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53222"/>
  <mc:AlternateContent xmlns:mc="http://schemas.openxmlformats.org/markup-compatibility/2006">
    <mc:Choice Requires="x15">
      <x15ac:absPath xmlns:x15ac="http://schemas.microsoft.com/office/spreadsheetml/2010/11/ac" url="\\sise.envir.ee\Kasutajad$\KAUR\46003302718\Desktop\"/>
    </mc:Choice>
  </mc:AlternateContent>
  <bookViews>
    <workbookView xWindow="0" yWindow="0" windowWidth="16400" windowHeight="5660" tabRatio="731" activeTab="16"/>
  </bookViews>
  <sheets>
    <sheet name="Tabel 1  " sheetId="22" r:id="rId1"/>
    <sheet name="Tabel 3 " sheetId="24" r:id="rId2"/>
    <sheet name="Tabel 4 " sheetId="20" r:id="rId3"/>
    <sheet name="Tabel 5 " sheetId="19" r:id="rId4"/>
    <sheet name="Tabel 6 " sheetId="18" r:id="rId5"/>
    <sheet name="Tabel 7 " sheetId="17" r:id="rId6"/>
    <sheet name="Tabel 8 " sheetId="15" r:id="rId7"/>
    <sheet name="Tabel 8a " sheetId="26" r:id="rId8"/>
    <sheet name="Tabel 8b " sheetId="14" r:id="rId9"/>
    <sheet name="Tabel 11a " sheetId="12" r:id="rId10"/>
    <sheet name="Tabel 11b " sheetId="2" r:id="rId11"/>
    <sheet name="Tabel 12 " sheetId="3" r:id="rId12"/>
    <sheet name="Tabel 13a " sheetId="4" r:id="rId13"/>
    <sheet name="Tabel 13b " sheetId="5" r:id="rId14"/>
    <sheet name="Tabel 14a " sheetId="6" r:id="rId15"/>
    <sheet name="Tabel 14b " sheetId="13" r:id="rId16"/>
    <sheet name="Tabel 15 " sheetId="7" r:id="rId17"/>
  </sheets>
  <definedNames>
    <definedName name="_xlnm.Print_Area" localSheetId="0">'Tabel 1  '!$A$1:$AC$38</definedName>
    <definedName name="_xlnm.Print_Area" localSheetId="9">'Tabel 11a '!$A$1:$U$252</definedName>
    <definedName name="_xlnm.Print_Area" localSheetId="10">'Tabel 11b '!$A$1:$AT$258</definedName>
    <definedName name="_xlnm.Print_Area" localSheetId="11">'Tabel 12 '!$A$1:$S$34</definedName>
    <definedName name="_xlnm.Print_Area" localSheetId="12">'Tabel 13a '!$A$1:$U$222</definedName>
    <definedName name="_xlnm.Print_Area" localSheetId="13">'Tabel 13b '!$A$1:$AQ$233</definedName>
    <definedName name="_xlnm.Print_Area" localSheetId="14">'Tabel 14a '!$A$1:$P$146</definedName>
    <definedName name="_xlnm.Print_Area" localSheetId="15">'Tabel 14b '!$A$1:$P$146</definedName>
    <definedName name="_xlnm.Print_Area" localSheetId="16">'Tabel 15 '!$A$1:$R$20</definedName>
    <definedName name="_xlnm.Print_Area" localSheetId="6">'Tabel 8 '!$A$1:$CE$127</definedName>
    <definedName name="_xlnm.Print_Area" localSheetId="7">'Tabel 8a '!$A$1:$BD$127</definedName>
    <definedName name="_xlnm.Print_Area" localSheetId="8">'Tabel 8b '!$A$1:$M$243</definedName>
  </definedNames>
  <calcPr calcId="152511"/>
</workbook>
</file>

<file path=xl/calcChain.xml><?xml version="1.0" encoding="utf-8"?>
<calcChain xmlns="http://schemas.openxmlformats.org/spreadsheetml/2006/main">
  <c r="E250" i="12" l="1"/>
  <c r="E248" i="12"/>
  <c r="AG38" i="5" l="1"/>
  <c r="AH38" i="5"/>
  <c r="AG77" i="5"/>
  <c r="AH77" i="5"/>
  <c r="AG116" i="5"/>
  <c r="AH116" i="5"/>
  <c r="AG155" i="5"/>
  <c r="AH155" i="5"/>
  <c r="AG194" i="5"/>
  <c r="AH194" i="5"/>
  <c r="AG233" i="5"/>
  <c r="AH233" i="5"/>
  <c r="K38" i="5"/>
  <c r="L38" i="5"/>
  <c r="K77" i="5"/>
  <c r="L77" i="5"/>
  <c r="K116" i="5"/>
  <c r="L116" i="5"/>
  <c r="K155" i="5"/>
  <c r="L155" i="5"/>
  <c r="K194" i="5"/>
  <c r="L194" i="5"/>
  <c r="K233" i="5"/>
  <c r="L233" i="5"/>
  <c r="K37" i="4" l="1"/>
  <c r="L37" i="4"/>
  <c r="K73" i="4"/>
  <c r="L73" i="4"/>
  <c r="K111" i="4"/>
  <c r="L111" i="4"/>
  <c r="K148" i="4"/>
  <c r="L148" i="4"/>
  <c r="K184" i="4"/>
  <c r="L184" i="4"/>
  <c r="K222" i="4"/>
  <c r="L222" i="4"/>
  <c r="AJ77" i="5" l="1"/>
  <c r="AK77" i="5"/>
  <c r="AL77" i="5"/>
  <c r="AM77" i="5"/>
  <c r="AN77" i="5"/>
  <c r="AO77" i="5"/>
  <c r="AP77" i="5"/>
  <c r="AQ77" i="5"/>
  <c r="AQ57" i="5"/>
  <c r="AQ58" i="5"/>
  <c r="AQ59" i="5"/>
  <c r="U74" i="5"/>
  <c r="AI77" i="5"/>
  <c r="U176" i="5"/>
  <c r="U194" i="5" s="1"/>
  <c r="U177" i="5"/>
  <c r="U178" i="5"/>
  <c r="M194" i="5"/>
  <c r="N194" i="5"/>
  <c r="O194" i="5"/>
  <c r="P194" i="5"/>
  <c r="Q194" i="5"/>
  <c r="R194" i="5"/>
  <c r="S194" i="5"/>
  <c r="T194" i="5"/>
  <c r="AF77" i="5" l="1"/>
  <c r="Y77" i="5"/>
  <c r="Z77" i="5"/>
  <c r="AA77" i="5"/>
  <c r="AB77" i="5"/>
  <c r="AC77" i="5"/>
  <c r="AD77" i="5"/>
  <c r="AE77" i="5"/>
  <c r="X77" i="5"/>
  <c r="AF57" i="5"/>
  <c r="AF58" i="5"/>
  <c r="AF59" i="5"/>
  <c r="J74" i="5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C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C211" i="2"/>
  <c r="D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F210" i="2"/>
  <c r="G210" i="2"/>
  <c r="C210" i="2"/>
  <c r="D210" i="2"/>
  <c r="E210" i="2"/>
  <c r="B212" i="2"/>
  <c r="B211" i="2"/>
  <c r="B210" i="2"/>
  <c r="C126" i="2"/>
  <c r="E126" i="2"/>
  <c r="C125" i="2"/>
  <c r="D125" i="2"/>
  <c r="C124" i="2"/>
  <c r="D124" i="2"/>
  <c r="E124" i="2"/>
  <c r="C83" i="2"/>
  <c r="E83" i="2"/>
  <c r="C82" i="2"/>
  <c r="D82" i="2"/>
  <c r="C81" i="2"/>
  <c r="D81" i="2"/>
  <c r="E81" i="2"/>
  <c r="C40" i="2"/>
  <c r="E40" i="2"/>
  <c r="C39" i="2"/>
  <c r="D39" i="2"/>
  <c r="C38" i="2"/>
  <c r="D38" i="2"/>
  <c r="E38" i="2"/>
  <c r="B40" i="2"/>
  <c r="B83" i="2"/>
  <c r="B126" i="2"/>
  <c r="B39" i="2"/>
  <c r="B82" i="2"/>
  <c r="B125" i="2"/>
  <c r="B124" i="2"/>
  <c r="B81" i="2"/>
  <c r="B38" i="2"/>
  <c r="G213" i="19" l="1"/>
  <c r="E213" i="19" l="1"/>
  <c r="T36" i="24" l="1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S36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B36" i="24"/>
  <c r="BB121" i="26" l="1"/>
  <c r="BC121" i="26"/>
  <c r="AR121" i="26"/>
  <c r="AS121" i="26"/>
  <c r="AT121" i="26"/>
  <c r="AR101" i="26"/>
  <c r="AS123" i="26"/>
  <c r="AT123" i="26"/>
  <c r="AU123" i="26"/>
  <c r="AY123" i="26"/>
  <c r="BB123" i="26"/>
  <c r="BC123" i="26"/>
  <c r="AS122" i="26"/>
  <c r="AT122" i="26"/>
  <c r="AU122" i="26"/>
  <c r="AV122" i="26"/>
  <c r="AX122" i="26"/>
  <c r="AY122" i="26"/>
  <c r="AZ122" i="26"/>
  <c r="BB122" i="26"/>
  <c r="BC122" i="26"/>
  <c r="AE123" i="26"/>
  <c r="AF123" i="26"/>
  <c r="AG123" i="26"/>
  <c r="AH123" i="26"/>
  <c r="AI123" i="26"/>
  <c r="AJ123" i="26"/>
  <c r="AK123" i="26"/>
  <c r="AL123" i="26"/>
  <c r="AM123" i="26"/>
  <c r="AN123" i="26"/>
  <c r="AO123" i="26"/>
  <c r="AE122" i="26"/>
  <c r="AF122" i="26"/>
  <c r="AG122" i="26"/>
  <c r="AH122" i="26"/>
  <c r="AI122" i="26"/>
  <c r="AJ122" i="26"/>
  <c r="AK122" i="26"/>
  <c r="AL122" i="26"/>
  <c r="AM122" i="26"/>
  <c r="AN122" i="26"/>
  <c r="AO122" i="26"/>
  <c r="AR123" i="26"/>
  <c r="AD123" i="26"/>
  <c r="AR122" i="26"/>
  <c r="AD122" i="26"/>
  <c r="AS103" i="26" l="1"/>
  <c r="AT103" i="26"/>
  <c r="AU103" i="26"/>
  <c r="AX103" i="26"/>
  <c r="BB103" i="26"/>
  <c r="BC103" i="26"/>
  <c r="AS102" i="26"/>
  <c r="AT102" i="26"/>
  <c r="AU102" i="26"/>
  <c r="AV102" i="26"/>
  <c r="AW102" i="26"/>
  <c r="AX102" i="26"/>
  <c r="AY102" i="26"/>
  <c r="AZ102" i="26"/>
  <c r="BB102" i="26"/>
  <c r="BC102" i="26"/>
  <c r="AR102" i="26"/>
  <c r="AS101" i="26"/>
  <c r="AT101" i="26"/>
  <c r="AX101" i="26"/>
  <c r="BB101" i="26"/>
  <c r="BC101" i="26"/>
  <c r="AE103" i="26"/>
  <c r="AF103" i="26"/>
  <c r="AG103" i="26"/>
  <c r="AH103" i="26"/>
  <c r="AI103" i="26"/>
  <c r="AJ103" i="26"/>
  <c r="AK103" i="26"/>
  <c r="AL103" i="26"/>
  <c r="AM103" i="26"/>
  <c r="AN103" i="26"/>
  <c r="AO103" i="26"/>
  <c r="AD103" i="26"/>
  <c r="AE102" i="26"/>
  <c r="AF102" i="26"/>
  <c r="AG102" i="26"/>
  <c r="AH102" i="26"/>
  <c r="AI102" i="26"/>
  <c r="AJ102" i="26"/>
  <c r="AK102" i="26"/>
  <c r="AL102" i="26"/>
  <c r="AM102" i="26"/>
  <c r="AN102" i="26"/>
  <c r="AO102" i="26"/>
  <c r="AD102" i="26"/>
  <c r="AD101" i="26"/>
  <c r="AE101" i="26"/>
  <c r="C259" i="19" l="1"/>
  <c r="C258" i="19"/>
  <c r="G214" i="19" l="1"/>
  <c r="C214" i="19"/>
  <c r="K215" i="19"/>
  <c r="I215" i="19"/>
  <c r="H215" i="19"/>
  <c r="C215" i="19"/>
  <c r="H170" i="19"/>
  <c r="C170" i="19"/>
  <c r="I171" i="19"/>
  <c r="H171" i="19"/>
  <c r="C171" i="19"/>
  <c r="G215" i="19"/>
  <c r="J215" i="19"/>
  <c r="H214" i="19"/>
  <c r="H213" i="19"/>
  <c r="J213" i="19"/>
  <c r="G212" i="19"/>
  <c r="H212" i="19"/>
  <c r="I212" i="19"/>
  <c r="J212" i="19"/>
  <c r="H169" i="19"/>
  <c r="G168" i="19"/>
  <c r="H168" i="19"/>
  <c r="I168" i="19"/>
  <c r="J168" i="19"/>
  <c r="C127" i="19"/>
  <c r="C126" i="19"/>
  <c r="C83" i="19"/>
  <c r="C82" i="19"/>
  <c r="J38" i="19" l="1"/>
  <c r="G38" i="19"/>
  <c r="C38" i="19"/>
  <c r="J39" i="19"/>
  <c r="G39" i="19"/>
  <c r="C39" i="19"/>
  <c r="H39" i="19"/>
  <c r="I39" i="19"/>
  <c r="H38" i="19"/>
  <c r="I38" i="19"/>
  <c r="H37" i="19"/>
  <c r="I37" i="19"/>
  <c r="J37" i="19"/>
  <c r="G36" i="19"/>
  <c r="H36" i="19"/>
  <c r="I36" i="19"/>
  <c r="J36" i="19"/>
  <c r="K36" i="19"/>
  <c r="B200" i="14" l="1"/>
  <c r="J118" i="14"/>
  <c r="H36" i="14"/>
  <c r="J36" i="14"/>
  <c r="K36" i="14"/>
  <c r="B36" i="14"/>
  <c r="D9" i="17" l="1"/>
  <c r="E9" i="17"/>
  <c r="F9" i="17"/>
  <c r="G9" i="17"/>
  <c r="H9" i="17"/>
  <c r="C9" i="17"/>
  <c r="U46" i="5" l="1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7" i="5"/>
  <c r="Y212" i="2" l="1"/>
  <c r="Z212" i="2"/>
  <c r="AB212" i="2"/>
  <c r="Y211" i="2"/>
  <c r="Z211" i="2"/>
  <c r="AA211" i="2"/>
  <c r="Y210" i="2"/>
  <c r="Z210" i="2"/>
  <c r="AA210" i="2"/>
  <c r="AB210" i="2"/>
  <c r="Y255" i="2"/>
  <c r="Z255" i="2"/>
  <c r="AB255" i="2"/>
  <c r="Y254" i="2"/>
  <c r="Z254" i="2"/>
  <c r="AA254" i="2"/>
  <c r="Y253" i="2"/>
  <c r="Z253" i="2"/>
  <c r="AA253" i="2"/>
  <c r="AB253" i="2"/>
  <c r="AM101" i="26" l="1"/>
  <c r="AN101" i="26"/>
  <c r="AO101" i="26"/>
  <c r="AU101" i="26"/>
  <c r="G171" i="19" l="1"/>
  <c r="G170" i="19"/>
  <c r="L214" i="19"/>
  <c r="I257" i="19" l="1"/>
  <c r="I256" i="19"/>
  <c r="G169" i="19" l="1"/>
  <c r="L83" i="19" l="1"/>
  <c r="J83" i="19"/>
  <c r="G83" i="19"/>
  <c r="E83" i="19"/>
  <c r="L82" i="19"/>
  <c r="J82" i="19"/>
  <c r="G82" i="19"/>
  <c r="E82" i="19"/>
  <c r="D82" i="19"/>
  <c r="F82" i="19"/>
  <c r="H82" i="19"/>
  <c r="I82" i="19"/>
  <c r="K82" i="19"/>
  <c r="M82" i="19"/>
  <c r="C80" i="19"/>
  <c r="D80" i="19"/>
  <c r="E80" i="19"/>
  <c r="F80" i="19"/>
  <c r="G80" i="19"/>
  <c r="H80" i="19"/>
  <c r="I80" i="19"/>
  <c r="J80" i="19"/>
  <c r="K80" i="19"/>
  <c r="L80" i="19"/>
  <c r="M80" i="19"/>
  <c r="C81" i="19"/>
  <c r="D81" i="19"/>
  <c r="E81" i="19"/>
  <c r="F81" i="19"/>
  <c r="G81" i="19"/>
  <c r="H81" i="19"/>
  <c r="I81" i="19"/>
  <c r="J81" i="19"/>
  <c r="K81" i="19"/>
  <c r="L81" i="19"/>
  <c r="M81" i="19"/>
  <c r="B83" i="19"/>
  <c r="B82" i="19"/>
  <c r="B80" i="19"/>
  <c r="B81" i="19"/>
  <c r="D83" i="19"/>
  <c r="F83" i="19"/>
  <c r="H83" i="19"/>
  <c r="I83" i="19"/>
  <c r="K83" i="19"/>
  <c r="M83" i="19"/>
  <c r="M214" i="19" l="1"/>
  <c r="J169" i="19"/>
  <c r="K37" i="19" l="1"/>
  <c r="M38" i="19"/>
  <c r="L77" i="14" l="1"/>
  <c r="L118" i="14"/>
  <c r="L36" i="14"/>
  <c r="M36" i="14"/>
  <c r="H118" i="14"/>
  <c r="I118" i="14"/>
  <c r="H241" i="14"/>
  <c r="I241" i="14"/>
  <c r="J241" i="14"/>
  <c r="AP233" i="5" l="1"/>
  <c r="AO233" i="5"/>
  <c r="AN233" i="5"/>
  <c r="AM233" i="5"/>
  <c r="AL233" i="5"/>
  <c r="AK233" i="5"/>
  <c r="AJ233" i="5"/>
  <c r="AI233" i="5"/>
  <c r="AE233" i="5"/>
  <c r="AD233" i="5"/>
  <c r="AC233" i="5"/>
  <c r="AB233" i="5"/>
  <c r="AA233" i="5"/>
  <c r="Z233" i="5"/>
  <c r="Y233" i="5"/>
  <c r="X233" i="5"/>
  <c r="T233" i="5"/>
  <c r="S233" i="5"/>
  <c r="R233" i="5"/>
  <c r="Q233" i="5"/>
  <c r="P233" i="5"/>
  <c r="O233" i="5"/>
  <c r="N233" i="5"/>
  <c r="M233" i="5"/>
  <c r="J233" i="5"/>
  <c r="I233" i="5"/>
  <c r="H233" i="5"/>
  <c r="G233" i="5"/>
  <c r="F233" i="5"/>
  <c r="E233" i="5"/>
  <c r="D233" i="5"/>
  <c r="C233" i="5"/>
  <c r="B233" i="5"/>
  <c r="AQ232" i="5"/>
  <c r="AF232" i="5"/>
  <c r="AQ231" i="5"/>
  <c r="AF231" i="5"/>
  <c r="U231" i="5"/>
  <c r="AQ230" i="5"/>
  <c r="AF230" i="5"/>
  <c r="U230" i="5"/>
  <c r="AQ229" i="5"/>
  <c r="AF229" i="5"/>
  <c r="U229" i="5"/>
  <c r="AQ228" i="5"/>
  <c r="AF228" i="5"/>
  <c r="U228" i="5"/>
  <c r="AQ227" i="5"/>
  <c r="AF227" i="5"/>
  <c r="U227" i="5"/>
  <c r="AQ226" i="5"/>
  <c r="AF226" i="5"/>
  <c r="U226" i="5"/>
  <c r="AQ225" i="5"/>
  <c r="AF225" i="5"/>
  <c r="U225" i="5"/>
  <c r="AQ224" i="5"/>
  <c r="AF224" i="5"/>
  <c r="U224" i="5"/>
  <c r="AQ223" i="5"/>
  <c r="AF223" i="5"/>
  <c r="U223" i="5"/>
  <c r="AQ222" i="5"/>
  <c r="AF222" i="5"/>
  <c r="U222" i="5"/>
  <c r="AQ221" i="5"/>
  <c r="AF221" i="5"/>
  <c r="U221" i="5"/>
  <c r="AQ220" i="5"/>
  <c r="AF220" i="5"/>
  <c r="U220" i="5"/>
  <c r="AQ219" i="5"/>
  <c r="AF219" i="5"/>
  <c r="U219" i="5"/>
  <c r="AQ218" i="5"/>
  <c r="AF218" i="5"/>
  <c r="U218" i="5"/>
  <c r="AQ217" i="5"/>
  <c r="AF217" i="5"/>
  <c r="U217" i="5"/>
  <c r="AQ216" i="5"/>
  <c r="AF216" i="5"/>
  <c r="U216" i="5"/>
  <c r="AQ215" i="5"/>
  <c r="AF215" i="5"/>
  <c r="U215" i="5"/>
  <c r="AQ214" i="5"/>
  <c r="AF214" i="5"/>
  <c r="U214" i="5"/>
  <c r="AQ213" i="5"/>
  <c r="AF213" i="5"/>
  <c r="U213" i="5"/>
  <c r="AQ212" i="5"/>
  <c r="AF212" i="5"/>
  <c r="U212" i="5"/>
  <c r="AQ211" i="5"/>
  <c r="AF211" i="5"/>
  <c r="U211" i="5"/>
  <c r="AQ210" i="5"/>
  <c r="AF210" i="5"/>
  <c r="U210" i="5"/>
  <c r="AQ209" i="5"/>
  <c r="AF209" i="5"/>
  <c r="U209" i="5"/>
  <c r="AQ208" i="5"/>
  <c r="AF208" i="5"/>
  <c r="U208" i="5"/>
  <c r="AQ207" i="5"/>
  <c r="AF207" i="5"/>
  <c r="U207" i="5"/>
  <c r="AQ206" i="5"/>
  <c r="AF206" i="5"/>
  <c r="U206" i="5"/>
  <c r="AQ205" i="5"/>
  <c r="AF205" i="5"/>
  <c r="U205" i="5"/>
  <c r="AQ204" i="5"/>
  <c r="AF204" i="5"/>
  <c r="U204" i="5"/>
  <c r="AQ203" i="5"/>
  <c r="AF203" i="5"/>
  <c r="U203" i="5"/>
  <c r="AQ202" i="5"/>
  <c r="AF202" i="5"/>
  <c r="U202" i="5"/>
  <c r="AP194" i="5"/>
  <c r="AO194" i="5"/>
  <c r="AN194" i="5"/>
  <c r="AM194" i="5"/>
  <c r="AL194" i="5"/>
  <c r="AK194" i="5"/>
  <c r="AJ194" i="5"/>
  <c r="AI194" i="5"/>
  <c r="AE194" i="5"/>
  <c r="AD194" i="5"/>
  <c r="AC194" i="5"/>
  <c r="AB194" i="5"/>
  <c r="AA194" i="5"/>
  <c r="Z194" i="5"/>
  <c r="Y194" i="5"/>
  <c r="X194" i="5"/>
  <c r="I194" i="5"/>
  <c r="H194" i="5"/>
  <c r="G194" i="5"/>
  <c r="F194" i="5"/>
  <c r="E194" i="5"/>
  <c r="D194" i="5"/>
  <c r="C194" i="5"/>
  <c r="B194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J178" i="5"/>
  <c r="AQ177" i="5"/>
  <c r="AF177" i="5"/>
  <c r="J177" i="5"/>
  <c r="AQ176" i="5"/>
  <c r="AF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F171" i="5"/>
  <c r="U171" i="5"/>
  <c r="J171" i="5"/>
  <c r="AQ170" i="5"/>
  <c r="AF170" i="5"/>
  <c r="U170" i="5"/>
  <c r="J170" i="5"/>
  <c r="AQ169" i="5"/>
  <c r="AF169" i="5"/>
  <c r="U169" i="5"/>
  <c r="J169" i="5"/>
  <c r="AQ168" i="5"/>
  <c r="AF168" i="5"/>
  <c r="U168" i="5"/>
  <c r="J168" i="5"/>
  <c r="AQ167" i="5"/>
  <c r="AF167" i="5"/>
  <c r="U167" i="5"/>
  <c r="J167" i="5"/>
  <c r="AQ166" i="5"/>
  <c r="AF166" i="5"/>
  <c r="U166" i="5"/>
  <c r="J166" i="5"/>
  <c r="AQ165" i="5"/>
  <c r="AF165" i="5"/>
  <c r="U165" i="5"/>
  <c r="J165" i="5"/>
  <c r="AQ164" i="5"/>
  <c r="AF164" i="5"/>
  <c r="U164" i="5"/>
  <c r="J164" i="5"/>
  <c r="AQ163" i="5"/>
  <c r="AF163" i="5"/>
  <c r="U163" i="5"/>
  <c r="J163" i="5"/>
  <c r="J194" i="5" s="1"/>
  <c r="AP155" i="5"/>
  <c r="AO155" i="5"/>
  <c r="AN155" i="5"/>
  <c r="AM155" i="5"/>
  <c r="AL155" i="5"/>
  <c r="AK155" i="5"/>
  <c r="AJ155" i="5"/>
  <c r="AI155" i="5"/>
  <c r="AE155" i="5"/>
  <c r="AD155" i="5"/>
  <c r="AC155" i="5"/>
  <c r="AB155" i="5"/>
  <c r="AA155" i="5"/>
  <c r="Z155" i="5"/>
  <c r="Y155" i="5"/>
  <c r="X155" i="5"/>
  <c r="T155" i="5"/>
  <c r="S155" i="5"/>
  <c r="R155" i="5"/>
  <c r="Q155" i="5"/>
  <c r="P155" i="5"/>
  <c r="O155" i="5"/>
  <c r="N155" i="5"/>
  <c r="M155" i="5"/>
  <c r="I155" i="5"/>
  <c r="H155" i="5"/>
  <c r="G155" i="5"/>
  <c r="F155" i="5"/>
  <c r="E155" i="5"/>
  <c r="D155" i="5"/>
  <c r="C155" i="5"/>
  <c r="B155" i="5"/>
  <c r="AQ154" i="5"/>
  <c r="AF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J130" i="5"/>
  <c r="AQ129" i="5"/>
  <c r="AF129" i="5"/>
  <c r="U129" i="5"/>
  <c r="J129" i="5"/>
  <c r="AQ128" i="5"/>
  <c r="AF128" i="5"/>
  <c r="U128" i="5"/>
  <c r="J128" i="5"/>
  <c r="AQ127" i="5"/>
  <c r="AF127" i="5"/>
  <c r="U127" i="5"/>
  <c r="J127" i="5"/>
  <c r="AQ126" i="5"/>
  <c r="AF126" i="5"/>
  <c r="U126" i="5"/>
  <c r="J126" i="5"/>
  <c r="AQ125" i="5"/>
  <c r="AF125" i="5"/>
  <c r="U125" i="5"/>
  <c r="J125" i="5"/>
  <c r="AQ124" i="5"/>
  <c r="AF124" i="5"/>
  <c r="U124" i="5"/>
  <c r="U155" i="5" s="1"/>
  <c r="J124" i="5"/>
  <c r="J155" i="5" s="1"/>
  <c r="AP116" i="5"/>
  <c r="AO116" i="5"/>
  <c r="AN116" i="5"/>
  <c r="AM116" i="5"/>
  <c r="AL116" i="5"/>
  <c r="AK116" i="5"/>
  <c r="AJ116" i="5"/>
  <c r="AI116" i="5"/>
  <c r="AE116" i="5"/>
  <c r="AD116" i="5"/>
  <c r="AC116" i="5"/>
  <c r="AB116" i="5"/>
  <c r="AA116" i="5"/>
  <c r="Z116" i="5"/>
  <c r="Y116" i="5"/>
  <c r="X116" i="5"/>
  <c r="T116" i="5"/>
  <c r="S116" i="5"/>
  <c r="R116" i="5"/>
  <c r="Q116" i="5"/>
  <c r="P116" i="5"/>
  <c r="O116" i="5"/>
  <c r="N116" i="5"/>
  <c r="M116" i="5"/>
  <c r="I116" i="5"/>
  <c r="H116" i="5"/>
  <c r="G116" i="5"/>
  <c r="F116" i="5"/>
  <c r="E116" i="5"/>
  <c r="D116" i="5"/>
  <c r="C116" i="5"/>
  <c r="B116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F89" i="5"/>
  <c r="U89" i="5"/>
  <c r="J89" i="5"/>
  <c r="AQ88" i="5"/>
  <c r="AF88" i="5"/>
  <c r="U88" i="5"/>
  <c r="J88" i="5"/>
  <c r="AQ87" i="5"/>
  <c r="AF87" i="5"/>
  <c r="U87" i="5"/>
  <c r="J87" i="5"/>
  <c r="AQ86" i="5"/>
  <c r="AF86" i="5"/>
  <c r="U86" i="5"/>
  <c r="J86" i="5"/>
  <c r="AQ85" i="5"/>
  <c r="AQ116" i="5" s="1"/>
  <c r="AF85" i="5"/>
  <c r="U85" i="5"/>
  <c r="U116" i="5" s="1"/>
  <c r="J85" i="5"/>
  <c r="T77" i="5"/>
  <c r="S77" i="5"/>
  <c r="R77" i="5"/>
  <c r="Q77" i="5"/>
  <c r="P77" i="5"/>
  <c r="O77" i="5"/>
  <c r="N77" i="5"/>
  <c r="M77" i="5"/>
  <c r="I77" i="5"/>
  <c r="H77" i="5"/>
  <c r="G77" i="5"/>
  <c r="F77" i="5"/>
  <c r="E77" i="5"/>
  <c r="D77" i="5"/>
  <c r="C77" i="5"/>
  <c r="B77" i="5"/>
  <c r="AQ76" i="5"/>
  <c r="AF76" i="5"/>
  <c r="AQ75" i="5"/>
  <c r="AF75" i="5"/>
  <c r="AQ74" i="5"/>
  <c r="AF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AQ61" i="5"/>
  <c r="AF61" i="5"/>
  <c r="U61" i="5"/>
  <c r="J61" i="5"/>
  <c r="AQ60" i="5"/>
  <c r="AF60" i="5"/>
  <c r="U60" i="5"/>
  <c r="J60" i="5"/>
  <c r="U59" i="5"/>
  <c r="J59" i="5"/>
  <c r="U58" i="5"/>
  <c r="J58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U48" i="5"/>
  <c r="J48" i="5"/>
  <c r="AQ47" i="5"/>
  <c r="AF47" i="5"/>
  <c r="U47" i="5"/>
  <c r="J47" i="5"/>
  <c r="AQ46" i="5"/>
  <c r="AF46" i="5"/>
  <c r="J46" i="5"/>
  <c r="AP38" i="5"/>
  <c r="AO38" i="5"/>
  <c r="AN38" i="5"/>
  <c r="AM38" i="5"/>
  <c r="AL38" i="5"/>
  <c r="AK38" i="5"/>
  <c r="AJ38" i="5"/>
  <c r="AI38" i="5"/>
  <c r="AE38" i="5"/>
  <c r="AD38" i="5"/>
  <c r="AC38" i="5"/>
  <c r="AB38" i="5"/>
  <c r="AA38" i="5"/>
  <c r="Z38" i="5"/>
  <c r="Y38" i="5"/>
  <c r="X38" i="5"/>
  <c r="U38" i="5"/>
  <c r="T38" i="5"/>
  <c r="S38" i="5"/>
  <c r="R38" i="5"/>
  <c r="Q38" i="5"/>
  <c r="P38" i="5"/>
  <c r="O38" i="5"/>
  <c r="N38" i="5"/>
  <c r="M38" i="5"/>
  <c r="I38" i="5"/>
  <c r="H38" i="5"/>
  <c r="G38" i="5"/>
  <c r="F38" i="5"/>
  <c r="E38" i="5"/>
  <c r="D38" i="5"/>
  <c r="C38" i="5"/>
  <c r="B38" i="5"/>
  <c r="AQ37" i="5"/>
  <c r="AF37" i="5"/>
  <c r="J37" i="5"/>
  <c r="AQ36" i="5"/>
  <c r="AF36" i="5"/>
  <c r="J36" i="5"/>
  <c r="AQ35" i="5"/>
  <c r="AF35" i="5"/>
  <c r="J35" i="5"/>
  <c r="AQ34" i="5"/>
  <c r="AF34" i="5"/>
  <c r="J34" i="5"/>
  <c r="AQ33" i="5"/>
  <c r="AF33" i="5"/>
  <c r="J33" i="5"/>
  <c r="AQ32" i="5"/>
  <c r="AF32" i="5"/>
  <c r="J32" i="5"/>
  <c r="AQ31" i="5"/>
  <c r="AF31" i="5"/>
  <c r="J31" i="5"/>
  <c r="AQ30" i="5"/>
  <c r="AF30" i="5"/>
  <c r="J30" i="5"/>
  <c r="AQ29" i="5"/>
  <c r="AF29" i="5"/>
  <c r="J29" i="5"/>
  <c r="AQ28" i="5"/>
  <c r="AF28" i="5"/>
  <c r="J28" i="5"/>
  <c r="AQ27" i="5"/>
  <c r="AF27" i="5"/>
  <c r="J27" i="5"/>
  <c r="AQ26" i="5"/>
  <c r="AF26" i="5"/>
  <c r="J26" i="5"/>
  <c r="AQ25" i="5"/>
  <c r="AF25" i="5"/>
  <c r="J25" i="5"/>
  <c r="AQ24" i="5"/>
  <c r="AF24" i="5"/>
  <c r="J24" i="5"/>
  <c r="AQ23" i="5"/>
  <c r="AF23" i="5"/>
  <c r="J23" i="5"/>
  <c r="AQ22" i="5"/>
  <c r="AF22" i="5"/>
  <c r="J22" i="5"/>
  <c r="AQ21" i="5"/>
  <c r="AF21" i="5"/>
  <c r="J21" i="5"/>
  <c r="AQ20" i="5"/>
  <c r="AF20" i="5"/>
  <c r="J20" i="5"/>
  <c r="AQ19" i="5"/>
  <c r="AF19" i="5"/>
  <c r="J19" i="5"/>
  <c r="AQ18" i="5"/>
  <c r="AF18" i="5"/>
  <c r="J18" i="5"/>
  <c r="AQ17" i="5"/>
  <c r="AF17" i="5"/>
  <c r="J17" i="5"/>
  <c r="AQ16" i="5"/>
  <c r="AF16" i="5"/>
  <c r="J16" i="5"/>
  <c r="AQ15" i="5"/>
  <c r="AF15" i="5"/>
  <c r="J15" i="5"/>
  <c r="AQ14" i="5"/>
  <c r="AF14" i="5"/>
  <c r="J14" i="5"/>
  <c r="AQ13" i="5"/>
  <c r="AF13" i="5"/>
  <c r="J13" i="5"/>
  <c r="AQ12" i="5"/>
  <c r="AF12" i="5"/>
  <c r="J12" i="5"/>
  <c r="AQ11" i="5"/>
  <c r="AF11" i="5"/>
  <c r="J11" i="5"/>
  <c r="AQ10" i="5"/>
  <c r="AF10" i="5"/>
  <c r="J10" i="5"/>
  <c r="AQ9" i="5"/>
  <c r="AF9" i="5"/>
  <c r="J9" i="5"/>
  <c r="AQ8" i="5"/>
  <c r="AF8" i="5"/>
  <c r="J8" i="5"/>
  <c r="AQ7" i="5"/>
  <c r="AF7" i="5"/>
  <c r="J7" i="5"/>
  <c r="T222" i="4"/>
  <c r="S222" i="4"/>
  <c r="R222" i="4"/>
  <c r="Q222" i="4"/>
  <c r="P222" i="4"/>
  <c r="O222" i="4"/>
  <c r="N222" i="4"/>
  <c r="M222" i="4"/>
  <c r="I222" i="4"/>
  <c r="H222" i="4"/>
  <c r="G222" i="4"/>
  <c r="F222" i="4"/>
  <c r="E222" i="4"/>
  <c r="D222" i="4"/>
  <c r="C222" i="4"/>
  <c r="B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U211" i="4"/>
  <c r="J211" i="4"/>
  <c r="U210" i="4"/>
  <c r="J210" i="4"/>
  <c r="U209" i="4"/>
  <c r="J209" i="4"/>
  <c r="U208" i="4"/>
  <c r="J208" i="4"/>
  <c r="U207" i="4"/>
  <c r="J207" i="4"/>
  <c r="U206" i="4"/>
  <c r="J206" i="4"/>
  <c r="U205" i="4"/>
  <c r="J205" i="4"/>
  <c r="U204" i="4"/>
  <c r="J204" i="4"/>
  <c r="U203" i="4"/>
  <c r="J203" i="4"/>
  <c r="U202" i="4"/>
  <c r="J202" i="4"/>
  <c r="U201" i="4"/>
  <c r="J201" i="4"/>
  <c r="U200" i="4"/>
  <c r="J200" i="4"/>
  <c r="U199" i="4"/>
  <c r="J199" i="4"/>
  <c r="U198" i="4"/>
  <c r="J198" i="4"/>
  <c r="U197" i="4"/>
  <c r="J197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T184" i="4"/>
  <c r="S184" i="4"/>
  <c r="R184" i="4"/>
  <c r="Q184" i="4"/>
  <c r="P184" i="4"/>
  <c r="O184" i="4"/>
  <c r="N184" i="4"/>
  <c r="M184" i="4"/>
  <c r="I184" i="4"/>
  <c r="H184" i="4"/>
  <c r="G184" i="4"/>
  <c r="F184" i="4"/>
  <c r="E184" i="4"/>
  <c r="D184" i="4"/>
  <c r="C184" i="4"/>
  <c r="B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U170" i="4"/>
  <c r="J170" i="4"/>
  <c r="U169" i="4"/>
  <c r="J169" i="4"/>
  <c r="U168" i="4"/>
  <c r="J168" i="4"/>
  <c r="U167" i="4"/>
  <c r="J167" i="4"/>
  <c r="U166" i="4"/>
  <c r="J166" i="4"/>
  <c r="U165" i="4"/>
  <c r="J165" i="4"/>
  <c r="U164" i="4"/>
  <c r="J164" i="4"/>
  <c r="U163" i="4"/>
  <c r="J163" i="4"/>
  <c r="U162" i="4"/>
  <c r="J162" i="4"/>
  <c r="U161" i="4"/>
  <c r="J161" i="4"/>
  <c r="U160" i="4"/>
  <c r="J160" i="4"/>
  <c r="U159" i="4"/>
  <c r="J159" i="4"/>
  <c r="U158" i="4"/>
  <c r="J158" i="4"/>
  <c r="U157" i="4"/>
  <c r="J157" i="4"/>
  <c r="U156" i="4"/>
  <c r="J156" i="4"/>
  <c r="U155" i="4"/>
  <c r="J155" i="4"/>
  <c r="U154" i="4"/>
  <c r="J154" i="4"/>
  <c r="J184" i="4" s="1"/>
  <c r="T148" i="4"/>
  <c r="S148" i="4"/>
  <c r="R148" i="4"/>
  <c r="Q148" i="4"/>
  <c r="P148" i="4"/>
  <c r="O148" i="4"/>
  <c r="N148" i="4"/>
  <c r="M148" i="4"/>
  <c r="I148" i="4"/>
  <c r="H148" i="4"/>
  <c r="G148" i="4"/>
  <c r="F148" i="4"/>
  <c r="E148" i="4"/>
  <c r="D148" i="4"/>
  <c r="C148" i="4"/>
  <c r="B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U148" i="4"/>
  <c r="J117" i="4"/>
  <c r="T111" i="4"/>
  <c r="S111" i="4"/>
  <c r="R111" i="4"/>
  <c r="Q111" i="4"/>
  <c r="P111" i="4"/>
  <c r="O111" i="4"/>
  <c r="N111" i="4"/>
  <c r="M111" i="4"/>
  <c r="I111" i="4"/>
  <c r="H111" i="4"/>
  <c r="G111" i="4"/>
  <c r="F111" i="4"/>
  <c r="E111" i="4"/>
  <c r="D111" i="4"/>
  <c r="C111" i="4"/>
  <c r="B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U88" i="4"/>
  <c r="J88" i="4"/>
  <c r="U87" i="4"/>
  <c r="J87" i="4"/>
  <c r="U86" i="4"/>
  <c r="J86" i="4"/>
  <c r="U85" i="4"/>
  <c r="J85" i="4"/>
  <c r="U84" i="4"/>
  <c r="J84" i="4"/>
  <c r="U83" i="4"/>
  <c r="J83" i="4"/>
  <c r="U82" i="4"/>
  <c r="J82" i="4"/>
  <c r="U81" i="4"/>
  <c r="J81" i="4"/>
  <c r="J111" i="4" s="1"/>
  <c r="U80" i="4"/>
  <c r="U111" i="4" s="1"/>
  <c r="J80" i="4"/>
  <c r="T73" i="4"/>
  <c r="S73" i="4"/>
  <c r="R73" i="4"/>
  <c r="Q73" i="4"/>
  <c r="P73" i="4"/>
  <c r="O73" i="4"/>
  <c r="N73" i="4"/>
  <c r="M73" i="4"/>
  <c r="I73" i="4"/>
  <c r="H73" i="4"/>
  <c r="G73" i="4"/>
  <c r="F73" i="4"/>
  <c r="E73" i="4"/>
  <c r="D73" i="4"/>
  <c r="C73" i="4"/>
  <c r="B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U47" i="4"/>
  <c r="J47" i="4"/>
  <c r="U46" i="4"/>
  <c r="J46" i="4"/>
  <c r="U45" i="4"/>
  <c r="J45" i="4"/>
  <c r="U44" i="4"/>
  <c r="J44" i="4"/>
  <c r="U43" i="4"/>
  <c r="U73" i="4" s="1"/>
  <c r="J43" i="4"/>
  <c r="J73" i="4" s="1"/>
  <c r="T37" i="4"/>
  <c r="S37" i="4"/>
  <c r="R37" i="4"/>
  <c r="Q37" i="4"/>
  <c r="P37" i="4"/>
  <c r="O37" i="4"/>
  <c r="N37" i="4"/>
  <c r="M37" i="4"/>
  <c r="I37" i="4"/>
  <c r="H37" i="4"/>
  <c r="G37" i="4"/>
  <c r="F37" i="4"/>
  <c r="E37" i="4"/>
  <c r="D37" i="4"/>
  <c r="C37" i="4"/>
  <c r="B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U6" i="4"/>
  <c r="J6" i="4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G255" i="2"/>
  <c r="F255" i="2"/>
  <c r="E255" i="2"/>
  <c r="C255" i="2"/>
  <c r="B255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G254" i="2"/>
  <c r="F254" i="2"/>
  <c r="D254" i="2"/>
  <c r="C254" i="2"/>
  <c r="B254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G253" i="2"/>
  <c r="F253" i="2"/>
  <c r="E253" i="2"/>
  <c r="D253" i="2"/>
  <c r="C253" i="2"/>
  <c r="B253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Z169" i="2"/>
  <c r="Y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C169" i="2"/>
  <c r="B169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A168" i="2"/>
  <c r="Z168" i="2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D168" i="2"/>
  <c r="C168" i="2"/>
  <c r="B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Z126" i="2"/>
  <c r="Y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Y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Z83" i="2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A82" i="2"/>
  <c r="Z82" i="2"/>
  <c r="Y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T250" i="12"/>
  <c r="S250" i="12"/>
  <c r="R250" i="12"/>
  <c r="Q250" i="12"/>
  <c r="P250" i="12"/>
  <c r="O250" i="12"/>
  <c r="N250" i="12"/>
  <c r="M250" i="12"/>
  <c r="L250" i="12"/>
  <c r="K250" i="12"/>
  <c r="J250" i="12"/>
  <c r="I250" i="12"/>
  <c r="H250" i="12"/>
  <c r="G250" i="12"/>
  <c r="F250" i="12"/>
  <c r="C250" i="12"/>
  <c r="B250" i="12"/>
  <c r="T249" i="12"/>
  <c r="S249" i="12"/>
  <c r="R249" i="12"/>
  <c r="Q249" i="12"/>
  <c r="P249" i="12"/>
  <c r="O249" i="12"/>
  <c r="N249" i="12"/>
  <c r="M249" i="12"/>
  <c r="L249" i="12"/>
  <c r="K249" i="12"/>
  <c r="J249" i="12"/>
  <c r="I249" i="12"/>
  <c r="H249" i="12"/>
  <c r="G249" i="12"/>
  <c r="F249" i="12"/>
  <c r="D249" i="12"/>
  <c r="C249" i="12"/>
  <c r="B249" i="12"/>
  <c r="T248" i="12"/>
  <c r="S248" i="12"/>
  <c r="R248" i="12"/>
  <c r="Q248" i="12"/>
  <c r="P248" i="12"/>
  <c r="O248" i="12"/>
  <c r="N248" i="12"/>
  <c r="M248" i="12"/>
  <c r="L248" i="12"/>
  <c r="K248" i="12"/>
  <c r="J248" i="12"/>
  <c r="I248" i="12"/>
  <c r="H248" i="12"/>
  <c r="G248" i="12"/>
  <c r="F248" i="12"/>
  <c r="D248" i="12"/>
  <c r="C248" i="12"/>
  <c r="B24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C208" i="12"/>
  <c r="B208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D207" i="12"/>
  <c r="C207" i="12"/>
  <c r="B207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D206" i="12"/>
  <c r="C206" i="12"/>
  <c r="B20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C166" i="12"/>
  <c r="B166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D165" i="12"/>
  <c r="C165" i="12"/>
  <c r="B165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D164" i="12"/>
  <c r="C164" i="12"/>
  <c r="B16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C124" i="12"/>
  <c r="B124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D123" i="12"/>
  <c r="C123" i="12"/>
  <c r="B123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D122" i="12"/>
  <c r="C122" i="12"/>
  <c r="B12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C82" i="12"/>
  <c r="B82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D81" i="12"/>
  <c r="C81" i="12"/>
  <c r="B81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D80" i="12"/>
  <c r="C80" i="12"/>
  <c r="B8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D39" i="12"/>
  <c r="C39" i="12"/>
  <c r="B39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D38" i="12"/>
  <c r="C38" i="12"/>
  <c r="B38" i="12"/>
  <c r="M241" i="14"/>
  <c r="L241" i="14"/>
  <c r="K241" i="14"/>
  <c r="G241" i="14"/>
  <c r="F241" i="14"/>
  <c r="E241" i="14"/>
  <c r="D241" i="14"/>
  <c r="C241" i="14"/>
  <c r="B241" i="14"/>
  <c r="D159" i="14"/>
  <c r="C159" i="14"/>
  <c r="B159" i="14"/>
  <c r="M118" i="14"/>
  <c r="K118" i="14"/>
  <c r="G118" i="14"/>
  <c r="F118" i="14"/>
  <c r="E118" i="14"/>
  <c r="D118" i="14"/>
  <c r="C118" i="14"/>
  <c r="B118" i="14"/>
  <c r="M77" i="14"/>
  <c r="K77" i="14"/>
  <c r="J77" i="14"/>
  <c r="I77" i="14"/>
  <c r="H77" i="14"/>
  <c r="G77" i="14"/>
  <c r="F77" i="14"/>
  <c r="E77" i="14"/>
  <c r="D77" i="14"/>
  <c r="C77" i="14"/>
  <c r="B77" i="14"/>
  <c r="E36" i="14"/>
  <c r="D36" i="14"/>
  <c r="C36" i="14"/>
  <c r="AA122" i="26"/>
  <c r="Z122" i="26"/>
  <c r="Y122" i="26"/>
  <c r="X122" i="26"/>
  <c r="W122" i="26"/>
  <c r="V122" i="26"/>
  <c r="U122" i="26"/>
  <c r="T122" i="26"/>
  <c r="S122" i="26"/>
  <c r="R122" i="26"/>
  <c r="Q122" i="26"/>
  <c r="P122" i="26"/>
  <c r="M122" i="26"/>
  <c r="L122" i="26"/>
  <c r="K122" i="26"/>
  <c r="J122" i="26"/>
  <c r="I122" i="26"/>
  <c r="H122" i="26"/>
  <c r="G122" i="26"/>
  <c r="F122" i="26"/>
  <c r="E122" i="26"/>
  <c r="D122" i="26"/>
  <c r="C122" i="26"/>
  <c r="B122" i="26"/>
  <c r="AU121" i="26"/>
  <c r="AO121" i="26"/>
  <c r="AN121" i="26"/>
  <c r="AM121" i="26"/>
  <c r="AL121" i="26"/>
  <c r="AK121" i="26"/>
  <c r="AJ121" i="26"/>
  <c r="AI121" i="26"/>
  <c r="AH121" i="26"/>
  <c r="AG121" i="26"/>
  <c r="AF121" i="26"/>
  <c r="AE121" i="26"/>
  <c r="AD121" i="26"/>
  <c r="AL101" i="26"/>
  <c r="AK101" i="26"/>
  <c r="AJ101" i="26"/>
  <c r="AI101" i="26"/>
  <c r="AH101" i="26"/>
  <c r="AG101" i="26"/>
  <c r="AF101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O79" i="26"/>
  <c r="AN79" i="26"/>
  <c r="AM79" i="26"/>
  <c r="AL79" i="26"/>
  <c r="AK79" i="26"/>
  <c r="AJ79" i="26"/>
  <c r="AI79" i="26"/>
  <c r="AH79" i="26"/>
  <c r="AG79" i="26"/>
  <c r="AF79" i="26"/>
  <c r="AE79" i="26"/>
  <c r="AD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M120" i="15"/>
  <c r="L120" i="15"/>
  <c r="K120" i="15"/>
  <c r="J120" i="15"/>
  <c r="I120" i="15"/>
  <c r="H120" i="15"/>
  <c r="G120" i="15"/>
  <c r="F120" i="15"/>
  <c r="E120" i="15"/>
  <c r="D120" i="15"/>
  <c r="C120" i="15"/>
  <c r="B120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M259" i="19"/>
  <c r="L259" i="19"/>
  <c r="K259" i="19"/>
  <c r="J259" i="19"/>
  <c r="I259" i="19"/>
  <c r="H259" i="19"/>
  <c r="G259" i="19"/>
  <c r="F259" i="19"/>
  <c r="E259" i="19"/>
  <c r="D259" i="19"/>
  <c r="B259" i="19"/>
  <c r="M258" i="19"/>
  <c r="L258" i="19"/>
  <c r="K258" i="19"/>
  <c r="J258" i="19"/>
  <c r="I258" i="19"/>
  <c r="H258" i="19"/>
  <c r="G258" i="19"/>
  <c r="F258" i="19"/>
  <c r="E258" i="19"/>
  <c r="D258" i="19"/>
  <c r="B258" i="19"/>
  <c r="M257" i="19"/>
  <c r="L257" i="19"/>
  <c r="K257" i="19"/>
  <c r="J257" i="19"/>
  <c r="H257" i="19"/>
  <c r="G257" i="19"/>
  <c r="F257" i="19"/>
  <c r="E257" i="19"/>
  <c r="D257" i="19"/>
  <c r="C257" i="19"/>
  <c r="B257" i="19"/>
  <c r="M256" i="19"/>
  <c r="L256" i="19"/>
  <c r="K256" i="19"/>
  <c r="J256" i="19"/>
  <c r="H256" i="19"/>
  <c r="G256" i="19"/>
  <c r="F256" i="19"/>
  <c r="E256" i="19"/>
  <c r="D256" i="19"/>
  <c r="C256" i="19"/>
  <c r="B256" i="19"/>
  <c r="M215" i="19"/>
  <c r="L215" i="19"/>
  <c r="E215" i="19"/>
  <c r="D215" i="19"/>
  <c r="B215" i="19"/>
  <c r="K214" i="19"/>
  <c r="D214" i="19"/>
  <c r="B214" i="19"/>
  <c r="M213" i="19"/>
  <c r="L213" i="19"/>
  <c r="D213" i="19"/>
  <c r="C213" i="19"/>
  <c r="B213" i="19"/>
  <c r="M212" i="19"/>
  <c r="L212" i="19"/>
  <c r="D212" i="19"/>
  <c r="C212" i="19"/>
  <c r="B212" i="19"/>
  <c r="M171" i="19"/>
  <c r="L171" i="19"/>
  <c r="K171" i="19"/>
  <c r="J171" i="19"/>
  <c r="F171" i="19"/>
  <c r="E171" i="19"/>
  <c r="D171" i="19"/>
  <c r="B171" i="19"/>
  <c r="M170" i="19"/>
  <c r="L170" i="19"/>
  <c r="K170" i="19"/>
  <c r="J170" i="19"/>
  <c r="E170" i="19"/>
  <c r="D170" i="19"/>
  <c r="B170" i="19"/>
  <c r="M169" i="19"/>
  <c r="L169" i="19"/>
  <c r="E169" i="19"/>
  <c r="D169" i="19"/>
  <c r="C169" i="19"/>
  <c r="B169" i="19"/>
  <c r="M168" i="19"/>
  <c r="L168" i="19"/>
  <c r="F168" i="19"/>
  <c r="E168" i="19"/>
  <c r="D168" i="19"/>
  <c r="C168" i="19"/>
  <c r="B168" i="19"/>
  <c r="M127" i="19"/>
  <c r="L127" i="19"/>
  <c r="K127" i="19"/>
  <c r="J127" i="19"/>
  <c r="I127" i="19"/>
  <c r="H127" i="19"/>
  <c r="G127" i="19"/>
  <c r="F127" i="19"/>
  <c r="E127" i="19"/>
  <c r="D127" i="19"/>
  <c r="B127" i="19"/>
  <c r="M126" i="19"/>
  <c r="L126" i="19"/>
  <c r="K126" i="19"/>
  <c r="J126" i="19"/>
  <c r="I126" i="19"/>
  <c r="H126" i="19"/>
  <c r="G126" i="19"/>
  <c r="F126" i="19"/>
  <c r="E126" i="19"/>
  <c r="D126" i="19"/>
  <c r="B126" i="19"/>
  <c r="M125" i="19"/>
  <c r="L125" i="19"/>
  <c r="K125" i="19"/>
  <c r="J125" i="19"/>
  <c r="I125" i="19"/>
  <c r="H125" i="19"/>
  <c r="G125" i="19"/>
  <c r="F125" i="19"/>
  <c r="E125" i="19"/>
  <c r="D125" i="19"/>
  <c r="C125" i="19"/>
  <c r="B125" i="19"/>
  <c r="M124" i="19"/>
  <c r="L124" i="19"/>
  <c r="K124" i="19"/>
  <c r="J124" i="19"/>
  <c r="I124" i="19"/>
  <c r="H124" i="19"/>
  <c r="G124" i="19"/>
  <c r="F124" i="19"/>
  <c r="E124" i="19"/>
  <c r="D124" i="19"/>
  <c r="C124" i="19"/>
  <c r="B124" i="19"/>
  <c r="M39" i="19"/>
  <c r="L39" i="19"/>
  <c r="K39" i="19"/>
  <c r="F39" i="19"/>
  <c r="E39" i="19"/>
  <c r="D39" i="19"/>
  <c r="B39" i="19"/>
  <c r="L38" i="19"/>
  <c r="K38" i="19"/>
  <c r="F38" i="19"/>
  <c r="E38" i="19"/>
  <c r="D38" i="19"/>
  <c r="B38" i="19"/>
  <c r="M37" i="19"/>
  <c r="L37" i="19"/>
  <c r="F37" i="19"/>
  <c r="E37" i="19"/>
  <c r="D37" i="19"/>
  <c r="C37" i="19"/>
  <c r="B37" i="19"/>
  <c r="M36" i="19"/>
  <c r="L36" i="19"/>
  <c r="F36" i="19"/>
  <c r="E36" i="19"/>
  <c r="D36" i="19"/>
  <c r="C36" i="19"/>
  <c r="B36" i="19"/>
  <c r="U222" i="4" l="1"/>
  <c r="J116" i="5"/>
  <c r="U77" i="5"/>
  <c r="AQ155" i="5"/>
  <c r="J77" i="5"/>
  <c r="AF233" i="5"/>
  <c r="AQ194" i="5"/>
  <c r="AF194" i="5"/>
  <c r="U37" i="4"/>
  <c r="J37" i="4"/>
  <c r="U184" i="4"/>
  <c r="J148" i="4"/>
  <c r="AQ233" i="5"/>
  <c r="AF155" i="5"/>
  <c r="AF116" i="5"/>
  <c r="AQ38" i="5"/>
  <c r="AF38" i="5"/>
  <c r="U233" i="5"/>
  <c r="J38" i="5"/>
  <c r="J222" i="4"/>
</calcChain>
</file>

<file path=xl/sharedStrings.xml><?xml version="1.0" encoding="utf-8"?>
<sst xmlns="http://schemas.openxmlformats.org/spreadsheetml/2006/main" count="2915" uniqueCount="622">
  <si>
    <t>Meteoväljak rabas</t>
  </si>
  <si>
    <t>rabapind</t>
  </si>
  <si>
    <t>maks.</t>
  </si>
  <si>
    <t>min.</t>
  </si>
  <si>
    <t>Mai</t>
  </si>
  <si>
    <t>Kesk.</t>
  </si>
  <si>
    <t>Maks.</t>
  </si>
  <si>
    <t>Min.</t>
  </si>
  <si>
    <t>Juuni</t>
  </si>
  <si>
    <t>Juuli</t>
  </si>
  <si>
    <t>August</t>
  </si>
  <si>
    <t>September</t>
  </si>
  <si>
    <t>Oktoober</t>
  </si>
  <si>
    <t>Meteoväljak mineraalmaal</t>
  </si>
  <si>
    <t>maapind</t>
  </si>
  <si>
    <t>Jaanuar</t>
  </si>
  <si>
    <t>Veebruar</t>
  </si>
  <si>
    <t>Märts</t>
  </si>
  <si>
    <t>Aprill</t>
  </si>
  <si>
    <t>November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</si>
  <si>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</si>
  <si>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</si>
  <si>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</si>
  <si>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</si>
  <si>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</si>
  <si>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</si>
  <si>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</si>
  <si>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>Veeauru partsiaalrõhk, hPa</t>
  </si>
  <si>
    <t>kesk.</t>
  </si>
  <si>
    <t xml:space="preserve">  Sademete summa, mm</t>
  </si>
  <si>
    <t xml:space="preserve">  Alguse veepind, cm</t>
  </si>
  <si>
    <t xml:space="preserve">  Reaktsioon, mm</t>
  </si>
  <si>
    <t xml:space="preserve">  </t>
  </si>
  <si>
    <t>Peenar-älve mikromaastik - kaev 323</t>
  </si>
  <si>
    <t>Analüüsi number</t>
  </si>
  <si>
    <t>Kuupäev</t>
  </si>
  <si>
    <t>Värvus mg/l Pt</t>
  </si>
  <si>
    <t>pH</t>
  </si>
  <si>
    <t>H/A   mg/l</t>
  </si>
  <si>
    <t>NO2  mgN/l</t>
  </si>
  <si>
    <t>NO3   mgN/l</t>
  </si>
  <si>
    <t>N-üld    mgN/l</t>
  </si>
  <si>
    <t>P-üld   mgP/l</t>
  </si>
  <si>
    <t>Cl   mg/l</t>
  </si>
  <si>
    <t>SO4  mg/l</t>
  </si>
  <si>
    <t>Elektrijuhtivus μS/cm</t>
  </si>
  <si>
    <t>Linnusaare oja</t>
  </si>
  <si>
    <t>BHT5  mgO2/l</t>
  </si>
  <si>
    <t>KHTMn  mgO/l</t>
  </si>
  <si>
    <t>NH4-N   mgN/l</t>
  </si>
  <si>
    <t>PO4-P  mgP/l</t>
  </si>
  <si>
    <t>NH3  mgN/l</t>
  </si>
  <si>
    <t>Kuu-päev</t>
  </si>
  <si>
    <t>Pinnase temperatuur erinevatel sügavustel, °C</t>
  </si>
  <si>
    <t>5 cm</t>
  </si>
  <si>
    <t>10 cm</t>
  </si>
  <si>
    <t>15 cm</t>
  </si>
  <si>
    <t>20 cm</t>
  </si>
  <si>
    <t>40 cm</t>
  </si>
  <si>
    <t>80 cm</t>
  </si>
  <si>
    <t>160 cm</t>
  </si>
  <si>
    <t>320 cm</t>
  </si>
  <si>
    <r>
      <t>Pinnase temperatuur erinevatel sügavustel,</t>
    </r>
    <r>
      <rPr>
        <vertAlign val="superscript"/>
        <sz val="9"/>
        <color rgb="FF000000"/>
        <rFont val="Arial12"/>
        <charset val="186"/>
      </rPr>
      <t xml:space="preserve"> °</t>
    </r>
    <r>
      <rPr>
        <sz val="9"/>
        <color rgb="FF000000"/>
        <rFont val="Arial1"/>
        <charset val="186"/>
      </rPr>
      <t>C</t>
    </r>
  </si>
  <si>
    <t>Peenar-älve mikromaastik</t>
  </si>
  <si>
    <t>Männi-puhma mikromaastik</t>
  </si>
  <si>
    <t>Peenar-lauka mikromaastik</t>
  </si>
  <si>
    <t>Külmunud kihi veevaru, cm</t>
  </si>
  <si>
    <t>Külmunud/sula kiht, cm</t>
  </si>
  <si>
    <t>Lume/vee kõrgus, cm</t>
  </si>
  <si>
    <t>Külmunud/sula kiht , cm</t>
  </si>
  <si>
    <r>
      <t>Õhutemperatuur, °</t>
    </r>
    <r>
      <rPr>
        <sz val="9"/>
        <color rgb="FF000000"/>
        <rFont val="Arial12"/>
        <charset val="186"/>
      </rPr>
      <t>C</t>
    </r>
  </si>
  <si>
    <t>Õhutemperatuur, °C</t>
  </si>
  <si>
    <t>Veetemperatuur, °C</t>
  </si>
  <si>
    <t xml:space="preserve">Linnusaare oja </t>
  </si>
  <si>
    <t xml:space="preserve">  Vihma algus, hh:mm</t>
  </si>
  <si>
    <t xml:space="preserve">  Vihma lõpp, hh:mm</t>
  </si>
  <si>
    <t xml:space="preserve">  Reaktsiooni algus,hh:mm</t>
  </si>
  <si>
    <t xml:space="preserve">  Reaktsiooni lõpp, hh:mm</t>
  </si>
  <si>
    <t>Peenar-lauka mikromaastik - kaev 213</t>
  </si>
  <si>
    <t xml:space="preserve">  Reaktsiooni algus, hh:mm</t>
  </si>
  <si>
    <t>vaatlusaeg, hh:mm</t>
  </si>
  <si>
    <t xml:space="preserve"> 00:00</t>
  </si>
  <si>
    <t>TABEL 11a-1a</t>
  </si>
  <si>
    <t>TABEL 11a-1b</t>
  </si>
  <si>
    <t>TABEL 11a-1c</t>
  </si>
  <si>
    <t>TABEL 11a-1d</t>
  </si>
  <si>
    <t>TABEL 11a-1e</t>
  </si>
  <si>
    <t>TABEL 11a-1f</t>
  </si>
  <si>
    <t>TABEL 11b-1a</t>
  </si>
  <si>
    <t>TABEL 11b-1b</t>
  </si>
  <si>
    <t>TABEL 11b-1c</t>
  </si>
  <si>
    <t>TABEL 11b-1d</t>
  </si>
  <si>
    <t>TABEL 11b-1e</t>
  </si>
  <si>
    <t>TABEL 11b-1f</t>
  </si>
  <si>
    <t>TABEL 13a-1a</t>
  </si>
  <si>
    <t>TABEL 13a-1b</t>
  </si>
  <si>
    <t>TABEL 13a-1c</t>
  </si>
  <si>
    <t>TABEL 13a-1d</t>
  </si>
  <si>
    <t>TABEL 13a-1e</t>
  </si>
  <si>
    <t>TABEL 13a-1f</t>
  </si>
  <si>
    <t>TABEL 13b-1a</t>
  </si>
  <si>
    <t>TABEL 13b-1b</t>
  </si>
  <si>
    <t>TABEL 13b-1c</t>
  </si>
  <si>
    <t>TABEL 13b-1d</t>
  </si>
  <si>
    <t>TABEL 13b-1e</t>
  </si>
  <si>
    <t>TABEL 13b-1f</t>
  </si>
  <si>
    <t>TABEL 13b-1g</t>
  </si>
  <si>
    <t>TABEL 13b-1h</t>
  </si>
  <si>
    <t>TABEL 13b-1i</t>
  </si>
  <si>
    <t>TABEL 13b-1l</t>
  </si>
  <si>
    <t>TABEL 13b-1j</t>
  </si>
  <si>
    <t>TABEL 13b-1k</t>
  </si>
  <si>
    <t>TABEL 14a-1a</t>
  </si>
  <si>
    <t>TABEL 14a-1b</t>
  </si>
  <si>
    <t>TABEL 14a-1c</t>
  </si>
  <si>
    <t>TABEL 14b-1a</t>
  </si>
  <si>
    <t>TABEL 14b-1b</t>
  </si>
  <si>
    <t>TABEL 14b-1c</t>
  </si>
  <si>
    <t>TABEL 11b-1g</t>
  </si>
  <si>
    <t>TABEL 11b-1h</t>
  </si>
  <si>
    <t>TABEL 11b-1i</t>
  </si>
  <si>
    <t>TABEL 11b-1j</t>
  </si>
  <si>
    <t>TABEL 11b-1k</t>
  </si>
  <si>
    <t>TABEL 11b-1l</t>
  </si>
  <si>
    <t>TABEL 15a</t>
  </si>
  <si>
    <t>TABEL 15b</t>
  </si>
  <si>
    <t>TABEL 1a</t>
  </si>
  <si>
    <t>aasta</t>
  </si>
  <si>
    <t>Õhutemperatuur</t>
  </si>
  <si>
    <t>Hälve vaatlusperioodi keskmisest, °C</t>
  </si>
  <si>
    <t>Sademed</t>
  </si>
  <si>
    <t>Suhe vaatlusperioodi keskmisesse, %</t>
  </si>
  <si>
    <t>Aasta keskmine</t>
  </si>
  <si>
    <t>Aasta kõrgeim veetase</t>
  </si>
  <si>
    <t>Suvine madalaim veetase</t>
  </si>
  <si>
    <t>Talvine madalaim veetase</t>
  </si>
  <si>
    <t>Soovete tase</t>
  </si>
  <si>
    <t>kaevu number</t>
  </si>
  <si>
    <t xml:space="preserve"> vaatlusperiood</t>
  </si>
  <si>
    <t>vaatlusperioodi keskmine</t>
  </si>
  <si>
    <t xml:space="preserve">  keskmine, cm</t>
  </si>
  <si>
    <t xml:space="preserve"> hälve vaatlusperioodi keskmisest, cm</t>
  </si>
  <si>
    <t>kõrgeim, cm</t>
  </si>
  <si>
    <t>kuupäev</t>
  </si>
  <si>
    <t>madalaim, cm</t>
  </si>
  <si>
    <t>hälve vaatlusperioodi keskmisest, cm</t>
  </si>
  <si>
    <t>211</t>
  </si>
  <si>
    <t>323</t>
  </si>
  <si>
    <t>Talvine väikseim vooluhulk</t>
  </si>
  <si>
    <t>Aasta suurim vooluhulk</t>
  </si>
  <si>
    <t>Suvine väikseim vooluhulk</t>
  </si>
  <si>
    <t>Äravool</t>
  </si>
  <si>
    <t>vaatlusperiood</t>
  </si>
  <si>
    <t>väikseim,  l/sek</t>
  </si>
  <si>
    <t>päevade  arv</t>
  </si>
  <si>
    <t xml:space="preserve">  vaatlusperioodi</t>
  </si>
  <si>
    <t xml:space="preserve">  suurim,   l/sek  </t>
  </si>
  <si>
    <t xml:space="preserve">   päevade  arv</t>
  </si>
  <si>
    <t xml:space="preserve">   väikseim,  l/sek</t>
  </si>
  <si>
    <t xml:space="preserve">   päevade   arv</t>
  </si>
  <si>
    <t>TABEL 1b</t>
  </si>
  <si>
    <t>Maksimaalne külmumine</t>
  </si>
  <si>
    <t>Külmumise algus</t>
  </si>
  <si>
    <t>Külmumise lõpp</t>
  </si>
  <si>
    <t>Külmumine</t>
  </si>
  <si>
    <t>väljaku number</t>
  </si>
  <si>
    <t>mikroreljeef</t>
  </si>
  <si>
    <t>vaatlusperioodi keskmine, cm</t>
  </si>
  <si>
    <t xml:space="preserve">   kuupäev</t>
  </si>
  <si>
    <t>vaatlusperioodi keskmine, kuupäev</t>
  </si>
  <si>
    <t xml:space="preserve"> Lume maksimaalne veevaru</t>
  </si>
  <si>
    <t>Sademeteta periood</t>
  </si>
  <si>
    <t>Äravooluta perioodi pikkus</t>
  </si>
  <si>
    <t>Väljaku number</t>
  </si>
  <si>
    <t>suhe vaatlusperioodi keskmisesse, %</t>
  </si>
  <si>
    <t>algus</t>
  </si>
  <si>
    <t>lõpp</t>
  </si>
  <si>
    <t>suvine</t>
  </si>
  <si>
    <t>talvine</t>
  </si>
  <si>
    <t>TABEL 3a</t>
  </si>
  <si>
    <t>TABEL 3b</t>
  </si>
  <si>
    <t>Sadememõõturi number</t>
  </si>
  <si>
    <t>Kuu summa</t>
  </si>
  <si>
    <t>TABEL 4</t>
  </si>
  <si>
    <t xml:space="preserve"> Kuupäev</t>
  </si>
  <si>
    <t>Lume keskmine kõrgus, cm</t>
  </si>
  <si>
    <t>Lume veevaru, mm</t>
  </si>
  <si>
    <t>Väljaku kaetus lumega, %</t>
  </si>
  <si>
    <t xml:space="preserve">  Männi-puhma mikromaastik</t>
  </si>
  <si>
    <t>Metsamarsruut</t>
  </si>
  <si>
    <t>TABEL 5-1</t>
  </si>
  <si>
    <t>1. Linnusaare oja - Linnusaare</t>
  </si>
  <si>
    <t>Äravool  l/sek</t>
  </si>
  <si>
    <t>Kuu</t>
  </si>
  <si>
    <t>1. dekaad</t>
  </si>
  <si>
    <t>2. dekaad</t>
  </si>
  <si>
    <t>3. dekaad</t>
  </si>
  <si>
    <t>Keskmine</t>
  </si>
  <si>
    <t>Suurim</t>
  </si>
  <si>
    <t>Väikseim</t>
  </si>
  <si>
    <t>TABEL 5-2</t>
  </si>
  <si>
    <t>4. Mustjõe magistraalkraav - Tulijärve</t>
  </si>
  <si>
    <t>TABEL 5-3</t>
  </si>
  <si>
    <t>6. Tooma kraav - Tooma I</t>
  </si>
  <si>
    <t>7. Põdra kraav - Tooma V</t>
  </si>
  <si>
    <t>TABEL 5-5</t>
  </si>
  <si>
    <t>9. Männiku kraav - Tooma IV</t>
  </si>
  <si>
    <t>TABEL 5-6</t>
  </si>
  <si>
    <t>11. Muraka kraav  - Tooma VII</t>
  </si>
  <si>
    <t>TABEL 6-1</t>
  </si>
  <si>
    <t>keskmine vooluhulk</t>
  </si>
  <si>
    <t>Jäävaba  perioodi  väikseim</t>
  </si>
  <si>
    <t>Talvise perioodi väikseim</t>
  </si>
  <si>
    <t>vooluhulk</t>
  </si>
  <si>
    <t>päevade arv</t>
  </si>
  <si>
    <t>esimene</t>
  </si>
  <si>
    <t>viimane</t>
  </si>
  <si>
    <t>TABEL 6-2</t>
  </si>
  <si>
    <t>TABEL 6-3</t>
  </si>
  <si>
    <t>TABEL 6-4</t>
  </si>
  <si>
    <t>TABEL 6-5</t>
  </si>
  <si>
    <t>TABEL 6-6</t>
  </si>
  <si>
    <t>11. Muraka kraav - Tooma VII</t>
  </si>
  <si>
    <t>TABEL 7-1</t>
  </si>
  <si>
    <t xml:space="preserve">  Aurumine rabapinnalt (aurumismõõtjad GGI - B - 1000)</t>
  </si>
  <si>
    <t>Dekaad</t>
  </si>
  <si>
    <t>Vaatlusperioodil</t>
  </si>
  <si>
    <t xml:space="preserve"> Peenar-älve mikromaastik (raba meteoväljak)</t>
  </si>
  <si>
    <t>Tabel 7-2</t>
  </si>
  <si>
    <t xml:space="preserve">  Aurumine veepinnalt (aurumismõõtja GGI - 3000)</t>
  </si>
  <si>
    <t xml:space="preserve"> Peenar-lauka mikromaastik (laukaaurutaja)</t>
  </si>
  <si>
    <t>TABEL 8-1</t>
  </si>
  <si>
    <t>TABEL 8-4</t>
  </si>
  <si>
    <t>TABEL 8-7</t>
  </si>
  <si>
    <t>Kaev 211</t>
  </si>
  <si>
    <t>Vai 212</t>
  </si>
  <si>
    <t>Latt 202</t>
  </si>
  <si>
    <t>Kaev 219</t>
  </si>
  <si>
    <t>Kaev 225</t>
  </si>
  <si>
    <t>Vai 226</t>
  </si>
  <si>
    <t>Kuu- päev</t>
  </si>
  <si>
    <t>Aasta</t>
  </si>
  <si>
    <t>Maksimaalne</t>
  </si>
  <si>
    <t>Minimaalne</t>
  </si>
  <si>
    <t>TABEL 8-2</t>
  </si>
  <si>
    <t>TABEL 8-5</t>
  </si>
  <si>
    <t>TABEL 8-8</t>
  </si>
  <si>
    <t>Kaev 213</t>
  </si>
  <si>
    <t>Vai 214</t>
  </si>
  <si>
    <t>Kaev 220</t>
  </si>
  <si>
    <t>Vai 221</t>
  </si>
  <si>
    <t>Kaev 322</t>
  </si>
  <si>
    <t>Kaev 323</t>
  </si>
  <si>
    <t>TABEL 8-3</t>
  </si>
  <si>
    <t>TABEL 8-6</t>
  </si>
  <si>
    <t>TABEL 8-9</t>
  </si>
  <si>
    <t>Kaev 217</t>
  </si>
  <si>
    <t>Kaev 218</t>
  </si>
  <si>
    <t>Kaev 222</t>
  </si>
  <si>
    <t>Vai 224</t>
  </si>
  <si>
    <t>Kaev 324</t>
  </si>
  <si>
    <t>TABEL 8a-1</t>
  </si>
  <si>
    <t>TABEL 8a-4</t>
  </si>
  <si>
    <t>Kaev 1052</t>
  </si>
  <si>
    <t>Kaev 1052a</t>
  </si>
  <si>
    <t>Kaev 1051</t>
  </si>
  <si>
    <t>TABEL 8a-2</t>
  </si>
  <si>
    <t>TABEL 8a-5</t>
  </si>
  <si>
    <t>Kaev 1052b</t>
  </si>
  <si>
    <t>Kaev 1052c</t>
  </si>
  <si>
    <t>Kaev 1056</t>
  </si>
  <si>
    <t>Kaev 1056a</t>
  </si>
  <si>
    <t>TABEL 8a-3</t>
  </si>
  <si>
    <t>TABEL 8a-6</t>
  </si>
  <si>
    <t>Kaev 1054</t>
  </si>
  <si>
    <t>Kaev 1054a</t>
  </si>
  <si>
    <t>Kaev 1176</t>
  </si>
  <si>
    <t>Kaev 1176a</t>
  </si>
  <si>
    <t>30-31</t>
  </si>
  <si>
    <t>Kaev 1177</t>
  </si>
  <si>
    <t>Kaev 1177a</t>
  </si>
  <si>
    <t>TABEL 8b-1</t>
  </si>
  <si>
    <t>Veetase ülevoolukilbil</t>
  </si>
  <si>
    <t>TABEL 8b-2</t>
  </si>
  <si>
    <t>TABEL 8b-3</t>
  </si>
  <si>
    <t>TABEL 8b-4</t>
  </si>
  <si>
    <t>TABEL 8b-5</t>
  </si>
  <si>
    <t>TABEL 8b-6</t>
  </si>
  <si>
    <t>11. Muraka kraav  -Tooma VII</t>
  </si>
  <si>
    <t>02.07</t>
  </si>
  <si>
    <t>02.05</t>
  </si>
  <si>
    <t>04.08</t>
  </si>
  <si>
    <t>15.09</t>
  </si>
  <si>
    <t>17.09</t>
  </si>
  <si>
    <t>29.08</t>
  </si>
  <si>
    <t>30.08</t>
  </si>
  <si>
    <t>06.09</t>
  </si>
  <si>
    <t>04.10</t>
  </si>
  <si>
    <t>05.10</t>
  </si>
  <si>
    <t>06.10</t>
  </si>
  <si>
    <r>
      <t>Lume keskmine tihedus, g/cm</t>
    </r>
    <r>
      <rPr>
        <vertAlign val="superscript"/>
        <sz val="9"/>
        <color rgb="FF000000"/>
        <rFont val="Arial121"/>
        <charset val="186"/>
      </rPr>
      <t>3</t>
    </r>
  </si>
  <si>
    <t>-0,1</t>
  </si>
  <si>
    <t>-4,1</t>
  </si>
  <si>
    <t>-6,5</t>
  </si>
  <si>
    <t>-6,8</t>
  </si>
  <si>
    <t>+2,1</t>
  </si>
  <si>
    <t>-25</t>
  </si>
  <si>
    <t>-12</t>
  </si>
  <si>
    <t>-47</t>
  </si>
  <si>
    <t>-29</t>
  </si>
  <si>
    <t>/</t>
  </si>
  <si>
    <t xml:space="preserve">  jaama nimi</t>
  </si>
  <si>
    <t>Linnusaare</t>
  </si>
  <si>
    <t xml:space="preserve">mätas </t>
  </si>
  <si>
    <t>16.11</t>
  </si>
  <si>
    <t xml:space="preserve"> /</t>
  </si>
  <si>
    <t>10.05.11</t>
  </si>
  <si>
    <t>31.10.11</t>
  </si>
  <si>
    <t>04.11.02</t>
  </si>
  <si>
    <t>13.04.03</t>
  </si>
  <si>
    <t>11.05</t>
  </si>
  <si>
    <t xml:space="preserve">  /</t>
  </si>
  <si>
    <t>03.06.11</t>
  </si>
  <si>
    <t>07.10.11</t>
  </si>
  <si>
    <t>18.01.03</t>
  </si>
  <si>
    <t>18.04.03</t>
  </si>
  <si>
    <t xml:space="preserve">19.04.15 </t>
  </si>
  <si>
    <t xml:space="preserve">  14.11.15</t>
  </si>
  <si>
    <t>03.01.03</t>
  </si>
  <si>
    <t>15.04.03</t>
  </si>
  <si>
    <t>03.11.02</t>
  </si>
  <si>
    <t>kuiv</t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</si>
  <si>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</si>
  <si>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</si>
  <si>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&lt;0,02</t>
  </si>
  <si>
    <t>&lt;0,001</t>
  </si>
  <si>
    <t>11.05.11</t>
  </si>
  <si>
    <t>174</t>
  </si>
  <si>
    <t>72</t>
  </si>
  <si>
    <t>11.05.18</t>
  </si>
  <si>
    <t>14.10.18</t>
  </si>
  <si>
    <t xml:space="preserve">1.10.15     </t>
  </si>
  <si>
    <t xml:space="preserve">    28.01.16</t>
  </si>
  <si>
    <t>Soopinna kõrgus 79,27 m</t>
  </si>
  <si>
    <t>Vaia kõrgus 78,29 m</t>
  </si>
  <si>
    <t>Lati kõrgus 74,29 m</t>
  </si>
  <si>
    <t>Soopinna kõrgus 76,91 m</t>
  </si>
  <si>
    <t>Soopinna kõrgus 79,64 m</t>
  </si>
  <si>
    <t>Vaia kõrgus 78,19 m</t>
  </si>
  <si>
    <t>Soopinna kõrgus 79,67 m</t>
  </si>
  <si>
    <t>Soopinna kõrgus 79,71 m</t>
  </si>
  <si>
    <t>Soopinna kõrgus 78,40 m</t>
  </si>
  <si>
    <t>Vaia kõrgus 77,29 m</t>
  </si>
  <si>
    <t>Soopinna kõrgus 78,95 m</t>
  </si>
  <si>
    <t>Soopinna kõrgus 77,94 m</t>
  </si>
  <si>
    <t>Soopinna kõrgus 76,70 m</t>
  </si>
  <si>
    <t>Soopinna kõrgus 79,29 m</t>
  </si>
  <si>
    <t>Soopinna kõrgus 79,73 m</t>
  </si>
  <si>
    <t xml:space="preserve"> Soopinna kõrgus 78,07 m</t>
  </si>
  <si>
    <t>Soopinna kõrgus 78,07 m</t>
  </si>
  <si>
    <t xml:space="preserve">          Maapinna kõrgus 81,86 m    </t>
  </si>
  <si>
    <t xml:space="preserve">  Soopinna kõrgus 76,57 m</t>
  </si>
  <si>
    <t xml:space="preserve">        Soopinna kõrgus 76,57 m</t>
  </si>
  <si>
    <t xml:space="preserve">      Soopinna kõrgus 78,07 m</t>
  </si>
  <si>
    <t xml:space="preserve">      Maapinna kõrgus 77,46  m    </t>
  </si>
  <si>
    <t>Maapinna kõrgus 77,46 m</t>
  </si>
  <si>
    <t>Maapinna kõrgus 86,67 m</t>
  </si>
  <si>
    <t>Maapinna kõrgus 84,85 m</t>
  </si>
  <si>
    <t>13.05</t>
  </si>
  <si>
    <t>14.05</t>
  </si>
  <si>
    <t>21.05</t>
  </si>
  <si>
    <t>09.06</t>
  </si>
  <si>
    <t>11.06</t>
  </si>
  <si>
    <t>23.08</t>
  </si>
  <si>
    <t>24.08</t>
  </si>
  <si>
    <t>27.08</t>
  </si>
  <si>
    <t>05.09</t>
  </si>
  <si>
    <t>09.09</t>
  </si>
  <si>
    <t>13.09</t>
  </si>
  <si>
    <t>18.09</t>
  </si>
  <si>
    <t>29.09</t>
  </si>
  <si>
    <t>TABEL 14a-1d</t>
  </si>
  <si>
    <t>TABEL 14b-1d</t>
  </si>
  <si>
    <t>28.07</t>
  </si>
  <si>
    <t>-1</t>
  </si>
  <si>
    <t>4,9</t>
  </si>
  <si>
    <t>3,6</t>
  </si>
  <si>
    <t>4,6</t>
  </si>
  <si>
    <t>+1,5</t>
  </si>
  <si>
    <t>+1,2</t>
  </si>
  <si>
    <t>+0,1</t>
  </si>
  <si>
    <t>+6,0</t>
  </si>
  <si>
    <t>+3,2</t>
  </si>
  <si>
    <t>+0,6</t>
  </si>
  <si>
    <t>07.09</t>
  </si>
  <si>
    <t>08.09</t>
  </si>
  <si>
    <t>09-10.09</t>
  </si>
  <si>
    <t>09.10</t>
  </si>
  <si>
    <t>47</t>
  </si>
  <si>
    <t>9</t>
  </si>
  <si>
    <t>11.10</t>
  </si>
  <si>
    <t>07.10.18</t>
  </si>
  <si>
    <t>10.09</t>
  </si>
  <si>
    <t>05.03</t>
  </si>
  <si>
    <t>17.11</t>
  </si>
  <si>
    <t>+5</t>
  </si>
  <si>
    <t>mättavahe(älves)</t>
  </si>
  <si>
    <t>-1,1</t>
  </si>
  <si>
    <t>20:55</t>
  </si>
  <si>
    <t>21:20</t>
  </si>
  <si>
    <t>02-03.05</t>
  </si>
  <si>
    <t>21:50</t>
  </si>
  <si>
    <t>12:46</t>
  </si>
  <si>
    <t>15:47</t>
  </si>
  <si>
    <t>12:32</t>
  </si>
  <si>
    <t>12:40</t>
  </si>
  <si>
    <t>0:16</t>
  </si>
  <si>
    <t>0:28</t>
  </si>
  <si>
    <t>4:10</t>
  </si>
  <si>
    <t>4:30</t>
  </si>
  <si>
    <t>11:30</t>
  </si>
  <si>
    <t>13:00</t>
  </si>
  <si>
    <t>15.05</t>
  </si>
  <si>
    <t>14:22</t>
  </si>
  <si>
    <t>16.05</t>
  </si>
  <si>
    <t>17.05</t>
  </si>
  <si>
    <t>16:12</t>
  </si>
  <si>
    <t>16:32</t>
  </si>
  <si>
    <t>17:20</t>
  </si>
  <si>
    <t>17:46</t>
  </si>
  <si>
    <t>18.05</t>
  </si>
  <si>
    <t>19.05</t>
  </si>
  <si>
    <t>20.05</t>
  </si>
  <si>
    <t>04.06</t>
  </si>
  <si>
    <t>04-05.06</t>
  </si>
  <si>
    <t>06.06</t>
  </si>
  <si>
    <t>07.06</t>
  </si>
  <si>
    <t>08.06</t>
  </si>
  <si>
    <t>15.06</t>
  </si>
  <si>
    <t>17.06</t>
  </si>
  <si>
    <t>19.06</t>
  </si>
  <si>
    <t>20.06</t>
  </si>
  <si>
    <t>29.06</t>
  </si>
  <si>
    <t>30.06</t>
  </si>
  <si>
    <t>01.07</t>
  </si>
  <si>
    <t>04.07</t>
  </si>
  <si>
    <t>05.07</t>
  </si>
  <si>
    <t>07.07</t>
  </si>
  <si>
    <t>09.07</t>
  </si>
  <si>
    <t>29.07</t>
  </si>
  <si>
    <t>05-06.07</t>
  </si>
  <si>
    <t>30.07</t>
  </si>
  <si>
    <t>31.07</t>
  </si>
  <si>
    <t>04-05.08</t>
  </si>
  <si>
    <t>13.08</t>
  </si>
  <si>
    <t>22-23.08</t>
  </si>
  <si>
    <t>25.08</t>
  </si>
  <si>
    <t>31.08</t>
  </si>
  <si>
    <t>01.09</t>
  </si>
  <si>
    <t>03.09</t>
  </si>
  <si>
    <t>12-13.09</t>
  </si>
  <si>
    <t>12.10</t>
  </si>
  <si>
    <t>18.10</t>
  </si>
  <si>
    <t>19.10</t>
  </si>
  <si>
    <t>21.10</t>
  </si>
  <si>
    <t>21-22.10</t>
  </si>
  <si>
    <t>22.10</t>
  </si>
  <si>
    <t>23.10</t>
  </si>
  <si>
    <t>24.10</t>
  </si>
  <si>
    <t>26.10</t>
  </si>
  <si>
    <t>28.10</t>
  </si>
  <si>
    <t>29.10</t>
  </si>
  <si>
    <t xml:space="preserve">  1:00</t>
  </si>
  <si>
    <t>05.06</t>
  </si>
  <si>
    <t>11:48</t>
  </si>
  <si>
    <t>09:20</t>
  </si>
  <si>
    <t>10:22</t>
  </si>
  <si>
    <t>10:57</t>
  </si>
  <si>
    <t>21:03</t>
  </si>
  <si>
    <t>23:22</t>
  </si>
  <si>
    <t>16.06</t>
  </si>
  <si>
    <t>02:53</t>
  </si>
  <si>
    <t>03:08</t>
  </si>
  <si>
    <t>03.08</t>
  </si>
  <si>
    <t>14.08</t>
  </si>
  <si>
    <t>22.08</t>
  </si>
  <si>
    <t>05-06.09</t>
  </si>
  <si>
    <t>10.10</t>
  </si>
  <si>
    <r>
      <t xml:space="preserve">27,3 </t>
    </r>
    <r>
      <rPr>
        <vertAlign val="superscript"/>
        <sz val="11"/>
        <color rgb="FF000000"/>
        <rFont val="Arial1"/>
        <charset val="186"/>
      </rPr>
      <t>9</t>
    </r>
  </si>
  <si>
    <r>
      <t xml:space="preserve">10,4 </t>
    </r>
    <r>
      <rPr>
        <vertAlign val="superscript"/>
        <sz val="11"/>
        <color rgb="FF000000"/>
        <rFont val="Arial1"/>
        <charset val="186"/>
      </rPr>
      <t>9</t>
    </r>
  </si>
  <si>
    <r>
      <t xml:space="preserve">10,5 </t>
    </r>
    <r>
      <rPr>
        <vertAlign val="superscript"/>
        <sz val="11"/>
        <color rgb="FF000000"/>
        <rFont val="Arial1"/>
        <charset val="186"/>
      </rPr>
      <t>9</t>
    </r>
  </si>
  <si>
    <t xml:space="preserve">01.05 - 31.10.2020     477,8 mm  </t>
  </si>
  <si>
    <t>01.05 - 31.10.2020          347,8 mm</t>
  </si>
  <si>
    <t>1/1</t>
  </si>
  <si>
    <t>22-23.02; 04.03</t>
  </si>
  <si>
    <t>03-04.06; 28-29.06</t>
  </si>
  <si>
    <t>23-24.02</t>
  </si>
  <si>
    <t>23.02; 05.03</t>
  </si>
  <si>
    <t>28-29.06</t>
  </si>
  <si>
    <t>26-27.11; 24-24.12;        30-31.12</t>
  </si>
  <si>
    <t>03-04.06; 29.06</t>
  </si>
  <si>
    <t>02-05.06; 29.06</t>
  </si>
  <si>
    <t>22-24.02; 26-27.02</t>
  </si>
  <si>
    <t>22-24.02</t>
  </si>
  <si>
    <t>20.07; 08-09.09</t>
  </si>
  <si>
    <t>22-23.02</t>
  </si>
  <si>
    <t>03.06</t>
  </si>
  <si>
    <t>04.03; 09.09</t>
  </si>
  <si>
    <t>-60</t>
  </si>
  <si>
    <t>23-24.07</t>
  </si>
  <si>
    <t>30.07; 08-10.09</t>
  </si>
  <si>
    <t>30.05-04.06</t>
  </si>
  <si>
    <t>29.02</t>
  </si>
  <si>
    <t>27.05</t>
  </si>
  <si>
    <t>12.03</t>
  </si>
  <si>
    <t>25.06</t>
  </si>
  <si>
    <t>23.02</t>
  </si>
  <si>
    <t>22-24.02; 6.03; 12-13.03</t>
  </si>
  <si>
    <t>22-24.02; 06.03</t>
  </si>
  <si>
    <t>03.06; 28-29.06</t>
  </si>
  <si>
    <t>20.07</t>
  </si>
  <si>
    <t>24.02; 09-10.09</t>
  </si>
  <si>
    <t>23-24.02; 05-06.03</t>
  </si>
  <si>
    <t>02-04.06; 28-29.06</t>
  </si>
  <si>
    <t>09.03</t>
  </si>
  <si>
    <t>27-29</t>
  </si>
  <si>
    <t>06.03</t>
  </si>
  <si>
    <t>21.05-27.07; 09.08-09.09; 18.09-31.10</t>
  </si>
  <si>
    <t>1964-2020</t>
  </si>
  <si>
    <t>04.12.2019</t>
  </si>
  <si>
    <t>25.05-22.08</t>
  </si>
  <si>
    <t>83</t>
  </si>
  <si>
    <t>vaatlusperiood   1964 -2020</t>
  </si>
  <si>
    <t>11</t>
  </si>
  <si>
    <t>vaatlusperiood    1964-2020</t>
  </si>
  <si>
    <t>1962-2020</t>
  </si>
  <si>
    <t>25.05</t>
  </si>
  <si>
    <t>04.12.19</t>
  </si>
  <si>
    <t>H=293 mm</t>
  </si>
  <si>
    <t>28.06</t>
  </si>
  <si>
    <t>04.10.19</t>
  </si>
  <si>
    <t>H=240 mm</t>
  </si>
  <si>
    <t>05.10.2019</t>
  </si>
  <si>
    <t>05.10.19</t>
  </si>
  <si>
    <t>H=385 mm</t>
  </si>
  <si>
    <t>24.02</t>
  </si>
  <si>
    <t>25.04</t>
  </si>
  <si>
    <t>H=192 mm</t>
  </si>
  <si>
    <t>01.04</t>
  </si>
  <si>
    <t>22.10.2019</t>
  </si>
  <si>
    <t>31.03</t>
  </si>
  <si>
    <t>H=162 mm</t>
  </si>
  <si>
    <t>1996-2020</t>
  </si>
  <si>
    <t>30.05</t>
  </si>
  <si>
    <t>H=413 mm</t>
  </si>
  <si>
    <r>
      <t>W=0,53x10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21"/>
        <charset val="186"/>
      </rPr>
      <t xml:space="preserve">6 </t>
    </r>
    <r>
      <rPr>
        <sz val="9"/>
        <rFont val="Arial121"/>
        <charset val="186"/>
      </rPr>
      <t>m</t>
    </r>
    <r>
      <rPr>
        <vertAlign val="superscript"/>
        <sz val="9"/>
        <rFont val="Arial121"/>
        <charset val="186"/>
      </rPr>
      <t>3</t>
    </r>
  </si>
  <si>
    <r>
      <t>M=9,28 l/s km</t>
    </r>
    <r>
      <rPr>
        <vertAlign val="superscript"/>
        <sz val="9"/>
        <rFont val="Arial121"/>
        <charset val="186"/>
      </rPr>
      <t xml:space="preserve"> 2</t>
    </r>
  </si>
  <si>
    <r>
      <t xml:space="preserve">F=1.80 km </t>
    </r>
    <r>
      <rPr>
        <vertAlign val="superscript"/>
        <sz val="9"/>
        <rFont val="Arial121"/>
        <charset val="186"/>
      </rPr>
      <t>2</t>
    </r>
  </si>
  <si>
    <r>
      <t xml:space="preserve">W=3,88x10 </t>
    </r>
    <r>
      <rPr>
        <vertAlign val="superscript"/>
        <sz val="9"/>
        <rFont val="Arial11"/>
        <charset val="186"/>
      </rPr>
      <t xml:space="preserve">6 </t>
    </r>
    <r>
      <rPr>
        <sz val="9"/>
        <rFont val="Arial11"/>
        <charset val="186"/>
      </rPr>
      <t xml:space="preserve">m </t>
    </r>
    <r>
      <rPr>
        <vertAlign val="superscript"/>
        <sz val="9"/>
        <rFont val="Arial11"/>
        <charset val="186"/>
      </rPr>
      <t>3</t>
    </r>
  </si>
  <si>
    <r>
      <t xml:space="preserve">M=7,57 l/s km </t>
    </r>
    <r>
      <rPr>
        <vertAlign val="superscript"/>
        <sz val="9"/>
        <rFont val="Arial11"/>
        <charset val="186"/>
      </rPr>
      <t>2</t>
    </r>
  </si>
  <si>
    <r>
      <t>F=16.2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</si>
  <si>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W=0,39x10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 xml:space="preserve">6 </t>
    </r>
    <r>
      <rPr>
        <sz val="9"/>
        <rFont val="Arial11"/>
        <charset val="186"/>
      </rPr>
      <t xml:space="preserve">m </t>
    </r>
    <r>
      <rPr>
        <vertAlign val="superscript"/>
        <sz val="9"/>
        <rFont val="Arial11"/>
        <charset val="186"/>
      </rPr>
      <t>3</t>
    </r>
  </si>
  <si>
    <r>
      <t xml:space="preserve">M=12,2 l/s km </t>
    </r>
    <r>
      <rPr>
        <vertAlign val="superscript"/>
        <sz val="9"/>
        <rFont val="Arial11"/>
        <charset val="186"/>
      </rPr>
      <t>2</t>
    </r>
  </si>
  <si>
    <r>
      <t>F=1.01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</si>
  <si>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W=0,09x10</t>
    </r>
    <r>
      <rPr>
        <vertAlign val="superscript"/>
        <sz val="9"/>
        <rFont val="Arial11"/>
        <charset val="186"/>
      </rPr>
      <t xml:space="preserve">6 </t>
    </r>
    <r>
      <rPr>
        <sz val="9"/>
        <rFont val="Arial11"/>
        <charset val="186"/>
      </rPr>
      <t xml:space="preserve">m </t>
    </r>
    <r>
      <rPr>
        <vertAlign val="superscript"/>
        <sz val="9"/>
        <rFont val="Arial11"/>
        <charset val="186"/>
      </rPr>
      <t>3</t>
    </r>
  </si>
  <si>
    <r>
      <t>M=6,09 l/s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</si>
  <si>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F=0.46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</si>
  <si>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W=1,62x10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 xml:space="preserve">4 </t>
    </r>
    <r>
      <rPr>
        <sz val="9"/>
        <rFont val="Arial11"/>
        <charset val="186"/>
      </rPr>
      <t xml:space="preserve">m </t>
    </r>
    <r>
      <rPr>
        <vertAlign val="superscript"/>
        <sz val="9"/>
        <rFont val="Arial11"/>
        <charset val="186"/>
      </rPr>
      <t>3</t>
    </r>
  </si>
  <si>
    <r>
      <t>M=5,1 l/s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</si>
  <si>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F=0.10 km</t>
    </r>
    <r>
      <rPr>
        <vertAlign val="superscript"/>
        <sz val="9"/>
        <rFont val="Arial121"/>
        <charset val="186"/>
      </rPr>
      <t xml:space="preserve"> 2</t>
    </r>
  </si>
  <si>
    <r>
      <t>W=0,16x10</t>
    </r>
    <r>
      <rPr>
        <vertAlign val="superscript"/>
        <sz val="9"/>
        <rFont val="Arial11"/>
        <charset val="186"/>
      </rPr>
      <t xml:space="preserve">6 </t>
    </r>
    <r>
      <rPr>
        <sz val="9"/>
        <rFont val="Arial11"/>
        <charset val="186"/>
      </rPr>
      <t xml:space="preserve">m </t>
    </r>
    <r>
      <rPr>
        <vertAlign val="superscript"/>
        <sz val="9"/>
        <rFont val="Arial11"/>
        <charset val="186"/>
      </rPr>
      <t>3</t>
    </r>
  </si>
  <si>
    <r>
      <t>M=13,1 l/s km</t>
    </r>
    <r>
      <rPr>
        <sz val="9"/>
        <rFont val="Arial121"/>
        <charset val="186"/>
      </rPr>
      <t xml:space="preserve"> </t>
    </r>
    <r>
      <rPr>
        <vertAlign val="superscript"/>
        <sz val="9"/>
        <rFont val="Arial11"/>
        <charset val="186"/>
      </rPr>
      <t>2</t>
    </r>
  </si>
  <si>
    <r>
      <t>F=0.38 km</t>
    </r>
    <r>
      <rPr>
        <vertAlign val="superscript"/>
        <sz val="9"/>
        <rFont val="Arial121"/>
        <charset val="186"/>
      </rPr>
      <t xml:space="preserve"> 2</t>
    </r>
  </si>
  <si>
    <t>Vaatlusperioodi keskmine (1891-2020), mm</t>
  </si>
  <si>
    <t>-3,3</t>
  </si>
  <si>
    <t>10,3</t>
  </si>
  <si>
    <t>14,7</t>
  </si>
  <si>
    <t>17,1</t>
  </si>
  <si>
    <t>15,4</t>
  </si>
  <si>
    <t>10,5</t>
  </si>
  <si>
    <t>Vaatlusperioodi keskmine (1881-2020), °C</t>
  </si>
  <si>
    <t>+3,7</t>
  </si>
  <si>
    <t>+0,2</t>
  </si>
  <si>
    <t>+3,1</t>
  </si>
  <si>
    <t>+1,7</t>
  </si>
  <si>
    <t>04.02</t>
  </si>
  <si>
    <t>HCO3 pH   mg/l</t>
  </si>
  <si>
    <t>&lt;4,5</t>
  </si>
  <si>
    <t>&lt;0,7</t>
  </si>
  <si>
    <t>21.04</t>
  </si>
  <si>
    <t>&lt;0,1</t>
  </si>
  <si>
    <t>08.10</t>
  </si>
  <si>
    <t>&lt;0,01</t>
  </si>
  <si>
    <t>26-27.11; 24-25.12</t>
  </si>
  <si>
    <t>26.05</t>
  </si>
  <si>
    <t>15-18.12</t>
  </si>
  <si>
    <t>27.05-09.06; 27-30.06; 18.08-09.09;           03-31.10</t>
  </si>
  <si>
    <t>08.06; 20.07;  28.07;     03.09;  08-09.09; 22.10</t>
  </si>
  <si>
    <t>22-23.02; 04-05.03</t>
  </si>
  <si>
    <t>22-23.11; 26-28.11;          24-28.12; 30.12</t>
  </si>
  <si>
    <t>1951-2020</t>
  </si>
  <si>
    <t>-22</t>
  </si>
  <si>
    <t>+3</t>
  </si>
  <si>
    <t>-13</t>
  </si>
  <si>
    <t>-41</t>
  </si>
  <si>
    <t>+6</t>
  </si>
  <si>
    <t>-27</t>
  </si>
  <si>
    <t>+2</t>
  </si>
  <si>
    <t>03-08.10.19</t>
  </si>
  <si>
    <t>02-08.10.19</t>
  </si>
  <si>
    <t>+13</t>
  </si>
  <si>
    <t>03-04.06</t>
  </si>
  <si>
    <t>1956-2020</t>
  </si>
  <si>
    <t>+9</t>
  </si>
  <si>
    <t>27.11.19</t>
  </si>
  <si>
    <t>+11</t>
  </si>
  <si>
    <t>+10</t>
  </si>
  <si>
    <t>13.04</t>
  </si>
  <si>
    <t>22.03</t>
  </si>
  <si>
    <r>
      <t>vaatlusperioodi keskmine, l/s km</t>
    </r>
    <r>
      <rPr>
        <vertAlign val="superscript"/>
        <sz val="9"/>
        <rFont val="Arial11"/>
        <charset val="186"/>
      </rPr>
      <t>2</t>
    </r>
  </si>
  <si>
    <r>
      <t xml:space="preserve">  keskmine, l/s km</t>
    </r>
    <r>
      <rPr>
        <vertAlign val="superscript"/>
        <sz val="9"/>
        <rFont val="Arial11"/>
        <charset val="186"/>
      </rPr>
      <t>2</t>
    </r>
  </si>
  <si>
    <t xml:space="preserve">03-04.06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</si>
</sst>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dd&quot;.&quot;mm"/>
    <numFmt numFmtId="166" formatCode="d&quot;.&quot;mm"/>
    <numFmt numFmtId="167" formatCode="m&quot;.&quot;d"/>
    <numFmt numFmtId="168" formatCode="0.000"/>
    <numFmt numFmtId="169" formatCode="#,##0.00&quot; &quot;[$€-425];[Red]&quot;-&quot;#,##0.00&quot; &quot;[$€-425]"/>
    <numFmt numFmtId="170" formatCode="dd\.mm\.yy;@"/>
    <numFmt numFmtId="171" formatCode="dd&quot;.&quot;mm&quot;.&quot;yy"/>
    <numFmt numFmtId="172" formatCode="0_ ;\-0\ "/>
    <numFmt numFmtId="173" formatCode="&quot;&quot;0"/>
    <numFmt numFmtId="174" formatCode="&quot;+&quot;0.00"/>
    <numFmt numFmtId="175" formatCode="dd/mm"/>
    <numFmt numFmtId="176" formatCode="\+0.00"/>
    <numFmt numFmtId="177" formatCode="0.0000"/>
  </numFmts>
  <fonts count="51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2"/>
      <charset val="186"/>
    </font>
    <font>
      <sz val="8"/>
      <color rgb="FF000000"/>
      <name val="Arial1"/>
      <charset val="186"/>
    </font>
    <font>
      <sz val="10"/>
      <color rgb="FF000000"/>
      <name val="Arial1"/>
      <charset val="186"/>
    </font>
    <font>
      <sz val="9"/>
      <color theme="1"/>
      <name val="Arial"/>
      <family val="2"/>
      <charset val="186"/>
    </font>
    <font>
      <sz val="9"/>
      <color rgb="FF000000"/>
      <name val="Arial1"/>
      <charset val="186"/>
    </font>
    <font>
      <vertAlign val="superscript"/>
      <sz val="9"/>
      <color rgb="FF000000"/>
      <name val="Arial12"/>
      <charset val="186"/>
    </font>
    <font>
      <sz val="9"/>
      <color rgb="FF000000"/>
      <name val="Arial12"/>
      <charset val="186"/>
    </font>
    <font>
      <sz val="9"/>
      <color rgb="FF000000"/>
      <name val="Arial3"/>
      <charset val="186"/>
    </font>
    <font>
      <sz val="9"/>
      <color rgb="FF000000"/>
      <name val="Arial"/>
      <family val="2"/>
      <charset val="186"/>
    </font>
    <font>
      <sz val="9"/>
      <color rgb="FF000000"/>
      <name val="Arial2"/>
      <charset val="186"/>
    </font>
    <font>
      <sz val="9"/>
      <color rgb="FF000000"/>
      <name val="Arial4"/>
      <charset val="186"/>
    </font>
    <font>
      <sz val="9"/>
      <color rgb="FF000000"/>
      <name val="Arial11"/>
      <charset val="186"/>
    </font>
    <font>
      <sz val="9"/>
      <color theme="1"/>
      <name val="Arial1"/>
      <charset val="186"/>
    </font>
    <font>
      <sz val="12"/>
      <color rgb="FF000000"/>
      <name val="Arial1"/>
      <charset val="186"/>
    </font>
    <font>
      <sz val="9"/>
      <name val="Arial11"/>
      <charset val="186"/>
    </font>
    <font>
      <sz val="11"/>
      <color rgb="FF000000"/>
      <name val="Arial1"/>
      <charset val="186"/>
    </font>
    <font>
      <sz val="8"/>
      <color rgb="FF000000"/>
      <name val="Arial11"/>
      <charset val="186"/>
    </font>
    <font>
      <sz val="9"/>
      <name val="Arial1"/>
      <charset val="186"/>
    </font>
    <font>
      <vertAlign val="superscript"/>
      <sz val="9"/>
      <color rgb="FF000000"/>
      <name val="Arial121"/>
      <charset val="186"/>
    </font>
    <font>
      <sz val="11"/>
      <color rgb="FF000000"/>
      <name val="Arial11"/>
      <charset val="186"/>
    </font>
    <font>
      <vertAlign val="superscript"/>
      <sz val="11"/>
      <color rgb="FF000000"/>
      <name val="Arial1"/>
      <charset val="186"/>
    </font>
    <font>
      <u/>
      <sz val="9"/>
      <color rgb="FF000000"/>
      <name val="Arial1"/>
      <charset val="186"/>
    </font>
    <font>
      <sz val="8"/>
      <color theme="1"/>
      <name val="Arial1"/>
      <charset val="186"/>
    </font>
    <font>
      <u/>
      <sz val="10"/>
      <color rgb="FF000000"/>
      <name val="Arial1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  <font>
      <sz val="11"/>
      <color rgb="FFFF0000"/>
      <name val="Arial1"/>
      <charset val="186"/>
    </font>
    <font>
      <sz val="9"/>
      <color rgb="FFFF0000"/>
      <name val="Arial1"/>
      <charset val="186"/>
    </font>
    <font>
      <sz val="9"/>
      <name val="Arial"/>
      <family val="2"/>
      <charset val="186"/>
    </font>
    <font>
      <sz val="10"/>
      <name val="Arial1"/>
      <charset val="186"/>
    </font>
    <font>
      <sz val="10"/>
      <name val="Arial2"/>
      <charset val="186"/>
    </font>
    <font>
      <sz val="10"/>
      <name val="Arial11"/>
      <charset val="186"/>
    </font>
    <font>
      <sz val="11"/>
      <color rgb="FF000000"/>
      <name val="Calibri"/>
      <family val="2"/>
      <charset val="186"/>
    </font>
    <font>
      <sz val="9"/>
      <name val="Arial4"/>
      <charset val="186"/>
    </font>
    <font>
      <sz val="9"/>
      <name val="Arial2"/>
      <charset val="186"/>
    </font>
    <font>
      <u/>
      <sz val="10"/>
      <name val="Arial1"/>
      <charset val="186"/>
    </font>
    <font>
      <sz val="7"/>
      <color rgb="FF000000"/>
      <name val="Arial1"/>
      <charset val="186"/>
    </font>
    <font>
      <sz val="9"/>
      <name val="Arial121"/>
      <charset val="186"/>
    </font>
    <font>
      <vertAlign val="superscript"/>
      <sz val="9"/>
      <name val="Arial121"/>
      <charset val="186"/>
    </font>
    <font>
      <vertAlign val="superscript"/>
      <sz val="9"/>
      <name val="Arial11"/>
      <charset val="186"/>
    </font>
    <font>
      <sz val="12"/>
      <name val="Arial1"/>
      <charset val="186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11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0" fillId="0" borderId="0" xfId="0" applyFont="1"/>
    <xf numFmtId="0" fontId="0" fillId="0" borderId="0" xfId="0"/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0" fontId="10" fillId="0" borderId="0" xfId="0" applyFont="1"/>
    <xf numFmtId="0" fontId="1" fillId="0" borderId="0" xfId="0" applyFont="1" applyAlignment="1">
      <alignment textRotation="90"/>
    </xf>
    <xf numFmtId="0" fontId="9" fillId="0" borderId="0" xfId="0" applyFont="1" applyAlignment="1">
      <alignment textRotation="90"/>
    </xf>
    <xf numFmtId="0" fontId="1" fillId="0" borderId="0" xfId="0" applyFont="1"/>
    <xf numFmtId="164" fontId="12" fillId="0" borderId="0" xfId="1" applyNumberFormat="1" applyFont="1" applyFill="1" applyBorder="1" applyAlignment="1" applyProtection="1">
      <alignment horizontal="center"/>
    </xf>
    <xf numFmtId="164" fontId="12" fillId="0" borderId="3" xfId="1" applyNumberFormat="1" applyFont="1" applyFill="1" applyBorder="1" applyAlignment="1" applyProtection="1">
      <alignment horizontal="center"/>
    </xf>
    <xf numFmtId="164" fontId="12" fillId="0" borderId="8" xfId="1" applyNumberFormat="1" applyFont="1" applyFill="1" applyBorder="1" applyAlignment="1" applyProtection="1">
      <alignment horizontal="center"/>
    </xf>
    <xf numFmtId="164" fontId="12" fillId="0" borderId="9" xfId="1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0" xfId="0" applyFont="1" applyBorder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6" fillId="0" borderId="8" xfId="1" applyNumberFormat="1" applyFont="1" applyFill="1" applyBorder="1" applyAlignment="1" applyProtection="1">
      <alignment horizontal="center"/>
    </xf>
    <xf numFmtId="164" fontId="16" fillId="0" borderId="9" xfId="1" applyNumberFormat="1" applyFont="1" applyFill="1" applyBorder="1" applyAlignment="1" applyProtection="1">
      <alignment horizontal="center"/>
    </xf>
    <xf numFmtId="164" fontId="16" fillId="0" borderId="0" xfId="1" applyNumberFormat="1" applyFont="1" applyFill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8" fillId="0" borderId="12" xfId="0" applyFont="1" applyBorder="1" applyAlignment="1">
      <alignment horizontal="center" textRotation="90"/>
    </xf>
    <xf numFmtId="0" fontId="18" fillId="0" borderId="0" xfId="0" applyFont="1" applyAlignment="1">
      <alignment horizontal="center" textRotation="90"/>
    </xf>
    <xf numFmtId="49" fontId="19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19" fillId="0" borderId="18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13" fillId="0" borderId="0" xfId="0" applyFont="1"/>
    <xf numFmtId="164" fontId="13" fillId="0" borderId="16" xfId="0" applyNumberFormat="1" applyFont="1" applyBorder="1" applyAlignment="1">
      <alignment horizontal="center"/>
    </xf>
    <xf numFmtId="164" fontId="13" fillId="0" borderId="0" xfId="0" applyNumberFormat="1" applyFont="1"/>
    <xf numFmtId="164" fontId="13" fillId="0" borderId="11" xfId="0" applyNumberFormat="1" applyFont="1" applyBorder="1" applyAlignment="1"/>
    <xf numFmtId="164" fontId="13" fillId="0" borderId="0" xfId="0" applyNumberFormat="1" applyFont="1" applyFill="1" applyAlignment="1">
      <alignment horizontal="center"/>
    </xf>
    <xf numFmtId="0" fontId="13" fillId="0" borderId="10" xfId="0" applyFont="1" applyBorder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0" fillId="0" borderId="0" xfId="0" applyBorder="1"/>
    <xf numFmtId="49" fontId="13" fillId="0" borderId="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3" fillId="0" borderId="0" xfId="0" applyFont="1"/>
    <xf numFmtId="0" fontId="13" fillId="0" borderId="32" xfId="0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164" fontId="13" fillId="0" borderId="34" xfId="0" applyNumberFormat="1" applyFont="1" applyBorder="1" applyAlignment="1">
      <alignment horizontal="center"/>
    </xf>
    <xf numFmtId="164" fontId="13" fillId="0" borderId="35" xfId="0" applyNumberFormat="1" applyFont="1" applyBorder="1" applyAlignment="1">
      <alignment horizontal="center"/>
    </xf>
    <xf numFmtId="0" fontId="18" fillId="0" borderId="36" xfId="0" applyFont="1" applyBorder="1"/>
    <xf numFmtId="49" fontId="21" fillId="0" borderId="37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/>
    </xf>
    <xf numFmtId="49" fontId="18" fillId="0" borderId="23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8" fillId="0" borderId="23" xfId="0" applyNumberFormat="1" applyFont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20" fillId="0" borderId="0" xfId="0" applyFont="1" applyFill="1" applyBorder="1" applyAlignment="1"/>
    <xf numFmtId="0" fontId="13" fillId="0" borderId="2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3" fillId="0" borderId="0" xfId="0" applyFont="1"/>
    <xf numFmtId="0" fontId="13" fillId="0" borderId="0" xfId="0" applyFont="1" applyAlignment="1">
      <alignment vertical="center"/>
    </xf>
    <xf numFmtId="49" fontId="18" fillId="0" borderId="37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/>
    <xf numFmtId="164" fontId="13" fillId="0" borderId="0" xfId="0" applyNumberFormat="1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4" xfId="0" applyFont="1" applyFill="1" applyBorder="1" applyAlignment="1">
      <alignment horizontal="center"/>
    </xf>
    <xf numFmtId="0" fontId="23" fillId="0" borderId="20" xfId="0" applyFont="1" applyFill="1" applyBorder="1"/>
    <xf numFmtId="0" fontId="22" fillId="0" borderId="0" xfId="0" applyFont="1" applyFill="1" applyBorder="1"/>
    <xf numFmtId="0" fontId="24" fillId="0" borderId="0" xfId="0" applyFont="1" applyFill="1" applyBorder="1"/>
    <xf numFmtId="49" fontId="20" fillId="0" borderId="12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/>
    <xf numFmtId="0" fontId="20" fillId="0" borderId="15" xfId="0" applyFont="1" applyFill="1" applyBorder="1"/>
    <xf numFmtId="0" fontId="13" fillId="0" borderId="0" xfId="0" applyFont="1" applyFill="1" applyBorder="1"/>
    <xf numFmtId="0" fontId="10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1" xfId="0" applyFont="1" applyFill="1" applyBorder="1"/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14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164" fontId="13" fillId="0" borderId="0" xfId="0" applyNumberFormat="1" applyFont="1" applyFill="1" applyBorder="1"/>
    <xf numFmtId="1" fontId="13" fillId="0" borderId="0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0" fontId="20" fillId="0" borderId="6" xfId="0" applyFont="1" applyFill="1" applyBorder="1" applyAlignment="1">
      <alignment horizontal="center"/>
    </xf>
    <xf numFmtId="0" fontId="20" fillId="0" borderId="5" xfId="0" applyFont="1" applyFill="1" applyBorder="1"/>
    <xf numFmtId="164" fontId="20" fillId="0" borderId="11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64" fontId="20" fillId="0" borderId="17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20" fillId="0" borderId="7" xfId="0" applyFont="1" applyFill="1" applyBorder="1"/>
    <xf numFmtId="164" fontId="13" fillId="0" borderId="8" xfId="0" applyNumberFormat="1" applyFont="1" applyFill="1" applyBorder="1" applyAlignment="1">
      <alignment horizontal="center"/>
    </xf>
    <xf numFmtId="0" fontId="20" fillId="0" borderId="11" xfId="0" applyFont="1" applyFill="1" applyBorder="1"/>
    <xf numFmtId="1" fontId="20" fillId="0" borderId="11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0" fillId="0" borderId="5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10" xfId="0" applyFont="1" applyFill="1" applyBorder="1"/>
    <xf numFmtId="164" fontId="20" fillId="0" borderId="16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13" fillId="0" borderId="23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left"/>
    </xf>
    <xf numFmtId="2" fontId="20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center"/>
    </xf>
    <xf numFmtId="0" fontId="20" fillId="0" borderId="36" xfId="0" applyFont="1" applyFill="1" applyBorder="1"/>
    <xf numFmtId="0" fontId="20" fillId="0" borderId="18" xfId="0" applyFont="1" applyFill="1" applyBorder="1"/>
    <xf numFmtId="0" fontId="20" fillId="0" borderId="37" xfId="0" applyFont="1" applyFill="1" applyBorder="1"/>
    <xf numFmtId="0" fontId="13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4" fontId="24" fillId="0" borderId="29" xfId="0" applyNumberFormat="1" applyFont="1" applyFill="1" applyBorder="1" applyAlignment="1">
      <alignment horizontal="center"/>
    </xf>
    <xf numFmtId="164" fontId="24" fillId="0" borderId="0" xfId="0" applyNumberFormat="1" applyFont="1" applyFill="1" applyBorder="1"/>
    <xf numFmtId="0" fontId="28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center" wrapText="1"/>
    </xf>
    <xf numFmtId="49" fontId="28" fillId="0" borderId="0" xfId="0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49" fontId="28" fillId="0" borderId="0" xfId="0" applyNumberFormat="1" applyFont="1" applyFill="1" applyBorder="1" applyAlignment="1">
      <alignment wrapText="1"/>
    </xf>
    <xf numFmtId="0" fontId="24" fillId="0" borderId="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164" fontId="24" fillId="0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10" fillId="0" borderId="4" xfId="0" applyNumberFormat="1" applyFont="1" applyFill="1" applyBorder="1"/>
    <xf numFmtId="1" fontId="10" fillId="0" borderId="0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0" fillId="0" borderId="6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2" fontId="10" fillId="0" borderId="4" xfId="0" applyNumberFormat="1" applyFont="1" applyFill="1" applyBorder="1"/>
    <xf numFmtId="2" fontId="10" fillId="0" borderId="0" xfId="0" applyNumberFormat="1" applyFont="1" applyFill="1" applyBorder="1"/>
    <xf numFmtId="174" fontId="10" fillId="0" borderId="0" xfId="0" applyNumberFormat="1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7" xfId="0" applyFont="1" applyFill="1" applyBorder="1"/>
    <xf numFmtId="0" fontId="1" fillId="0" borderId="11" xfId="0" applyFont="1" applyFill="1" applyBorder="1"/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164" fontId="13" fillId="0" borderId="20" xfId="0" applyNumberFormat="1" applyFont="1" applyFill="1" applyBorder="1" applyAlignment="1">
      <alignment horizontal="center"/>
    </xf>
    <xf numFmtId="0" fontId="13" fillId="0" borderId="21" xfId="0" applyNumberFormat="1" applyFont="1" applyFill="1" applyBorder="1" applyAlignment="1">
      <alignment horizontal="center"/>
    </xf>
    <xf numFmtId="0" fontId="13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20" fontId="13" fillId="0" borderId="8" xfId="0" applyNumberFormat="1" applyFont="1" applyFill="1" applyBorder="1" applyAlignment="1">
      <alignment horizontal="center"/>
    </xf>
    <xf numFmtId="20" fontId="13" fillId="0" borderId="23" xfId="0" applyNumberFormat="1" applyFont="1" applyFill="1" applyBorder="1" applyAlignment="1">
      <alignment horizontal="center"/>
    </xf>
    <xf numFmtId="0" fontId="13" fillId="0" borderId="24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center" textRotation="90"/>
    </xf>
    <xf numFmtId="0" fontId="20" fillId="0" borderId="12" xfId="0" applyFont="1" applyFill="1" applyBorder="1" applyAlignment="1">
      <alignment horizontal="center" vertical="center" textRotation="90"/>
    </xf>
    <xf numFmtId="165" fontId="20" fillId="0" borderId="4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0" fontId="20" fillId="0" borderId="3" xfId="0" applyNumberFormat="1" applyFont="1" applyFill="1" applyBorder="1" applyAlignment="1">
      <alignment horizontal="center"/>
    </xf>
    <xf numFmtId="0" fontId="20" fillId="0" borderId="16" xfId="0" applyNumberFormat="1" applyFont="1" applyFill="1" applyBorder="1" applyAlignment="1">
      <alignment horizontal="center"/>
    </xf>
    <xf numFmtId="0" fontId="20" fillId="0" borderId="17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165" fontId="20" fillId="0" borderId="5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17" xfId="0" applyFont="1" applyFill="1" applyBorder="1" applyAlignment="1">
      <alignment wrapText="1"/>
    </xf>
    <xf numFmtId="49" fontId="20" fillId="0" borderId="16" xfId="0" applyNumberFormat="1" applyFont="1" applyFill="1" applyBorder="1" applyAlignment="1">
      <alignment horizontal="right"/>
    </xf>
    <xf numFmtId="49" fontId="20" fillId="0" borderId="17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right"/>
    </xf>
    <xf numFmtId="49" fontId="20" fillId="0" borderId="23" xfId="0" applyNumberFormat="1" applyFont="1" applyFill="1" applyBorder="1" applyAlignment="1">
      <alignment horizontal="right"/>
    </xf>
    <xf numFmtId="2" fontId="20" fillId="0" borderId="44" xfId="0" applyNumberFormat="1" applyFont="1" applyFill="1" applyBorder="1" applyAlignment="1">
      <alignment horizontal="center"/>
    </xf>
    <xf numFmtId="49" fontId="20" fillId="0" borderId="24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/>
    <xf numFmtId="0" fontId="18" fillId="0" borderId="10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0" fontId="18" fillId="0" borderId="16" xfId="0" applyNumberFormat="1" applyFont="1" applyFill="1" applyBorder="1" applyAlignment="1">
      <alignment horizontal="center"/>
    </xf>
    <xf numFmtId="0" fontId="18" fillId="0" borderId="17" xfId="0" applyNumberFormat="1" applyFont="1" applyFill="1" applyBorder="1" applyAlignment="1">
      <alignment horizontal="center"/>
    </xf>
    <xf numFmtId="165" fontId="18" fillId="0" borderId="11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0" fontId="13" fillId="0" borderId="2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 vertical="center" wrapText="1"/>
    </xf>
    <xf numFmtId="1" fontId="18" fillId="0" borderId="0" xfId="0" applyNumberFormat="1" applyFont="1" applyFill="1" applyAlignment="1">
      <alignment horizontal="center"/>
    </xf>
    <xf numFmtId="172" fontId="26" fillId="0" borderId="10" xfId="0" applyNumberFormat="1" applyFont="1" applyBorder="1" applyAlignment="1">
      <alignment horizontal="center"/>
    </xf>
    <xf numFmtId="172" fontId="26" fillId="0" borderId="11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172" fontId="26" fillId="0" borderId="12" xfId="0" applyNumberFormat="1" applyFont="1" applyBorder="1" applyAlignment="1">
      <alignment horizontal="center"/>
    </xf>
    <xf numFmtId="172" fontId="26" fillId="0" borderId="5" xfId="0" applyNumberFormat="1" applyFont="1" applyBorder="1" applyAlignment="1">
      <alignment horizontal="center"/>
    </xf>
    <xf numFmtId="172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72" fontId="26" fillId="0" borderId="3" xfId="0" applyNumberFormat="1" applyFont="1" applyBorder="1" applyAlignment="1">
      <alignment horizontal="center"/>
    </xf>
    <xf numFmtId="172" fontId="26" fillId="0" borderId="7" xfId="0" applyNumberFormat="1" applyFont="1" applyBorder="1" applyAlignment="1">
      <alignment horizontal="center"/>
    </xf>
    <xf numFmtId="172" fontId="26" fillId="0" borderId="8" xfId="0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72" fontId="26" fillId="0" borderId="9" xfId="0" applyNumberFormat="1" applyFont="1" applyBorder="1" applyAlignment="1">
      <alignment horizontal="center"/>
    </xf>
    <xf numFmtId="1" fontId="26" fillId="0" borderId="10" xfId="0" applyNumberFormat="1" applyFont="1" applyBorder="1" applyAlignment="1">
      <alignment horizontal="center"/>
    </xf>
    <xf numFmtId="1" fontId="26" fillId="0" borderId="12" xfId="0" applyNumberFormat="1" applyFont="1" applyBorder="1" applyAlignment="1">
      <alignment horizontal="center"/>
    </xf>
    <xf numFmtId="173" fontId="13" fillId="0" borderId="5" xfId="0" applyNumberFormat="1" applyFont="1" applyBorder="1" applyAlignment="1">
      <alignment horizontal="center"/>
    </xf>
    <xf numFmtId="173" fontId="13" fillId="0" borderId="0" xfId="0" applyNumberFormat="1" applyFont="1" applyBorder="1" applyAlignment="1">
      <alignment horizontal="center"/>
    </xf>
    <xf numFmtId="173" fontId="13" fillId="0" borderId="3" xfId="0" applyNumberFormat="1" applyFont="1" applyBorder="1" applyAlignment="1">
      <alignment horizontal="center"/>
    </xf>
    <xf numFmtId="173" fontId="13" fillId="0" borderId="7" xfId="0" applyNumberFormat="1" applyFont="1" applyBorder="1" applyAlignment="1">
      <alignment horizontal="center"/>
    </xf>
    <xf numFmtId="173" fontId="13" fillId="0" borderId="8" xfId="0" applyNumberFormat="1" applyFont="1" applyBorder="1" applyAlignment="1">
      <alignment horizontal="center"/>
    </xf>
    <xf numFmtId="173" fontId="13" fillId="0" borderId="9" xfId="0" applyNumberFormat="1" applyFont="1" applyBorder="1" applyAlignment="1">
      <alignment horizontal="center"/>
    </xf>
    <xf numFmtId="1" fontId="13" fillId="0" borderId="62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1" fontId="13" fillId="0" borderId="63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62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0" fillId="0" borderId="63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74" fontId="31" fillId="0" borderId="10" xfId="0" applyNumberFormat="1" applyFont="1" applyBorder="1" applyAlignment="1">
      <alignment horizontal="center"/>
    </xf>
    <xf numFmtId="174" fontId="31" fillId="0" borderId="11" xfId="0" applyNumberFormat="1" applyFont="1" applyBorder="1" applyAlignment="1">
      <alignment horizontal="center"/>
    </xf>
    <xf numFmtId="174" fontId="31" fillId="0" borderId="12" xfId="0" applyNumberFormat="1" applyFont="1" applyBorder="1" applyAlignment="1">
      <alignment horizontal="center"/>
    </xf>
    <xf numFmtId="174" fontId="31" fillId="0" borderId="5" xfId="0" applyNumberFormat="1" applyFont="1" applyBorder="1" applyAlignment="1">
      <alignment horizontal="center"/>
    </xf>
    <xf numFmtId="174" fontId="31" fillId="0" borderId="0" xfId="0" applyNumberFormat="1" applyFont="1" applyAlignment="1">
      <alignment horizontal="center"/>
    </xf>
    <xf numFmtId="174" fontId="31" fillId="0" borderId="3" xfId="0" applyNumberFormat="1" applyFont="1" applyBorder="1" applyAlignment="1">
      <alignment horizontal="center"/>
    </xf>
    <xf numFmtId="174" fontId="31" fillId="0" borderId="7" xfId="0" applyNumberFormat="1" applyFont="1" applyBorder="1" applyAlignment="1">
      <alignment horizontal="center"/>
    </xf>
    <xf numFmtId="174" fontId="31" fillId="0" borderId="8" xfId="0" applyNumberFormat="1" applyFont="1" applyBorder="1" applyAlignment="1">
      <alignment horizontal="center"/>
    </xf>
    <xf numFmtId="174" fontId="31" fillId="0" borderId="9" xfId="0" applyNumberFormat="1" applyFont="1" applyBorder="1" applyAlignment="1">
      <alignment horizontal="center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3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164" fontId="32" fillId="0" borderId="17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164" fontId="32" fillId="0" borderId="23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9" fillId="0" borderId="8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168" fontId="9" fillId="0" borderId="8" xfId="0" applyNumberFormat="1" applyFont="1" applyBorder="1"/>
    <xf numFmtId="168" fontId="9" fillId="0" borderId="9" xfId="0" applyNumberFormat="1" applyFont="1" applyBorder="1"/>
    <xf numFmtId="0" fontId="1" fillId="0" borderId="0" xfId="0" applyFont="1" applyBorder="1"/>
    <xf numFmtId="49" fontId="1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2" fontId="9" fillId="0" borderId="0" xfId="0" applyNumberFormat="1" applyFont="1" applyBorder="1"/>
    <xf numFmtId="1" fontId="9" fillId="0" borderId="0" xfId="0" applyNumberFormat="1" applyFont="1" applyBorder="1"/>
    <xf numFmtId="168" fontId="9" fillId="0" borderId="0" xfId="0" applyNumberFormat="1" applyFont="1" applyBorder="1"/>
    <xf numFmtId="0" fontId="1" fillId="0" borderId="2" xfId="0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center" textRotation="90" shrinkToFit="1"/>
    </xf>
    <xf numFmtId="0" fontId="1" fillId="0" borderId="0" xfId="0" applyFont="1" applyBorder="1" applyAlignment="1">
      <alignment textRotation="90"/>
    </xf>
    <xf numFmtId="0" fontId="9" fillId="0" borderId="0" xfId="0" applyFont="1" applyBorder="1" applyAlignment="1">
      <alignment textRotation="90"/>
    </xf>
    <xf numFmtId="0" fontId="35" fillId="0" borderId="0" xfId="0" applyFont="1" applyBorder="1" applyAlignment="1">
      <alignment textRotation="90" shrinkToFit="1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7" xfId="0" applyFont="1" applyBorder="1"/>
    <xf numFmtId="49" fontId="9" fillId="0" borderId="8" xfId="0" applyNumberFormat="1" applyFont="1" applyBorder="1" applyAlignment="1">
      <alignment horizontal="right"/>
    </xf>
    <xf numFmtId="0" fontId="9" fillId="0" borderId="0" xfId="0" applyFont="1" applyBorder="1"/>
    <xf numFmtId="49" fontId="9" fillId="0" borderId="0" xfId="0" applyNumberFormat="1" applyFont="1" applyBorder="1" applyAlignment="1">
      <alignment horizontal="right"/>
    </xf>
    <xf numFmtId="0" fontId="11" fillId="0" borderId="0" xfId="0" applyFont="1" applyBorder="1"/>
    <xf numFmtId="49" fontId="11" fillId="0" borderId="2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64" fontId="23" fillId="0" borderId="39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36" fillId="0" borderId="0" xfId="0" applyFont="1" applyFill="1" applyBorder="1" applyAlignment="1"/>
    <xf numFmtId="0" fontId="36" fillId="0" borderId="8" xfId="0" applyFont="1" applyFill="1" applyBorder="1" applyAlignment="1"/>
    <xf numFmtId="49" fontId="21" fillId="0" borderId="4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center"/>
    </xf>
    <xf numFmtId="20" fontId="21" fillId="0" borderId="0" xfId="0" applyNumberFormat="1" applyFont="1" applyBorder="1" applyAlignment="1">
      <alignment horizontal="center"/>
    </xf>
    <xf numFmtId="165" fontId="13" fillId="0" borderId="70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49" fontId="21" fillId="0" borderId="8" xfId="0" applyNumberFormat="1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20" fontId="21" fillId="0" borderId="5" xfId="0" applyNumberFormat="1" applyFont="1" applyBorder="1" applyAlignment="1">
      <alignment horizontal="center"/>
    </xf>
    <xf numFmtId="49" fontId="21" fillId="0" borderId="7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0" fontId="21" fillId="0" borderId="2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20" fontId="26" fillId="0" borderId="0" xfId="0" applyNumberFormat="1" applyFont="1" applyBorder="1" applyAlignment="1">
      <alignment horizontal="center"/>
    </xf>
    <xf numFmtId="20" fontId="21" fillId="0" borderId="23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6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49" fontId="13" fillId="0" borderId="71" xfId="0" applyNumberFormat="1" applyFont="1" applyBorder="1" applyAlignment="1">
      <alignment horizontal="center"/>
    </xf>
    <xf numFmtId="49" fontId="19" fillId="0" borderId="23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/>
    </xf>
    <xf numFmtId="20" fontId="19" fillId="0" borderId="0" xfId="0" applyNumberFormat="1" applyFont="1" applyBorder="1" applyAlignment="1">
      <alignment horizontal="center"/>
    </xf>
    <xf numFmtId="20" fontId="21" fillId="0" borderId="8" xfId="0" applyNumberFormat="1" applyFont="1" applyBorder="1" applyAlignment="1">
      <alignment horizontal="center"/>
    </xf>
    <xf numFmtId="49" fontId="37" fillId="0" borderId="8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18" fillId="0" borderId="63" xfId="0" applyNumberFormat="1" applyFont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35" xfId="0" applyNumberFormat="1" applyFont="1" applyBorder="1" applyAlignment="1">
      <alignment horizontal="center"/>
    </xf>
    <xf numFmtId="164" fontId="11" fillId="0" borderId="62" xfId="0" applyNumberFormat="1" applyFont="1" applyBorder="1" applyAlignment="1">
      <alignment horizontal="center"/>
    </xf>
    <xf numFmtId="164" fontId="32" fillId="0" borderId="11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168" fontId="13" fillId="0" borderId="17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center"/>
    </xf>
    <xf numFmtId="2" fontId="13" fillId="0" borderId="21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24" xfId="0" applyNumberFormat="1" applyFont="1" applyBorder="1" applyAlignment="1">
      <alignment horizontal="center"/>
    </xf>
    <xf numFmtId="168" fontId="20" fillId="0" borderId="0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0" fillId="0" borderId="17" xfId="0" applyNumberFormat="1" applyFont="1" applyBorder="1" applyAlignment="1">
      <alignment horizontal="center"/>
    </xf>
    <xf numFmtId="168" fontId="30" fillId="0" borderId="0" xfId="0" applyNumberFormat="1" applyFont="1" applyBorder="1" applyAlignment="1">
      <alignment horizontal="center"/>
    </xf>
    <xf numFmtId="168" fontId="13" fillId="0" borderId="20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168" fontId="13" fillId="0" borderId="19" xfId="0" applyNumberFormat="1" applyFont="1" applyBorder="1" applyAlignment="1">
      <alignment horizontal="center"/>
    </xf>
    <xf numFmtId="168" fontId="13" fillId="0" borderId="21" xfId="0" applyNumberFormat="1" applyFont="1" applyBorder="1" applyAlignment="1">
      <alignment horizontal="center"/>
    </xf>
    <xf numFmtId="168" fontId="13" fillId="0" borderId="16" xfId="0" applyNumberFormat="1" applyFont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20" fillId="0" borderId="20" xfId="0" applyNumberFormat="1" applyFont="1" applyFill="1" applyBorder="1" applyAlignment="1">
      <alignment horizontal="center"/>
    </xf>
    <xf numFmtId="168" fontId="20" fillId="0" borderId="17" xfId="0" applyNumberFormat="1" applyFont="1" applyFill="1" applyBorder="1" applyAlignment="1">
      <alignment horizontal="center"/>
    </xf>
    <xf numFmtId="168" fontId="30" fillId="0" borderId="17" xfId="0" applyNumberFormat="1" applyFont="1" applyBorder="1" applyAlignment="1">
      <alignment horizontal="center"/>
    </xf>
    <xf numFmtId="168" fontId="20" fillId="0" borderId="19" xfId="0" applyNumberFormat="1" applyFont="1" applyFill="1" applyBorder="1" applyAlignment="1">
      <alignment horizontal="center"/>
    </xf>
    <xf numFmtId="168" fontId="20" fillId="0" borderId="16" xfId="0" applyNumberFormat="1" applyFont="1" applyFill="1" applyBorder="1" applyAlignment="1">
      <alignment horizontal="center"/>
    </xf>
    <xf numFmtId="168" fontId="30" fillId="0" borderId="16" xfId="0" applyNumberFormat="1" applyFont="1" applyBorder="1" applyAlignment="1">
      <alignment horizontal="center"/>
    </xf>
    <xf numFmtId="164" fontId="30" fillId="0" borderId="20" xfId="0" applyNumberFormat="1" applyFont="1" applyBorder="1" applyAlignment="1">
      <alignment horizontal="center"/>
    </xf>
    <xf numFmtId="164" fontId="38" fillId="0" borderId="0" xfId="0" applyNumberFormat="1" applyFont="1" applyAlignment="1">
      <alignment horizontal="center"/>
    </xf>
    <xf numFmtId="168" fontId="10" fillId="0" borderId="4" xfId="0" applyNumberFormat="1" applyFont="1" applyFill="1" applyBorder="1"/>
    <xf numFmtId="0" fontId="10" fillId="0" borderId="11" xfId="0" applyFont="1" applyFill="1" applyBorder="1" applyAlignment="1">
      <alignment vertical="center" wrapText="1"/>
    </xf>
    <xf numFmtId="49" fontId="13" fillId="0" borderId="11" xfId="0" applyNumberFormat="1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64" fontId="32" fillId="0" borderId="5" xfId="0" applyNumberFormat="1" applyFont="1" applyBorder="1" applyAlignment="1">
      <alignment horizontal="center"/>
    </xf>
    <xf numFmtId="168" fontId="20" fillId="0" borderId="11" xfId="0" applyNumberFormat="1" applyFont="1" applyFill="1" applyBorder="1" applyAlignment="1">
      <alignment horizontal="center"/>
    </xf>
    <xf numFmtId="168" fontId="10" fillId="0" borderId="0" xfId="0" applyNumberFormat="1" applyFont="1" applyFill="1" applyBorder="1"/>
    <xf numFmtId="164" fontId="13" fillId="0" borderId="4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164" fontId="13" fillId="0" borderId="6" xfId="0" applyNumberFormat="1" applyFont="1" applyBorder="1"/>
    <xf numFmtId="164" fontId="13" fillId="0" borderId="39" xfId="0" applyNumberFormat="1" applyFont="1" applyBorder="1" applyAlignment="1">
      <alignment horizontal="center"/>
    </xf>
    <xf numFmtId="164" fontId="32" fillId="0" borderId="16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 wrapText="1"/>
    </xf>
    <xf numFmtId="2" fontId="20" fillId="0" borderId="11" xfId="0" applyNumberFormat="1" applyFont="1" applyFill="1" applyBorder="1" applyAlignment="1">
      <alignment horizontal="center"/>
    </xf>
    <xf numFmtId="164" fontId="30" fillId="0" borderId="17" xfId="0" applyNumberFormat="1" applyFont="1" applyBorder="1" applyAlignment="1">
      <alignment horizontal="center"/>
    </xf>
    <xf numFmtId="164" fontId="20" fillId="0" borderId="12" xfId="0" applyNumberFormat="1" applyFont="1" applyFill="1" applyBorder="1" applyAlignment="1">
      <alignment horizontal="center"/>
    </xf>
    <xf numFmtId="164" fontId="20" fillId="0" borderId="3" xfId="0" applyNumberFormat="1" applyFont="1" applyFill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164" fontId="30" fillId="0" borderId="16" xfId="0" applyNumberFormat="1" applyFont="1" applyBorder="1" applyAlignment="1">
      <alignment horizontal="center"/>
    </xf>
    <xf numFmtId="1" fontId="30" fillId="0" borderId="0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20" xfId="0" applyNumberFormat="1" applyFont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" fontId="20" fillId="0" borderId="17" xfId="0" applyNumberFormat="1" applyFont="1" applyFill="1" applyBorder="1" applyAlignment="1">
      <alignment horizontal="center"/>
    </xf>
    <xf numFmtId="2" fontId="13" fillId="0" borderId="22" xfId="0" applyNumberFormat="1" applyFont="1" applyBorder="1" applyAlignment="1">
      <alignment horizontal="center"/>
    </xf>
    <xf numFmtId="2" fontId="20" fillId="0" borderId="19" xfId="0" applyNumberFormat="1" applyFont="1" applyFill="1" applyBorder="1" applyAlignment="1">
      <alignment horizontal="center"/>
    </xf>
    <xf numFmtId="2" fontId="20" fillId="0" borderId="16" xfId="0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/>
    </xf>
    <xf numFmtId="164" fontId="20" fillId="0" borderId="20" xfId="0" applyNumberFormat="1" applyFont="1" applyFill="1" applyBorder="1" applyAlignment="1">
      <alignment horizontal="center"/>
    </xf>
    <xf numFmtId="2" fontId="20" fillId="0" borderId="21" xfId="0" applyNumberFormat="1" applyFont="1" applyFill="1" applyBorder="1" applyAlignment="1">
      <alignment horizontal="center"/>
    </xf>
    <xf numFmtId="2" fontId="20" fillId="0" borderId="17" xfId="0" applyNumberFormat="1" applyFont="1" applyFill="1" applyBorder="1" applyAlignment="1">
      <alignment horizontal="center"/>
    </xf>
    <xf numFmtId="164" fontId="39" fillId="0" borderId="20" xfId="0" applyNumberFormat="1" applyFont="1" applyBorder="1" applyAlignment="1">
      <alignment horizontal="center" vertical="center" wrapText="1"/>
    </xf>
    <xf numFmtId="164" fontId="40" fillId="0" borderId="0" xfId="0" applyNumberFormat="1" applyFont="1" applyAlignment="1">
      <alignment horizontal="center"/>
    </xf>
    <xf numFmtId="168" fontId="4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164" fontId="40" fillId="0" borderId="3" xfId="0" applyNumberFormat="1" applyFont="1" applyBorder="1" applyAlignment="1">
      <alignment horizontal="center"/>
    </xf>
    <xf numFmtId="0" fontId="40" fillId="0" borderId="0" xfId="0" applyNumberFormat="1" applyFont="1" applyAlignment="1">
      <alignment horizontal="center"/>
    </xf>
    <xf numFmtId="1" fontId="41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2" fontId="30" fillId="0" borderId="11" xfId="0" applyNumberFormat="1" applyFont="1" applyBorder="1" applyAlignment="1">
      <alignment horizontal="center"/>
    </xf>
    <xf numFmtId="2" fontId="30" fillId="0" borderId="16" xfId="0" applyNumberFormat="1" applyFont="1" applyBorder="1" applyAlignment="1">
      <alignment horizontal="center"/>
    </xf>
    <xf numFmtId="2" fontId="30" fillId="0" borderId="20" xfId="0" applyNumberFormat="1" applyFont="1" applyBorder="1" applyAlignment="1">
      <alignment horizontal="center"/>
    </xf>
    <xf numFmtId="0" fontId="42" fillId="0" borderId="0" xfId="0" applyFont="1" applyAlignment="1">
      <alignment vertical="center"/>
    </xf>
    <xf numFmtId="164" fontId="26" fillId="0" borderId="0" xfId="0" applyNumberFormat="1" applyFont="1" applyBorder="1" applyAlignment="1">
      <alignment horizontal="center"/>
    </xf>
    <xf numFmtId="164" fontId="21" fillId="0" borderId="23" xfId="0" applyNumberFormat="1" applyFont="1" applyBorder="1" applyAlignment="1">
      <alignment horizontal="center"/>
    </xf>
    <xf numFmtId="20" fontId="21" fillId="0" borderId="7" xfId="0" applyNumberFormat="1" applyFont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20" fontId="26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49" fontId="26" fillId="0" borderId="34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26" fillId="0" borderId="18" xfId="0" applyNumberFormat="1" applyFont="1" applyFill="1" applyBorder="1" applyAlignment="1">
      <alignment horizontal="center"/>
    </xf>
    <xf numFmtId="20" fontId="21" fillId="0" borderId="0" xfId="0" applyNumberFormat="1" applyFont="1" applyFill="1" applyBorder="1" applyAlignment="1">
      <alignment horizontal="center"/>
    </xf>
    <xf numFmtId="0" fontId="21" fillId="0" borderId="17" xfId="0" applyNumberFormat="1" applyFont="1" applyFill="1" applyBorder="1" applyAlignment="1">
      <alignment horizontal="center"/>
    </xf>
    <xf numFmtId="20" fontId="13" fillId="0" borderId="72" xfId="0" applyNumberFormat="1" applyFont="1" applyFill="1" applyBorder="1" applyAlignment="1">
      <alignment horizontal="center"/>
    </xf>
    <xf numFmtId="49" fontId="13" fillId="0" borderId="72" xfId="0" applyNumberFormat="1" applyFont="1" applyFill="1" applyBorder="1" applyAlignment="1">
      <alignment horizontal="center"/>
    </xf>
    <xf numFmtId="20" fontId="26" fillId="0" borderId="72" xfId="0" applyNumberFormat="1" applyFont="1" applyFill="1" applyBorder="1" applyAlignment="1">
      <alignment horizontal="center"/>
    </xf>
    <xf numFmtId="49" fontId="26" fillId="0" borderId="72" xfId="0" applyNumberFormat="1" applyFont="1" applyFill="1" applyBorder="1" applyAlignment="1">
      <alignment horizontal="center"/>
    </xf>
    <xf numFmtId="49" fontId="26" fillId="0" borderId="37" xfId="0" applyNumberFormat="1" applyFont="1" applyFill="1" applyBorder="1" applyAlignment="1">
      <alignment horizontal="center"/>
    </xf>
    <xf numFmtId="20" fontId="26" fillId="0" borderId="23" xfId="0" applyNumberFormat="1" applyFont="1" applyFill="1" applyBorder="1" applyAlignment="1">
      <alignment horizontal="center"/>
    </xf>
    <xf numFmtId="49" fontId="26" fillId="0" borderId="23" xfId="0" applyNumberFormat="1" applyFont="1" applyFill="1" applyBorder="1" applyAlignment="1">
      <alignment horizontal="center"/>
    </xf>
    <xf numFmtId="164" fontId="26" fillId="0" borderId="23" xfId="0" applyNumberFormat="1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164" fontId="26" fillId="0" borderId="20" xfId="0" applyNumberFormat="1" applyFont="1" applyFill="1" applyBorder="1" applyAlignment="1">
      <alignment horizontal="center"/>
    </xf>
    <xf numFmtId="20" fontId="26" fillId="0" borderId="20" xfId="0" applyNumberFormat="1" applyFont="1" applyFill="1" applyBorder="1" applyAlignment="1">
      <alignment horizontal="center"/>
    </xf>
    <xf numFmtId="49" fontId="26" fillId="0" borderId="4" xfId="0" applyNumberFormat="1" applyFont="1" applyFill="1" applyBorder="1" applyAlignment="1">
      <alignment horizontal="center"/>
    </xf>
    <xf numFmtId="20" fontId="21" fillId="0" borderId="72" xfId="0" applyNumberFormat="1" applyFont="1" applyFill="1" applyBorder="1" applyAlignment="1">
      <alignment horizontal="center"/>
    </xf>
    <xf numFmtId="49" fontId="21" fillId="0" borderId="72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165" fontId="21" fillId="0" borderId="18" xfId="0" applyNumberFormat="1" applyFont="1" applyBorder="1" applyAlignment="1">
      <alignment horizontal="center"/>
    </xf>
    <xf numFmtId="20" fontId="26" fillId="0" borderId="72" xfId="0" applyNumberFormat="1" applyFont="1" applyBorder="1" applyAlignment="1">
      <alignment horizontal="center"/>
    </xf>
    <xf numFmtId="49" fontId="26" fillId="0" borderId="72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center"/>
    </xf>
    <xf numFmtId="0" fontId="26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49" fontId="26" fillId="0" borderId="17" xfId="0" applyNumberFormat="1" applyFont="1" applyFill="1" applyBorder="1" applyAlignment="1">
      <alignment horizontal="center"/>
    </xf>
    <xf numFmtId="49" fontId="26" fillId="0" borderId="18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/>
    </xf>
    <xf numFmtId="0" fontId="26" fillId="0" borderId="3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20" fontId="26" fillId="0" borderId="73" xfId="0" applyNumberFormat="1" applyFont="1" applyBorder="1" applyAlignment="1">
      <alignment horizontal="center"/>
    </xf>
    <xf numFmtId="49" fontId="26" fillId="0" borderId="73" xfId="0" applyNumberFormat="1" applyFont="1" applyBorder="1" applyAlignment="1">
      <alignment horizontal="center"/>
    </xf>
    <xf numFmtId="20" fontId="21" fillId="0" borderId="72" xfId="0" applyNumberFormat="1" applyFont="1" applyBorder="1" applyAlignment="1">
      <alignment horizontal="center"/>
    </xf>
    <xf numFmtId="49" fontId="21" fillId="0" borderId="72" xfId="0" applyNumberFormat="1" applyFont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0" fontId="26" fillId="0" borderId="17" xfId="0" applyNumberFormat="1" applyFont="1" applyBorder="1" applyAlignment="1">
      <alignment horizontal="center"/>
    </xf>
    <xf numFmtId="0" fontId="43" fillId="0" borderId="17" xfId="0" applyNumberFormat="1" applyFont="1" applyBorder="1" applyAlignment="1">
      <alignment horizontal="center"/>
    </xf>
    <xf numFmtId="49" fontId="43" fillId="0" borderId="17" xfId="0" applyNumberFormat="1" applyFont="1" applyBorder="1" applyAlignment="1">
      <alignment horizontal="center"/>
    </xf>
    <xf numFmtId="164" fontId="43" fillId="0" borderId="0" xfId="0" applyNumberFormat="1" applyFont="1" applyBorder="1" applyAlignment="1">
      <alignment horizontal="center"/>
    </xf>
    <xf numFmtId="0" fontId="19" fillId="0" borderId="17" xfId="0" applyNumberFormat="1" applyFont="1" applyBorder="1" applyAlignment="1">
      <alignment horizontal="center"/>
    </xf>
    <xf numFmtId="49" fontId="44" fillId="0" borderId="18" xfId="0" applyNumberFormat="1" applyFont="1" applyBorder="1" applyAlignment="1">
      <alignment horizontal="center"/>
    </xf>
    <xf numFmtId="20" fontId="43" fillId="0" borderId="0" xfId="0" applyNumberFormat="1" applyFont="1" applyBorder="1" applyAlignment="1">
      <alignment horizontal="center"/>
    </xf>
    <xf numFmtId="49" fontId="37" fillId="0" borderId="17" xfId="0" applyNumberFormat="1" applyFont="1" applyBorder="1" applyAlignment="1">
      <alignment horizontal="center"/>
    </xf>
    <xf numFmtId="20" fontId="26" fillId="0" borderId="23" xfId="0" applyNumberFormat="1" applyFont="1" applyBorder="1" applyAlignment="1">
      <alignment horizontal="center"/>
    </xf>
    <xf numFmtId="164" fontId="26" fillId="0" borderId="23" xfId="0" applyNumberFormat="1" applyFont="1" applyBorder="1" applyAlignment="1">
      <alignment horizontal="center"/>
    </xf>
    <xf numFmtId="0" fontId="26" fillId="0" borderId="24" xfId="0" applyNumberFormat="1" applyFont="1" applyFill="1" applyBorder="1" applyAlignment="1">
      <alignment horizontal="center"/>
    </xf>
    <xf numFmtId="20" fontId="13" fillId="0" borderId="16" xfId="0" applyNumberFormat="1" applyFont="1" applyFill="1" applyBorder="1" applyAlignment="1">
      <alignment horizontal="center"/>
    </xf>
    <xf numFmtId="49" fontId="13" fillId="0" borderId="37" xfId="0" applyNumberFormat="1" applyFont="1" applyFill="1" applyBorder="1" applyAlignment="1">
      <alignment horizontal="center"/>
    </xf>
    <xf numFmtId="49" fontId="13" fillId="0" borderId="74" xfId="0" applyNumberFormat="1" applyFont="1" applyFill="1" applyBorder="1" applyAlignment="1">
      <alignment horizontal="center"/>
    </xf>
    <xf numFmtId="20" fontId="26" fillId="0" borderId="75" xfId="0" applyNumberFormat="1" applyFont="1" applyFill="1" applyBorder="1" applyAlignment="1">
      <alignment horizontal="center"/>
    </xf>
    <xf numFmtId="20" fontId="21" fillId="0" borderId="73" xfId="0" applyNumberFormat="1" applyFont="1" applyBorder="1" applyAlignment="1">
      <alignment horizontal="center"/>
    </xf>
    <xf numFmtId="49" fontId="21" fillId="0" borderId="73" xfId="0" applyNumberFormat="1" applyFont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20" fontId="13" fillId="0" borderId="72" xfId="0" applyNumberFormat="1" applyFont="1" applyBorder="1" applyAlignment="1">
      <alignment horizontal="center"/>
    </xf>
    <xf numFmtId="49" fontId="13" fillId="0" borderId="72" xfId="0" applyNumberFormat="1" applyFont="1" applyBorder="1" applyAlignment="1">
      <alignment horizontal="center"/>
    </xf>
    <xf numFmtId="164" fontId="13" fillId="0" borderId="17" xfId="0" applyNumberFormat="1" applyFont="1" applyFill="1" applyBorder="1" applyAlignment="1">
      <alignment horizontal="center"/>
    </xf>
    <xf numFmtId="49" fontId="21" fillId="0" borderId="23" xfId="0" applyNumberFormat="1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20" fontId="21" fillId="0" borderId="20" xfId="0" applyNumberFormat="1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1" fontId="21" fillId="0" borderId="21" xfId="0" applyNumberFormat="1" applyFont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1" fontId="13" fillId="0" borderId="3" xfId="0" applyNumberFormat="1" applyFont="1" applyFill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64" fontId="11" fillId="0" borderId="44" xfId="0" applyNumberFormat="1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/>
    </xf>
    <xf numFmtId="164" fontId="11" fillId="0" borderId="22" xfId="0" applyNumberFormat="1" applyFont="1" applyFill="1" applyBorder="1" applyAlignment="1">
      <alignment horizontal="center"/>
    </xf>
    <xf numFmtId="164" fontId="45" fillId="0" borderId="17" xfId="0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1" fontId="30" fillId="0" borderId="23" xfId="0" applyNumberFormat="1" applyFont="1" applyBorder="1" applyAlignment="1">
      <alignment horizontal="center"/>
    </xf>
    <xf numFmtId="2" fontId="30" fillId="0" borderId="23" xfId="0" applyNumberFormat="1" applyFont="1" applyBorder="1" applyAlignment="1">
      <alignment horizontal="center"/>
    </xf>
    <xf numFmtId="168" fontId="13" fillId="0" borderId="8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3" fillId="0" borderId="8" xfId="0" applyNumberFormat="1" applyFont="1" applyFill="1" applyBorder="1" applyAlignment="1">
      <alignment horizontal="center"/>
    </xf>
    <xf numFmtId="164" fontId="20" fillId="0" borderId="10" xfId="0" applyNumberFormat="1" applyFont="1" applyFill="1" applyBorder="1" applyAlignment="1">
      <alignment horizontal="center"/>
    </xf>
    <xf numFmtId="164" fontId="20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2" fontId="20" fillId="0" borderId="3" xfId="0" applyNumberFormat="1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/>
    </xf>
    <xf numFmtId="2" fontId="13" fillId="0" borderId="9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1" fontId="13" fillId="0" borderId="19" xfId="0" applyNumberFormat="1" applyFont="1" applyBorder="1" applyAlignment="1">
      <alignment horizontal="center"/>
    </xf>
    <xf numFmtId="1" fontId="20" fillId="0" borderId="16" xfId="0" applyNumberFormat="1" applyFont="1" applyFill="1" applyBorder="1" applyAlignment="1">
      <alignment horizontal="center"/>
    </xf>
    <xf numFmtId="164" fontId="13" fillId="0" borderId="22" xfId="0" applyNumberFormat="1" applyFont="1" applyFill="1" applyBorder="1" applyAlignment="1">
      <alignment horizontal="center"/>
    </xf>
    <xf numFmtId="2" fontId="13" fillId="0" borderId="23" xfId="0" applyNumberFormat="1" applyFont="1" applyFill="1" applyBorder="1" applyAlignment="1">
      <alignment horizontal="center"/>
    </xf>
    <xf numFmtId="168" fontId="13" fillId="0" borderId="23" xfId="0" applyNumberFormat="1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168" fontId="20" fillId="0" borderId="21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164" fontId="13" fillId="0" borderId="62" xfId="0" applyNumberFormat="1" applyFont="1" applyBorder="1" applyAlignment="1">
      <alignment horizontal="center"/>
    </xf>
    <xf numFmtId="164" fontId="30" fillId="0" borderId="5" xfId="0" applyNumberFormat="1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" fontId="30" fillId="0" borderId="16" xfId="0" applyNumberFormat="1" applyFont="1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1" fontId="30" fillId="0" borderId="20" xfId="0" applyNumberFormat="1" applyFont="1" applyBorder="1" applyAlignment="1">
      <alignment horizontal="center"/>
    </xf>
    <xf numFmtId="168" fontId="30" fillId="0" borderId="23" xfId="0" applyNumberFormat="1" applyFont="1" applyBorder="1" applyAlignment="1">
      <alignment horizontal="center"/>
    </xf>
    <xf numFmtId="49" fontId="20" fillId="0" borderId="22" xfId="0" applyNumberFormat="1" applyFont="1" applyFill="1" applyBorder="1" applyAlignment="1">
      <alignment vertical="center"/>
    </xf>
    <xf numFmtId="49" fontId="20" fillId="0" borderId="23" xfId="0" applyNumberFormat="1" applyFont="1" applyFill="1" applyBorder="1" applyAlignment="1">
      <alignment vertical="center"/>
    </xf>
    <xf numFmtId="49" fontId="20" fillId="0" borderId="24" xfId="0" applyNumberFormat="1" applyFont="1" applyFill="1" applyBorder="1" applyAlignment="1">
      <alignment vertical="center"/>
    </xf>
    <xf numFmtId="16" fontId="18" fillId="0" borderId="5" xfId="0" applyNumberFormat="1" applyFont="1" applyFill="1" applyBorder="1" applyAlignment="1">
      <alignment horizontal="center"/>
    </xf>
    <xf numFmtId="164" fontId="18" fillId="0" borderId="11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" fontId="32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46" fillId="0" borderId="0" xfId="0" applyFont="1" applyFill="1" applyBorder="1"/>
    <xf numFmtId="2" fontId="46" fillId="0" borderId="0" xfId="0" applyNumberFormat="1" applyFont="1" applyFill="1" applyBorder="1" applyAlignment="1">
      <alignment horizontal="center"/>
    </xf>
    <xf numFmtId="2" fontId="10" fillId="0" borderId="39" xfId="0" applyNumberFormat="1" applyFont="1" applyBorder="1" applyAlignment="1">
      <alignment vertical="center" wrapText="1"/>
    </xf>
    <xf numFmtId="177" fontId="10" fillId="0" borderId="11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 vertical="top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4" fontId="23" fillId="0" borderId="39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49" fontId="23" fillId="0" borderId="39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49" fontId="23" fillId="0" borderId="39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right"/>
    </xf>
    <xf numFmtId="171" fontId="23" fillId="0" borderId="39" xfId="0" applyNumberFormat="1" applyFont="1" applyBorder="1" applyAlignment="1">
      <alignment horizontal="center"/>
    </xf>
    <xf numFmtId="49" fontId="23" fillId="0" borderId="39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2" xfId="0" applyFont="1" applyBorder="1"/>
    <xf numFmtId="0" fontId="23" fillId="0" borderId="4" xfId="0" applyFont="1" applyBorder="1"/>
    <xf numFmtId="0" fontId="23" fillId="0" borderId="2" xfId="0" applyFont="1" applyBorder="1" applyAlignment="1">
      <alignment horizontal="center"/>
    </xf>
    <xf numFmtId="164" fontId="23" fillId="0" borderId="2" xfId="0" applyNumberFormat="1" applyFont="1" applyBorder="1" applyAlignment="1">
      <alignment horizontal="center" vertical="center"/>
    </xf>
    <xf numFmtId="170" fontId="23" fillId="0" borderId="2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2" fontId="23" fillId="0" borderId="2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1" fontId="23" fillId="0" borderId="1" xfId="0" applyNumberFormat="1" applyFont="1" applyBorder="1" applyAlignment="1">
      <alignment horizontal="center"/>
    </xf>
    <xf numFmtId="170" fontId="26" fillId="0" borderId="1" xfId="0" applyNumberFormat="1" applyFont="1" applyBorder="1" applyAlignment="1">
      <alignment horizontal="center"/>
    </xf>
    <xf numFmtId="171" fontId="23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2" fontId="23" fillId="0" borderId="39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71" fontId="26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39" fillId="0" borderId="0" xfId="0" applyFont="1" applyFill="1" applyBorder="1"/>
    <xf numFmtId="0" fontId="50" fillId="0" borderId="0" xfId="0" applyFont="1" applyFill="1" applyBorder="1"/>
    <xf numFmtId="2" fontId="13" fillId="0" borderId="1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1" fontId="40" fillId="0" borderId="20" xfId="0" applyNumberFormat="1" applyFont="1" applyBorder="1" applyAlignment="1">
      <alignment horizontal="center"/>
    </xf>
    <xf numFmtId="164" fontId="40" fillId="0" borderId="21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164" fontId="40" fillId="0" borderId="17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23" xfId="0" applyNumberFormat="1" applyFont="1" applyBorder="1"/>
    <xf numFmtId="164" fontId="9" fillId="0" borderId="24" xfId="0" applyNumberFormat="1" applyFont="1" applyBorder="1"/>
    <xf numFmtId="0" fontId="1" fillId="0" borderId="67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1" fillId="0" borderId="0" xfId="0" applyNumberFormat="1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25" xfId="0" applyFont="1" applyFill="1" applyBorder="1"/>
    <xf numFmtId="0" fontId="23" fillId="0" borderId="31" xfId="0" applyFont="1" applyFill="1" applyBorder="1"/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 textRotation="90"/>
    </xf>
    <xf numFmtId="0" fontId="23" fillId="0" borderId="15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vertical="center" textRotation="90"/>
    </xf>
    <xf numFmtId="0" fontId="23" fillId="0" borderId="39" xfId="0" applyFont="1" applyFill="1" applyBorder="1" applyAlignment="1">
      <alignment horizontal="center" vertical="center" textRotation="90" wrapText="1"/>
    </xf>
    <xf numFmtId="0" fontId="23" fillId="0" borderId="13" xfId="0" applyFont="1" applyFill="1" applyBorder="1" applyAlignment="1">
      <alignment vertical="center" textRotation="90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49" fontId="23" fillId="0" borderId="36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0" fontId="23" fillId="0" borderId="39" xfId="0" applyFont="1" applyFill="1" applyBorder="1"/>
    <xf numFmtId="0" fontId="23" fillId="0" borderId="27" xfId="0" applyFont="1" applyFill="1" applyBorder="1"/>
    <xf numFmtId="0" fontId="23" fillId="0" borderId="1" xfId="0" applyFont="1" applyFill="1" applyBorder="1" applyAlignment="1"/>
    <xf numFmtId="0" fontId="23" fillId="0" borderId="42" xfId="0" applyFont="1" applyFill="1" applyBorder="1" applyAlignment="1"/>
    <xf numFmtId="0" fontId="23" fillId="0" borderId="14" xfId="0" applyFont="1" applyFill="1" applyBorder="1" applyAlignment="1"/>
    <xf numFmtId="0" fontId="23" fillId="0" borderId="37" xfId="0" applyFont="1" applyFill="1" applyBorder="1" applyAlignment="1">
      <alignment horizontal="center" vertical="center" textRotation="90"/>
    </xf>
    <xf numFmtId="0" fontId="23" fillId="0" borderId="0" xfId="0" applyFont="1" applyFill="1" applyBorder="1" applyAlignment="1">
      <alignment horizontal="center" vertical="center" textRotation="90" wrapText="1"/>
    </xf>
    <xf numFmtId="0" fontId="23" fillId="0" borderId="14" xfId="0" applyFont="1" applyFill="1" applyBorder="1" applyAlignment="1">
      <alignment vertical="center" textRotation="90"/>
    </xf>
    <xf numFmtId="0" fontId="23" fillId="0" borderId="8" xfId="0" applyFont="1" applyFill="1" applyBorder="1" applyAlignment="1">
      <alignment horizontal="right" textRotation="90"/>
    </xf>
    <xf numFmtId="0" fontId="23" fillId="0" borderId="9" xfId="0" applyFont="1" applyFill="1" applyBorder="1" applyAlignment="1">
      <alignment textRotation="90"/>
    </xf>
    <xf numFmtId="0" fontId="23" fillId="0" borderId="1" xfId="0" applyFont="1" applyFill="1" applyBorder="1" applyAlignment="1">
      <alignment textRotation="90"/>
    </xf>
    <xf numFmtId="0" fontId="23" fillId="0" borderId="43" xfId="0" applyFont="1" applyFill="1" applyBorder="1" applyAlignment="1">
      <alignment horizontal="right" textRotation="90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164" fontId="23" fillId="0" borderId="50" xfId="0" applyNumberFormat="1" applyFont="1" applyFill="1" applyBorder="1" applyAlignment="1">
      <alignment horizontal="center" vertical="center"/>
    </xf>
    <xf numFmtId="1" fontId="23" fillId="0" borderId="50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20" xfId="0" applyFont="1" applyBorder="1"/>
    <xf numFmtId="0" fontId="23" fillId="0" borderId="23" xfId="0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 vertical="center"/>
    </xf>
    <xf numFmtId="165" fontId="23" fillId="0" borderId="55" xfId="0" applyNumberFormat="1" applyFont="1" applyFill="1" applyBorder="1" applyAlignment="1">
      <alignment horizontal="center"/>
    </xf>
    <xf numFmtId="1" fontId="23" fillId="0" borderId="56" xfId="0" applyNumberFormat="1" applyFont="1" applyFill="1" applyBorder="1" applyAlignment="1">
      <alignment horizontal="center"/>
    </xf>
    <xf numFmtId="164" fontId="13" fillId="0" borderId="25" xfId="0" applyNumberFormat="1" applyFont="1" applyBorder="1" applyAlignment="1">
      <alignment horizontal="center"/>
    </xf>
    <xf numFmtId="164" fontId="13" fillId="0" borderId="26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horizontal="center"/>
    </xf>
    <xf numFmtId="0" fontId="39" fillId="0" borderId="20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textRotation="90" wrapText="1"/>
    </xf>
    <xf numFmtId="0" fontId="23" fillId="0" borderId="4" xfId="0" applyFont="1" applyFill="1" applyBorder="1" applyAlignment="1">
      <alignment horizontal="center" textRotation="90" wrapText="1"/>
    </xf>
    <xf numFmtId="0" fontId="23" fillId="0" borderId="6" xfId="0" applyFont="1" applyFill="1" applyBorder="1" applyAlignment="1">
      <alignment horizontal="center" textRotation="90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0" xfId="0" applyNumberFormat="1" applyFont="1" applyFill="1" applyBorder="1" applyAlignment="1">
      <alignment horizontal="center"/>
    </xf>
    <xf numFmtId="49" fontId="23" fillId="0" borderId="12" xfId="0" applyNumberFormat="1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0" fontId="23" fillId="0" borderId="38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left" vertical="top" wrapText="1"/>
    </xf>
    <xf numFmtId="0" fontId="23" fillId="0" borderId="14" xfId="0" applyFont="1" applyFill="1" applyBorder="1" applyAlignment="1">
      <alignment horizontal="center" vertical="center" textRotation="90" wrapText="1"/>
    </xf>
    <xf numFmtId="0" fontId="23" fillId="0" borderId="15" xfId="0" applyFont="1" applyFill="1" applyBorder="1" applyAlignment="1">
      <alignment horizontal="center" vertical="center" textRotation="90" wrapText="1"/>
    </xf>
    <xf numFmtId="0" fontId="23" fillId="0" borderId="13" xfId="0" applyFont="1" applyFill="1" applyBorder="1" applyAlignment="1">
      <alignment horizontal="center" vertical="center" textRotation="90" wrapText="1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wrapText="1"/>
    </xf>
    <xf numFmtId="0" fontId="23" fillId="0" borderId="41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/>
    </xf>
    <xf numFmtId="0" fontId="23" fillId="0" borderId="41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vertical="center" textRotation="90" wrapText="1"/>
    </xf>
    <xf numFmtId="0" fontId="23" fillId="0" borderId="44" xfId="0" applyFont="1" applyFill="1" applyBorder="1" applyAlignment="1">
      <alignment horizontal="center" vertical="center" textRotation="90" wrapText="1"/>
    </xf>
    <xf numFmtId="0" fontId="23" fillId="0" borderId="40" xfId="0" applyFont="1" applyFill="1" applyBorder="1" applyAlignment="1">
      <alignment horizontal="center" vertical="center" textRotation="90" wrapText="1"/>
    </xf>
    <xf numFmtId="0" fontId="23" fillId="0" borderId="41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0" borderId="25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3" fillId="0" borderId="29" xfId="0" applyFont="1" applyFill="1" applyBorder="1" applyAlignment="1">
      <alignment horizontal="center" wrapText="1"/>
    </xf>
    <xf numFmtId="0" fontId="23" fillId="0" borderId="26" xfId="0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164" fontId="23" fillId="0" borderId="49" xfId="0" applyNumberFormat="1" applyFont="1" applyFill="1" applyBorder="1" applyAlignment="1">
      <alignment horizontal="center" vertical="center"/>
    </xf>
    <xf numFmtId="164" fontId="23" fillId="0" borderId="50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center" vertical="center" wrapText="1"/>
    </xf>
    <xf numFmtId="49" fontId="23" fillId="0" borderId="51" xfId="0" applyNumberFormat="1" applyFont="1" applyFill="1" applyBorder="1" applyAlignment="1">
      <alignment horizontal="center" vertical="center" wrapText="1"/>
    </xf>
    <xf numFmtId="49" fontId="23" fillId="0" borderId="50" xfId="0" applyNumberFormat="1" applyFont="1" applyFill="1" applyBorder="1" applyAlignment="1">
      <alignment horizontal="center" vertical="center"/>
    </xf>
    <xf numFmtId="49" fontId="23" fillId="0" borderId="51" xfId="0" applyNumberFormat="1" applyFont="1" applyFill="1" applyBorder="1" applyAlignment="1">
      <alignment horizontal="center" vertical="center"/>
    </xf>
    <xf numFmtId="2" fontId="23" fillId="0" borderId="49" xfId="0" applyNumberFormat="1" applyFont="1" applyFill="1" applyBorder="1" applyAlignment="1">
      <alignment horizontal="center" vertical="center"/>
    </xf>
    <xf numFmtId="2" fontId="23" fillId="0" borderId="50" xfId="0" applyNumberFormat="1" applyFont="1" applyFill="1" applyBorder="1" applyAlignment="1">
      <alignment horizontal="center" vertical="center"/>
    </xf>
    <xf numFmtId="165" fontId="23" fillId="0" borderId="50" xfId="0" applyNumberFormat="1" applyFont="1" applyFill="1" applyBorder="1" applyAlignment="1">
      <alignment horizontal="center" vertical="center" wrapText="1"/>
    </xf>
    <xf numFmtId="165" fontId="23" fillId="0" borderId="51" xfId="0" applyNumberFormat="1" applyFont="1" applyFill="1" applyBorder="1" applyAlignment="1">
      <alignment horizontal="center" vertical="center" wrapText="1"/>
    </xf>
    <xf numFmtId="164" fontId="23" fillId="0" borderId="47" xfId="0" applyNumberFormat="1" applyFont="1" applyFill="1" applyBorder="1" applyAlignment="1">
      <alignment horizontal="center" vertical="center"/>
    </xf>
    <xf numFmtId="164" fontId="23" fillId="0" borderId="48" xfId="0" applyNumberFormat="1" applyFont="1" applyFill="1" applyBorder="1" applyAlignment="1">
      <alignment horizontal="center" vertical="center"/>
    </xf>
    <xf numFmtId="164" fontId="23" fillId="0" borderId="46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wrapText="1"/>
    </xf>
    <xf numFmtId="49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23" fillId="0" borderId="53" xfId="0" applyFont="1" applyFill="1" applyBorder="1" applyAlignment="1">
      <alignment horizontal="center" vertical="center" textRotation="90" wrapText="1"/>
    </xf>
    <xf numFmtId="0" fontId="23" fillId="0" borderId="54" xfId="0" applyFont="1" applyFill="1" applyBorder="1" applyAlignment="1">
      <alignment horizontal="center" vertical="center" textRotation="90" wrapText="1"/>
    </xf>
    <xf numFmtId="0" fontId="23" fillId="0" borderId="57" xfId="0" applyFont="1" applyFill="1" applyBorder="1" applyAlignment="1">
      <alignment horizontal="center" vertical="center" textRotation="90" wrapText="1"/>
    </xf>
    <xf numFmtId="0" fontId="23" fillId="0" borderId="58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textRotation="90"/>
    </xf>
    <xf numFmtId="0" fontId="23" fillId="0" borderId="6" xfId="0" applyFont="1" applyFill="1" applyBorder="1" applyAlignment="1">
      <alignment horizontal="center" vertical="center" textRotation="90"/>
    </xf>
    <xf numFmtId="0" fontId="23" fillId="0" borderId="10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center" vertical="center" textRotation="90" wrapText="1"/>
    </xf>
    <xf numFmtId="0" fontId="23" fillId="0" borderId="7" xfId="0" applyFont="1" applyFill="1" applyBorder="1" applyAlignment="1">
      <alignment horizontal="center" vertical="center" textRotation="90" wrapText="1"/>
    </xf>
    <xf numFmtId="0" fontId="23" fillId="0" borderId="9" xfId="0" applyFont="1" applyFill="1" applyBorder="1" applyAlignment="1">
      <alignment horizontal="center" vertical="center" textRotation="90" wrapText="1"/>
    </xf>
    <xf numFmtId="0" fontId="23" fillId="0" borderId="11" xfId="0" applyFont="1" applyFill="1" applyBorder="1" applyAlignment="1">
      <alignment horizontal="center" vertical="center" textRotation="90" wrapText="1"/>
    </xf>
    <xf numFmtId="0" fontId="23" fillId="0" borderId="8" xfId="0" applyFont="1" applyFill="1" applyBorder="1" applyAlignment="1">
      <alignment horizontal="center" vertical="center" textRotation="90" wrapText="1"/>
    </xf>
    <xf numFmtId="49" fontId="23" fillId="0" borderId="4" xfId="0" applyNumberFormat="1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52" xfId="0" applyFont="1" applyFill="1" applyBorder="1" applyAlignment="1">
      <alignment horizontal="center" vertical="center" textRotation="90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10" xfId="0" applyNumberFormat="1" applyFont="1" applyFill="1" applyBorder="1" applyAlignment="1">
      <alignment horizontal="center" wrapText="1"/>
    </xf>
    <xf numFmtId="49" fontId="23" fillId="0" borderId="11" xfId="0" applyNumberFormat="1" applyFont="1" applyFill="1" applyBorder="1" applyAlignment="1">
      <alignment horizontal="center" wrapText="1"/>
    </xf>
    <xf numFmtId="49" fontId="23" fillId="0" borderId="12" xfId="0" applyNumberFormat="1" applyFont="1" applyFill="1" applyBorder="1" applyAlignment="1">
      <alignment horizontal="center" wrapText="1"/>
    </xf>
    <xf numFmtId="0" fontId="23" fillId="0" borderId="55" xfId="0" applyFont="1" applyFill="1" applyBorder="1" applyAlignment="1">
      <alignment horizontal="center"/>
    </xf>
    <xf numFmtId="0" fontId="23" fillId="0" borderId="56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textRotation="90"/>
    </xf>
    <xf numFmtId="0" fontId="20" fillId="0" borderId="18" xfId="0" applyFont="1" applyFill="1" applyBorder="1" applyAlignment="1">
      <alignment horizontal="center" vertical="center" textRotation="90"/>
    </xf>
    <xf numFmtId="0" fontId="20" fillId="0" borderId="37" xfId="0" applyFont="1" applyFill="1" applyBorder="1" applyAlignment="1">
      <alignment horizontal="center" vertical="center" textRotation="90"/>
    </xf>
    <xf numFmtId="0" fontId="20" fillId="0" borderId="6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6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wrapText="1"/>
    </xf>
    <xf numFmtId="0" fontId="28" fillId="0" borderId="11" xfId="0" applyFont="1" applyFill="1" applyBorder="1" applyAlignment="1">
      <alignment horizontal="center" wrapText="1"/>
    </xf>
    <xf numFmtId="0" fontId="28" fillId="0" borderId="64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64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175" fontId="13" fillId="0" borderId="25" xfId="0" applyNumberFormat="1" applyFont="1" applyBorder="1" applyAlignment="1">
      <alignment horizontal="center" vertical="center" wrapText="1"/>
    </xf>
    <xf numFmtId="175" fontId="13" fillId="0" borderId="26" xfId="0" applyNumberFormat="1" applyFont="1" applyBorder="1" applyAlignment="1">
      <alignment horizontal="center" vertical="center" wrapText="1"/>
    </xf>
    <xf numFmtId="175" fontId="13" fillId="0" borderId="27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 indent="3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6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6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10" fillId="0" borderId="67" xfId="0" applyFont="1" applyBorder="1" applyAlignment="1">
      <alignment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2" fontId="10" fillId="0" borderId="25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3" fillId="0" borderId="5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3" fillId="0" borderId="0" xfId="0" applyFont="1"/>
    <xf numFmtId="164" fontId="13" fillId="0" borderId="11" xfId="0" applyNumberFormat="1" applyFont="1" applyBorder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64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3" fillId="0" borderId="0" xfId="0" applyFont="1" applyFill="1"/>
    <xf numFmtId="0" fontId="18" fillId="0" borderId="64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left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opLeftCell="A16" zoomScaleNormal="100" workbookViewId="0">
      <selection activeCell="D19" sqref="D19:S19"/>
    </sheetView>
  </sheetViews>
  <sheetFormatPr defaultRowHeight="15.5"/>
  <cols>
    <col min="1" max="1" width="3.921875" customWidth="1"/>
    <col min="2" max="2" width="7.921875" customWidth="1"/>
    <col min="3" max="3" width="9" customWidth="1"/>
    <col min="4" max="7" width="3.3046875" customWidth="1"/>
    <col min="8" max="8" width="4.84375" customWidth="1"/>
    <col min="9" max="14" width="3.3046875" customWidth="1"/>
    <col min="15" max="15" width="3.921875" customWidth="1"/>
    <col min="16" max="28" width="3.3046875" customWidth="1"/>
    <col min="29" max="29" width="3.765625" customWidth="1"/>
  </cols>
  <sheetData>
    <row r="1" spans="1:33" s="165" customFormat="1" ht="12" customHeight="1">
      <c r="A1" s="145" t="s">
        <v>126</v>
      </c>
      <c r="B1" s="145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4"/>
      <c r="AE1" s="164"/>
      <c r="AF1" s="164"/>
      <c r="AG1" s="164"/>
    </row>
    <row r="2" spans="1:33" s="165" customFormat="1" ht="14.15" customHeight="1">
      <c r="A2" s="169"/>
      <c r="B2" s="170"/>
      <c r="C2" s="170"/>
      <c r="D2" s="860">
        <v>10</v>
      </c>
      <c r="E2" s="861"/>
      <c r="F2" s="851">
        <v>11</v>
      </c>
      <c r="G2" s="851"/>
      <c r="H2" s="851">
        <v>12</v>
      </c>
      <c r="I2" s="851"/>
      <c r="J2" s="851">
        <v>1</v>
      </c>
      <c r="K2" s="851"/>
      <c r="L2" s="851">
        <v>2</v>
      </c>
      <c r="M2" s="851"/>
      <c r="N2" s="851">
        <v>3</v>
      </c>
      <c r="O2" s="851"/>
      <c r="P2" s="851">
        <v>4</v>
      </c>
      <c r="Q2" s="851"/>
      <c r="R2" s="851">
        <v>5</v>
      </c>
      <c r="S2" s="851"/>
      <c r="T2" s="851">
        <v>6</v>
      </c>
      <c r="U2" s="851"/>
      <c r="V2" s="851">
        <v>7</v>
      </c>
      <c r="W2" s="851"/>
      <c r="X2" s="851">
        <v>8</v>
      </c>
      <c r="Y2" s="851"/>
      <c r="Z2" s="851">
        <v>9</v>
      </c>
      <c r="AA2" s="851"/>
      <c r="AB2" s="851" t="s">
        <v>127</v>
      </c>
      <c r="AC2" s="851"/>
      <c r="AD2" s="164"/>
      <c r="AE2" s="164"/>
      <c r="AF2" s="164"/>
      <c r="AG2" s="164"/>
    </row>
    <row r="3" spans="1:33" s="165" customFormat="1" ht="12" customHeight="1">
      <c r="A3" s="853" t="s">
        <v>128</v>
      </c>
      <c r="B3" s="856" t="s">
        <v>580</v>
      </c>
      <c r="C3" s="857"/>
      <c r="D3" s="852" t="s">
        <v>385</v>
      </c>
      <c r="E3" s="852"/>
      <c r="F3" s="852" t="s">
        <v>301</v>
      </c>
      <c r="G3" s="852"/>
      <c r="H3" s="852" t="s">
        <v>302</v>
      </c>
      <c r="I3" s="852"/>
      <c r="J3" s="852" t="s">
        <v>303</v>
      </c>
      <c r="K3" s="852"/>
      <c r="L3" s="852" t="s">
        <v>304</v>
      </c>
      <c r="M3" s="852"/>
      <c r="N3" s="852" t="s">
        <v>574</v>
      </c>
      <c r="O3" s="852"/>
      <c r="P3" s="852" t="s">
        <v>386</v>
      </c>
      <c r="Q3" s="852"/>
      <c r="R3" s="852" t="s">
        <v>575</v>
      </c>
      <c r="S3" s="852"/>
      <c r="T3" s="852" t="s">
        <v>576</v>
      </c>
      <c r="U3" s="852"/>
      <c r="V3" s="852" t="s">
        <v>577</v>
      </c>
      <c r="W3" s="852"/>
      <c r="X3" s="852" t="s">
        <v>578</v>
      </c>
      <c r="Y3" s="852"/>
      <c r="Z3" s="852" t="s">
        <v>579</v>
      </c>
      <c r="AA3" s="852"/>
      <c r="AB3" s="852" t="s">
        <v>387</v>
      </c>
      <c r="AC3" s="852"/>
      <c r="AD3" s="164"/>
      <c r="AE3" s="164"/>
      <c r="AF3" s="164"/>
      <c r="AG3" s="164"/>
    </row>
    <row r="4" spans="1:33" s="165" customFormat="1" ht="27.75" customHeight="1">
      <c r="A4" s="854"/>
      <c r="B4" s="858"/>
      <c r="C4" s="859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2"/>
      <c r="O4" s="852"/>
      <c r="P4" s="852"/>
      <c r="Q4" s="852"/>
      <c r="R4" s="852"/>
      <c r="S4" s="852"/>
      <c r="T4" s="852"/>
      <c r="U4" s="852"/>
      <c r="V4" s="852"/>
      <c r="W4" s="852"/>
      <c r="X4" s="852"/>
      <c r="Y4" s="852"/>
      <c r="Z4" s="852"/>
      <c r="AA4" s="852"/>
      <c r="AB4" s="852"/>
      <c r="AC4" s="852"/>
      <c r="AD4" s="164"/>
      <c r="AE4" s="164"/>
      <c r="AF4" s="164"/>
      <c r="AG4" s="164"/>
    </row>
    <row r="5" spans="1:33" s="165" customFormat="1" ht="12" customHeight="1">
      <c r="A5" s="854"/>
      <c r="B5" s="862" t="s">
        <v>129</v>
      </c>
      <c r="C5" s="863"/>
      <c r="D5" s="852" t="s">
        <v>388</v>
      </c>
      <c r="E5" s="852"/>
      <c r="F5" s="852" t="s">
        <v>305</v>
      </c>
      <c r="G5" s="852"/>
      <c r="H5" s="852" t="s">
        <v>389</v>
      </c>
      <c r="I5" s="852"/>
      <c r="J5" s="852" t="s">
        <v>390</v>
      </c>
      <c r="K5" s="852"/>
      <c r="L5" s="852" t="s">
        <v>391</v>
      </c>
      <c r="M5" s="852"/>
      <c r="N5" s="852" t="s">
        <v>581</v>
      </c>
      <c r="O5" s="852"/>
      <c r="P5" s="852" t="s">
        <v>392</v>
      </c>
      <c r="Q5" s="852"/>
      <c r="R5" s="852" t="s">
        <v>582</v>
      </c>
      <c r="S5" s="852"/>
      <c r="T5" s="852" t="s">
        <v>583</v>
      </c>
      <c r="U5" s="852"/>
      <c r="V5" s="852" t="s">
        <v>407</v>
      </c>
      <c r="W5" s="852"/>
      <c r="X5" s="852" t="s">
        <v>582</v>
      </c>
      <c r="Y5" s="852"/>
      <c r="Z5" s="852" t="s">
        <v>393</v>
      </c>
      <c r="AA5" s="852"/>
      <c r="AB5" s="852" t="s">
        <v>584</v>
      </c>
      <c r="AC5" s="852"/>
      <c r="AD5" s="164"/>
      <c r="AE5" s="164"/>
      <c r="AF5" s="164"/>
      <c r="AG5" s="164"/>
    </row>
    <row r="6" spans="1:33" s="165" customFormat="1" ht="21.75" customHeight="1">
      <c r="A6" s="855"/>
      <c r="B6" s="864"/>
      <c r="C6" s="865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852"/>
      <c r="R6" s="852"/>
      <c r="S6" s="852"/>
      <c r="T6" s="852"/>
      <c r="U6" s="852"/>
      <c r="V6" s="852"/>
      <c r="W6" s="852"/>
      <c r="X6" s="852"/>
      <c r="Y6" s="852"/>
      <c r="Z6" s="852"/>
      <c r="AA6" s="852"/>
      <c r="AB6" s="852"/>
      <c r="AC6" s="852"/>
      <c r="AD6" s="164"/>
      <c r="AE6" s="164"/>
      <c r="AF6" s="164"/>
      <c r="AG6" s="164"/>
    </row>
    <row r="7" spans="1:33" s="165" customFormat="1" ht="12" customHeight="1">
      <c r="A7" s="853" t="s">
        <v>130</v>
      </c>
      <c r="B7" s="862" t="s">
        <v>573</v>
      </c>
      <c r="C7" s="863"/>
      <c r="D7" s="866">
        <v>65</v>
      </c>
      <c r="E7" s="867"/>
      <c r="F7" s="866">
        <v>57</v>
      </c>
      <c r="G7" s="867"/>
      <c r="H7" s="866">
        <v>47</v>
      </c>
      <c r="I7" s="867"/>
      <c r="J7" s="866">
        <v>40</v>
      </c>
      <c r="K7" s="867"/>
      <c r="L7" s="866">
        <v>32</v>
      </c>
      <c r="M7" s="867"/>
      <c r="N7" s="866">
        <v>32</v>
      </c>
      <c r="O7" s="867"/>
      <c r="P7" s="866">
        <v>39</v>
      </c>
      <c r="Q7" s="867"/>
      <c r="R7" s="866">
        <v>52</v>
      </c>
      <c r="S7" s="867"/>
      <c r="T7" s="866">
        <v>69</v>
      </c>
      <c r="U7" s="867"/>
      <c r="V7" s="866">
        <v>82</v>
      </c>
      <c r="W7" s="867"/>
      <c r="X7" s="866">
        <v>89</v>
      </c>
      <c r="Y7" s="867"/>
      <c r="Z7" s="866">
        <v>70</v>
      </c>
      <c r="AA7" s="867"/>
      <c r="AB7" s="866">
        <v>671</v>
      </c>
      <c r="AC7" s="867"/>
      <c r="AD7" s="164"/>
      <c r="AE7" s="164"/>
      <c r="AF7" s="164"/>
      <c r="AG7" s="164"/>
    </row>
    <row r="8" spans="1:33" s="165" customFormat="1" ht="24.75" customHeight="1">
      <c r="A8" s="854"/>
      <c r="B8" s="864"/>
      <c r="C8" s="865"/>
      <c r="D8" s="868"/>
      <c r="E8" s="869"/>
      <c r="F8" s="868"/>
      <c r="G8" s="869"/>
      <c r="H8" s="868"/>
      <c r="I8" s="869"/>
      <c r="J8" s="868"/>
      <c r="K8" s="869"/>
      <c r="L8" s="868"/>
      <c r="M8" s="869"/>
      <c r="N8" s="868"/>
      <c r="O8" s="869"/>
      <c r="P8" s="868"/>
      <c r="Q8" s="869"/>
      <c r="R8" s="868"/>
      <c r="S8" s="869"/>
      <c r="T8" s="868"/>
      <c r="U8" s="869"/>
      <c r="V8" s="868"/>
      <c r="W8" s="869"/>
      <c r="X8" s="868"/>
      <c r="Y8" s="869"/>
      <c r="Z8" s="868"/>
      <c r="AA8" s="869"/>
      <c r="AB8" s="868"/>
      <c r="AC8" s="869"/>
      <c r="AD8" s="164"/>
      <c r="AE8" s="164"/>
      <c r="AF8" s="164"/>
      <c r="AG8" s="164"/>
    </row>
    <row r="9" spans="1:33" s="165" customFormat="1" ht="12" customHeight="1">
      <c r="A9" s="854"/>
      <c r="B9" s="862" t="s">
        <v>131</v>
      </c>
      <c r="C9" s="863"/>
      <c r="D9" s="866">
        <v>132</v>
      </c>
      <c r="E9" s="867"/>
      <c r="F9" s="866">
        <v>69</v>
      </c>
      <c r="G9" s="867"/>
      <c r="H9" s="866">
        <v>126</v>
      </c>
      <c r="I9" s="867"/>
      <c r="J9" s="866">
        <v>141</v>
      </c>
      <c r="K9" s="867"/>
      <c r="L9" s="866">
        <v>284</v>
      </c>
      <c r="M9" s="867"/>
      <c r="N9" s="866">
        <v>127</v>
      </c>
      <c r="O9" s="867"/>
      <c r="P9" s="866">
        <v>112</v>
      </c>
      <c r="Q9" s="867"/>
      <c r="R9" s="866">
        <v>48</v>
      </c>
      <c r="S9" s="867"/>
      <c r="T9" s="866">
        <v>210</v>
      </c>
      <c r="U9" s="867"/>
      <c r="V9" s="866">
        <v>166</v>
      </c>
      <c r="W9" s="867"/>
      <c r="X9" s="866">
        <v>74</v>
      </c>
      <c r="Y9" s="867"/>
      <c r="Z9" s="866">
        <v>103</v>
      </c>
      <c r="AA9" s="867"/>
      <c r="AB9" s="866">
        <v>133</v>
      </c>
      <c r="AC9" s="867"/>
      <c r="AD9" s="164"/>
      <c r="AE9" s="164"/>
      <c r="AF9" s="164"/>
      <c r="AG9" s="164"/>
    </row>
    <row r="10" spans="1:33" s="165" customFormat="1" ht="12" customHeight="1">
      <c r="A10" s="854"/>
      <c r="B10" s="875"/>
      <c r="C10" s="865"/>
      <c r="D10" s="868"/>
      <c r="E10" s="869"/>
      <c r="F10" s="868"/>
      <c r="G10" s="869"/>
      <c r="H10" s="868"/>
      <c r="I10" s="869"/>
      <c r="J10" s="868"/>
      <c r="K10" s="869"/>
      <c r="L10" s="868"/>
      <c r="M10" s="869"/>
      <c r="N10" s="868"/>
      <c r="O10" s="869"/>
      <c r="P10" s="868"/>
      <c r="Q10" s="869"/>
      <c r="R10" s="868"/>
      <c r="S10" s="869"/>
      <c r="T10" s="868"/>
      <c r="U10" s="869"/>
      <c r="V10" s="868"/>
      <c r="W10" s="869"/>
      <c r="X10" s="868"/>
      <c r="Y10" s="869"/>
      <c r="Z10" s="868"/>
      <c r="AA10" s="869"/>
      <c r="AB10" s="868"/>
      <c r="AC10" s="869"/>
      <c r="AD10" s="164"/>
      <c r="AE10" s="164"/>
      <c r="AF10" s="164"/>
      <c r="AG10" s="164"/>
    </row>
    <row r="11" spans="1:33" s="165" customFormat="1" ht="12" customHeight="1">
      <c r="A11" s="805"/>
      <c r="B11" s="806"/>
      <c r="C11" s="870"/>
      <c r="D11" s="871"/>
      <c r="E11" s="872"/>
      <c r="F11" s="807" t="s">
        <v>132</v>
      </c>
      <c r="G11" s="808"/>
      <c r="H11" s="809"/>
      <c r="I11" s="873" t="s">
        <v>133</v>
      </c>
      <c r="J11" s="874"/>
      <c r="K11" s="874"/>
      <c r="L11" s="874"/>
      <c r="M11" s="874"/>
      <c r="N11" s="874"/>
      <c r="O11" s="874"/>
      <c r="P11" s="873" t="s">
        <v>134</v>
      </c>
      <c r="Q11" s="874"/>
      <c r="R11" s="874"/>
      <c r="S11" s="874"/>
      <c r="T11" s="874"/>
      <c r="U11" s="874"/>
      <c r="V11" s="874"/>
      <c r="W11" s="873" t="s">
        <v>135</v>
      </c>
      <c r="X11" s="874"/>
      <c r="Y11" s="874"/>
      <c r="Z11" s="874"/>
      <c r="AA11" s="874"/>
      <c r="AB11" s="874"/>
      <c r="AC11" s="874"/>
      <c r="AD11" s="164"/>
      <c r="AE11" s="164"/>
      <c r="AF11" s="164"/>
      <c r="AG11" s="164"/>
    </row>
    <row r="12" spans="1:33" s="165" customFormat="1" ht="104.5" customHeight="1">
      <c r="A12" s="889" t="s">
        <v>136</v>
      </c>
      <c r="B12" s="810" t="s">
        <v>137</v>
      </c>
      <c r="C12" s="876" t="s">
        <v>138</v>
      </c>
      <c r="D12" s="878"/>
      <c r="E12" s="811" t="s">
        <v>139</v>
      </c>
      <c r="F12" s="812" t="s">
        <v>140</v>
      </c>
      <c r="G12" s="876" t="s">
        <v>141</v>
      </c>
      <c r="H12" s="877"/>
      <c r="I12" s="813" t="s">
        <v>139</v>
      </c>
      <c r="J12" s="814" t="s">
        <v>142</v>
      </c>
      <c r="K12" s="876" t="s">
        <v>141</v>
      </c>
      <c r="L12" s="878"/>
      <c r="M12" s="876" t="s">
        <v>143</v>
      </c>
      <c r="N12" s="877"/>
      <c r="O12" s="877"/>
      <c r="P12" s="813" t="s">
        <v>139</v>
      </c>
      <c r="Q12" s="814" t="s">
        <v>144</v>
      </c>
      <c r="R12" s="876" t="s">
        <v>141</v>
      </c>
      <c r="S12" s="878"/>
      <c r="T12" s="876" t="s">
        <v>143</v>
      </c>
      <c r="U12" s="877"/>
      <c r="V12" s="877"/>
      <c r="W12" s="813" t="s">
        <v>139</v>
      </c>
      <c r="X12" s="814" t="s">
        <v>144</v>
      </c>
      <c r="Y12" s="876" t="s">
        <v>145</v>
      </c>
      <c r="Z12" s="878"/>
      <c r="AA12" s="876" t="s">
        <v>143</v>
      </c>
      <c r="AB12" s="877"/>
      <c r="AC12" s="878"/>
      <c r="AD12" s="164"/>
    </row>
    <row r="13" spans="1:33" s="165" customFormat="1" ht="36" customHeight="1">
      <c r="A13" s="889"/>
      <c r="B13" s="815" t="s">
        <v>146</v>
      </c>
      <c r="C13" s="893" t="s">
        <v>612</v>
      </c>
      <c r="D13" s="893"/>
      <c r="E13" s="804">
        <v>-24</v>
      </c>
      <c r="F13" s="804">
        <v>-15</v>
      </c>
      <c r="G13" s="894" t="s">
        <v>613</v>
      </c>
      <c r="H13" s="894"/>
      <c r="I13" s="816">
        <v>-14</v>
      </c>
      <c r="J13" s="804">
        <v>-9</v>
      </c>
      <c r="K13" s="894" t="s">
        <v>405</v>
      </c>
      <c r="L13" s="894"/>
      <c r="M13" s="895" t="s">
        <v>494</v>
      </c>
      <c r="N13" s="895"/>
      <c r="O13" s="895"/>
      <c r="P13" s="816">
        <v>-38</v>
      </c>
      <c r="Q13" s="804">
        <v>-25</v>
      </c>
      <c r="R13" s="894" t="s">
        <v>610</v>
      </c>
      <c r="S13" s="894"/>
      <c r="T13" s="895" t="s">
        <v>611</v>
      </c>
      <c r="U13" s="895"/>
      <c r="V13" s="895"/>
      <c r="W13" s="816">
        <v>-26</v>
      </c>
      <c r="X13" s="804">
        <v>-21</v>
      </c>
      <c r="Y13" s="894" t="s">
        <v>405</v>
      </c>
      <c r="Z13" s="894"/>
      <c r="AA13" s="895" t="s">
        <v>609</v>
      </c>
      <c r="AB13" s="895"/>
      <c r="AC13" s="895"/>
      <c r="AD13" s="164"/>
    </row>
    <row r="14" spans="1:33" s="165" customFormat="1" ht="36" customHeight="1">
      <c r="A14" s="889"/>
      <c r="B14" s="817" t="s">
        <v>147</v>
      </c>
      <c r="C14" s="879" t="s">
        <v>600</v>
      </c>
      <c r="D14" s="880"/>
      <c r="E14" s="818" t="s">
        <v>306</v>
      </c>
      <c r="F14" s="819" t="s">
        <v>601</v>
      </c>
      <c r="G14" s="881" t="s">
        <v>602</v>
      </c>
      <c r="H14" s="881"/>
      <c r="I14" s="820" t="s">
        <v>307</v>
      </c>
      <c r="J14" s="820" t="s">
        <v>603</v>
      </c>
      <c r="K14" s="881" t="s">
        <v>384</v>
      </c>
      <c r="L14" s="881"/>
      <c r="M14" s="882" t="s">
        <v>505</v>
      </c>
      <c r="N14" s="882"/>
      <c r="O14" s="882"/>
      <c r="P14" s="820" t="s">
        <v>308</v>
      </c>
      <c r="Q14" s="820" t="s">
        <v>604</v>
      </c>
      <c r="R14" s="881" t="s">
        <v>605</v>
      </c>
      <c r="S14" s="881"/>
      <c r="T14" s="881" t="s">
        <v>506</v>
      </c>
      <c r="U14" s="881"/>
      <c r="V14" s="881"/>
      <c r="W14" s="820" t="s">
        <v>309</v>
      </c>
      <c r="X14" s="820" t="s">
        <v>606</v>
      </c>
      <c r="Y14" s="881" t="s">
        <v>607</v>
      </c>
      <c r="Z14" s="881"/>
      <c r="AA14" s="883" t="s">
        <v>608</v>
      </c>
      <c r="AB14" s="883"/>
      <c r="AC14" s="883"/>
      <c r="AD14" s="164"/>
    </row>
    <row r="15" spans="1:33" s="165" customFormat="1" ht="12" customHeight="1">
      <c r="A15" s="805"/>
      <c r="B15" s="821"/>
      <c r="C15" s="822"/>
      <c r="D15" s="870"/>
      <c r="E15" s="884"/>
      <c r="F15" s="885" t="s">
        <v>132</v>
      </c>
      <c r="G15" s="886"/>
      <c r="H15" s="887"/>
      <c r="I15" s="888"/>
      <c r="J15" s="872"/>
      <c r="K15" s="823" t="s">
        <v>148</v>
      </c>
      <c r="L15" s="823"/>
      <c r="M15" s="823"/>
      <c r="N15" s="823"/>
      <c r="O15" s="824"/>
      <c r="P15" s="888"/>
      <c r="Q15" s="872"/>
      <c r="R15" s="823" t="s">
        <v>149</v>
      </c>
      <c r="S15" s="823"/>
      <c r="T15" s="823"/>
      <c r="U15" s="823"/>
      <c r="V15" s="825"/>
      <c r="W15" s="888"/>
      <c r="X15" s="872"/>
      <c r="Y15" s="823" t="s">
        <v>150</v>
      </c>
      <c r="Z15" s="823"/>
      <c r="AA15" s="823"/>
      <c r="AB15" s="823"/>
      <c r="AC15" s="824"/>
      <c r="AD15" s="164"/>
    </row>
    <row r="16" spans="1:33" s="165" customFormat="1" ht="83.25" customHeight="1">
      <c r="A16" s="889" t="s">
        <v>151</v>
      </c>
      <c r="B16" s="826" t="s">
        <v>311</v>
      </c>
      <c r="C16" s="827" t="s">
        <v>152</v>
      </c>
      <c r="D16" s="876" t="s">
        <v>619</v>
      </c>
      <c r="E16" s="891"/>
      <c r="F16" s="892" t="s">
        <v>620</v>
      </c>
      <c r="G16" s="877"/>
      <c r="H16" s="891"/>
      <c r="I16" s="892" t="s">
        <v>619</v>
      </c>
      <c r="J16" s="878"/>
      <c r="K16" s="828" t="s">
        <v>153</v>
      </c>
      <c r="L16" s="812" t="s">
        <v>154</v>
      </c>
      <c r="M16" s="876" t="s">
        <v>143</v>
      </c>
      <c r="N16" s="877"/>
      <c r="O16" s="891"/>
      <c r="P16" s="829" t="s">
        <v>155</v>
      </c>
      <c r="Q16" s="830" t="s">
        <v>620</v>
      </c>
      <c r="R16" s="829" t="s">
        <v>156</v>
      </c>
      <c r="S16" s="831" t="s">
        <v>157</v>
      </c>
      <c r="T16" s="876" t="s">
        <v>143</v>
      </c>
      <c r="U16" s="877"/>
      <c r="V16" s="891"/>
      <c r="W16" s="832" t="s">
        <v>155</v>
      </c>
      <c r="X16" s="830" t="s">
        <v>620</v>
      </c>
      <c r="Y16" s="829" t="s">
        <v>158</v>
      </c>
      <c r="Z16" s="831" t="s">
        <v>159</v>
      </c>
      <c r="AA16" s="876" t="s">
        <v>143</v>
      </c>
      <c r="AB16" s="877"/>
      <c r="AC16" s="891"/>
      <c r="AD16" s="164"/>
    </row>
    <row r="17" spans="1:33" s="165" customFormat="1" ht="44.5" customHeight="1">
      <c r="A17" s="890"/>
      <c r="B17" s="833" t="s">
        <v>312</v>
      </c>
      <c r="C17" s="834" t="s">
        <v>528</v>
      </c>
      <c r="D17" s="907">
        <v>8.86</v>
      </c>
      <c r="E17" s="908"/>
      <c r="F17" s="919">
        <v>10.3</v>
      </c>
      <c r="G17" s="920"/>
      <c r="H17" s="921"/>
      <c r="I17" s="909">
        <v>1.4</v>
      </c>
      <c r="J17" s="910"/>
      <c r="K17" s="835">
        <v>6.6</v>
      </c>
      <c r="L17" s="836">
        <v>1</v>
      </c>
      <c r="M17" s="911" t="s">
        <v>529</v>
      </c>
      <c r="N17" s="911"/>
      <c r="O17" s="912"/>
      <c r="P17" s="909">
        <v>65.3</v>
      </c>
      <c r="Q17" s="910"/>
      <c r="R17" s="837">
        <v>96</v>
      </c>
      <c r="S17" s="837">
        <v>1</v>
      </c>
      <c r="T17" s="913" t="s">
        <v>516</v>
      </c>
      <c r="U17" s="913"/>
      <c r="V17" s="914"/>
      <c r="W17" s="915">
        <v>0.16</v>
      </c>
      <c r="X17" s="916"/>
      <c r="Y17" s="837" t="s">
        <v>310</v>
      </c>
      <c r="Z17" s="837">
        <v>39</v>
      </c>
      <c r="AA17" s="917" t="s">
        <v>530</v>
      </c>
      <c r="AB17" s="917"/>
      <c r="AC17" s="918"/>
      <c r="AD17" s="164"/>
    </row>
    <row r="18" spans="1:33">
      <c r="A18" s="838"/>
      <c r="B18" s="838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  <c r="AB18" s="838"/>
      <c r="AC18" s="838"/>
    </row>
    <row r="19" spans="1:33">
      <c r="A19" s="896"/>
      <c r="B19" s="896"/>
      <c r="C19" s="744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744"/>
      <c r="U19" s="744"/>
      <c r="V19" s="744"/>
      <c r="W19" s="744"/>
      <c r="X19" s="744"/>
      <c r="Y19" s="744"/>
      <c r="Z19" s="744"/>
      <c r="AA19" s="744"/>
      <c r="AB19" s="744"/>
      <c r="AC19" s="744"/>
    </row>
    <row r="20" spans="1:33" ht="12" customHeight="1">
      <c r="A20" s="839" t="s">
        <v>160</v>
      </c>
      <c r="B20" s="839"/>
      <c r="C20" s="761"/>
      <c r="D20" s="761"/>
      <c r="E20" s="761"/>
      <c r="F20" s="761"/>
      <c r="G20" s="761"/>
      <c r="H20" s="761"/>
      <c r="I20" s="761"/>
      <c r="J20" s="761"/>
      <c r="K20" s="761"/>
      <c r="L20" s="761"/>
      <c r="M20" s="761"/>
      <c r="N20" s="761"/>
      <c r="O20" s="761"/>
      <c r="P20" s="761"/>
      <c r="Q20" s="761"/>
      <c r="R20" s="761"/>
      <c r="S20" s="761"/>
      <c r="T20" s="761"/>
      <c r="U20" s="761"/>
      <c r="V20" s="761"/>
      <c r="W20" s="761"/>
      <c r="X20" s="761"/>
      <c r="Y20" s="761"/>
      <c r="Z20" s="761"/>
      <c r="AA20" s="761"/>
      <c r="AB20" s="761"/>
      <c r="AC20" s="761"/>
      <c r="AD20" s="12"/>
      <c r="AE20" s="12"/>
      <c r="AF20" s="12"/>
      <c r="AG20" s="12"/>
    </row>
    <row r="21" spans="1:33" ht="14.5" customHeight="1">
      <c r="A21" s="805"/>
      <c r="B21" s="821"/>
      <c r="C21" s="898"/>
      <c r="D21" s="899"/>
      <c r="E21" s="900"/>
      <c r="F21" s="901"/>
      <c r="G21" s="901"/>
      <c r="H21" s="902"/>
      <c r="I21" s="903" t="s">
        <v>161</v>
      </c>
      <c r="J21" s="904"/>
      <c r="K21" s="904"/>
      <c r="L21" s="904"/>
      <c r="M21" s="904"/>
      <c r="N21" s="904"/>
      <c r="O21" s="904"/>
      <c r="P21" s="904"/>
      <c r="Q21" s="905"/>
      <c r="R21" s="906" t="s">
        <v>162</v>
      </c>
      <c r="S21" s="904"/>
      <c r="T21" s="904"/>
      <c r="U21" s="904"/>
      <c r="V21" s="904"/>
      <c r="W21" s="905"/>
      <c r="X21" s="906" t="s">
        <v>163</v>
      </c>
      <c r="Y21" s="904"/>
      <c r="Z21" s="904"/>
      <c r="AA21" s="904"/>
      <c r="AB21" s="904"/>
      <c r="AC21" s="905"/>
      <c r="AD21" s="12"/>
      <c r="AE21" s="12"/>
      <c r="AF21" s="12"/>
      <c r="AG21" s="12"/>
    </row>
    <row r="22" spans="1:33" ht="94" customHeight="1">
      <c r="A22" s="945" t="s">
        <v>164</v>
      </c>
      <c r="B22" s="826" t="s">
        <v>165</v>
      </c>
      <c r="C22" s="925" t="s">
        <v>152</v>
      </c>
      <c r="D22" s="926"/>
      <c r="E22" s="927" t="s">
        <v>166</v>
      </c>
      <c r="F22" s="928"/>
      <c r="G22" s="928"/>
      <c r="H22" s="926"/>
      <c r="I22" s="876" t="s">
        <v>167</v>
      </c>
      <c r="J22" s="877"/>
      <c r="K22" s="878"/>
      <c r="L22" s="876" t="s">
        <v>145</v>
      </c>
      <c r="M22" s="877"/>
      <c r="N22" s="878"/>
      <c r="O22" s="876" t="s">
        <v>168</v>
      </c>
      <c r="P22" s="877"/>
      <c r="Q22" s="878"/>
      <c r="R22" s="876" t="s">
        <v>169</v>
      </c>
      <c r="S22" s="877"/>
      <c r="T22" s="878"/>
      <c r="U22" s="876" t="s">
        <v>145</v>
      </c>
      <c r="V22" s="877"/>
      <c r="W22" s="878"/>
      <c r="X22" s="876" t="s">
        <v>169</v>
      </c>
      <c r="Y22" s="877"/>
      <c r="Z22" s="878"/>
      <c r="AA22" s="876" t="s">
        <v>145</v>
      </c>
      <c r="AB22" s="877"/>
      <c r="AC22" s="878"/>
      <c r="AD22" s="12"/>
      <c r="AE22" s="12"/>
      <c r="AF22" s="12"/>
      <c r="AG22" s="12"/>
    </row>
    <row r="23" spans="1:33" ht="15.75" customHeight="1">
      <c r="A23" s="889"/>
      <c r="B23" s="840">
        <v>5</v>
      </c>
      <c r="C23" s="946" t="s">
        <v>600</v>
      </c>
      <c r="D23" s="947"/>
      <c r="E23" s="948" t="s">
        <v>313</v>
      </c>
      <c r="F23" s="949"/>
      <c r="G23" s="949"/>
      <c r="H23" s="950"/>
      <c r="I23" s="951">
        <v>26</v>
      </c>
      <c r="J23" s="952"/>
      <c r="K23" s="953"/>
      <c r="L23" s="924">
        <v>-21</v>
      </c>
      <c r="M23" s="923"/>
      <c r="N23" s="923"/>
      <c r="O23" s="922" t="s">
        <v>614</v>
      </c>
      <c r="P23" s="922"/>
      <c r="Q23" s="922"/>
      <c r="R23" s="923" t="s">
        <v>314</v>
      </c>
      <c r="S23" s="923"/>
      <c r="T23" s="923"/>
      <c r="U23" s="923" t="s">
        <v>615</v>
      </c>
      <c r="V23" s="923"/>
      <c r="W23" s="923"/>
      <c r="X23" s="923" t="s">
        <v>617</v>
      </c>
      <c r="Y23" s="923"/>
      <c r="Z23" s="923"/>
      <c r="AA23" s="924">
        <v>-129</v>
      </c>
      <c r="AB23" s="923"/>
      <c r="AC23" s="923"/>
      <c r="AD23" s="12"/>
      <c r="AE23" s="12"/>
      <c r="AF23" s="12"/>
      <c r="AG23" s="12"/>
    </row>
    <row r="24" spans="1:33" ht="15.65" customHeight="1">
      <c r="A24" s="933"/>
      <c r="B24" s="840">
        <v>5</v>
      </c>
      <c r="C24" s="940" t="s">
        <v>600</v>
      </c>
      <c r="D24" s="941"/>
      <c r="E24" s="942" t="s">
        <v>406</v>
      </c>
      <c r="F24" s="943"/>
      <c r="G24" s="943"/>
      <c r="H24" s="944"/>
      <c r="I24" s="938">
        <v>21</v>
      </c>
      <c r="J24" s="937"/>
      <c r="K24" s="937"/>
      <c r="L24" s="938">
        <v>-14</v>
      </c>
      <c r="M24" s="937"/>
      <c r="N24" s="937"/>
      <c r="O24" s="937" t="s">
        <v>614</v>
      </c>
      <c r="P24" s="937"/>
      <c r="Q24" s="937"/>
      <c r="R24" s="937" t="s">
        <v>404</v>
      </c>
      <c r="S24" s="937"/>
      <c r="T24" s="937"/>
      <c r="U24" s="937" t="s">
        <v>616</v>
      </c>
      <c r="V24" s="937"/>
      <c r="W24" s="937"/>
      <c r="X24" s="937" t="s">
        <v>618</v>
      </c>
      <c r="Y24" s="937"/>
      <c r="Z24" s="937"/>
      <c r="AA24" s="938">
        <v>-107</v>
      </c>
      <c r="AB24" s="937"/>
      <c r="AC24" s="937"/>
      <c r="AD24" s="12"/>
      <c r="AE24" s="12"/>
      <c r="AF24" s="12"/>
      <c r="AG24" s="12"/>
    </row>
    <row r="25" spans="1:33" ht="14.5" customHeight="1">
      <c r="A25" s="906" t="s">
        <v>170</v>
      </c>
      <c r="B25" s="904"/>
      <c r="C25" s="904"/>
      <c r="D25" s="904"/>
      <c r="E25" s="905"/>
      <c r="F25" s="906" t="s">
        <v>171</v>
      </c>
      <c r="G25" s="904"/>
      <c r="H25" s="904"/>
      <c r="I25" s="904"/>
      <c r="J25" s="904"/>
      <c r="K25" s="904"/>
      <c r="L25" s="904"/>
      <c r="M25" s="905"/>
      <c r="N25" s="939" t="s">
        <v>172</v>
      </c>
      <c r="O25" s="871"/>
      <c r="P25" s="871"/>
      <c r="Q25" s="871"/>
      <c r="R25" s="871"/>
      <c r="S25" s="871"/>
      <c r="T25" s="871"/>
      <c r="U25" s="871"/>
      <c r="V25" s="871"/>
      <c r="W25" s="871"/>
      <c r="X25" s="871"/>
      <c r="Y25" s="871"/>
      <c r="Z25" s="871"/>
      <c r="AA25" s="871"/>
      <c r="AB25" s="871"/>
      <c r="AC25" s="872"/>
      <c r="AD25" s="12"/>
      <c r="AE25" s="12"/>
      <c r="AF25" s="12"/>
      <c r="AG25" s="12"/>
    </row>
    <row r="26" spans="1:33" ht="12" customHeight="1">
      <c r="A26" s="929" t="s">
        <v>173</v>
      </c>
      <c r="B26" s="931" t="s">
        <v>143</v>
      </c>
      <c r="C26" s="932"/>
      <c r="D26" s="931" t="s">
        <v>174</v>
      </c>
      <c r="E26" s="932"/>
      <c r="F26" s="931" t="s">
        <v>175</v>
      </c>
      <c r="G26" s="935"/>
      <c r="H26" s="935"/>
      <c r="I26" s="932"/>
      <c r="J26" s="931" t="s">
        <v>176</v>
      </c>
      <c r="K26" s="935"/>
      <c r="L26" s="935"/>
      <c r="M26" s="932"/>
      <c r="N26" s="906" t="s">
        <v>177</v>
      </c>
      <c r="O26" s="904"/>
      <c r="P26" s="904"/>
      <c r="Q26" s="904"/>
      <c r="R26" s="904"/>
      <c r="S26" s="904"/>
      <c r="T26" s="904"/>
      <c r="U26" s="905"/>
      <c r="V26" s="906" t="s">
        <v>178</v>
      </c>
      <c r="W26" s="904"/>
      <c r="X26" s="904"/>
      <c r="Y26" s="904"/>
      <c r="Z26" s="904"/>
      <c r="AA26" s="904"/>
      <c r="AB26" s="904"/>
      <c r="AC26" s="905"/>
      <c r="AD26" s="12"/>
      <c r="AE26" s="12"/>
      <c r="AF26" s="12"/>
      <c r="AG26" s="12"/>
    </row>
    <row r="27" spans="1:33" ht="90" customHeight="1">
      <c r="A27" s="930"/>
      <c r="B27" s="933"/>
      <c r="C27" s="934"/>
      <c r="D27" s="933"/>
      <c r="E27" s="934"/>
      <c r="F27" s="933"/>
      <c r="G27" s="936"/>
      <c r="H27" s="936"/>
      <c r="I27" s="934"/>
      <c r="J27" s="933"/>
      <c r="K27" s="936"/>
      <c r="L27" s="936"/>
      <c r="M27" s="934"/>
      <c r="N27" s="876" t="s">
        <v>532</v>
      </c>
      <c r="O27" s="877"/>
      <c r="P27" s="877"/>
      <c r="Q27" s="878"/>
      <c r="R27" s="876" t="s">
        <v>174</v>
      </c>
      <c r="S27" s="877"/>
      <c r="T27" s="877"/>
      <c r="U27" s="878"/>
      <c r="V27" s="876" t="s">
        <v>534</v>
      </c>
      <c r="W27" s="877"/>
      <c r="X27" s="877"/>
      <c r="Y27" s="878"/>
      <c r="Z27" s="876" t="s">
        <v>174</v>
      </c>
      <c r="AA27" s="877"/>
      <c r="AB27" s="877"/>
      <c r="AC27" s="878"/>
      <c r="AD27" s="12"/>
      <c r="AE27" s="12"/>
      <c r="AF27" s="12"/>
      <c r="AG27" s="12"/>
    </row>
    <row r="28" spans="1:33" ht="15" customHeight="1">
      <c r="A28" s="841">
        <v>5</v>
      </c>
      <c r="B28" s="842">
        <v>44561</v>
      </c>
      <c r="C28" s="843">
        <v>18</v>
      </c>
      <c r="D28" s="954">
        <v>25</v>
      </c>
      <c r="E28" s="955"/>
      <c r="F28" s="923" t="s">
        <v>594</v>
      </c>
      <c r="G28" s="923"/>
      <c r="H28" s="923"/>
      <c r="I28" s="923"/>
      <c r="J28" s="923" t="s">
        <v>433</v>
      </c>
      <c r="K28" s="923"/>
      <c r="L28" s="923"/>
      <c r="M28" s="923"/>
      <c r="N28" s="923" t="s">
        <v>398</v>
      </c>
      <c r="O28" s="923"/>
      <c r="P28" s="923"/>
      <c r="Q28" s="923"/>
      <c r="R28" s="923" t="s">
        <v>531</v>
      </c>
      <c r="S28" s="923"/>
      <c r="T28" s="923"/>
      <c r="U28" s="923"/>
      <c r="V28" s="923" t="s">
        <v>399</v>
      </c>
      <c r="W28" s="923"/>
      <c r="X28" s="923"/>
      <c r="Y28" s="923"/>
      <c r="Z28" s="923" t="s">
        <v>533</v>
      </c>
      <c r="AA28" s="923"/>
      <c r="AB28" s="923"/>
      <c r="AC28" s="923"/>
      <c r="AD28" s="12"/>
      <c r="AE28" s="12"/>
      <c r="AF28" s="12"/>
      <c r="AG28" s="12"/>
    </row>
    <row r="29" spans="1:33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</row>
  </sheetData>
  <mergeCells count="176">
    <mergeCell ref="V28:Y28"/>
    <mergeCell ref="Z28:AC28"/>
    <mergeCell ref="V26:AC26"/>
    <mergeCell ref="N27:Q27"/>
    <mergeCell ref="R27:U27"/>
    <mergeCell ref="V27:Y27"/>
    <mergeCell ref="Z27:AC27"/>
    <mergeCell ref="D28:E28"/>
    <mergeCell ref="F28:I28"/>
    <mergeCell ref="J28:M28"/>
    <mergeCell ref="N28:Q28"/>
    <mergeCell ref="R28:U28"/>
    <mergeCell ref="A26:A27"/>
    <mergeCell ref="B26:C27"/>
    <mergeCell ref="D26:E27"/>
    <mergeCell ref="F26:I27"/>
    <mergeCell ref="J26:M27"/>
    <mergeCell ref="N26:U26"/>
    <mergeCell ref="U24:W24"/>
    <mergeCell ref="X24:Z24"/>
    <mergeCell ref="AA24:AC24"/>
    <mergeCell ref="A25:E25"/>
    <mergeCell ref="F25:M25"/>
    <mergeCell ref="N25:AC25"/>
    <mergeCell ref="C24:D24"/>
    <mergeCell ref="E24:H24"/>
    <mergeCell ref="I24:K24"/>
    <mergeCell ref="L24:N24"/>
    <mergeCell ref="O24:Q24"/>
    <mergeCell ref="R24:T24"/>
    <mergeCell ref="A22:A24"/>
    <mergeCell ref="AA22:AC22"/>
    <mergeCell ref="C23:D23"/>
    <mergeCell ref="E23:H23"/>
    <mergeCell ref="I23:K23"/>
    <mergeCell ref="L23:N23"/>
    <mergeCell ref="O23:Q23"/>
    <mergeCell ref="R23:T23"/>
    <mergeCell ref="U23:W23"/>
    <mergeCell ref="X23:Z23"/>
    <mergeCell ref="AA23:AC23"/>
    <mergeCell ref="C22:D22"/>
    <mergeCell ref="E22:H22"/>
    <mergeCell ref="I22:K22"/>
    <mergeCell ref="L22:N22"/>
    <mergeCell ref="O22:Q22"/>
    <mergeCell ref="R22:T22"/>
    <mergeCell ref="U22:W22"/>
    <mergeCell ref="X22:Z22"/>
    <mergeCell ref="A19:B19"/>
    <mergeCell ref="D19:S19"/>
    <mergeCell ref="C21:D21"/>
    <mergeCell ref="E21:H21"/>
    <mergeCell ref="I21:Q21"/>
    <mergeCell ref="R21:W21"/>
    <mergeCell ref="T16:V16"/>
    <mergeCell ref="AA16:AC16"/>
    <mergeCell ref="D17:E17"/>
    <mergeCell ref="I17:J17"/>
    <mergeCell ref="M17:O17"/>
    <mergeCell ref="P17:Q17"/>
    <mergeCell ref="T17:V17"/>
    <mergeCell ref="W17:X17"/>
    <mergeCell ref="AA17:AC17"/>
    <mergeCell ref="X21:AC21"/>
    <mergeCell ref="F17:H17"/>
    <mergeCell ref="AA14:AC14"/>
    <mergeCell ref="D15:E15"/>
    <mergeCell ref="F15:H15"/>
    <mergeCell ref="I15:J15"/>
    <mergeCell ref="P15:Q15"/>
    <mergeCell ref="W15:X15"/>
    <mergeCell ref="A16:A17"/>
    <mergeCell ref="D16:E16"/>
    <mergeCell ref="F16:H16"/>
    <mergeCell ref="I16:J16"/>
    <mergeCell ref="M16:O16"/>
    <mergeCell ref="A12:A14"/>
    <mergeCell ref="AA12:AC12"/>
    <mergeCell ref="C13:D13"/>
    <mergeCell ref="G13:H13"/>
    <mergeCell ref="K13:L13"/>
    <mergeCell ref="M13:O13"/>
    <mergeCell ref="R13:S13"/>
    <mergeCell ref="T13:V13"/>
    <mergeCell ref="Y13:Z13"/>
    <mergeCell ref="AA13:AC13"/>
    <mergeCell ref="C12:D12"/>
    <mergeCell ref="G12:H12"/>
    <mergeCell ref="K12:L12"/>
    <mergeCell ref="M12:O12"/>
    <mergeCell ref="R12:S12"/>
    <mergeCell ref="T12:V12"/>
    <mergeCell ref="Y12:Z12"/>
    <mergeCell ref="C14:D14"/>
    <mergeCell ref="G14:H14"/>
    <mergeCell ref="K14:L14"/>
    <mergeCell ref="M14:O14"/>
    <mergeCell ref="R14:S14"/>
    <mergeCell ref="T14:V14"/>
    <mergeCell ref="Y14:Z14"/>
    <mergeCell ref="AB9:AC10"/>
    <mergeCell ref="C11:E11"/>
    <mergeCell ref="I11:O11"/>
    <mergeCell ref="P11:V11"/>
    <mergeCell ref="W11:AC11"/>
    <mergeCell ref="AB7:AC8"/>
    <mergeCell ref="B9:C10"/>
    <mergeCell ref="D9:E10"/>
    <mergeCell ref="F9:G10"/>
    <mergeCell ref="H9:I10"/>
    <mergeCell ref="J9:K10"/>
    <mergeCell ref="L9:M10"/>
    <mergeCell ref="N9:O10"/>
    <mergeCell ref="P9:Q10"/>
    <mergeCell ref="R9:S10"/>
    <mergeCell ref="P7:Q8"/>
    <mergeCell ref="R7:S8"/>
    <mergeCell ref="T7:U8"/>
    <mergeCell ref="V7:W8"/>
    <mergeCell ref="X7:Y8"/>
    <mergeCell ref="Z7:AA8"/>
    <mergeCell ref="T9:U10"/>
    <mergeCell ref="V9:W10"/>
    <mergeCell ref="X9:Y10"/>
    <mergeCell ref="V5:W6"/>
    <mergeCell ref="X5:Y6"/>
    <mergeCell ref="B5:C6"/>
    <mergeCell ref="D5:E6"/>
    <mergeCell ref="F5:G6"/>
    <mergeCell ref="H5:I6"/>
    <mergeCell ref="J5:K6"/>
    <mergeCell ref="L5:M6"/>
    <mergeCell ref="Z9:AA10"/>
    <mergeCell ref="A7:A10"/>
    <mergeCell ref="B7:C8"/>
    <mergeCell ref="D7:E8"/>
    <mergeCell ref="F7:G8"/>
    <mergeCell ref="H7:I8"/>
    <mergeCell ref="J7:K8"/>
    <mergeCell ref="L7:M8"/>
    <mergeCell ref="N7:O8"/>
    <mergeCell ref="N5:O6"/>
    <mergeCell ref="AB3:AC4"/>
    <mergeCell ref="AB2:AC2"/>
    <mergeCell ref="A3:A6"/>
    <mergeCell ref="B3:C4"/>
    <mergeCell ref="D3:E4"/>
    <mergeCell ref="F3:G4"/>
    <mergeCell ref="H3:I4"/>
    <mergeCell ref="J3:K4"/>
    <mergeCell ref="L3:M4"/>
    <mergeCell ref="N3:O4"/>
    <mergeCell ref="P3:Q4"/>
    <mergeCell ref="P2:Q2"/>
    <mergeCell ref="R2:S2"/>
    <mergeCell ref="T2:U2"/>
    <mergeCell ref="V2:W2"/>
    <mergeCell ref="X2:Y2"/>
    <mergeCell ref="Z2:AA2"/>
    <mergeCell ref="D2:E2"/>
    <mergeCell ref="F2:G2"/>
    <mergeCell ref="Z5:AA6"/>
    <mergeCell ref="AB5:AC6"/>
    <mergeCell ref="P5:Q6"/>
    <mergeCell ref="R5:S6"/>
    <mergeCell ref="T5:U6"/>
    <mergeCell ref="H2:I2"/>
    <mergeCell ref="J2:K2"/>
    <mergeCell ref="L2:M2"/>
    <mergeCell ref="N2:O2"/>
    <mergeCell ref="R3:S4"/>
    <mergeCell ref="T3:U4"/>
    <mergeCell ref="V3:W4"/>
    <mergeCell ref="X3:Y4"/>
    <mergeCell ref="Z3:AA4"/>
  </mergeCells>
  <pageMargins left="0.7" right="0.7" top="0.75" bottom="0.75" header="0.3" footer="0.3"/>
  <pageSetup paperSize="9" scale="99" orientation="landscape" horizontalDpi="300" verticalDpi="300" r:id="rId1"/>
  <rowBreaks count="1" manualBreakCount="1">
    <brk id="18" max="28" man="1"/>
  </rowBreaks>
  <ignoredErrors>
    <ignoredError sqref="E14 AB14:AC14 AB13:AC13 M5 K5 I5 G5 E5 D6:M6 E3:M3 D4:M4 D3 D5 F5 H5 J5 L5 K14:L14 Y14:Z14 B13:B14 O28:Q28 N28 H14:I14 F14:G14 J14 Q14:R14 W14:X14 T14 Z13 W13 L13 H13:I13 G13 J13:K13 M13:O13 X13:Y13 Q13:R13 V5 Y5 W5 V6:Y6 Z6:AC6 P5 AB3 P3 N4:AC4 O3 Q3 S3 U3 W3 Y3 AA3 AC3 N6:U6 O5 Q5 S5 U5 AA5 AC5 N5 AB5 T5 R5 N3 Z3 X3 V3 T3 R3 X5 Z5 U23:W24 V28 S28:U28 W28:Y28 AA28:AC28 R28 Z28" numberStoredAsText="1"/>
    <ignoredError sqref="N14:O14 P14 S14 U14:V14 T13:V13 P13 S13" twoDigitTextYear="1" numberStoredAsText="1"/>
    <ignoredError sqref="O23:Q2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1"/>
  <dimension ref="A1:U297"/>
  <sheetViews>
    <sheetView topLeftCell="A232" zoomScaleNormal="100" zoomScaleSheetLayoutView="100" workbookViewId="0">
      <selection activeCell="R185" sqref="R185"/>
    </sheetView>
  </sheetViews>
  <sheetFormatPr defaultRowHeight="15.5"/>
  <cols>
    <col min="1" max="21" width="5.07421875" customWidth="1"/>
  </cols>
  <sheetData>
    <row r="1" spans="1:20" s="153" customFormat="1" ht="12" customHeight="1">
      <c r="A1" s="153" t="s">
        <v>82</v>
      </c>
    </row>
    <row r="2" spans="1:20" s="153" customFormat="1" ht="12" customHeight="1">
      <c r="R2" s="153" t="s">
        <v>0</v>
      </c>
    </row>
    <row r="3" spans="1:20" s="153" customFormat="1" ht="12" customHeight="1">
      <c r="A3" s="1107" t="s">
        <v>52</v>
      </c>
      <c r="B3" s="1110" t="s">
        <v>53</v>
      </c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1"/>
    </row>
    <row r="4" spans="1:20" s="153" customFormat="1" ht="12" customHeight="1">
      <c r="A4" s="1108"/>
      <c r="B4" s="1110" t="s">
        <v>1</v>
      </c>
      <c r="C4" s="1112"/>
      <c r="D4" s="1112"/>
      <c r="E4" s="1111"/>
      <c r="F4" s="1110" t="s">
        <v>54</v>
      </c>
      <c r="G4" s="1111"/>
      <c r="H4" s="1110" t="s">
        <v>55</v>
      </c>
      <c r="I4" s="1111"/>
      <c r="J4" s="1110" t="s">
        <v>56</v>
      </c>
      <c r="K4" s="1111"/>
      <c r="L4" s="1110" t="s">
        <v>57</v>
      </c>
      <c r="M4" s="1111"/>
      <c r="N4" s="1110" t="s">
        <v>57</v>
      </c>
      <c r="O4" s="1111"/>
      <c r="P4" s="1110" t="s">
        <v>58</v>
      </c>
      <c r="Q4" s="1111"/>
      <c r="R4" s="32" t="s">
        <v>59</v>
      </c>
      <c r="S4" s="32" t="s">
        <v>60</v>
      </c>
      <c r="T4" s="32" t="s">
        <v>61</v>
      </c>
    </row>
    <row r="5" spans="1:20" s="153" customFormat="1" ht="12" customHeight="1">
      <c r="A5" s="1109"/>
      <c r="B5" s="115">
        <v>0.375</v>
      </c>
      <c r="C5" s="115">
        <v>0.625</v>
      </c>
      <c r="D5" s="32" t="s">
        <v>2</v>
      </c>
      <c r="E5" s="32" t="s">
        <v>3</v>
      </c>
      <c r="F5" s="116">
        <v>0.375</v>
      </c>
      <c r="G5" s="116">
        <v>0.625</v>
      </c>
      <c r="H5" s="116">
        <v>0.375</v>
      </c>
      <c r="I5" s="116">
        <v>0.625</v>
      </c>
      <c r="J5" s="116">
        <v>0.375</v>
      </c>
      <c r="K5" s="116">
        <v>0.625</v>
      </c>
      <c r="L5" s="116">
        <v>0.375</v>
      </c>
      <c r="M5" s="116">
        <v>0.625</v>
      </c>
      <c r="N5" s="116">
        <v>0.375</v>
      </c>
      <c r="O5" s="116">
        <v>0.625</v>
      </c>
      <c r="P5" s="116">
        <v>0.375</v>
      </c>
      <c r="Q5" s="116">
        <v>0.625</v>
      </c>
      <c r="R5" s="116">
        <v>0.625</v>
      </c>
      <c r="S5" s="116">
        <v>0.625</v>
      </c>
      <c r="T5" s="116">
        <v>0.625</v>
      </c>
    </row>
    <row r="6" spans="1:20" s="153" customFormat="1" ht="12" customHeight="1">
      <c r="A6" s="49"/>
      <c r="B6" s="29"/>
      <c r="C6" s="29"/>
      <c r="D6" s="29"/>
      <c r="E6" s="29"/>
      <c r="F6" s="1027" t="s">
        <v>4</v>
      </c>
      <c r="G6" s="1029"/>
      <c r="H6" s="1029"/>
      <c r="I6" s="1029"/>
      <c r="J6" s="1029"/>
      <c r="K6" s="1029"/>
      <c r="L6" s="1029"/>
      <c r="M6" s="1029"/>
      <c r="N6" s="1029"/>
      <c r="O6" s="1029"/>
      <c r="P6" s="1029"/>
      <c r="Q6" s="1029"/>
      <c r="R6" s="1029"/>
      <c r="S6" s="1029"/>
      <c r="T6" s="1028"/>
    </row>
    <row r="7" spans="1:20" s="153" customFormat="1" ht="12" customHeight="1">
      <c r="A7" s="26">
        <v>1</v>
      </c>
      <c r="B7" s="39">
        <v>5.7</v>
      </c>
      <c r="C7" s="39">
        <v>18.2</v>
      </c>
      <c r="D7" s="39">
        <v>21.6</v>
      </c>
      <c r="E7" s="39"/>
      <c r="F7" s="103">
        <v>5.5</v>
      </c>
      <c r="G7" s="39">
        <v>7.1</v>
      </c>
      <c r="H7" s="39">
        <v>4.3</v>
      </c>
      <c r="I7" s="39">
        <v>5</v>
      </c>
      <c r="J7" s="39">
        <v>4.8</v>
      </c>
      <c r="K7" s="39">
        <v>4.8</v>
      </c>
      <c r="L7" s="39">
        <v>5</v>
      </c>
      <c r="M7" s="39">
        <v>5</v>
      </c>
      <c r="N7" s="39">
        <v>4.5</v>
      </c>
      <c r="O7" s="39">
        <v>4.5</v>
      </c>
      <c r="P7" s="39">
        <v>4.7</v>
      </c>
      <c r="Q7" s="39">
        <v>4.7</v>
      </c>
      <c r="R7" s="39">
        <v>4.4000000000000004</v>
      </c>
      <c r="S7" s="39">
        <v>5.2</v>
      </c>
      <c r="T7" s="28">
        <v>6.7</v>
      </c>
    </row>
    <row r="8" spans="1:20" s="153" customFormat="1" ht="12" customHeight="1">
      <c r="A8" s="26">
        <v>2</v>
      </c>
      <c r="B8" s="39">
        <v>11.6</v>
      </c>
      <c r="C8" s="39">
        <v>17.5</v>
      </c>
      <c r="D8" s="39">
        <v>19.8</v>
      </c>
      <c r="E8" s="39"/>
      <c r="F8" s="27">
        <v>5.2</v>
      </c>
      <c r="G8" s="39">
        <v>8.6999999999999993</v>
      </c>
      <c r="H8" s="39">
        <v>5.7</v>
      </c>
      <c r="I8" s="39">
        <v>6.5</v>
      </c>
      <c r="J8" s="39">
        <v>5.8</v>
      </c>
      <c r="K8" s="39">
        <v>5.8</v>
      </c>
      <c r="L8" s="39">
        <v>5.5</v>
      </c>
      <c r="M8" s="39">
        <v>5.5</v>
      </c>
      <c r="N8" s="39">
        <v>4.7</v>
      </c>
      <c r="O8" s="39">
        <v>4.9000000000000004</v>
      </c>
      <c r="P8" s="39">
        <v>4.7</v>
      </c>
      <c r="Q8" s="39">
        <v>4.8</v>
      </c>
      <c r="R8" s="39">
        <v>4.4000000000000004</v>
      </c>
      <c r="S8" s="39">
        <v>5.2</v>
      </c>
      <c r="T8" s="28">
        <v>6.7</v>
      </c>
    </row>
    <row r="9" spans="1:20" s="153" customFormat="1" ht="12" customHeight="1">
      <c r="A9" s="26">
        <v>3</v>
      </c>
      <c r="B9" s="39">
        <v>10.9</v>
      </c>
      <c r="C9" s="39">
        <v>18.7</v>
      </c>
      <c r="D9" s="39">
        <v>23.2</v>
      </c>
      <c r="E9" s="39"/>
      <c r="F9" s="27">
        <v>8.4</v>
      </c>
      <c r="G9" s="39">
        <v>11.6</v>
      </c>
      <c r="H9" s="39">
        <v>7.6</v>
      </c>
      <c r="I9" s="39">
        <v>8.4</v>
      </c>
      <c r="J9" s="39">
        <v>7</v>
      </c>
      <c r="K9" s="39">
        <v>7.2</v>
      </c>
      <c r="L9" s="39">
        <v>7.2</v>
      </c>
      <c r="M9" s="39">
        <v>7.2</v>
      </c>
      <c r="N9" s="39">
        <v>5.3</v>
      </c>
      <c r="O9" s="39">
        <v>5.5</v>
      </c>
      <c r="P9" s="39">
        <v>4.8</v>
      </c>
      <c r="Q9" s="39">
        <v>4.8</v>
      </c>
      <c r="R9" s="39">
        <v>4.4000000000000004</v>
      </c>
      <c r="S9" s="39">
        <v>5.2</v>
      </c>
      <c r="T9" s="28">
        <v>6.7</v>
      </c>
    </row>
    <row r="10" spans="1:20" s="153" customFormat="1" ht="12" customHeight="1">
      <c r="A10" s="26">
        <v>4</v>
      </c>
      <c r="B10" s="39">
        <v>9.6</v>
      </c>
      <c r="C10" s="39">
        <v>20.8</v>
      </c>
      <c r="D10" s="39">
        <v>24.2</v>
      </c>
      <c r="E10" s="39"/>
      <c r="F10" s="27">
        <v>8.4</v>
      </c>
      <c r="G10" s="39">
        <v>10.5</v>
      </c>
      <c r="H10" s="39">
        <v>8.4</v>
      </c>
      <c r="I10" s="39">
        <v>8.9</v>
      </c>
      <c r="J10" s="39">
        <v>8</v>
      </c>
      <c r="K10" s="39">
        <v>8</v>
      </c>
      <c r="L10" s="39">
        <v>7.1</v>
      </c>
      <c r="M10" s="39">
        <v>7.2</v>
      </c>
      <c r="N10" s="39">
        <v>6.1</v>
      </c>
      <c r="O10" s="39">
        <v>6.3</v>
      </c>
      <c r="P10" s="39">
        <v>4.9000000000000004</v>
      </c>
      <c r="Q10" s="39">
        <v>4.9000000000000004</v>
      </c>
      <c r="R10" s="39">
        <v>4.4000000000000004</v>
      </c>
      <c r="S10" s="39">
        <v>5.2</v>
      </c>
      <c r="T10" s="28">
        <v>6.7</v>
      </c>
    </row>
    <row r="11" spans="1:20" s="153" customFormat="1" ht="12" customHeight="1">
      <c r="A11" s="26">
        <v>5</v>
      </c>
      <c r="B11" s="39">
        <v>14.2</v>
      </c>
      <c r="C11" s="39">
        <v>21.5</v>
      </c>
      <c r="D11" s="39">
        <v>26.8</v>
      </c>
      <c r="E11" s="39"/>
      <c r="F11" s="27">
        <v>6.9</v>
      </c>
      <c r="G11" s="39">
        <v>12.2</v>
      </c>
      <c r="H11" s="39">
        <v>7.2</v>
      </c>
      <c r="I11" s="39">
        <v>9.9</v>
      </c>
      <c r="J11" s="39">
        <v>7.7</v>
      </c>
      <c r="K11" s="39">
        <v>8</v>
      </c>
      <c r="L11" s="39">
        <v>7.7</v>
      </c>
      <c r="M11" s="39">
        <v>7.5</v>
      </c>
      <c r="N11" s="39">
        <v>6.7</v>
      </c>
      <c r="O11" s="39">
        <v>6.7</v>
      </c>
      <c r="P11" s="39">
        <v>5.3</v>
      </c>
      <c r="Q11" s="39">
        <v>5.4</v>
      </c>
      <c r="R11" s="39">
        <v>4.5</v>
      </c>
      <c r="S11" s="39">
        <v>5.3</v>
      </c>
      <c r="T11" s="28">
        <v>6.7</v>
      </c>
    </row>
    <row r="12" spans="1:20" s="153" customFormat="1" ht="12" customHeight="1">
      <c r="A12" s="26">
        <v>6</v>
      </c>
      <c r="B12" s="39">
        <v>15.1</v>
      </c>
      <c r="C12" s="39">
        <v>24.4</v>
      </c>
      <c r="D12" s="39">
        <v>30.2</v>
      </c>
      <c r="E12" s="39"/>
      <c r="F12" s="27">
        <v>7</v>
      </c>
      <c r="G12" s="39">
        <v>12.8</v>
      </c>
      <c r="H12" s="39">
        <v>7.3</v>
      </c>
      <c r="I12" s="39">
        <v>10.5</v>
      </c>
      <c r="J12" s="39">
        <v>8</v>
      </c>
      <c r="K12" s="39">
        <v>8.4</v>
      </c>
      <c r="L12" s="39">
        <v>8</v>
      </c>
      <c r="M12" s="39">
        <v>7.8</v>
      </c>
      <c r="N12" s="39">
        <v>6.9</v>
      </c>
      <c r="O12" s="39">
        <v>6.8</v>
      </c>
      <c r="P12" s="39">
        <v>5.4</v>
      </c>
      <c r="Q12" s="39">
        <v>5.5</v>
      </c>
      <c r="R12" s="39">
        <v>4.5</v>
      </c>
      <c r="S12" s="39">
        <v>5.3</v>
      </c>
      <c r="T12" s="28">
        <v>6.8</v>
      </c>
    </row>
    <row r="13" spans="1:20" s="153" customFormat="1" ht="12" customHeight="1">
      <c r="A13" s="26">
        <v>7</v>
      </c>
      <c r="B13" s="39">
        <v>9.8000000000000007</v>
      </c>
      <c r="C13" s="39">
        <v>19.7</v>
      </c>
      <c r="D13" s="39">
        <v>22.5</v>
      </c>
      <c r="E13" s="39"/>
      <c r="F13" s="27">
        <v>6.6</v>
      </c>
      <c r="G13" s="39">
        <v>10.199999999999999</v>
      </c>
      <c r="H13" s="39">
        <v>7.2</v>
      </c>
      <c r="I13" s="39">
        <v>8.9</v>
      </c>
      <c r="J13" s="39">
        <v>8</v>
      </c>
      <c r="K13" s="39">
        <v>8</v>
      </c>
      <c r="L13" s="39">
        <v>8.1</v>
      </c>
      <c r="M13" s="39">
        <v>7.7</v>
      </c>
      <c r="N13" s="39">
        <v>7.1</v>
      </c>
      <c r="O13" s="39">
        <v>7.1</v>
      </c>
      <c r="P13" s="39">
        <v>5.8</v>
      </c>
      <c r="Q13" s="39">
        <v>5.8</v>
      </c>
      <c r="R13" s="39">
        <v>4.5999999999999996</v>
      </c>
      <c r="S13" s="39">
        <v>5.3</v>
      </c>
      <c r="T13" s="28">
        <v>6.8</v>
      </c>
    </row>
    <row r="14" spans="1:20" s="153" customFormat="1" ht="12" customHeight="1">
      <c r="A14" s="26">
        <v>8</v>
      </c>
      <c r="B14" s="39">
        <v>8.9</v>
      </c>
      <c r="C14" s="39">
        <v>25.5</v>
      </c>
      <c r="D14" s="39">
        <v>27.7</v>
      </c>
      <c r="E14" s="39"/>
      <c r="F14" s="27">
        <v>5.5</v>
      </c>
      <c r="G14" s="39">
        <v>12.2</v>
      </c>
      <c r="H14" s="39">
        <v>7.3</v>
      </c>
      <c r="I14" s="39">
        <v>9.5</v>
      </c>
      <c r="J14" s="39">
        <v>7.3</v>
      </c>
      <c r="K14" s="39">
        <v>7.6</v>
      </c>
      <c r="L14" s="39">
        <v>7.7</v>
      </c>
      <c r="M14" s="39">
        <v>7.5</v>
      </c>
      <c r="N14" s="39">
        <v>7.1</v>
      </c>
      <c r="O14" s="39">
        <v>7</v>
      </c>
      <c r="P14" s="39">
        <v>5.9</v>
      </c>
      <c r="Q14" s="39">
        <v>5.9</v>
      </c>
      <c r="R14" s="39">
        <v>4.7</v>
      </c>
      <c r="S14" s="39">
        <v>5.3</v>
      </c>
      <c r="T14" s="28">
        <v>6.8</v>
      </c>
    </row>
    <row r="15" spans="1:20" s="153" customFormat="1" ht="12" customHeight="1">
      <c r="A15" s="26">
        <v>9</v>
      </c>
      <c r="B15" s="39">
        <v>11</v>
      </c>
      <c r="C15" s="39">
        <v>16.600000000000001</v>
      </c>
      <c r="D15" s="39">
        <v>25.4</v>
      </c>
      <c r="E15" s="39"/>
      <c r="F15" s="27">
        <v>7.6</v>
      </c>
      <c r="G15" s="39">
        <v>12.5</v>
      </c>
      <c r="H15" s="39">
        <v>7.8</v>
      </c>
      <c r="I15" s="39">
        <v>10.6</v>
      </c>
      <c r="J15" s="39">
        <v>8.1999999999999993</v>
      </c>
      <c r="K15" s="39">
        <v>8.6999999999999993</v>
      </c>
      <c r="L15" s="39">
        <v>8.1</v>
      </c>
      <c r="M15" s="39">
        <v>8</v>
      </c>
      <c r="N15" s="39">
        <v>7.2</v>
      </c>
      <c r="O15" s="39">
        <v>7.3</v>
      </c>
      <c r="P15" s="39">
        <v>6</v>
      </c>
      <c r="Q15" s="39">
        <v>6.2</v>
      </c>
      <c r="R15" s="39">
        <v>4.8</v>
      </c>
      <c r="S15" s="39">
        <v>5.3</v>
      </c>
      <c r="T15" s="28">
        <v>6.8</v>
      </c>
    </row>
    <row r="16" spans="1:20" s="153" customFormat="1" ht="12" customHeight="1">
      <c r="A16" s="26">
        <v>10</v>
      </c>
      <c r="B16" s="39">
        <v>6.7</v>
      </c>
      <c r="C16" s="39">
        <v>23.2</v>
      </c>
      <c r="D16" s="39">
        <v>28.2</v>
      </c>
      <c r="E16" s="39"/>
      <c r="F16" s="27">
        <v>5.4</v>
      </c>
      <c r="G16" s="39">
        <v>13.2</v>
      </c>
      <c r="H16" s="39">
        <v>6.7</v>
      </c>
      <c r="I16" s="39">
        <v>10.4</v>
      </c>
      <c r="J16" s="39">
        <v>7.8</v>
      </c>
      <c r="K16" s="39">
        <v>8.3000000000000007</v>
      </c>
      <c r="L16" s="39">
        <v>8</v>
      </c>
      <c r="M16" s="39">
        <v>7.9</v>
      </c>
      <c r="N16" s="39">
        <v>7.6</v>
      </c>
      <c r="O16" s="39">
        <v>7.3</v>
      </c>
      <c r="P16" s="39">
        <v>6.3</v>
      </c>
      <c r="Q16" s="39">
        <v>6.3</v>
      </c>
      <c r="R16" s="39">
        <v>4.9000000000000004</v>
      </c>
      <c r="S16" s="39">
        <v>5.2</v>
      </c>
      <c r="T16" s="28">
        <v>6.8</v>
      </c>
    </row>
    <row r="17" spans="1:20" s="153" customFormat="1" ht="12" customHeight="1">
      <c r="A17" s="26">
        <v>11</v>
      </c>
      <c r="B17" s="39">
        <v>14.7</v>
      </c>
      <c r="C17" s="39">
        <v>7.6</v>
      </c>
      <c r="D17" s="39">
        <v>22.4</v>
      </c>
      <c r="E17" s="39"/>
      <c r="F17" s="27">
        <v>8.6999999999999993</v>
      </c>
      <c r="G17" s="39">
        <v>10.7</v>
      </c>
      <c r="H17" s="39">
        <v>8.5</v>
      </c>
      <c r="I17" s="39">
        <v>10.3</v>
      </c>
      <c r="J17" s="39">
        <v>9</v>
      </c>
      <c r="K17" s="39">
        <v>9.1999999999999993</v>
      </c>
      <c r="L17" s="39">
        <v>8.6999999999999993</v>
      </c>
      <c r="M17" s="39">
        <v>8.6999999999999993</v>
      </c>
      <c r="N17" s="39">
        <v>7.5</v>
      </c>
      <c r="O17" s="39">
        <v>7.6</v>
      </c>
      <c r="P17" s="39">
        <v>6.4</v>
      </c>
      <c r="Q17" s="39">
        <v>6.4</v>
      </c>
      <c r="R17" s="39">
        <v>4.9000000000000004</v>
      </c>
      <c r="S17" s="39">
        <v>5.2</v>
      </c>
      <c r="T17" s="28">
        <v>6.8</v>
      </c>
    </row>
    <row r="18" spans="1:20" s="153" customFormat="1" ht="12" customHeight="1">
      <c r="A18" s="26">
        <v>12</v>
      </c>
      <c r="B18" s="39">
        <v>8.1999999999999993</v>
      </c>
      <c r="C18" s="39">
        <v>16.600000000000001</v>
      </c>
      <c r="D18" s="39">
        <v>20.5</v>
      </c>
      <c r="E18" s="39"/>
      <c r="F18" s="27">
        <v>5.8</v>
      </c>
      <c r="G18" s="39">
        <v>9.8000000000000007</v>
      </c>
      <c r="H18" s="39">
        <v>6.6</v>
      </c>
      <c r="I18" s="39">
        <v>8.5</v>
      </c>
      <c r="J18" s="39">
        <v>7.4</v>
      </c>
      <c r="K18" s="39">
        <v>7.4</v>
      </c>
      <c r="L18" s="39">
        <v>7.8</v>
      </c>
      <c r="M18" s="39">
        <v>7.5</v>
      </c>
      <c r="N18" s="39">
        <v>7.5</v>
      </c>
      <c r="O18" s="39">
        <v>7.4</v>
      </c>
      <c r="P18" s="39">
        <v>6.5</v>
      </c>
      <c r="Q18" s="39">
        <v>6.4</v>
      </c>
      <c r="R18" s="39">
        <v>4.9000000000000004</v>
      </c>
      <c r="S18" s="39">
        <v>5.2</v>
      </c>
      <c r="T18" s="28">
        <v>6.8</v>
      </c>
    </row>
    <row r="19" spans="1:20" s="153" customFormat="1" ht="12" customHeight="1">
      <c r="A19" s="26">
        <v>13</v>
      </c>
      <c r="B19" s="39">
        <v>3.6</v>
      </c>
      <c r="C19" s="39">
        <v>13</v>
      </c>
      <c r="D19" s="39">
        <v>21.1</v>
      </c>
      <c r="E19" s="39"/>
      <c r="F19" s="27">
        <v>4.4000000000000004</v>
      </c>
      <c r="G19" s="39">
        <v>8.6</v>
      </c>
      <c r="H19" s="39">
        <v>5.8</v>
      </c>
      <c r="I19" s="39">
        <v>7.3</v>
      </c>
      <c r="J19" s="39">
        <v>7</v>
      </c>
      <c r="K19" s="39">
        <v>6.9</v>
      </c>
      <c r="L19" s="39">
        <v>7.5</v>
      </c>
      <c r="M19" s="39">
        <v>7.2</v>
      </c>
      <c r="N19" s="39">
        <v>7.4</v>
      </c>
      <c r="O19" s="39">
        <v>7.2</v>
      </c>
      <c r="P19" s="39">
        <v>6.5</v>
      </c>
      <c r="Q19" s="39">
        <v>6.4</v>
      </c>
      <c r="R19" s="39">
        <v>5</v>
      </c>
      <c r="S19" s="39">
        <v>5.2</v>
      </c>
      <c r="T19" s="28">
        <v>6.8</v>
      </c>
    </row>
    <row r="20" spans="1:20" s="153" customFormat="1" ht="12" customHeight="1">
      <c r="A20" s="26">
        <v>14</v>
      </c>
      <c r="B20" s="39">
        <v>7.4</v>
      </c>
      <c r="C20" s="39">
        <v>13.4</v>
      </c>
      <c r="D20" s="39">
        <v>21.5</v>
      </c>
      <c r="E20" s="39"/>
      <c r="F20" s="27">
        <v>6.1</v>
      </c>
      <c r="G20" s="39">
        <v>8.8000000000000007</v>
      </c>
      <c r="H20" s="39">
        <v>6.4</v>
      </c>
      <c r="I20" s="39">
        <v>7.9</v>
      </c>
      <c r="J20" s="39">
        <v>7</v>
      </c>
      <c r="K20" s="39">
        <v>7.1</v>
      </c>
      <c r="L20" s="39">
        <v>7.2</v>
      </c>
      <c r="M20" s="39">
        <v>7.1</v>
      </c>
      <c r="N20" s="39">
        <v>7.1</v>
      </c>
      <c r="O20" s="39">
        <v>6.9</v>
      </c>
      <c r="P20" s="39">
        <v>6.5</v>
      </c>
      <c r="Q20" s="39">
        <v>6.4</v>
      </c>
      <c r="R20" s="39">
        <v>5.0999999999999996</v>
      </c>
      <c r="S20" s="39">
        <v>5.2</v>
      </c>
      <c r="T20" s="28">
        <v>6.8</v>
      </c>
    </row>
    <row r="21" spans="1:20" s="153" customFormat="1" ht="12" customHeight="1">
      <c r="A21" s="26">
        <v>15</v>
      </c>
      <c r="B21" s="39">
        <v>10.1</v>
      </c>
      <c r="C21" s="39">
        <v>7.7</v>
      </c>
      <c r="D21" s="39">
        <v>22.8</v>
      </c>
      <c r="E21" s="39"/>
      <c r="F21" s="27">
        <v>4.4000000000000004</v>
      </c>
      <c r="G21" s="39">
        <v>8.1</v>
      </c>
      <c r="H21" s="39">
        <v>5.5</v>
      </c>
      <c r="I21" s="39">
        <v>7</v>
      </c>
      <c r="J21" s="39">
        <v>6.6</v>
      </c>
      <c r="K21" s="39">
        <v>6.5</v>
      </c>
      <c r="L21" s="39">
        <v>7</v>
      </c>
      <c r="M21" s="39">
        <v>6.6</v>
      </c>
      <c r="N21" s="39">
        <v>6.7</v>
      </c>
      <c r="O21" s="39">
        <v>6.7</v>
      </c>
      <c r="P21" s="39">
        <v>6.4</v>
      </c>
      <c r="Q21" s="39">
        <v>6.4</v>
      </c>
      <c r="R21" s="39">
        <v>5.2</v>
      </c>
      <c r="S21" s="39">
        <v>5.2</v>
      </c>
      <c r="T21" s="28">
        <v>6.8</v>
      </c>
    </row>
    <row r="22" spans="1:20" s="153" customFormat="1" ht="12" customHeight="1">
      <c r="A22" s="26">
        <v>16</v>
      </c>
      <c r="B22" s="39">
        <v>10</v>
      </c>
      <c r="C22" s="39">
        <v>15.1</v>
      </c>
      <c r="D22" s="39">
        <v>19.2</v>
      </c>
      <c r="E22" s="39"/>
      <c r="F22" s="27">
        <v>6.1</v>
      </c>
      <c r="G22" s="39">
        <v>8.6</v>
      </c>
      <c r="H22" s="39">
        <v>6.4</v>
      </c>
      <c r="I22" s="39">
        <v>7.8</v>
      </c>
      <c r="J22" s="39">
        <v>6.9</v>
      </c>
      <c r="K22" s="39">
        <v>6.9</v>
      </c>
      <c r="L22" s="39">
        <v>6.9</v>
      </c>
      <c r="M22" s="39">
        <v>6.9</v>
      </c>
      <c r="N22" s="39">
        <v>6.6</v>
      </c>
      <c r="O22" s="39">
        <v>6.6</v>
      </c>
      <c r="P22" s="39">
        <v>6.4</v>
      </c>
      <c r="Q22" s="39">
        <v>6.4</v>
      </c>
      <c r="R22" s="39">
        <v>5.3</v>
      </c>
      <c r="S22" s="39">
        <v>5.2</v>
      </c>
      <c r="T22" s="28">
        <v>6.8</v>
      </c>
    </row>
    <row r="23" spans="1:20" s="153" customFormat="1" ht="12" customHeight="1">
      <c r="A23" s="26">
        <v>17</v>
      </c>
      <c r="B23" s="39">
        <v>11.5</v>
      </c>
      <c r="C23" s="39">
        <v>9.1999999999999993</v>
      </c>
      <c r="D23" s="39">
        <v>18.600000000000001</v>
      </c>
      <c r="E23" s="39"/>
      <c r="F23" s="27">
        <v>5.6</v>
      </c>
      <c r="G23" s="39">
        <v>8.3000000000000007</v>
      </c>
      <c r="H23" s="39">
        <v>5.8</v>
      </c>
      <c r="I23" s="39">
        <v>7.4</v>
      </c>
      <c r="J23" s="39">
        <v>6.6</v>
      </c>
      <c r="K23" s="39">
        <v>6.8</v>
      </c>
      <c r="L23" s="39">
        <v>7</v>
      </c>
      <c r="M23" s="39">
        <v>6.9</v>
      </c>
      <c r="N23" s="39">
        <v>6.6</v>
      </c>
      <c r="O23" s="39">
        <v>6.6</v>
      </c>
      <c r="P23" s="39">
        <v>6.4</v>
      </c>
      <c r="Q23" s="39">
        <v>6.4</v>
      </c>
      <c r="R23" s="39">
        <v>5.3</v>
      </c>
      <c r="S23" s="39">
        <v>5.2</v>
      </c>
      <c r="T23" s="28">
        <v>6.8</v>
      </c>
    </row>
    <row r="24" spans="1:20" s="153" customFormat="1" ht="12" customHeight="1">
      <c r="A24" s="26">
        <v>18</v>
      </c>
      <c r="B24" s="39">
        <v>10.5</v>
      </c>
      <c r="C24" s="39">
        <v>17.3</v>
      </c>
      <c r="D24" s="39">
        <v>24.5</v>
      </c>
      <c r="E24" s="39"/>
      <c r="F24" s="27">
        <v>5.6</v>
      </c>
      <c r="G24" s="39">
        <v>9.8000000000000007</v>
      </c>
      <c r="H24" s="39">
        <v>5.8</v>
      </c>
      <c r="I24" s="39">
        <v>8.1999999999999993</v>
      </c>
      <c r="J24" s="39">
        <v>6.4</v>
      </c>
      <c r="K24" s="39">
        <v>7</v>
      </c>
      <c r="L24" s="39">
        <v>6.7</v>
      </c>
      <c r="M24" s="39">
        <v>6.7</v>
      </c>
      <c r="N24" s="39">
        <v>6.5</v>
      </c>
      <c r="O24" s="39">
        <v>6.5</v>
      </c>
      <c r="P24" s="39">
        <v>6.4</v>
      </c>
      <c r="Q24" s="39">
        <v>6.4</v>
      </c>
      <c r="R24" s="39">
        <v>5.3</v>
      </c>
      <c r="S24" s="39">
        <v>5.3</v>
      </c>
      <c r="T24" s="28">
        <v>6.8</v>
      </c>
    </row>
    <row r="25" spans="1:20" s="153" customFormat="1" ht="12" customHeight="1">
      <c r="A25" s="26">
        <v>19</v>
      </c>
      <c r="B25" s="39">
        <v>10.6</v>
      </c>
      <c r="C25" s="39">
        <v>17.600000000000001</v>
      </c>
      <c r="D25" s="39">
        <v>23</v>
      </c>
      <c r="E25" s="39"/>
      <c r="F25" s="27">
        <v>5.0999999999999996</v>
      </c>
      <c r="G25" s="39">
        <v>9.1999999999999993</v>
      </c>
      <c r="H25" s="39">
        <v>5.8</v>
      </c>
      <c r="I25" s="39">
        <v>7.9</v>
      </c>
      <c r="J25" s="39">
        <v>6.8</v>
      </c>
      <c r="K25" s="39">
        <v>7</v>
      </c>
      <c r="L25" s="39">
        <v>7</v>
      </c>
      <c r="M25" s="39">
        <v>6.9</v>
      </c>
      <c r="N25" s="39">
        <v>6.6</v>
      </c>
      <c r="O25" s="39">
        <v>6.5</v>
      </c>
      <c r="P25" s="39">
        <v>6.4</v>
      </c>
      <c r="Q25" s="39">
        <v>6.4</v>
      </c>
      <c r="R25" s="39">
        <v>5.4</v>
      </c>
      <c r="S25" s="39">
        <v>5.4</v>
      </c>
      <c r="T25" s="28">
        <v>6.8</v>
      </c>
    </row>
    <row r="26" spans="1:20" s="153" customFormat="1" ht="12" customHeight="1">
      <c r="A26" s="26">
        <v>20</v>
      </c>
      <c r="B26" s="39">
        <v>7</v>
      </c>
      <c r="C26" s="39">
        <v>9</v>
      </c>
      <c r="D26" s="39">
        <v>22.5</v>
      </c>
      <c r="E26" s="39"/>
      <c r="F26" s="27">
        <v>5.4</v>
      </c>
      <c r="G26" s="39">
        <v>8.8000000000000007</v>
      </c>
      <c r="H26" s="39">
        <v>6.1</v>
      </c>
      <c r="I26" s="39">
        <v>7.6</v>
      </c>
      <c r="J26" s="39">
        <v>6.8</v>
      </c>
      <c r="K26" s="39">
        <v>6.9</v>
      </c>
      <c r="L26" s="39">
        <v>7.1</v>
      </c>
      <c r="M26" s="39">
        <v>7.7</v>
      </c>
      <c r="N26" s="39">
        <v>6.7</v>
      </c>
      <c r="O26" s="39">
        <v>6.6</v>
      </c>
      <c r="P26" s="39">
        <v>6.4</v>
      </c>
      <c r="Q26" s="39">
        <v>6.4</v>
      </c>
      <c r="R26" s="39">
        <v>5.4</v>
      </c>
      <c r="S26" s="39">
        <v>5.4</v>
      </c>
      <c r="T26" s="28">
        <v>6.8</v>
      </c>
    </row>
    <row r="27" spans="1:20" s="153" customFormat="1" ht="12" customHeight="1">
      <c r="A27" s="26">
        <v>21</v>
      </c>
      <c r="B27" s="39">
        <v>6.5</v>
      </c>
      <c r="C27" s="39">
        <v>10.5</v>
      </c>
      <c r="D27" s="39">
        <v>14</v>
      </c>
      <c r="E27" s="39"/>
      <c r="F27" s="27">
        <v>5.8</v>
      </c>
      <c r="G27" s="39">
        <v>7.6</v>
      </c>
      <c r="H27" s="39">
        <v>6.4</v>
      </c>
      <c r="I27" s="39">
        <v>7.1</v>
      </c>
      <c r="J27" s="39">
        <v>6.9</v>
      </c>
      <c r="K27" s="39">
        <v>6.7</v>
      </c>
      <c r="L27" s="39">
        <v>7</v>
      </c>
      <c r="M27" s="39">
        <v>6.7</v>
      </c>
      <c r="N27" s="39">
        <v>6.4</v>
      </c>
      <c r="O27" s="39">
        <v>6.6</v>
      </c>
      <c r="P27" s="39">
        <v>6.4</v>
      </c>
      <c r="Q27" s="39">
        <v>6.4</v>
      </c>
      <c r="R27" s="39">
        <v>5.4</v>
      </c>
      <c r="S27" s="39">
        <v>5.4</v>
      </c>
      <c r="T27" s="28">
        <v>6.8</v>
      </c>
    </row>
    <row r="28" spans="1:20" s="153" customFormat="1" ht="12" customHeight="1">
      <c r="A28" s="26">
        <v>22</v>
      </c>
      <c r="B28" s="39">
        <v>13.5</v>
      </c>
      <c r="C28" s="39">
        <v>23</v>
      </c>
      <c r="D28" s="39">
        <v>25.7</v>
      </c>
      <c r="E28" s="39"/>
      <c r="F28" s="27">
        <v>6.4</v>
      </c>
      <c r="G28" s="39">
        <v>11.6</v>
      </c>
      <c r="H28" s="39">
        <v>6.1</v>
      </c>
      <c r="I28" s="39">
        <v>9.4</v>
      </c>
      <c r="J28" s="39">
        <v>6.6</v>
      </c>
      <c r="K28" s="39">
        <v>7.5</v>
      </c>
      <c r="L28" s="39">
        <v>6.8</v>
      </c>
      <c r="M28" s="39">
        <v>6.9</v>
      </c>
      <c r="N28" s="39">
        <v>6.5</v>
      </c>
      <c r="O28" s="39">
        <v>6.4</v>
      </c>
      <c r="P28" s="39">
        <v>6.4</v>
      </c>
      <c r="Q28" s="39">
        <v>6.4</v>
      </c>
      <c r="R28" s="39">
        <v>5.5</v>
      </c>
      <c r="S28" s="39">
        <v>5.5</v>
      </c>
      <c r="T28" s="28">
        <v>6.8</v>
      </c>
    </row>
    <row r="29" spans="1:20" s="153" customFormat="1" ht="12" customHeight="1">
      <c r="A29" s="26">
        <v>23</v>
      </c>
      <c r="B29" s="39">
        <v>13</v>
      </c>
      <c r="C29" s="39">
        <v>16.899999999999999</v>
      </c>
      <c r="D29" s="39">
        <v>17.600000000000001</v>
      </c>
      <c r="E29" s="39"/>
      <c r="F29" s="27">
        <v>6.1</v>
      </c>
      <c r="G29" s="39">
        <v>14</v>
      </c>
      <c r="H29" s="39">
        <v>6.5</v>
      </c>
      <c r="I29" s="39">
        <v>10.7</v>
      </c>
      <c r="J29" s="39">
        <v>7.4</v>
      </c>
      <c r="K29" s="39">
        <v>9.1999999999999993</v>
      </c>
      <c r="L29" s="39">
        <v>7.5</v>
      </c>
      <c r="M29" s="39">
        <v>7.5</v>
      </c>
      <c r="N29" s="39">
        <v>6.7</v>
      </c>
      <c r="O29" s="39">
        <v>6.7</v>
      </c>
      <c r="P29" s="39">
        <v>6.4</v>
      </c>
      <c r="Q29" s="39">
        <v>6.4</v>
      </c>
      <c r="R29" s="39">
        <v>5.5</v>
      </c>
      <c r="S29" s="39">
        <v>5.5</v>
      </c>
      <c r="T29" s="28">
        <v>6.8</v>
      </c>
    </row>
    <row r="30" spans="1:20" s="153" customFormat="1" ht="12" customHeight="1">
      <c r="A30" s="26">
        <v>24</v>
      </c>
      <c r="B30" s="39">
        <v>13.5</v>
      </c>
      <c r="C30" s="39">
        <v>24.5</v>
      </c>
      <c r="D30" s="39">
        <v>28.4</v>
      </c>
      <c r="E30" s="39"/>
      <c r="F30" s="27">
        <v>8.5</v>
      </c>
      <c r="G30" s="39">
        <v>13.6</v>
      </c>
      <c r="H30" s="39">
        <v>8.6</v>
      </c>
      <c r="I30" s="39">
        <v>11.2</v>
      </c>
      <c r="J30" s="39">
        <v>9</v>
      </c>
      <c r="K30" s="39">
        <v>9.1999999999999993</v>
      </c>
      <c r="L30" s="39">
        <v>8.6999999999999993</v>
      </c>
      <c r="M30" s="39">
        <v>8.5</v>
      </c>
      <c r="N30" s="39">
        <v>7.1</v>
      </c>
      <c r="O30" s="39">
        <v>7.2</v>
      </c>
      <c r="P30" s="39">
        <v>6.4</v>
      </c>
      <c r="Q30" s="39">
        <v>6.4</v>
      </c>
      <c r="R30" s="39">
        <v>5.5</v>
      </c>
      <c r="S30" s="39">
        <v>5.5</v>
      </c>
      <c r="T30" s="28">
        <v>6.8</v>
      </c>
    </row>
    <row r="31" spans="1:20" s="153" customFormat="1" ht="12" customHeight="1">
      <c r="A31" s="26">
        <v>25</v>
      </c>
      <c r="B31" s="39">
        <v>15.7</v>
      </c>
      <c r="C31" s="39">
        <v>26.3</v>
      </c>
      <c r="D31" s="39">
        <v>32.200000000000003</v>
      </c>
      <c r="E31" s="39"/>
      <c r="F31" s="27">
        <v>9.1</v>
      </c>
      <c r="G31" s="39">
        <v>14.6</v>
      </c>
      <c r="H31" s="39">
        <v>9.3000000000000007</v>
      </c>
      <c r="I31" s="39">
        <v>11.9</v>
      </c>
      <c r="J31" s="39">
        <v>9.6</v>
      </c>
      <c r="K31" s="39">
        <v>10</v>
      </c>
      <c r="L31" s="39">
        <v>9.5</v>
      </c>
      <c r="M31" s="39">
        <v>9.1</v>
      </c>
      <c r="N31" s="39">
        <v>7.7</v>
      </c>
      <c r="O31" s="39">
        <v>7.8</v>
      </c>
      <c r="P31" s="39">
        <v>6.6</v>
      </c>
      <c r="Q31" s="39">
        <v>6.6</v>
      </c>
      <c r="R31" s="39">
        <v>5.6</v>
      </c>
      <c r="S31" s="39">
        <v>5.5</v>
      </c>
      <c r="T31" s="28">
        <v>6.7</v>
      </c>
    </row>
    <row r="32" spans="1:20" s="153" customFormat="1" ht="12" customHeight="1">
      <c r="A32" s="26">
        <v>26</v>
      </c>
      <c r="B32" s="39">
        <v>15.7</v>
      </c>
      <c r="C32" s="39">
        <v>31.6</v>
      </c>
      <c r="D32" s="39">
        <v>31.6</v>
      </c>
      <c r="E32" s="39"/>
      <c r="F32" s="27">
        <v>9.1</v>
      </c>
      <c r="G32" s="39">
        <v>15.7</v>
      </c>
      <c r="H32" s="39">
        <v>9.1999999999999993</v>
      </c>
      <c r="I32" s="39">
        <v>12.5</v>
      </c>
      <c r="J32" s="39">
        <v>9.8000000000000007</v>
      </c>
      <c r="K32" s="39">
        <v>10.3</v>
      </c>
      <c r="L32" s="39">
        <v>9.6999999999999993</v>
      </c>
      <c r="M32" s="39">
        <v>9.5</v>
      </c>
      <c r="N32" s="39">
        <v>8.1999999999999993</v>
      </c>
      <c r="O32" s="39">
        <v>8.1999999999999993</v>
      </c>
      <c r="P32" s="39">
        <v>7.4</v>
      </c>
      <c r="Q32" s="39">
        <v>7.4</v>
      </c>
      <c r="R32" s="39">
        <v>5.6</v>
      </c>
      <c r="S32" s="39">
        <v>5.5</v>
      </c>
      <c r="T32" s="28">
        <v>6.7</v>
      </c>
    </row>
    <row r="33" spans="1:21" s="153" customFormat="1" ht="12" customHeight="1">
      <c r="A33" s="26">
        <v>27</v>
      </c>
      <c r="B33" s="39">
        <v>16</v>
      </c>
      <c r="C33" s="39">
        <v>29.3</v>
      </c>
      <c r="D33" s="39">
        <v>31.5</v>
      </c>
      <c r="E33" s="39"/>
      <c r="F33" s="27">
        <v>9.5</v>
      </c>
      <c r="G33" s="39">
        <v>15.7</v>
      </c>
      <c r="H33" s="39">
        <v>9.6999999999999993</v>
      </c>
      <c r="I33" s="39">
        <v>12.5</v>
      </c>
      <c r="J33" s="39">
        <v>10.199999999999999</v>
      </c>
      <c r="K33" s="39">
        <v>10.7</v>
      </c>
      <c r="L33" s="39">
        <v>10.1</v>
      </c>
      <c r="M33" s="39">
        <v>10</v>
      </c>
      <c r="N33" s="39">
        <v>8.6999999999999993</v>
      </c>
      <c r="O33" s="39">
        <v>8.6999999999999993</v>
      </c>
      <c r="P33" s="39">
        <v>7</v>
      </c>
      <c r="Q33" s="39">
        <v>7</v>
      </c>
      <c r="R33" s="39">
        <v>5.6</v>
      </c>
      <c r="S33" s="39">
        <v>5.5</v>
      </c>
      <c r="T33" s="28">
        <v>6.7</v>
      </c>
    </row>
    <row r="34" spans="1:21" s="153" customFormat="1" ht="12" customHeight="1">
      <c r="A34" s="26">
        <v>28</v>
      </c>
      <c r="B34" s="39">
        <v>12.4</v>
      </c>
      <c r="C34" s="39">
        <v>21.2</v>
      </c>
      <c r="D34" s="39">
        <v>30.5</v>
      </c>
      <c r="E34" s="39"/>
      <c r="F34" s="27">
        <v>11.2</v>
      </c>
      <c r="G34" s="39">
        <v>13.4</v>
      </c>
      <c r="H34" s="39">
        <v>11.3</v>
      </c>
      <c r="I34" s="39">
        <v>11.9</v>
      </c>
      <c r="J34" s="39">
        <v>11.3</v>
      </c>
      <c r="K34" s="39">
        <v>11.1</v>
      </c>
      <c r="L34" s="39">
        <v>10.8</v>
      </c>
      <c r="M34" s="39">
        <v>10.8</v>
      </c>
      <c r="N34" s="39">
        <v>9.1</v>
      </c>
      <c r="O34" s="39">
        <v>9.1</v>
      </c>
      <c r="P34" s="39">
        <v>7.2</v>
      </c>
      <c r="Q34" s="39">
        <v>7.3</v>
      </c>
      <c r="R34" s="39">
        <v>5.7</v>
      </c>
      <c r="S34" s="39">
        <v>5.5</v>
      </c>
      <c r="T34" s="28">
        <v>6.7</v>
      </c>
    </row>
    <row r="35" spans="1:21" s="153" customFormat="1" ht="12" customHeight="1">
      <c r="A35" s="26">
        <v>29</v>
      </c>
      <c r="B35" s="39">
        <v>14.2</v>
      </c>
      <c r="C35" s="39">
        <v>24.4</v>
      </c>
      <c r="D35" s="39">
        <v>31.8</v>
      </c>
      <c r="E35" s="39"/>
      <c r="F35" s="27">
        <v>9.1</v>
      </c>
      <c r="G35" s="39">
        <v>15.1</v>
      </c>
      <c r="H35" s="39">
        <v>9.6</v>
      </c>
      <c r="I35" s="39">
        <v>12.3</v>
      </c>
      <c r="J35" s="39">
        <v>10.3</v>
      </c>
      <c r="K35" s="39">
        <v>10.6</v>
      </c>
      <c r="L35" s="39">
        <v>10.5</v>
      </c>
      <c r="M35" s="39">
        <v>10</v>
      </c>
      <c r="N35" s="39">
        <v>9.1999999999999993</v>
      </c>
      <c r="O35" s="39">
        <v>9.1999999999999993</v>
      </c>
      <c r="P35" s="39">
        <v>7.5</v>
      </c>
      <c r="Q35" s="39">
        <v>7.5</v>
      </c>
      <c r="R35" s="39">
        <v>5.9</v>
      </c>
      <c r="S35" s="39">
        <v>5.5</v>
      </c>
      <c r="T35" s="28">
        <v>6.7</v>
      </c>
    </row>
    <row r="36" spans="1:21" s="153" customFormat="1" ht="12" customHeight="1">
      <c r="A36" s="26">
        <v>30</v>
      </c>
      <c r="B36" s="39">
        <v>15.7</v>
      </c>
      <c r="C36" s="39">
        <v>22</v>
      </c>
      <c r="D36" s="39">
        <v>29.6</v>
      </c>
      <c r="E36" s="39"/>
      <c r="F36" s="27">
        <v>9.6</v>
      </c>
      <c r="G36" s="39">
        <v>14.7</v>
      </c>
      <c r="H36" s="39">
        <v>9.6999999999999993</v>
      </c>
      <c r="I36" s="39">
        <v>12.3</v>
      </c>
      <c r="J36" s="39">
        <v>10.4</v>
      </c>
      <c r="K36" s="39">
        <v>10.7</v>
      </c>
      <c r="L36" s="39">
        <v>10.5</v>
      </c>
      <c r="M36" s="39">
        <v>10.199999999999999</v>
      </c>
      <c r="N36" s="39">
        <v>9.3000000000000007</v>
      </c>
      <c r="O36" s="39">
        <v>9.1999999999999993</v>
      </c>
      <c r="P36" s="39">
        <v>7.9</v>
      </c>
      <c r="Q36" s="39">
        <v>7.8</v>
      </c>
      <c r="R36" s="39">
        <v>5.9</v>
      </c>
      <c r="S36" s="39">
        <v>5.5</v>
      </c>
      <c r="T36" s="28">
        <v>6.7</v>
      </c>
    </row>
    <row r="37" spans="1:21" s="153" customFormat="1" ht="12" customHeight="1">
      <c r="A37" s="30">
        <v>31</v>
      </c>
      <c r="B37" s="39">
        <v>15.3</v>
      </c>
      <c r="C37" s="39">
        <v>22.8</v>
      </c>
      <c r="D37" s="39">
        <v>28.7</v>
      </c>
      <c r="E37" s="39"/>
      <c r="F37" s="31">
        <v>10.6</v>
      </c>
      <c r="G37" s="42">
        <v>14.7</v>
      </c>
      <c r="H37" s="42">
        <v>10.5</v>
      </c>
      <c r="I37" s="42">
        <v>12.2</v>
      </c>
      <c r="J37" s="42">
        <v>10.6</v>
      </c>
      <c r="K37" s="42">
        <v>11</v>
      </c>
      <c r="L37" s="42">
        <v>10.6</v>
      </c>
      <c r="M37" s="42">
        <v>10.5</v>
      </c>
      <c r="N37" s="42">
        <v>9.4</v>
      </c>
      <c r="O37" s="42">
        <v>9.3000000000000007</v>
      </c>
      <c r="P37" s="42">
        <v>7.9</v>
      </c>
      <c r="Q37" s="42">
        <v>7.9</v>
      </c>
      <c r="R37" s="42">
        <v>6</v>
      </c>
      <c r="S37" s="42">
        <v>5.5</v>
      </c>
      <c r="T37" s="43">
        <v>6.7</v>
      </c>
    </row>
    <row r="38" spans="1:21" s="153" customFormat="1" ht="12" customHeight="1">
      <c r="A38" s="49" t="s">
        <v>5</v>
      </c>
      <c r="B38" s="50">
        <f>AVERAGE(B7:B37)</f>
        <v>11.24516129032258</v>
      </c>
      <c r="C38" s="51">
        <f t="shared" ref="C38:T38" si="0">AVERAGE(C7:C37)</f>
        <v>18.874193548387094</v>
      </c>
      <c r="D38" s="51">
        <f t="shared" si="0"/>
        <v>24.751612903225809</v>
      </c>
      <c r="E38" s="52"/>
      <c r="F38" s="50">
        <f t="shared" si="0"/>
        <v>7.0548387096774183</v>
      </c>
      <c r="G38" s="51">
        <f t="shared" si="0"/>
        <v>11.36774193548387</v>
      </c>
      <c r="H38" s="51">
        <f t="shared" si="0"/>
        <v>7.3903225806451598</v>
      </c>
      <c r="I38" s="51">
        <f t="shared" si="0"/>
        <v>9.435483870967742</v>
      </c>
      <c r="J38" s="51">
        <f t="shared" si="0"/>
        <v>7.90967741935484</v>
      </c>
      <c r="K38" s="51">
        <f t="shared" si="0"/>
        <v>8.1774193548387082</v>
      </c>
      <c r="L38" s="51">
        <f t="shared" si="0"/>
        <v>7.967741935483871</v>
      </c>
      <c r="M38" s="51">
        <f t="shared" si="0"/>
        <v>7.8451612903225802</v>
      </c>
      <c r="N38" s="51">
        <f t="shared" si="0"/>
        <v>7.1193548387096763</v>
      </c>
      <c r="O38" s="51">
        <f t="shared" si="0"/>
        <v>7.1096774193548367</v>
      </c>
      <c r="P38" s="51">
        <f t="shared" si="0"/>
        <v>6.296774193548389</v>
      </c>
      <c r="Q38" s="51">
        <f t="shared" si="0"/>
        <v>6.303225806451616</v>
      </c>
      <c r="R38" s="51">
        <f t="shared" si="0"/>
        <v>5.1483870967741936</v>
      </c>
      <c r="S38" s="51">
        <f t="shared" si="0"/>
        <v>5.3354838709677432</v>
      </c>
      <c r="T38" s="52">
        <f t="shared" si="0"/>
        <v>6.7612903225806429</v>
      </c>
      <c r="U38" s="104"/>
    </row>
    <row r="39" spans="1:21" s="153" customFormat="1" ht="12" customHeight="1">
      <c r="A39" s="26" t="s">
        <v>6</v>
      </c>
      <c r="B39" s="27">
        <f>MAX(B7:B37)</f>
        <v>16</v>
      </c>
      <c r="C39" s="41">
        <f t="shared" ref="C39:T39" si="1">MAX(C7:C37)</f>
        <v>31.6</v>
      </c>
      <c r="D39" s="41">
        <f t="shared" si="1"/>
        <v>32.200000000000003</v>
      </c>
      <c r="E39" s="28"/>
      <c r="F39" s="27">
        <f t="shared" si="1"/>
        <v>11.2</v>
      </c>
      <c r="G39" s="41">
        <f t="shared" si="1"/>
        <v>15.7</v>
      </c>
      <c r="H39" s="41">
        <f t="shared" si="1"/>
        <v>11.3</v>
      </c>
      <c r="I39" s="41">
        <f t="shared" si="1"/>
        <v>12.5</v>
      </c>
      <c r="J39" s="41">
        <f t="shared" si="1"/>
        <v>11.3</v>
      </c>
      <c r="K39" s="41">
        <f t="shared" si="1"/>
        <v>11.1</v>
      </c>
      <c r="L39" s="41">
        <f t="shared" si="1"/>
        <v>10.8</v>
      </c>
      <c r="M39" s="41">
        <f t="shared" si="1"/>
        <v>10.8</v>
      </c>
      <c r="N39" s="41">
        <f t="shared" si="1"/>
        <v>9.4</v>
      </c>
      <c r="O39" s="41">
        <f t="shared" si="1"/>
        <v>9.3000000000000007</v>
      </c>
      <c r="P39" s="41">
        <f t="shared" si="1"/>
        <v>7.9</v>
      </c>
      <c r="Q39" s="41">
        <f t="shared" si="1"/>
        <v>7.9</v>
      </c>
      <c r="R39" s="41">
        <f t="shared" si="1"/>
        <v>6</v>
      </c>
      <c r="S39" s="41">
        <f t="shared" si="1"/>
        <v>5.5</v>
      </c>
      <c r="T39" s="28">
        <f t="shared" si="1"/>
        <v>6.8</v>
      </c>
    </row>
    <row r="40" spans="1:21" s="153" customFormat="1" ht="12" customHeight="1">
      <c r="A40" s="30" t="s">
        <v>7</v>
      </c>
      <c r="B40" s="31">
        <f>MIN(B7:B37)</f>
        <v>3.6</v>
      </c>
      <c r="C40" s="42">
        <f t="shared" ref="C40:T40" si="2">MIN(C7:C37)</f>
        <v>7.6</v>
      </c>
      <c r="D40" s="42"/>
      <c r="E40" s="43"/>
      <c r="F40" s="31">
        <f t="shared" si="2"/>
        <v>4.4000000000000004</v>
      </c>
      <c r="G40" s="42">
        <f t="shared" si="2"/>
        <v>7.1</v>
      </c>
      <c r="H40" s="42">
        <f t="shared" si="2"/>
        <v>4.3</v>
      </c>
      <c r="I40" s="42">
        <f t="shared" si="2"/>
        <v>5</v>
      </c>
      <c r="J40" s="42">
        <f t="shared" si="2"/>
        <v>4.8</v>
      </c>
      <c r="K40" s="42">
        <f t="shared" si="2"/>
        <v>4.8</v>
      </c>
      <c r="L40" s="42">
        <f t="shared" si="2"/>
        <v>5</v>
      </c>
      <c r="M40" s="42">
        <f t="shared" si="2"/>
        <v>5</v>
      </c>
      <c r="N40" s="42">
        <f t="shared" si="2"/>
        <v>4.5</v>
      </c>
      <c r="O40" s="42">
        <f t="shared" si="2"/>
        <v>4.5</v>
      </c>
      <c r="P40" s="42">
        <f t="shared" si="2"/>
        <v>4.7</v>
      </c>
      <c r="Q40" s="42">
        <f t="shared" si="2"/>
        <v>4.7</v>
      </c>
      <c r="R40" s="42">
        <f t="shared" si="2"/>
        <v>4.4000000000000004</v>
      </c>
      <c r="S40" s="42">
        <f t="shared" si="2"/>
        <v>5.2</v>
      </c>
      <c r="T40" s="43">
        <f t="shared" si="2"/>
        <v>6.7</v>
      </c>
    </row>
    <row r="41" spans="1:21" s="153" customFormat="1" ht="12" customHeight="1"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</row>
    <row r="42" spans="1:21" s="153" customFormat="1" ht="12" customHeight="1"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</row>
    <row r="43" spans="1:21" s="153" customFormat="1" ht="12" customHeight="1">
      <c r="A43" s="153" t="s">
        <v>83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</row>
    <row r="44" spans="1:21" s="153" customFormat="1" ht="12" customHeight="1">
      <c r="R44" s="153" t="s">
        <v>0</v>
      </c>
    </row>
    <row r="45" spans="1:21" s="153" customFormat="1" ht="12" customHeight="1">
      <c r="A45" s="1107" t="s">
        <v>52</v>
      </c>
      <c r="B45" s="1110" t="s">
        <v>53</v>
      </c>
      <c r="C45" s="1112"/>
      <c r="D45" s="1112"/>
      <c r="E45" s="1112"/>
      <c r="F45" s="1112"/>
      <c r="G45" s="1112"/>
      <c r="H45" s="1112"/>
      <c r="I45" s="1112"/>
      <c r="J45" s="1112"/>
      <c r="K45" s="1112"/>
      <c r="L45" s="1112"/>
      <c r="M45" s="1112"/>
      <c r="N45" s="1112"/>
      <c r="O45" s="1112"/>
      <c r="P45" s="1112"/>
      <c r="Q45" s="1112"/>
      <c r="R45" s="1112"/>
      <c r="S45" s="1112"/>
      <c r="T45" s="1111"/>
    </row>
    <row r="46" spans="1:21" s="153" customFormat="1" ht="12" customHeight="1">
      <c r="A46" s="1108"/>
      <c r="B46" s="1110" t="s">
        <v>1</v>
      </c>
      <c r="C46" s="1112"/>
      <c r="D46" s="1112"/>
      <c r="E46" s="1111"/>
      <c r="F46" s="1110" t="s">
        <v>54</v>
      </c>
      <c r="G46" s="1111"/>
      <c r="H46" s="1110" t="s">
        <v>55</v>
      </c>
      <c r="I46" s="1111"/>
      <c r="J46" s="1110" t="s">
        <v>56</v>
      </c>
      <c r="K46" s="1111"/>
      <c r="L46" s="1110" t="s">
        <v>57</v>
      </c>
      <c r="M46" s="1111"/>
      <c r="N46" s="1110" t="s">
        <v>57</v>
      </c>
      <c r="O46" s="1111"/>
      <c r="P46" s="1110" t="s">
        <v>58</v>
      </c>
      <c r="Q46" s="1111"/>
      <c r="R46" s="32" t="s">
        <v>59</v>
      </c>
      <c r="S46" s="32" t="s">
        <v>60</v>
      </c>
      <c r="T46" s="32" t="s">
        <v>61</v>
      </c>
    </row>
    <row r="47" spans="1:21" s="153" customFormat="1" ht="12" customHeight="1">
      <c r="A47" s="1109"/>
      <c r="B47" s="115">
        <v>0.375</v>
      </c>
      <c r="C47" s="115">
        <v>0.625</v>
      </c>
      <c r="D47" s="32" t="s">
        <v>2</v>
      </c>
      <c r="E47" s="32" t="s">
        <v>3</v>
      </c>
      <c r="F47" s="116">
        <v>0.375</v>
      </c>
      <c r="G47" s="116">
        <v>0.625</v>
      </c>
      <c r="H47" s="116">
        <v>0.375</v>
      </c>
      <c r="I47" s="116">
        <v>0.625</v>
      </c>
      <c r="J47" s="116">
        <v>0.375</v>
      </c>
      <c r="K47" s="116">
        <v>0.625</v>
      </c>
      <c r="L47" s="116">
        <v>0.375</v>
      </c>
      <c r="M47" s="116">
        <v>0.625</v>
      </c>
      <c r="N47" s="116">
        <v>0.375</v>
      </c>
      <c r="O47" s="116">
        <v>0.625</v>
      </c>
      <c r="P47" s="116">
        <v>0.375</v>
      </c>
      <c r="Q47" s="116">
        <v>0.625</v>
      </c>
      <c r="R47" s="116">
        <v>0.625</v>
      </c>
      <c r="S47" s="116">
        <v>0.625</v>
      </c>
      <c r="T47" s="116">
        <v>0.625</v>
      </c>
    </row>
    <row r="48" spans="1:21" s="153" customFormat="1" ht="12" customHeight="1">
      <c r="A48" s="49"/>
      <c r="B48" s="29"/>
      <c r="C48" s="29"/>
      <c r="D48" s="29"/>
      <c r="E48" s="29"/>
      <c r="F48" s="1027" t="s">
        <v>8</v>
      </c>
      <c r="G48" s="1029"/>
      <c r="H48" s="1029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28"/>
    </row>
    <row r="49" spans="1:20" s="153" customFormat="1" ht="12" customHeight="1">
      <c r="A49" s="26">
        <v>1</v>
      </c>
      <c r="B49" s="39">
        <v>16</v>
      </c>
      <c r="C49" s="39">
        <v>19.600000000000001</v>
      </c>
      <c r="D49" s="39">
        <v>34.1</v>
      </c>
      <c r="E49" s="39"/>
      <c r="F49" s="103">
        <v>8.8000000000000007</v>
      </c>
      <c r="G49" s="39">
        <v>14.5</v>
      </c>
      <c r="H49" s="39">
        <v>9.6</v>
      </c>
      <c r="I49" s="39">
        <v>12.1</v>
      </c>
      <c r="J49" s="39">
        <v>10.199999999999999</v>
      </c>
      <c r="K49" s="39">
        <v>10.6</v>
      </c>
      <c r="L49" s="39">
        <v>10.199999999999999</v>
      </c>
      <c r="M49" s="39">
        <v>10.199999999999999</v>
      </c>
      <c r="N49" s="39">
        <v>9.4</v>
      </c>
      <c r="O49" s="39">
        <v>9.3000000000000007</v>
      </c>
      <c r="P49" s="39">
        <v>8</v>
      </c>
      <c r="Q49" s="39">
        <v>8</v>
      </c>
      <c r="R49" s="39">
        <v>6.1</v>
      </c>
      <c r="S49" s="39">
        <v>5.6</v>
      </c>
      <c r="T49" s="28">
        <v>6.7</v>
      </c>
    </row>
    <row r="50" spans="1:20" s="153" customFormat="1" ht="12" customHeight="1">
      <c r="A50" s="26">
        <v>2</v>
      </c>
      <c r="B50" s="39">
        <v>13.5</v>
      </c>
      <c r="C50" s="39">
        <v>29.7</v>
      </c>
      <c r="D50" s="39">
        <v>34.4</v>
      </c>
      <c r="E50" s="39"/>
      <c r="F50" s="27">
        <v>8.5</v>
      </c>
      <c r="G50" s="39">
        <v>15.2</v>
      </c>
      <c r="H50" s="39">
        <v>9.1</v>
      </c>
      <c r="I50" s="39">
        <v>12.1</v>
      </c>
      <c r="J50" s="39">
        <v>10</v>
      </c>
      <c r="K50" s="39">
        <v>10.4</v>
      </c>
      <c r="L50" s="39">
        <v>10.1</v>
      </c>
      <c r="M50" s="39">
        <v>10</v>
      </c>
      <c r="N50" s="39">
        <v>9.3000000000000007</v>
      </c>
      <c r="O50" s="39">
        <v>9.1999999999999993</v>
      </c>
      <c r="P50" s="39">
        <v>8.1</v>
      </c>
      <c r="Q50" s="39">
        <v>8.1999999999999993</v>
      </c>
      <c r="R50" s="39">
        <v>6.2</v>
      </c>
      <c r="S50" s="39">
        <v>5.6</v>
      </c>
      <c r="T50" s="28">
        <v>6.7</v>
      </c>
    </row>
    <row r="51" spans="1:20" s="153" customFormat="1" ht="12" customHeight="1">
      <c r="A51" s="26">
        <v>3</v>
      </c>
      <c r="B51" s="39">
        <v>16.2</v>
      </c>
      <c r="C51" s="39">
        <v>28.4</v>
      </c>
      <c r="D51" s="39">
        <v>35</v>
      </c>
      <c r="E51" s="39"/>
      <c r="F51" s="27">
        <v>10.1</v>
      </c>
      <c r="G51" s="39">
        <v>15.4</v>
      </c>
      <c r="H51" s="39">
        <v>10.1</v>
      </c>
      <c r="I51" s="39">
        <v>12.6</v>
      </c>
      <c r="J51" s="39">
        <v>10.5</v>
      </c>
      <c r="K51" s="39">
        <v>11</v>
      </c>
      <c r="L51" s="39">
        <v>10.5</v>
      </c>
      <c r="M51" s="39">
        <v>10.5</v>
      </c>
      <c r="N51" s="39">
        <v>9.5</v>
      </c>
      <c r="O51" s="39">
        <v>9.4</v>
      </c>
      <c r="P51" s="39">
        <v>8.1999999999999993</v>
      </c>
      <c r="Q51" s="39">
        <v>8.1999999999999993</v>
      </c>
      <c r="R51" s="39">
        <v>6.4</v>
      </c>
      <c r="S51" s="39">
        <v>5.6</v>
      </c>
      <c r="T51" s="28">
        <v>6.7</v>
      </c>
    </row>
    <row r="52" spans="1:20" s="153" customFormat="1" ht="12" customHeight="1">
      <c r="A52" s="26">
        <v>4</v>
      </c>
      <c r="B52" s="39">
        <v>18.600000000000001</v>
      </c>
      <c r="C52" s="39">
        <v>17.3</v>
      </c>
      <c r="D52" s="39">
        <v>19.5</v>
      </c>
      <c r="E52" s="39"/>
      <c r="F52" s="27">
        <v>12</v>
      </c>
      <c r="G52" s="39">
        <v>13.4</v>
      </c>
      <c r="H52" s="39">
        <v>11.6</v>
      </c>
      <c r="I52" s="39">
        <v>12.2</v>
      </c>
      <c r="J52" s="39">
        <v>11.4</v>
      </c>
      <c r="K52" s="39">
        <v>11.5</v>
      </c>
      <c r="L52" s="39">
        <v>11.1</v>
      </c>
      <c r="M52" s="39">
        <v>11</v>
      </c>
      <c r="N52" s="39">
        <v>9.6</v>
      </c>
      <c r="O52" s="39">
        <v>9.6</v>
      </c>
      <c r="P52" s="39">
        <v>8.1999999999999993</v>
      </c>
      <c r="Q52" s="39">
        <v>8.3000000000000007</v>
      </c>
      <c r="R52" s="39">
        <v>6.4</v>
      </c>
      <c r="S52" s="39">
        <v>5.6</v>
      </c>
      <c r="T52" s="28">
        <v>6.7</v>
      </c>
    </row>
    <row r="53" spans="1:20" s="153" customFormat="1" ht="12" customHeight="1">
      <c r="A53" s="26">
        <v>5</v>
      </c>
      <c r="B53" s="39">
        <v>13.5</v>
      </c>
      <c r="C53" s="39">
        <v>28</v>
      </c>
      <c r="D53" s="39">
        <v>32.4</v>
      </c>
      <c r="E53" s="39"/>
      <c r="F53" s="27">
        <v>11.3</v>
      </c>
      <c r="G53" s="39">
        <v>15.2</v>
      </c>
      <c r="H53" s="39">
        <v>11.3</v>
      </c>
      <c r="I53" s="39">
        <v>12.5</v>
      </c>
      <c r="J53" s="39">
        <v>11.2</v>
      </c>
      <c r="K53" s="39">
        <v>11.5</v>
      </c>
      <c r="L53" s="39">
        <v>11</v>
      </c>
      <c r="M53" s="39">
        <v>11</v>
      </c>
      <c r="N53" s="39">
        <v>9.8000000000000007</v>
      </c>
      <c r="O53" s="39">
        <v>9.8000000000000007</v>
      </c>
      <c r="P53" s="39">
        <v>8.4</v>
      </c>
      <c r="Q53" s="39">
        <v>8.4</v>
      </c>
      <c r="R53" s="39">
        <v>6.5</v>
      </c>
      <c r="S53" s="39">
        <v>5.6</v>
      </c>
      <c r="T53" s="28">
        <v>6.7</v>
      </c>
    </row>
    <row r="54" spans="1:20" s="153" customFormat="1" ht="12" customHeight="1">
      <c r="A54" s="26">
        <v>6</v>
      </c>
      <c r="B54" s="39">
        <v>14</v>
      </c>
      <c r="C54" s="39">
        <v>27.4</v>
      </c>
      <c r="D54" s="39">
        <v>30</v>
      </c>
      <c r="E54" s="39"/>
      <c r="F54" s="27">
        <v>12.1</v>
      </c>
      <c r="G54" s="39">
        <v>16.100000000000001</v>
      </c>
      <c r="H54" s="39">
        <v>12.1</v>
      </c>
      <c r="I54" s="39">
        <v>13.5</v>
      </c>
      <c r="J54" s="39">
        <v>12</v>
      </c>
      <c r="K54" s="39">
        <v>12.1</v>
      </c>
      <c r="L54" s="39">
        <v>11.5</v>
      </c>
      <c r="M54" s="39">
        <v>11.5</v>
      </c>
      <c r="N54" s="39">
        <v>10.1</v>
      </c>
      <c r="O54" s="39">
        <v>10.199999999999999</v>
      </c>
      <c r="P54" s="39">
        <v>8.4</v>
      </c>
      <c r="Q54" s="39">
        <v>8.6</v>
      </c>
      <c r="R54" s="39">
        <v>6.5</v>
      </c>
      <c r="S54" s="39">
        <v>5.5</v>
      </c>
      <c r="T54" s="28">
        <v>6.7</v>
      </c>
    </row>
    <row r="55" spans="1:20" s="153" customFormat="1" ht="12" customHeight="1">
      <c r="A55" s="26">
        <v>7</v>
      </c>
      <c r="B55" s="39">
        <v>18</v>
      </c>
      <c r="C55" s="39">
        <v>21.4</v>
      </c>
      <c r="D55" s="39">
        <v>30.1</v>
      </c>
      <c r="E55" s="39"/>
      <c r="F55" s="27">
        <v>12.6</v>
      </c>
      <c r="G55" s="39">
        <v>17.2</v>
      </c>
      <c r="H55" s="39">
        <v>11.8</v>
      </c>
      <c r="I55" s="39">
        <v>14.5</v>
      </c>
      <c r="J55" s="39">
        <v>11.9</v>
      </c>
      <c r="K55" s="39">
        <v>12.5</v>
      </c>
      <c r="L55" s="39">
        <v>11.7</v>
      </c>
      <c r="M55" s="39">
        <v>11.6</v>
      </c>
      <c r="N55" s="39">
        <v>10.4</v>
      </c>
      <c r="O55" s="39">
        <v>10.199999999999999</v>
      </c>
      <c r="P55" s="39">
        <v>8.8000000000000007</v>
      </c>
      <c r="Q55" s="39">
        <v>8.9</v>
      </c>
      <c r="R55" s="39">
        <v>6.6</v>
      </c>
      <c r="S55" s="39">
        <v>5.5</v>
      </c>
      <c r="T55" s="28">
        <v>6.7</v>
      </c>
    </row>
    <row r="56" spans="1:20" s="153" customFormat="1" ht="12" customHeight="1">
      <c r="A56" s="26">
        <v>8</v>
      </c>
      <c r="B56" s="39">
        <v>20</v>
      </c>
      <c r="C56" s="39">
        <v>28.5</v>
      </c>
      <c r="D56" s="39">
        <v>37.1</v>
      </c>
      <c r="E56" s="39"/>
      <c r="F56" s="27">
        <v>15.1</v>
      </c>
      <c r="G56" s="39">
        <v>20.100000000000001</v>
      </c>
      <c r="H56" s="39">
        <v>13.7</v>
      </c>
      <c r="I56" s="39">
        <v>16.2</v>
      </c>
      <c r="J56" s="39">
        <v>13.1</v>
      </c>
      <c r="K56" s="39">
        <v>14.8</v>
      </c>
      <c r="L56" s="39">
        <v>12.5</v>
      </c>
      <c r="M56" s="39">
        <v>12.7</v>
      </c>
      <c r="N56" s="39">
        <v>10.8</v>
      </c>
      <c r="O56" s="39">
        <v>11.1</v>
      </c>
      <c r="P56" s="39">
        <v>8.9</v>
      </c>
      <c r="Q56" s="39">
        <v>9.1999999999999993</v>
      </c>
      <c r="R56" s="39">
        <v>6.8</v>
      </c>
      <c r="S56" s="39">
        <v>5.6</v>
      </c>
      <c r="T56" s="28">
        <v>6.7</v>
      </c>
    </row>
    <row r="57" spans="1:20" s="153" customFormat="1" ht="12" customHeight="1">
      <c r="A57" s="26">
        <v>9</v>
      </c>
      <c r="B57" s="39">
        <v>20.6</v>
      </c>
      <c r="C57" s="39">
        <v>20.7</v>
      </c>
      <c r="D57" s="39">
        <v>29</v>
      </c>
      <c r="E57" s="39"/>
      <c r="F57" s="27">
        <v>16.2</v>
      </c>
      <c r="G57" s="39">
        <v>18.600000000000001</v>
      </c>
      <c r="H57" s="39">
        <v>15.6</v>
      </c>
      <c r="I57" s="39">
        <v>17.2</v>
      </c>
      <c r="J57" s="39">
        <v>14.7</v>
      </c>
      <c r="K57" s="39">
        <v>15.3</v>
      </c>
      <c r="L57" s="39">
        <v>13.8</v>
      </c>
      <c r="M57" s="39">
        <v>14</v>
      </c>
      <c r="N57" s="39">
        <v>11.8</v>
      </c>
      <c r="O57" s="39">
        <v>12</v>
      </c>
      <c r="P57" s="39">
        <v>9.1</v>
      </c>
      <c r="Q57" s="39">
        <v>9.4</v>
      </c>
      <c r="R57" s="39">
        <v>6.7</v>
      </c>
      <c r="S57" s="39">
        <v>5.5</v>
      </c>
      <c r="T57" s="28">
        <v>6.7</v>
      </c>
    </row>
    <row r="58" spans="1:20" s="153" customFormat="1" ht="12" customHeight="1">
      <c r="A58" s="26">
        <v>10</v>
      </c>
      <c r="B58" s="39">
        <v>20.7</v>
      </c>
      <c r="C58" s="39">
        <v>23.9</v>
      </c>
      <c r="D58" s="39">
        <v>27.5</v>
      </c>
      <c r="E58" s="39"/>
      <c r="F58" s="27">
        <v>15.5</v>
      </c>
      <c r="G58" s="39">
        <v>18.2</v>
      </c>
      <c r="H58" s="39">
        <v>15.3</v>
      </c>
      <c r="I58" s="39">
        <v>16.7</v>
      </c>
      <c r="J58" s="39">
        <v>15</v>
      </c>
      <c r="K58" s="39">
        <v>15.2</v>
      </c>
      <c r="L58" s="39">
        <v>14.2</v>
      </c>
      <c r="M58" s="39">
        <v>14.2</v>
      </c>
      <c r="N58" s="39">
        <v>12.4</v>
      </c>
      <c r="O58" s="39">
        <v>12.6</v>
      </c>
      <c r="P58" s="39">
        <v>9.5</v>
      </c>
      <c r="Q58" s="39">
        <v>9.6</v>
      </c>
      <c r="R58" s="39">
        <v>6.8</v>
      </c>
      <c r="S58" s="39">
        <v>5.5</v>
      </c>
      <c r="T58" s="28">
        <v>6.6</v>
      </c>
    </row>
    <row r="59" spans="1:20" s="153" customFormat="1" ht="12" customHeight="1">
      <c r="A59" s="26">
        <v>11</v>
      </c>
      <c r="B59" s="39">
        <v>19.100000000000001</v>
      </c>
      <c r="C59" s="39">
        <v>21.4</v>
      </c>
      <c r="D59" s="39">
        <v>27.5</v>
      </c>
      <c r="E59" s="39"/>
      <c r="F59" s="27">
        <v>15.6</v>
      </c>
      <c r="G59" s="39">
        <v>18.2</v>
      </c>
      <c r="H59" s="39">
        <v>15.6</v>
      </c>
      <c r="I59" s="39">
        <v>16.899999999999999</v>
      </c>
      <c r="J59" s="39">
        <v>15</v>
      </c>
      <c r="K59" s="39">
        <v>15.3</v>
      </c>
      <c r="L59" s="39">
        <v>14.3</v>
      </c>
      <c r="M59" s="39">
        <v>14.4</v>
      </c>
      <c r="N59" s="39">
        <v>12.9</v>
      </c>
      <c r="O59" s="39">
        <v>13</v>
      </c>
      <c r="P59" s="39">
        <v>9.8000000000000007</v>
      </c>
      <c r="Q59" s="39">
        <v>10</v>
      </c>
      <c r="R59" s="39">
        <v>6.9</v>
      </c>
      <c r="S59" s="39">
        <v>5.5</v>
      </c>
      <c r="T59" s="28">
        <v>6.6</v>
      </c>
    </row>
    <row r="60" spans="1:20" s="153" customFormat="1" ht="12" customHeight="1">
      <c r="A60" s="26">
        <v>12</v>
      </c>
      <c r="B60" s="39">
        <v>20</v>
      </c>
      <c r="C60" s="39">
        <v>28.3</v>
      </c>
      <c r="D60" s="39">
        <v>33</v>
      </c>
      <c r="E60" s="39"/>
      <c r="F60" s="27">
        <v>15.1</v>
      </c>
      <c r="G60" s="39">
        <v>19</v>
      </c>
      <c r="H60" s="39">
        <v>14.9</v>
      </c>
      <c r="I60" s="39">
        <v>17.2</v>
      </c>
      <c r="J60" s="39">
        <v>14.7</v>
      </c>
      <c r="K60" s="39">
        <v>15.3</v>
      </c>
      <c r="L60" s="39">
        <v>14.4</v>
      </c>
      <c r="M60" s="39">
        <v>14.3</v>
      </c>
      <c r="N60" s="39">
        <v>13.1</v>
      </c>
      <c r="O60" s="39">
        <v>13.1</v>
      </c>
      <c r="P60" s="39">
        <v>10.199999999999999</v>
      </c>
      <c r="Q60" s="39">
        <v>10.3</v>
      </c>
      <c r="R60" s="39">
        <v>7</v>
      </c>
      <c r="S60" s="39">
        <v>5.5</v>
      </c>
      <c r="T60" s="28">
        <v>6.6</v>
      </c>
    </row>
    <row r="61" spans="1:20" s="153" customFormat="1" ht="12" customHeight="1">
      <c r="A61" s="26">
        <v>13</v>
      </c>
      <c r="B61" s="39">
        <v>17.8</v>
      </c>
      <c r="C61" s="39">
        <v>28</v>
      </c>
      <c r="D61" s="39">
        <v>34.6</v>
      </c>
      <c r="E61" s="39"/>
      <c r="F61" s="27">
        <v>14.1</v>
      </c>
      <c r="G61" s="39">
        <v>18.7</v>
      </c>
      <c r="H61" s="39">
        <v>14.3</v>
      </c>
      <c r="I61" s="39">
        <v>16.899999999999999</v>
      </c>
      <c r="J61" s="39">
        <v>14.7</v>
      </c>
      <c r="K61" s="39">
        <v>15</v>
      </c>
      <c r="L61" s="39">
        <v>14.4</v>
      </c>
      <c r="M61" s="39">
        <v>14.4</v>
      </c>
      <c r="N61" s="39">
        <v>13.3</v>
      </c>
      <c r="O61" s="39">
        <v>13.3</v>
      </c>
      <c r="P61" s="39">
        <v>10.5</v>
      </c>
      <c r="Q61" s="39">
        <v>10.6</v>
      </c>
      <c r="R61" s="39">
        <v>7.1</v>
      </c>
      <c r="S61" s="39">
        <v>5.5</v>
      </c>
      <c r="T61" s="28">
        <v>6.6</v>
      </c>
    </row>
    <row r="62" spans="1:20" s="153" customFormat="1" ht="12" customHeight="1">
      <c r="A62" s="26">
        <v>14</v>
      </c>
      <c r="B62" s="39">
        <v>18.899999999999999</v>
      </c>
      <c r="C62" s="39">
        <v>28.9</v>
      </c>
      <c r="D62" s="39">
        <v>33</v>
      </c>
      <c r="E62" s="39"/>
      <c r="F62" s="27">
        <v>14</v>
      </c>
      <c r="G62" s="39">
        <v>18.7</v>
      </c>
      <c r="H62" s="39">
        <v>13.8</v>
      </c>
      <c r="I62" s="39">
        <v>16.8</v>
      </c>
      <c r="J62" s="39">
        <v>14.4</v>
      </c>
      <c r="K62" s="39">
        <v>14.9</v>
      </c>
      <c r="L62" s="39">
        <v>14.5</v>
      </c>
      <c r="M62" s="39">
        <v>14.1</v>
      </c>
      <c r="N62" s="39">
        <v>13.3</v>
      </c>
      <c r="O62" s="39">
        <v>13.1</v>
      </c>
      <c r="P62" s="39">
        <v>10.9</v>
      </c>
      <c r="Q62" s="39">
        <v>10.9</v>
      </c>
      <c r="R62" s="39">
        <v>7.3</v>
      </c>
      <c r="S62" s="39">
        <v>5.6</v>
      </c>
      <c r="T62" s="28">
        <v>6.6</v>
      </c>
    </row>
    <row r="63" spans="1:20" s="153" customFormat="1" ht="12" customHeight="1">
      <c r="A63" s="26">
        <v>15</v>
      </c>
      <c r="B63" s="39">
        <v>21.4</v>
      </c>
      <c r="C63" s="39">
        <v>21.5</v>
      </c>
      <c r="D63" s="39">
        <v>33</v>
      </c>
      <c r="E63" s="39"/>
      <c r="F63" s="27">
        <v>15.5</v>
      </c>
      <c r="G63" s="39">
        <v>19.5</v>
      </c>
      <c r="H63" s="39">
        <v>15.4</v>
      </c>
      <c r="I63" s="39">
        <v>17.600000000000001</v>
      </c>
      <c r="J63" s="39">
        <v>15.3</v>
      </c>
      <c r="K63" s="39">
        <v>15.7</v>
      </c>
      <c r="L63" s="39">
        <v>14.7</v>
      </c>
      <c r="M63" s="39">
        <v>14.6</v>
      </c>
      <c r="N63" s="39">
        <v>13.2</v>
      </c>
      <c r="O63" s="39">
        <v>13.3</v>
      </c>
      <c r="P63" s="39">
        <v>10.9</v>
      </c>
      <c r="Q63" s="39">
        <v>10.9</v>
      </c>
      <c r="R63" s="39">
        <v>7.5</v>
      </c>
      <c r="S63" s="39">
        <v>5.6</v>
      </c>
      <c r="T63" s="28">
        <v>6.6</v>
      </c>
    </row>
    <row r="64" spans="1:20" s="153" customFormat="1" ht="12" customHeight="1">
      <c r="A64" s="26">
        <v>16</v>
      </c>
      <c r="B64" s="39">
        <v>20.9</v>
      </c>
      <c r="C64" s="39">
        <v>28.4</v>
      </c>
      <c r="D64" s="39">
        <v>37.6</v>
      </c>
      <c r="E64" s="39"/>
      <c r="F64" s="27">
        <v>18.2</v>
      </c>
      <c r="G64" s="39">
        <v>21.6</v>
      </c>
      <c r="H64" s="39">
        <v>17.2</v>
      </c>
      <c r="I64" s="39">
        <v>19.100000000000001</v>
      </c>
      <c r="J64" s="39">
        <v>16.5</v>
      </c>
      <c r="K64" s="39">
        <v>16.8</v>
      </c>
      <c r="L64" s="39">
        <v>15.6</v>
      </c>
      <c r="M64" s="39">
        <v>15.6</v>
      </c>
      <c r="N64" s="39">
        <v>13.6</v>
      </c>
      <c r="O64" s="39">
        <v>13.7</v>
      </c>
      <c r="P64" s="39">
        <v>11.2</v>
      </c>
      <c r="Q64" s="39">
        <v>11.1</v>
      </c>
      <c r="R64" s="39">
        <v>7.5</v>
      </c>
      <c r="S64" s="39">
        <v>5.6</v>
      </c>
      <c r="T64" s="28">
        <v>6.6</v>
      </c>
    </row>
    <row r="65" spans="1:20" s="153" customFormat="1" ht="12" customHeight="1">
      <c r="A65" s="26">
        <v>17</v>
      </c>
      <c r="B65" s="39">
        <v>23.6</v>
      </c>
      <c r="C65" s="39">
        <v>29.5</v>
      </c>
      <c r="D65" s="39">
        <v>38</v>
      </c>
      <c r="E65" s="39"/>
      <c r="F65" s="27">
        <v>18.5</v>
      </c>
      <c r="G65" s="39">
        <v>23.5</v>
      </c>
      <c r="H65" s="39">
        <v>18.100000000000001</v>
      </c>
      <c r="I65" s="39">
        <v>20.7</v>
      </c>
      <c r="J65" s="39">
        <v>17.399999999999999</v>
      </c>
      <c r="K65" s="39">
        <v>18.100000000000001</v>
      </c>
      <c r="L65" s="39">
        <v>16.399999999999999</v>
      </c>
      <c r="M65" s="39">
        <v>16.5</v>
      </c>
      <c r="N65" s="39">
        <v>14.2</v>
      </c>
      <c r="O65" s="39">
        <v>14.3</v>
      </c>
      <c r="P65" s="39">
        <v>11.4</v>
      </c>
      <c r="Q65" s="39">
        <v>11.4</v>
      </c>
      <c r="R65" s="39">
        <v>7.5</v>
      </c>
      <c r="S65" s="39">
        <v>5.6</v>
      </c>
      <c r="T65" s="28">
        <v>6.6</v>
      </c>
    </row>
    <row r="66" spans="1:20" s="153" customFormat="1" ht="12" customHeight="1">
      <c r="A66" s="26">
        <v>18</v>
      </c>
      <c r="B66" s="39">
        <v>27.4</v>
      </c>
      <c r="C66" s="39">
        <v>33.5</v>
      </c>
      <c r="D66" s="39">
        <v>40.5</v>
      </c>
      <c r="E66" s="39"/>
      <c r="F66" s="27">
        <v>20</v>
      </c>
      <c r="G66" s="39">
        <v>25.1</v>
      </c>
      <c r="H66" s="39">
        <v>18.899999999999999</v>
      </c>
      <c r="I66" s="39">
        <v>22</v>
      </c>
      <c r="J66" s="39">
        <v>18.2</v>
      </c>
      <c r="K66" s="39">
        <v>19.100000000000001</v>
      </c>
      <c r="L66" s="39">
        <v>17.3</v>
      </c>
      <c r="M66" s="39">
        <v>17.399999999999999</v>
      </c>
      <c r="N66" s="39">
        <v>15.1</v>
      </c>
      <c r="O66" s="39">
        <v>15.1</v>
      </c>
      <c r="P66" s="39">
        <v>11.8</v>
      </c>
      <c r="Q66" s="39">
        <v>11.8</v>
      </c>
      <c r="R66" s="39">
        <v>7.9</v>
      </c>
      <c r="S66" s="39">
        <v>5.6</v>
      </c>
      <c r="T66" s="28">
        <v>6.6</v>
      </c>
    </row>
    <row r="67" spans="1:20" s="153" customFormat="1" ht="12" customHeight="1">
      <c r="A67" s="26">
        <v>19</v>
      </c>
      <c r="B67" s="39">
        <v>23.5</v>
      </c>
      <c r="C67" s="39">
        <v>31.6</v>
      </c>
      <c r="D67" s="39">
        <v>41.9</v>
      </c>
      <c r="E67" s="39"/>
      <c r="F67" s="27">
        <v>19.5</v>
      </c>
      <c r="G67" s="39">
        <v>24.6</v>
      </c>
      <c r="H67" s="39">
        <v>19.2</v>
      </c>
      <c r="I67" s="39">
        <v>21.9</v>
      </c>
      <c r="J67" s="39">
        <v>18.899999999999999</v>
      </c>
      <c r="K67" s="39">
        <v>19.399999999999999</v>
      </c>
      <c r="L67" s="39">
        <v>18.2</v>
      </c>
      <c r="M67" s="39">
        <v>18.2</v>
      </c>
      <c r="N67" s="39">
        <v>15.7</v>
      </c>
      <c r="O67" s="39">
        <v>14.8</v>
      </c>
      <c r="P67" s="39">
        <v>12</v>
      </c>
      <c r="Q67" s="39">
        <v>12.1</v>
      </c>
      <c r="R67" s="39">
        <v>8</v>
      </c>
      <c r="S67" s="39">
        <v>5.7</v>
      </c>
      <c r="T67" s="28">
        <v>6.6</v>
      </c>
    </row>
    <row r="68" spans="1:20" s="153" customFormat="1" ht="12" customHeight="1">
      <c r="A68" s="26">
        <v>20</v>
      </c>
      <c r="B68" s="39">
        <v>17.399999999999999</v>
      </c>
      <c r="C68" s="39">
        <v>23.6</v>
      </c>
      <c r="D68" s="39">
        <v>32</v>
      </c>
      <c r="E68" s="39"/>
      <c r="F68" s="27">
        <v>18.3</v>
      </c>
      <c r="G68" s="39">
        <v>19.399999999999999</v>
      </c>
      <c r="H68" s="39">
        <v>18.600000000000001</v>
      </c>
      <c r="I68" s="39">
        <v>18.600000000000001</v>
      </c>
      <c r="J68" s="39">
        <v>18.600000000000001</v>
      </c>
      <c r="K68" s="39">
        <v>18.3</v>
      </c>
      <c r="L68" s="39">
        <v>18.2</v>
      </c>
      <c r="M68" s="39">
        <v>17.7</v>
      </c>
      <c r="N68" s="39">
        <v>16.3</v>
      </c>
      <c r="O68" s="39">
        <v>16.100000000000001</v>
      </c>
      <c r="P68" s="39">
        <v>12.4</v>
      </c>
      <c r="Q68" s="39">
        <v>12.6</v>
      </c>
      <c r="R68" s="39">
        <v>8.1</v>
      </c>
      <c r="S68" s="39">
        <v>5.7</v>
      </c>
      <c r="T68" s="28">
        <v>6.6</v>
      </c>
    </row>
    <row r="69" spans="1:20" s="153" customFormat="1" ht="12" customHeight="1">
      <c r="A69" s="26">
        <v>21</v>
      </c>
      <c r="B69" s="39">
        <v>20.399999999999999</v>
      </c>
      <c r="C69" s="39">
        <v>28.6</v>
      </c>
      <c r="D69" s="39">
        <v>35.4</v>
      </c>
      <c r="E69" s="39"/>
      <c r="F69" s="27">
        <v>16.3</v>
      </c>
      <c r="G69" s="39">
        <v>21</v>
      </c>
      <c r="H69" s="39">
        <v>16</v>
      </c>
      <c r="I69" s="39">
        <v>19.100000000000001</v>
      </c>
      <c r="J69" s="39">
        <v>17.100000000000001</v>
      </c>
      <c r="K69" s="39">
        <v>17.5</v>
      </c>
      <c r="L69" s="39">
        <v>17.2</v>
      </c>
      <c r="M69" s="39">
        <v>16.7</v>
      </c>
      <c r="N69" s="39">
        <v>15.9</v>
      </c>
      <c r="O69" s="39">
        <v>15.8</v>
      </c>
      <c r="P69" s="39">
        <v>12.8</v>
      </c>
      <c r="Q69" s="39">
        <v>12.7</v>
      </c>
      <c r="R69" s="39">
        <v>8.3000000000000007</v>
      </c>
      <c r="S69" s="39">
        <v>5.8</v>
      </c>
      <c r="T69" s="28">
        <v>6.5</v>
      </c>
    </row>
    <row r="70" spans="1:20" s="153" customFormat="1" ht="12" customHeight="1">
      <c r="A70" s="26">
        <v>22</v>
      </c>
      <c r="B70" s="39">
        <v>21.4</v>
      </c>
      <c r="C70" s="39">
        <v>34.700000000000003</v>
      </c>
      <c r="D70" s="39">
        <v>35.799999999999997</v>
      </c>
      <c r="E70" s="39"/>
      <c r="F70" s="27">
        <v>16</v>
      </c>
      <c r="G70" s="39">
        <v>21.4</v>
      </c>
      <c r="H70" s="39">
        <v>16.2</v>
      </c>
      <c r="I70" s="39">
        <v>19.2</v>
      </c>
      <c r="J70" s="39">
        <v>16.8</v>
      </c>
      <c r="K70" s="39">
        <v>17.3</v>
      </c>
      <c r="L70" s="39">
        <v>16.8</v>
      </c>
      <c r="M70" s="39">
        <v>16.5</v>
      </c>
      <c r="N70" s="39">
        <v>15.7</v>
      </c>
      <c r="O70" s="39">
        <v>15.6</v>
      </c>
      <c r="P70" s="39">
        <v>12.9</v>
      </c>
      <c r="Q70" s="39">
        <v>12.9</v>
      </c>
      <c r="R70" s="39">
        <v>8.3000000000000007</v>
      </c>
      <c r="S70" s="39">
        <v>5.9</v>
      </c>
      <c r="T70" s="28">
        <v>6.5</v>
      </c>
    </row>
    <row r="71" spans="1:20" s="153" customFormat="1" ht="12" customHeight="1">
      <c r="A71" s="26">
        <v>23</v>
      </c>
      <c r="B71" s="39">
        <v>22.2</v>
      </c>
      <c r="C71" s="39">
        <v>33.5</v>
      </c>
      <c r="D71" s="39">
        <v>36.6</v>
      </c>
      <c r="E71" s="39"/>
      <c r="F71" s="27">
        <v>16</v>
      </c>
      <c r="G71" s="39">
        <v>21.5</v>
      </c>
      <c r="H71" s="39">
        <v>16.5</v>
      </c>
      <c r="I71" s="39">
        <v>19.3</v>
      </c>
      <c r="J71" s="39">
        <v>17.100000000000001</v>
      </c>
      <c r="K71" s="39">
        <v>17.5</v>
      </c>
      <c r="L71" s="39">
        <v>16.8</v>
      </c>
      <c r="M71" s="39">
        <v>16.7</v>
      </c>
      <c r="N71" s="39">
        <v>15.6</v>
      </c>
      <c r="O71" s="39">
        <v>15.5</v>
      </c>
      <c r="P71" s="39">
        <v>12.9</v>
      </c>
      <c r="Q71" s="39">
        <v>13.1</v>
      </c>
      <c r="R71" s="39">
        <v>8.4</v>
      </c>
      <c r="S71" s="39">
        <v>6</v>
      </c>
      <c r="T71" s="28">
        <v>6.5</v>
      </c>
    </row>
    <row r="72" spans="1:20" s="153" customFormat="1" ht="12" customHeight="1">
      <c r="A72" s="26">
        <v>24</v>
      </c>
      <c r="B72" s="39">
        <v>23.7</v>
      </c>
      <c r="C72" s="39">
        <v>35</v>
      </c>
      <c r="D72" s="39">
        <v>37.5</v>
      </c>
      <c r="E72" s="39"/>
      <c r="F72" s="27">
        <v>16.5</v>
      </c>
      <c r="G72" s="39">
        <v>22.6</v>
      </c>
      <c r="H72" s="39">
        <v>16.8</v>
      </c>
      <c r="I72" s="39">
        <v>20.2</v>
      </c>
      <c r="J72" s="39">
        <v>17.2</v>
      </c>
      <c r="K72" s="39">
        <v>18.100000000000001</v>
      </c>
      <c r="L72" s="39">
        <v>17</v>
      </c>
      <c r="M72" s="39">
        <v>16.8</v>
      </c>
      <c r="N72" s="39">
        <v>15.5</v>
      </c>
      <c r="O72" s="39">
        <v>15.5</v>
      </c>
      <c r="P72" s="39">
        <v>13.4</v>
      </c>
      <c r="Q72" s="39">
        <v>13.3</v>
      </c>
      <c r="R72" s="39">
        <v>8.1999999999999993</v>
      </c>
      <c r="S72" s="39">
        <v>6.1</v>
      </c>
      <c r="T72" s="28">
        <v>6.5</v>
      </c>
    </row>
    <row r="73" spans="1:20" s="153" customFormat="1" ht="12" customHeight="1">
      <c r="A73" s="26">
        <v>25</v>
      </c>
      <c r="B73" s="39">
        <v>23.5</v>
      </c>
      <c r="C73" s="39">
        <v>34.9</v>
      </c>
      <c r="D73" s="39">
        <v>38.4</v>
      </c>
      <c r="E73" s="39"/>
      <c r="F73" s="27">
        <v>17.600000000000001</v>
      </c>
      <c r="G73" s="39">
        <v>22.4</v>
      </c>
      <c r="H73" s="39">
        <v>17.7</v>
      </c>
      <c r="I73" s="39">
        <v>20.3</v>
      </c>
      <c r="J73" s="39">
        <v>17.899999999999999</v>
      </c>
      <c r="K73" s="39">
        <v>18.5</v>
      </c>
      <c r="L73" s="39">
        <v>17.5</v>
      </c>
      <c r="M73" s="39">
        <v>17.399999999999999</v>
      </c>
      <c r="N73" s="39">
        <v>15.9</v>
      </c>
      <c r="O73" s="39">
        <v>15.8</v>
      </c>
      <c r="P73" s="39">
        <v>13.3</v>
      </c>
      <c r="Q73" s="39">
        <v>13.4</v>
      </c>
      <c r="R73" s="39">
        <v>8.3000000000000007</v>
      </c>
      <c r="S73" s="39">
        <v>6.2</v>
      </c>
      <c r="T73" s="28">
        <v>6.5</v>
      </c>
    </row>
    <row r="74" spans="1:20" s="153" customFormat="1" ht="12" customHeight="1">
      <c r="A74" s="26">
        <v>26</v>
      </c>
      <c r="B74" s="39">
        <v>24</v>
      </c>
      <c r="C74" s="39">
        <v>29.8</v>
      </c>
      <c r="D74" s="39">
        <v>36.5</v>
      </c>
      <c r="E74" s="39"/>
      <c r="F74" s="27">
        <v>18.399999999999999</v>
      </c>
      <c r="G74" s="39">
        <v>22.8</v>
      </c>
      <c r="H74" s="39">
        <v>18.2</v>
      </c>
      <c r="I74" s="39">
        <v>20.7</v>
      </c>
      <c r="J74" s="39">
        <v>18.399999999999999</v>
      </c>
      <c r="K74" s="39">
        <v>19.100000000000001</v>
      </c>
      <c r="L74" s="39">
        <v>17.8</v>
      </c>
      <c r="M74" s="39">
        <v>17.600000000000001</v>
      </c>
      <c r="N74" s="39">
        <v>16.2</v>
      </c>
      <c r="O74" s="39">
        <v>16.100000000000001</v>
      </c>
      <c r="P74" s="39">
        <v>13.3</v>
      </c>
      <c r="Q74" s="39">
        <v>13.3</v>
      </c>
      <c r="R74" s="39">
        <v>8.8000000000000007</v>
      </c>
      <c r="S74" s="39">
        <v>6.3</v>
      </c>
      <c r="T74" s="28">
        <v>6.5</v>
      </c>
    </row>
    <row r="75" spans="1:20" s="153" customFormat="1" ht="12" customHeight="1">
      <c r="A75" s="26">
        <v>27</v>
      </c>
      <c r="B75" s="39">
        <v>23.7</v>
      </c>
      <c r="C75" s="39">
        <v>31</v>
      </c>
      <c r="D75" s="39">
        <v>39.700000000000003</v>
      </c>
      <c r="E75" s="39"/>
      <c r="F75" s="27">
        <v>18.399999999999999</v>
      </c>
      <c r="G75" s="39">
        <v>24</v>
      </c>
      <c r="H75" s="39">
        <v>18.2</v>
      </c>
      <c r="I75" s="39">
        <v>21.2</v>
      </c>
      <c r="J75" s="39">
        <v>18.399999999999999</v>
      </c>
      <c r="K75" s="39">
        <v>19.2</v>
      </c>
      <c r="L75" s="39">
        <v>18</v>
      </c>
      <c r="M75" s="39">
        <v>18</v>
      </c>
      <c r="N75" s="39">
        <v>16.399999999999999</v>
      </c>
      <c r="O75" s="39">
        <v>16.3</v>
      </c>
      <c r="P75" s="39">
        <v>13.4</v>
      </c>
      <c r="Q75" s="39">
        <v>13.4</v>
      </c>
      <c r="R75" s="39">
        <v>9</v>
      </c>
      <c r="S75" s="39">
        <v>6.4</v>
      </c>
      <c r="T75" s="28">
        <v>6.5</v>
      </c>
    </row>
    <row r="76" spans="1:20" s="153" customFormat="1" ht="12" customHeight="1">
      <c r="A76" s="26">
        <v>28</v>
      </c>
      <c r="B76" s="39">
        <v>25.5</v>
      </c>
      <c r="C76" s="39">
        <v>34.4</v>
      </c>
      <c r="D76" s="39">
        <v>40</v>
      </c>
      <c r="E76" s="39"/>
      <c r="F76" s="27">
        <v>19.600000000000001</v>
      </c>
      <c r="G76" s="39">
        <v>23.2</v>
      </c>
      <c r="H76" s="39">
        <v>19.399999999999999</v>
      </c>
      <c r="I76" s="39">
        <v>20.9</v>
      </c>
      <c r="J76" s="39">
        <v>19.3</v>
      </c>
      <c r="K76" s="39">
        <v>19.600000000000001</v>
      </c>
      <c r="L76" s="39">
        <v>18.5</v>
      </c>
      <c r="M76" s="39">
        <v>18.399999999999999</v>
      </c>
      <c r="N76" s="39">
        <v>16.7</v>
      </c>
      <c r="O76" s="39">
        <v>16.7</v>
      </c>
      <c r="P76" s="39">
        <v>13.7</v>
      </c>
      <c r="Q76" s="39">
        <v>13.8</v>
      </c>
      <c r="R76" s="39">
        <v>9.1999999999999993</v>
      </c>
      <c r="S76" s="39">
        <v>6.5</v>
      </c>
      <c r="T76" s="28">
        <v>6.5</v>
      </c>
    </row>
    <row r="77" spans="1:20" s="153" customFormat="1" ht="12" customHeight="1">
      <c r="A77" s="26">
        <v>29</v>
      </c>
      <c r="B77" s="39">
        <v>22</v>
      </c>
      <c r="C77" s="39">
        <v>34.5</v>
      </c>
      <c r="D77" s="39">
        <v>37</v>
      </c>
      <c r="E77" s="39"/>
      <c r="F77" s="27">
        <v>18.100000000000001</v>
      </c>
      <c r="G77" s="39">
        <v>22.9</v>
      </c>
      <c r="H77" s="39">
        <v>18.600000000000001</v>
      </c>
      <c r="I77" s="39">
        <v>20.6</v>
      </c>
      <c r="J77" s="39">
        <v>18.899999999999999</v>
      </c>
      <c r="K77" s="39">
        <v>19.3</v>
      </c>
      <c r="L77" s="39">
        <v>18.5</v>
      </c>
      <c r="M77" s="39">
        <v>18.3</v>
      </c>
      <c r="N77" s="39">
        <v>16.899999999999999</v>
      </c>
      <c r="O77" s="39">
        <v>16.899999999999999</v>
      </c>
      <c r="P77" s="39">
        <v>13.8</v>
      </c>
      <c r="Q77" s="39">
        <v>13.9</v>
      </c>
      <c r="R77" s="39">
        <v>9.3000000000000007</v>
      </c>
      <c r="S77" s="39">
        <v>6.5</v>
      </c>
      <c r="T77" s="28">
        <v>6.5</v>
      </c>
    </row>
    <row r="78" spans="1:20" s="153" customFormat="1" ht="12" customHeight="1">
      <c r="A78" s="26">
        <v>30</v>
      </c>
      <c r="B78" s="39">
        <v>18.399999999999999</v>
      </c>
      <c r="C78" s="39">
        <v>19.600000000000001</v>
      </c>
      <c r="D78" s="39">
        <v>22.8</v>
      </c>
      <c r="E78" s="39"/>
      <c r="F78" s="27">
        <v>18.5</v>
      </c>
      <c r="G78" s="39">
        <v>18.5</v>
      </c>
      <c r="H78" s="39">
        <v>19</v>
      </c>
      <c r="I78" s="39">
        <v>18.8</v>
      </c>
      <c r="J78" s="39">
        <v>19</v>
      </c>
      <c r="K78" s="39">
        <v>18.7</v>
      </c>
      <c r="L78" s="39">
        <v>18.399999999999999</v>
      </c>
      <c r="M78" s="39">
        <v>18.100000000000001</v>
      </c>
      <c r="N78" s="39">
        <v>16.899999999999999</v>
      </c>
      <c r="O78" s="39">
        <v>16.899999999999999</v>
      </c>
      <c r="P78" s="39">
        <v>13.9</v>
      </c>
      <c r="Q78" s="39">
        <v>13.9</v>
      </c>
      <c r="R78" s="39">
        <v>9.5</v>
      </c>
      <c r="S78" s="39">
        <v>6.5</v>
      </c>
      <c r="T78" s="28">
        <v>6.5</v>
      </c>
    </row>
    <row r="79" spans="1:20" s="153" customFormat="1" ht="12" customHeight="1">
      <c r="A79" s="30"/>
      <c r="B79" s="39"/>
      <c r="C79" s="39"/>
      <c r="D79" s="39"/>
      <c r="E79" s="39"/>
      <c r="F79" s="3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3"/>
    </row>
    <row r="80" spans="1:20" s="153" customFormat="1" ht="12" customHeight="1">
      <c r="A80" s="49" t="s">
        <v>5</v>
      </c>
      <c r="B80" s="50">
        <f t="shared" ref="B80:T80" si="3">AVERAGE(B49:B79)</f>
        <v>20.196666666666665</v>
      </c>
      <c r="C80" s="51">
        <f t="shared" si="3"/>
        <v>27.853333333333332</v>
      </c>
      <c r="D80" s="51">
        <f t="shared" si="3"/>
        <v>33.996666666666663</v>
      </c>
      <c r="E80" s="52"/>
      <c r="F80" s="50">
        <f t="shared" si="3"/>
        <v>15.546666666666669</v>
      </c>
      <c r="G80" s="51">
        <f t="shared" si="3"/>
        <v>19.750000000000004</v>
      </c>
      <c r="H80" s="51">
        <f t="shared" si="3"/>
        <v>15.426666666666668</v>
      </c>
      <c r="I80" s="51">
        <f t="shared" si="3"/>
        <v>17.586666666666666</v>
      </c>
      <c r="J80" s="51">
        <f t="shared" si="3"/>
        <v>15.459999999999999</v>
      </c>
      <c r="K80" s="51">
        <f t="shared" si="3"/>
        <v>15.920000000000003</v>
      </c>
      <c r="L80" s="51">
        <f t="shared" si="3"/>
        <v>15.036666666666667</v>
      </c>
      <c r="M80" s="51">
        <f t="shared" si="3"/>
        <v>14.946666666666665</v>
      </c>
      <c r="N80" s="51">
        <f t="shared" si="3"/>
        <v>13.516666666666662</v>
      </c>
      <c r="O80" s="51">
        <f t="shared" si="3"/>
        <v>13.476666666666667</v>
      </c>
      <c r="P80" s="51">
        <f t="shared" si="3"/>
        <v>11.003333333333334</v>
      </c>
      <c r="Q80" s="51">
        <f t="shared" si="3"/>
        <v>11.073333333333331</v>
      </c>
      <c r="R80" s="51">
        <f t="shared" si="3"/>
        <v>7.5700000000000012</v>
      </c>
      <c r="S80" s="51">
        <f t="shared" si="3"/>
        <v>5.79</v>
      </c>
      <c r="T80" s="52">
        <f t="shared" si="3"/>
        <v>6.5966666666666649</v>
      </c>
    </row>
    <row r="81" spans="1:20" s="153" customFormat="1" ht="12" customHeight="1">
      <c r="A81" s="26" t="s">
        <v>6</v>
      </c>
      <c r="B81" s="27">
        <f>MAX(B49:B79)</f>
        <v>27.4</v>
      </c>
      <c r="C81" s="41">
        <f t="shared" ref="C81:T81" si="4">MAX(C49:C79)</f>
        <v>35</v>
      </c>
      <c r="D81" s="41">
        <f t="shared" si="4"/>
        <v>41.9</v>
      </c>
      <c r="E81" s="28"/>
      <c r="F81" s="27">
        <f t="shared" si="4"/>
        <v>20</v>
      </c>
      <c r="G81" s="41">
        <f t="shared" si="4"/>
        <v>25.1</v>
      </c>
      <c r="H81" s="41">
        <f t="shared" si="4"/>
        <v>19.399999999999999</v>
      </c>
      <c r="I81" s="41">
        <f t="shared" si="4"/>
        <v>22</v>
      </c>
      <c r="J81" s="41">
        <f t="shared" si="4"/>
        <v>19.3</v>
      </c>
      <c r="K81" s="41">
        <f t="shared" si="4"/>
        <v>19.600000000000001</v>
      </c>
      <c r="L81" s="41">
        <f t="shared" si="4"/>
        <v>18.5</v>
      </c>
      <c r="M81" s="41">
        <f t="shared" si="4"/>
        <v>18.399999999999999</v>
      </c>
      <c r="N81" s="41">
        <f t="shared" si="4"/>
        <v>16.899999999999999</v>
      </c>
      <c r="O81" s="41">
        <f t="shared" si="4"/>
        <v>16.899999999999999</v>
      </c>
      <c r="P81" s="41">
        <f t="shared" si="4"/>
        <v>13.9</v>
      </c>
      <c r="Q81" s="41">
        <f t="shared" si="4"/>
        <v>13.9</v>
      </c>
      <c r="R81" s="41">
        <f t="shared" si="4"/>
        <v>9.5</v>
      </c>
      <c r="S81" s="41">
        <f t="shared" si="4"/>
        <v>6.5</v>
      </c>
      <c r="T81" s="28">
        <f t="shared" si="4"/>
        <v>6.7</v>
      </c>
    </row>
    <row r="82" spans="1:20" s="153" customFormat="1" ht="12" customHeight="1">
      <c r="A82" s="30" t="s">
        <v>7</v>
      </c>
      <c r="B82" s="31">
        <f>MIN(B49:B79)</f>
        <v>13.5</v>
      </c>
      <c r="C82" s="42">
        <f t="shared" ref="C82:T82" si="5">MIN(C49:C79)</f>
        <v>17.3</v>
      </c>
      <c r="D82" s="42"/>
      <c r="E82" s="43"/>
      <c r="F82" s="31">
        <f t="shared" si="5"/>
        <v>8.5</v>
      </c>
      <c r="G82" s="42">
        <f t="shared" si="5"/>
        <v>13.4</v>
      </c>
      <c r="H82" s="42">
        <f t="shared" si="5"/>
        <v>9.1</v>
      </c>
      <c r="I82" s="42">
        <f t="shared" si="5"/>
        <v>12.1</v>
      </c>
      <c r="J82" s="42">
        <f t="shared" si="5"/>
        <v>10</v>
      </c>
      <c r="K82" s="42">
        <f t="shared" si="5"/>
        <v>10.4</v>
      </c>
      <c r="L82" s="42">
        <f t="shared" si="5"/>
        <v>10.1</v>
      </c>
      <c r="M82" s="42">
        <f t="shared" si="5"/>
        <v>10</v>
      </c>
      <c r="N82" s="42">
        <f t="shared" si="5"/>
        <v>9.3000000000000007</v>
      </c>
      <c r="O82" s="42">
        <f t="shared" si="5"/>
        <v>9.1999999999999993</v>
      </c>
      <c r="P82" s="42">
        <f t="shared" si="5"/>
        <v>8</v>
      </c>
      <c r="Q82" s="42">
        <f t="shared" si="5"/>
        <v>8</v>
      </c>
      <c r="R82" s="42">
        <f t="shared" si="5"/>
        <v>6.1</v>
      </c>
      <c r="S82" s="42">
        <f t="shared" si="5"/>
        <v>5.5</v>
      </c>
      <c r="T82" s="43">
        <f t="shared" si="5"/>
        <v>6.5</v>
      </c>
    </row>
    <row r="83" spans="1:20" s="153" customFormat="1" ht="12" customHeight="1"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</row>
    <row r="84" spans="1:20" s="153" customFormat="1" ht="12" customHeight="1"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</row>
    <row r="85" spans="1:20" s="153" customFormat="1" ht="12" customHeight="1">
      <c r="A85" s="153" t="s">
        <v>84</v>
      </c>
    </row>
    <row r="86" spans="1:20" s="153" customFormat="1" ht="12" customHeight="1">
      <c r="R86" s="153" t="s">
        <v>0</v>
      </c>
    </row>
    <row r="87" spans="1:20" s="153" customFormat="1" ht="12" customHeight="1">
      <c r="A87" s="1107" t="s">
        <v>52</v>
      </c>
      <c r="B87" s="956" t="s">
        <v>53</v>
      </c>
      <c r="C87" s="956"/>
      <c r="D87" s="956"/>
      <c r="E87" s="956"/>
      <c r="F87" s="956"/>
      <c r="G87" s="956"/>
      <c r="H87" s="956"/>
      <c r="I87" s="956"/>
      <c r="J87" s="956"/>
      <c r="K87" s="956"/>
      <c r="L87" s="956"/>
      <c r="M87" s="956"/>
      <c r="N87" s="956"/>
      <c r="O87" s="956"/>
      <c r="P87" s="956"/>
      <c r="Q87" s="956"/>
      <c r="R87" s="956"/>
      <c r="S87" s="956"/>
      <c r="T87" s="956"/>
    </row>
    <row r="88" spans="1:20" s="153" customFormat="1" ht="12" customHeight="1">
      <c r="A88" s="1108"/>
      <c r="B88" s="956" t="s">
        <v>1</v>
      </c>
      <c r="C88" s="956"/>
      <c r="D88" s="956"/>
      <c r="E88" s="956"/>
      <c r="F88" s="1110" t="s">
        <v>54</v>
      </c>
      <c r="G88" s="1111"/>
      <c r="H88" s="1110" t="s">
        <v>55</v>
      </c>
      <c r="I88" s="1111"/>
      <c r="J88" s="1110" t="s">
        <v>56</v>
      </c>
      <c r="K88" s="1111"/>
      <c r="L88" s="1110" t="s">
        <v>57</v>
      </c>
      <c r="M88" s="1111"/>
      <c r="N88" s="1110" t="s">
        <v>57</v>
      </c>
      <c r="O88" s="1111"/>
      <c r="P88" s="1110" t="s">
        <v>58</v>
      </c>
      <c r="Q88" s="1111"/>
      <c r="R88" s="32" t="s">
        <v>59</v>
      </c>
      <c r="S88" s="32" t="s">
        <v>60</v>
      </c>
      <c r="T88" s="32" t="s">
        <v>61</v>
      </c>
    </row>
    <row r="89" spans="1:20" s="153" customFormat="1" ht="12" customHeight="1">
      <c r="A89" s="1109"/>
      <c r="B89" s="115">
        <v>0.375</v>
      </c>
      <c r="C89" s="115">
        <v>0.625</v>
      </c>
      <c r="D89" s="32" t="s">
        <v>2</v>
      </c>
      <c r="E89" s="32" t="s">
        <v>3</v>
      </c>
      <c r="F89" s="116">
        <v>0.375</v>
      </c>
      <c r="G89" s="116">
        <v>0.625</v>
      </c>
      <c r="H89" s="116">
        <v>0.375</v>
      </c>
      <c r="I89" s="116">
        <v>0.625</v>
      </c>
      <c r="J89" s="116">
        <v>0.375</v>
      </c>
      <c r="K89" s="116">
        <v>0.625</v>
      </c>
      <c r="L89" s="116">
        <v>0.375</v>
      </c>
      <c r="M89" s="116">
        <v>0.625</v>
      </c>
      <c r="N89" s="116">
        <v>0.375</v>
      </c>
      <c r="O89" s="116">
        <v>0.625</v>
      </c>
      <c r="P89" s="116">
        <v>0.375</v>
      </c>
      <c r="Q89" s="116">
        <v>0.625</v>
      </c>
      <c r="R89" s="116">
        <v>0.625</v>
      </c>
      <c r="S89" s="116">
        <v>0.625</v>
      </c>
      <c r="T89" s="116">
        <v>0.625</v>
      </c>
    </row>
    <row r="90" spans="1:20" s="153" customFormat="1" ht="12" customHeight="1">
      <c r="A90" s="49"/>
      <c r="B90" s="29"/>
      <c r="C90" s="29"/>
      <c r="D90" s="29"/>
      <c r="E90" s="29"/>
      <c r="F90" s="1027" t="s">
        <v>9</v>
      </c>
      <c r="G90" s="1029"/>
      <c r="H90" s="1029"/>
      <c r="I90" s="1029"/>
      <c r="J90" s="1029"/>
      <c r="K90" s="1029"/>
      <c r="L90" s="1029"/>
      <c r="M90" s="1029"/>
      <c r="N90" s="1029"/>
      <c r="O90" s="1029"/>
      <c r="P90" s="1029"/>
      <c r="Q90" s="1029"/>
      <c r="R90" s="1029"/>
      <c r="S90" s="1029"/>
      <c r="T90" s="1028"/>
    </row>
    <row r="91" spans="1:20" s="153" customFormat="1" ht="12" customHeight="1">
      <c r="A91" s="26">
        <v>1</v>
      </c>
      <c r="B91" s="39">
        <v>18.2</v>
      </c>
      <c r="C91" s="39">
        <v>20.5</v>
      </c>
      <c r="D91" s="39">
        <v>24.9</v>
      </c>
      <c r="E91" s="39"/>
      <c r="F91" s="103">
        <v>16.5</v>
      </c>
      <c r="G91" s="39">
        <v>17.7</v>
      </c>
      <c r="H91" s="39">
        <v>16.899999999999999</v>
      </c>
      <c r="I91" s="39">
        <v>17.399999999999999</v>
      </c>
      <c r="J91" s="39">
        <v>17.399999999999999</v>
      </c>
      <c r="K91" s="39">
        <v>17.3</v>
      </c>
      <c r="L91" s="39">
        <v>17.399999999999999</v>
      </c>
      <c r="M91" s="39">
        <v>17</v>
      </c>
      <c r="N91" s="39">
        <v>16.5</v>
      </c>
      <c r="O91" s="39">
        <v>16.3</v>
      </c>
      <c r="P91" s="39">
        <v>14.2</v>
      </c>
      <c r="Q91" s="39">
        <v>14.3</v>
      </c>
      <c r="R91" s="39">
        <v>9.6</v>
      </c>
      <c r="S91" s="39">
        <v>6.4</v>
      </c>
      <c r="T91" s="28">
        <v>6.5</v>
      </c>
    </row>
    <row r="92" spans="1:20" s="153" customFormat="1" ht="12" customHeight="1">
      <c r="A92" s="26">
        <v>2</v>
      </c>
      <c r="B92" s="39">
        <v>17</v>
      </c>
      <c r="C92" s="39">
        <v>23</v>
      </c>
      <c r="D92" s="39">
        <v>30.5</v>
      </c>
      <c r="E92" s="39"/>
      <c r="F92" s="27">
        <v>15.7</v>
      </c>
      <c r="G92" s="39">
        <v>19.5</v>
      </c>
      <c r="H92" s="39">
        <v>16.2</v>
      </c>
      <c r="I92" s="39">
        <v>18.100000000000001</v>
      </c>
      <c r="J92" s="39">
        <v>16.600000000000001</v>
      </c>
      <c r="K92" s="39">
        <v>17.100000000000001</v>
      </c>
      <c r="L92" s="39">
        <v>16.5</v>
      </c>
      <c r="M92" s="39">
        <v>16.5</v>
      </c>
      <c r="N92" s="39">
        <v>15.9</v>
      </c>
      <c r="O92" s="39">
        <v>15.8</v>
      </c>
      <c r="P92" s="39">
        <v>14.2</v>
      </c>
      <c r="Q92" s="39">
        <v>14.3</v>
      </c>
      <c r="R92" s="39">
        <v>9.8000000000000007</v>
      </c>
      <c r="S92" s="39">
        <v>6.5</v>
      </c>
      <c r="T92" s="28">
        <v>6.5</v>
      </c>
    </row>
    <row r="93" spans="1:20" s="153" customFormat="1" ht="12" customHeight="1">
      <c r="A93" s="26">
        <v>3</v>
      </c>
      <c r="B93" s="39">
        <v>18.100000000000001</v>
      </c>
      <c r="C93" s="39">
        <v>26.3</v>
      </c>
      <c r="D93" s="39">
        <v>29.4</v>
      </c>
      <c r="E93" s="39"/>
      <c r="F93" s="27">
        <v>16.7</v>
      </c>
      <c r="G93" s="39">
        <v>20.2</v>
      </c>
      <c r="H93" s="39">
        <v>16.899999999999999</v>
      </c>
      <c r="I93" s="39">
        <v>18.7</v>
      </c>
      <c r="J93" s="39">
        <v>17.100000000000001</v>
      </c>
      <c r="K93" s="39">
        <v>17.600000000000001</v>
      </c>
      <c r="L93" s="39">
        <v>16.8</v>
      </c>
      <c r="M93" s="39">
        <v>16.7</v>
      </c>
      <c r="N93" s="39">
        <v>15.9</v>
      </c>
      <c r="O93" s="39">
        <v>15.7</v>
      </c>
      <c r="P93" s="39">
        <v>14</v>
      </c>
      <c r="Q93" s="39">
        <v>14.1</v>
      </c>
      <c r="R93" s="39">
        <v>9.9</v>
      </c>
      <c r="S93" s="39">
        <v>6.5</v>
      </c>
      <c r="T93" s="28">
        <v>6.5</v>
      </c>
    </row>
    <row r="94" spans="1:20" s="153" customFormat="1" ht="12" customHeight="1">
      <c r="A94" s="26">
        <v>4</v>
      </c>
      <c r="B94" s="39">
        <v>18.899999999999999</v>
      </c>
      <c r="C94" s="39">
        <v>18.100000000000001</v>
      </c>
      <c r="D94" s="39">
        <v>27</v>
      </c>
      <c r="E94" s="39"/>
      <c r="F94" s="27">
        <v>16.3</v>
      </c>
      <c r="G94" s="39">
        <v>19.399999999999999</v>
      </c>
      <c r="H94" s="39">
        <v>16.600000000000001</v>
      </c>
      <c r="I94" s="39">
        <v>18.2</v>
      </c>
      <c r="J94" s="39">
        <v>16.899999999999999</v>
      </c>
      <c r="K94" s="39">
        <v>17.3</v>
      </c>
      <c r="L94" s="39">
        <v>16.7</v>
      </c>
      <c r="M94" s="39">
        <v>16.7</v>
      </c>
      <c r="N94" s="39">
        <v>15.9</v>
      </c>
      <c r="O94" s="39">
        <v>15.8</v>
      </c>
      <c r="P94" s="39">
        <v>13.9</v>
      </c>
      <c r="Q94" s="39">
        <v>13.9</v>
      </c>
      <c r="R94" s="39">
        <v>10</v>
      </c>
      <c r="S94" s="39">
        <v>6.5</v>
      </c>
      <c r="T94" s="28">
        <v>6.5</v>
      </c>
    </row>
    <row r="95" spans="1:20" s="153" customFormat="1" ht="12" customHeight="1">
      <c r="A95" s="26">
        <v>5</v>
      </c>
      <c r="B95" s="39">
        <v>16.899999999999999</v>
      </c>
      <c r="C95" s="39">
        <v>22.5</v>
      </c>
      <c r="D95" s="39">
        <v>27.5</v>
      </c>
      <c r="E95" s="39"/>
      <c r="F95" s="27">
        <v>16.3</v>
      </c>
      <c r="G95" s="39">
        <v>17.7</v>
      </c>
      <c r="H95" s="39">
        <v>16.7</v>
      </c>
      <c r="I95" s="39">
        <v>17.399999999999999</v>
      </c>
      <c r="J95" s="39">
        <v>16.8</v>
      </c>
      <c r="K95" s="39">
        <v>16.8</v>
      </c>
      <c r="L95" s="39">
        <v>16.600000000000001</v>
      </c>
      <c r="M95" s="39">
        <v>16.5</v>
      </c>
      <c r="N95" s="39">
        <v>15.7</v>
      </c>
      <c r="O95" s="39">
        <v>15.6</v>
      </c>
      <c r="P95" s="39">
        <v>13.9</v>
      </c>
      <c r="Q95" s="39">
        <v>13.9</v>
      </c>
      <c r="R95" s="39">
        <v>10</v>
      </c>
      <c r="S95" s="39">
        <v>6.5</v>
      </c>
      <c r="T95" s="28">
        <v>6.5</v>
      </c>
    </row>
    <row r="96" spans="1:20" s="153" customFormat="1" ht="12" customHeight="1">
      <c r="A96" s="26">
        <v>6</v>
      </c>
      <c r="B96" s="39">
        <v>17.399999999999999</v>
      </c>
      <c r="C96" s="39">
        <v>19.899999999999999</v>
      </c>
      <c r="D96" s="39">
        <v>26.5</v>
      </c>
      <c r="E96" s="39"/>
      <c r="F96" s="27">
        <v>16.8</v>
      </c>
      <c r="G96" s="39">
        <v>19.2</v>
      </c>
      <c r="H96" s="39">
        <v>16.8</v>
      </c>
      <c r="I96" s="39">
        <v>18.2</v>
      </c>
      <c r="J96" s="39">
        <v>16.8</v>
      </c>
      <c r="K96" s="39">
        <v>17.3</v>
      </c>
      <c r="L96" s="39">
        <v>16.600000000000001</v>
      </c>
      <c r="M96" s="39">
        <v>16.600000000000001</v>
      </c>
      <c r="N96" s="39">
        <v>15.6</v>
      </c>
      <c r="O96" s="39">
        <v>15.6</v>
      </c>
      <c r="P96" s="39">
        <v>13.8</v>
      </c>
      <c r="Q96" s="39">
        <v>13.9</v>
      </c>
      <c r="R96" s="39">
        <v>10.1</v>
      </c>
      <c r="S96" s="39">
        <v>6.5</v>
      </c>
      <c r="T96" s="28">
        <v>6.5</v>
      </c>
    </row>
    <row r="97" spans="1:20" s="153" customFormat="1" ht="12" customHeight="1">
      <c r="A97" s="26">
        <v>7</v>
      </c>
      <c r="B97" s="39">
        <v>15.5</v>
      </c>
      <c r="C97" s="39">
        <v>22.1</v>
      </c>
      <c r="D97" s="39">
        <v>28</v>
      </c>
      <c r="E97" s="39"/>
      <c r="F97" s="27">
        <v>15.1</v>
      </c>
      <c r="G97" s="39">
        <v>17.8</v>
      </c>
      <c r="H97" s="39">
        <v>15.6</v>
      </c>
      <c r="I97" s="39">
        <v>16.899999999999999</v>
      </c>
      <c r="J97" s="39">
        <v>16.100000000000001</v>
      </c>
      <c r="K97" s="39">
        <v>16.3</v>
      </c>
      <c r="L97" s="39">
        <v>16.2</v>
      </c>
      <c r="M97" s="39">
        <v>16</v>
      </c>
      <c r="N97" s="39">
        <v>15.6</v>
      </c>
      <c r="O97" s="39">
        <v>15.5</v>
      </c>
      <c r="P97" s="39">
        <v>13.9</v>
      </c>
      <c r="Q97" s="39">
        <v>13.9</v>
      </c>
      <c r="R97" s="39">
        <v>10.199999999999999</v>
      </c>
      <c r="S97" s="39">
        <v>6.5</v>
      </c>
      <c r="T97" s="28">
        <v>6.5</v>
      </c>
    </row>
    <row r="98" spans="1:20" s="153" customFormat="1" ht="12" customHeight="1">
      <c r="A98" s="26">
        <v>8</v>
      </c>
      <c r="B98" s="39">
        <v>15.3</v>
      </c>
      <c r="C98" s="39">
        <v>20.399999999999999</v>
      </c>
      <c r="D98" s="39">
        <v>29.3</v>
      </c>
      <c r="E98" s="39"/>
      <c r="F98" s="27">
        <v>14.5</v>
      </c>
      <c r="G98" s="39">
        <v>18.899999999999999</v>
      </c>
      <c r="H98" s="39">
        <v>15</v>
      </c>
      <c r="I98" s="39">
        <v>17.3</v>
      </c>
      <c r="J98" s="39">
        <v>15.7</v>
      </c>
      <c r="K98" s="39">
        <v>17.2</v>
      </c>
      <c r="L98" s="39">
        <v>15.9</v>
      </c>
      <c r="M98" s="39">
        <v>16.600000000000001</v>
      </c>
      <c r="N98" s="39">
        <v>15.3</v>
      </c>
      <c r="O98" s="39">
        <v>15.2</v>
      </c>
      <c r="P98" s="39">
        <v>13.9</v>
      </c>
      <c r="Q98" s="39">
        <v>13.9</v>
      </c>
      <c r="R98" s="39">
        <v>10.3</v>
      </c>
      <c r="S98" s="39">
        <v>6.5</v>
      </c>
      <c r="T98" s="28">
        <v>6.5</v>
      </c>
    </row>
    <row r="99" spans="1:20" s="153" customFormat="1" ht="12" customHeight="1">
      <c r="A99" s="26">
        <v>9</v>
      </c>
      <c r="B99" s="39">
        <v>15</v>
      </c>
      <c r="C99" s="39">
        <v>17.2</v>
      </c>
      <c r="D99" s="39">
        <v>28.4</v>
      </c>
      <c r="E99" s="39"/>
      <c r="F99" s="27">
        <v>14.5</v>
      </c>
      <c r="G99" s="39">
        <v>18.5</v>
      </c>
      <c r="H99" s="39">
        <v>15.1</v>
      </c>
      <c r="I99" s="39">
        <v>16.8</v>
      </c>
      <c r="J99" s="39">
        <v>15.6</v>
      </c>
      <c r="K99" s="39">
        <v>15.7</v>
      </c>
      <c r="L99" s="39">
        <v>15.7</v>
      </c>
      <c r="M99" s="39">
        <v>15.5</v>
      </c>
      <c r="N99" s="39">
        <v>15.2</v>
      </c>
      <c r="O99" s="39">
        <v>15.1</v>
      </c>
      <c r="P99" s="39">
        <v>13.9</v>
      </c>
      <c r="Q99" s="39">
        <v>13.9</v>
      </c>
      <c r="R99" s="39">
        <v>10.4</v>
      </c>
      <c r="S99" s="39">
        <v>6.5</v>
      </c>
      <c r="T99" s="28">
        <v>6.5</v>
      </c>
    </row>
    <row r="100" spans="1:20" s="153" customFormat="1" ht="12" customHeight="1">
      <c r="A100" s="26">
        <v>10</v>
      </c>
      <c r="B100" s="39">
        <v>15.3</v>
      </c>
      <c r="C100" s="39">
        <v>18.100000000000001</v>
      </c>
      <c r="D100" s="39">
        <v>22.6</v>
      </c>
      <c r="E100" s="39"/>
      <c r="F100" s="27">
        <v>13.9</v>
      </c>
      <c r="G100" s="39">
        <v>16.5</v>
      </c>
      <c r="H100" s="39">
        <v>14.3</v>
      </c>
      <c r="I100" s="39">
        <v>16</v>
      </c>
      <c r="J100" s="39">
        <v>15</v>
      </c>
      <c r="K100" s="39">
        <v>15.2</v>
      </c>
      <c r="L100" s="39">
        <v>15.4</v>
      </c>
      <c r="M100" s="39">
        <v>15.1</v>
      </c>
      <c r="N100" s="39">
        <v>14.9</v>
      </c>
      <c r="O100" s="39">
        <v>14.9</v>
      </c>
      <c r="P100" s="39">
        <v>13.9</v>
      </c>
      <c r="Q100" s="39">
        <v>13.9</v>
      </c>
      <c r="R100" s="39">
        <v>10.4</v>
      </c>
      <c r="S100" s="39">
        <v>6.5</v>
      </c>
      <c r="T100" s="28">
        <v>6.5</v>
      </c>
    </row>
    <row r="101" spans="1:20" s="153" customFormat="1" ht="12" customHeight="1">
      <c r="A101" s="26">
        <v>11</v>
      </c>
      <c r="B101" s="39">
        <v>15.3</v>
      </c>
      <c r="C101" s="39">
        <v>17.399999999999999</v>
      </c>
      <c r="D101" s="39">
        <v>22.4</v>
      </c>
      <c r="E101" s="39"/>
      <c r="F101" s="27">
        <v>15.1</v>
      </c>
      <c r="G101" s="39">
        <v>16.5</v>
      </c>
      <c r="H101" s="39">
        <v>15.1</v>
      </c>
      <c r="I101" s="39">
        <v>15.6</v>
      </c>
      <c r="J101" s="39">
        <v>15.3</v>
      </c>
      <c r="K101" s="39">
        <v>15.5</v>
      </c>
      <c r="L101" s="39">
        <v>15.2</v>
      </c>
      <c r="M101" s="39">
        <v>15</v>
      </c>
      <c r="N101" s="39">
        <v>14.7</v>
      </c>
      <c r="O101" s="39">
        <v>14.7</v>
      </c>
      <c r="P101" s="39">
        <v>13.8</v>
      </c>
      <c r="Q101" s="39">
        <v>13.8</v>
      </c>
      <c r="R101" s="39">
        <v>10.5</v>
      </c>
      <c r="S101" s="39">
        <v>6.6</v>
      </c>
      <c r="T101" s="28">
        <v>6.5</v>
      </c>
    </row>
    <row r="102" spans="1:20" s="153" customFormat="1" ht="12" customHeight="1">
      <c r="A102" s="26">
        <v>12</v>
      </c>
      <c r="B102" s="39">
        <v>16.899999999999999</v>
      </c>
      <c r="C102" s="39">
        <v>27.1</v>
      </c>
      <c r="D102" s="39">
        <v>32.6</v>
      </c>
      <c r="E102" s="39"/>
      <c r="F102" s="27">
        <v>13.6</v>
      </c>
      <c r="G102" s="39">
        <v>19</v>
      </c>
      <c r="H102" s="39">
        <v>13.8</v>
      </c>
      <c r="I102" s="39">
        <v>16.7</v>
      </c>
      <c r="J102" s="39">
        <v>14.4</v>
      </c>
      <c r="K102" s="39">
        <v>15.2</v>
      </c>
      <c r="L102" s="39">
        <v>14.7</v>
      </c>
      <c r="M102" s="39">
        <v>14.6</v>
      </c>
      <c r="N102" s="39">
        <v>14.5</v>
      </c>
      <c r="O102" s="39">
        <v>14.6</v>
      </c>
      <c r="P102" s="39">
        <v>13.5</v>
      </c>
      <c r="Q102" s="39">
        <v>13.5</v>
      </c>
      <c r="R102" s="39">
        <v>10.5</v>
      </c>
      <c r="S102" s="39">
        <v>6.7</v>
      </c>
      <c r="T102" s="28">
        <v>6.5</v>
      </c>
    </row>
    <row r="103" spans="1:20" s="153" customFormat="1" ht="12" customHeight="1">
      <c r="A103" s="26">
        <v>13</v>
      </c>
      <c r="B103" s="39">
        <v>17.600000000000001</v>
      </c>
      <c r="C103" s="39">
        <v>23</v>
      </c>
      <c r="D103" s="39">
        <v>32.5</v>
      </c>
      <c r="E103" s="39"/>
      <c r="F103" s="27">
        <v>13.9</v>
      </c>
      <c r="G103" s="39">
        <v>19</v>
      </c>
      <c r="H103" s="39">
        <v>14.4</v>
      </c>
      <c r="I103" s="39">
        <v>17.100000000000001</v>
      </c>
      <c r="J103" s="39">
        <v>15</v>
      </c>
      <c r="K103" s="39">
        <v>15.7</v>
      </c>
      <c r="L103" s="39">
        <v>15.3</v>
      </c>
      <c r="M103" s="39">
        <v>15.1</v>
      </c>
      <c r="N103" s="39">
        <v>14.5</v>
      </c>
      <c r="O103" s="39">
        <v>14.5</v>
      </c>
      <c r="P103" s="39">
        <v>13.5</v>
      </c>
      <c r="Q103" s="39">
        <v>13.4</v>
      </c>
      <c r="R103" s="39">
        <v>10.5</v>
      </c>
      <c r="S103" s="39">
        <v>6.7</v>
      </c>
      <c r="T103" s="28">
        <v>6.5</v>
      </c>
    </row>
    <row r="104" spans="1:20" s="153" customFormat="1" ht="12" customHeight="1">
      <c r="A104" s="26">
        <v>14</v>
      </c>
      <c r="B104" s="39">
        <v>15</v>
      </c>
      <c r="C104" s="39">
        <v>30</v>
      </c>
      <c r="D104" s="39">
        <v>33</v>
      </c>
      <c r="E104" s="39"/>
      <c r="F104" s="27">
        <v>13.6</v>
      </c>
      <c r="G104" s="39">
        <v>18.600000000000001</v>
      </c>
      <c r="H104" s="39">
        <v>14.3</v>
      </c>
      <c r="I104" s="39">
        <v>16.899999999999999</v>
      </c>
      <c r="J104" s="39">
        <v>15.1</v>
      </c>
      <c r="K104" s="39">
        <v>15.7</v>
      </c>
      <c r="L104" s="39">
        <v>15.5</v>
      </c>
      <c r="M104" s="39">
        <v>15.2</v>
      </c>
      <c r="N104" s="39">
        <v>14.6</v>
      </c>
      <c r="O104" s="39">
        <v>14.5</v>
      </c>
      <c r="P104" s="39">
        <v>13.4</v>
      </c>
      <c r="Q104" s="39">
        <v>13.4</v>
      </c>
      <c r="R104" s="39">
        <v>10.5</v>
      </c>
      <c r="S104" s="39">
        <v>7</v>
      </c>
      <c r="T104" s="28">
        <v>6.5</v>
      </c>
    </row>
    <row r="105" spans="1:20" s="153" customFormat="1" ht="12" customHeight="1">
      <c r="A105" s="26">
        <v>15</v>
      </c>
      <c r="B105" s="39">
        <v>17.399999999999999</v>
      </c>
      <c r="C105" s="39">
        <v>32.700000000000003</v>
      </c>
      <c r="D105" s="39">
        <v>35</v>
      </c>
      <c r="E105" s="39"/>
      <c r="F105" s="27">
        <v>13.8</v>
      </c>
      <c r="G105" s="39">
        <v>18.5</v>
      </c>
      <c r="H105" s="39">
        <v>14.4</v>
      </c>
      <c r="I105" s="39">
        <v>16.899999999999999</v>
      </c>
      <c r="J105" s="39">
        <v>15.2</v>
      </c>
      <c r="K105" s="39">
        <v>15.8</v>
      </c>
      <c r="L105" s="39">
        <v>15.5</v>
      </c>
      <c r="M105" s="39">
        <v>15.2</v>
      </c>
      <c r="N105" s="39">
        <v>14.7</v>
      </c>
      <c r="O105" s="39">
        <v>14.7</v>
      </c>
      <c r="P105" s="39">
        <v>13.4</v>
      </c>
      <c r="Q105" s="39">
        <v>13.4</v>
      </c>
      <c r="R105" s="39">
        <v>10.7</v>
      </c>
      <c r="S105" s="39">
        <v>7.1</v>
      </c>
      <c r="T105" s="28">
        <v>6.5</v>
      </c>
    </row>
    <row r="106" spans="1:20" s="153" customFormat="1" ht="12" customHeight="1">
      <c r="A106" s="26">
        <v>16</v>
      </c>
      <c r="B106" s="39">
        <v>17.5</v>
      </c>
      <c r="C106" s="39">
        <v>27.7</v>
      </c>
      <c r="D106" s="39">
        <v>30.9</v>
      </c>
      <c r="E106" s="39"/>
      <c r="F106" s="27">
        <v>14.2</v>
      </c>
      <c r="G106" s="39">
        <v>18.399999999999999</v>
      </c>
      <c r="H106" s="39">
        <v>14.9</v>
      </c>
      <c r="I106" s="39">
        <v>17</v>
      </c>
      <c r="J106" s="39">
        <v>15.6</v>
      </c>
      <c r="K106" s="39">
        <v>15.9</v>
      </c>
      <c r="L106" s="39">
        <v>15.6</v>
      </c>
      <c r="M106" s="39">
        <v>15.4</v>
      </c>
      <c r="N106" s="39">
        <v>14.8</v>
      </c>
      <c r="O106" s="39">
        <v>14.7</v>
      </c>
      <c r="P106" s="39">
        <v>13.4</v>
      </c>
      <c r="Q106" s="39">
        <v>13.4</v>
      </c>
      <c r="R106" s="39">
        <v>10.7</v>
      </c>
      <c r="S106" s="39">
        <v>7.1</v>
      </c>
      <c r="T106" s="28">
        <v>6.6</v>
      </c>
    </row>
    <row r="107" spans="1:20" s="153" customFormat="1" ht="12" customHeight="1">
      <c r="A107" s="26">
        <v>17</v>
      </c>
      <c r="B107" s="39">
        <v>18.600000000000001</v>
      </c>
      <c r="C107" s="39">
        <v>32.9</v>
      </c>
      <c r="D107" s="39">
        <v>36.5</v>
      </c>
      <c r="E107" s="39"/>
      <c r="F107" s="27">
        <v>14.6</v>
      </c>
      <c r="G107" s="39">
        <v>19.899999999999999</v>
      </c>
      <c r="H107" s="39">
        <v>14.9</v>
      </c>
      <c r="I107" s="39">
        <v>17.7</v>
      </c>
      <c r="J107" s="39">
        <v>15.6</v>
      </c>
      <c r="K107" s="39">
        <v>16.3</v>
      </c>
      <c r="L107" s="39">
        <v>15.7</v>
      </c>
      <c r="M107" s="39">
        <v>15.5</v>
      </c>
      <c r="N107" s="39">
        <v>14.8</v>
      </c>
      <c r="O107" s="39">
        <v>14.7</v>
      </c>
      <c r="P107" s="39">
        <v>13.4</v>
      </c>
      <c r="Q107" s="39">
        <v>13.4</v>
      </c>
      <c r="R107" s="39">
        <v>10.7</v>
      </c>
      <c r="S107" s="39">
        <v>7.3</v>
      </c>
      <c r="T107" s="28">
        <v>6.6</v>
      </c>
    </row>
    <row r="108" spans="1:20" s="153" customFormat="1" ht="12" customHeight="1">
      <c r="A108" s="26">
        <v>18</v>
      </c>
      <c r="B108" s="39">
        <v>19.100000000000001</v>
      </c>
      <c r="C108" s="39">
        <v>33.1</v>
      </c>
      <c r="D108" s="39">
        <v>36.5</v>
      </c>
      <c r="E108" s="39"/>
      <c r="F108" s="27">
        <v>15.6</v>
      </c>
      <c r="G108" s="39">
        <v>21.5</v>
      </c>
      <c r="H108" s="39">
        <v>16.100000000000001</v>
      </c>
      <c r="I108" s="39">
        <v>18.8</v>
      </c>
      <c r="J108" s="39">
        <v>16.5</v>
      </c>
      <c r="K108" s="39">
        <v>17.100000000000001</v>
      </c>
      <c r="L108" s="39">
        <v>16.2</v>
      </c>
      <c r="M108" s="39">
        <v>16.100000000000001</v>
      </c>
      <c r="N108" s="39">
        <v>15.2</v>
      </c>
      <c r="O108" s="39">
        <v>15.1</v>
      </c>
      <c r="P108" s="39">
        <v>13.5</v>
      </c>
      <c r="Q108" s="39">
        <v>13.4</v>
      </c>
      <c r="R108" s="39">
        <v>10.7</v>
      </c>
      <c r="S108" s="39">
        <v>7.4</v>
      </c>
      <c r="T108" s="28">
        <v>6.6</v>
      </c>
    </row>
    <row r="109" spans="1:20" s="153" customFormat="1" ht="12" customHeight="1">
      <c r="A109" s="26">
        <v>19</v>
      </c>
      <c r="B109" s="39">
        <v>19.600000000000001</v>
      </c>
      <c r="C109" s="39">
        <v>30.3</v>
      </c>
      <c r="D109" s="39">
        <v>34.6</v>
      </c>
      <c r="E109" s="39"/>
      <c r="F109" s="27">
        <v>16.2</v>
      </c>
      <c r="G109" s="39">
        <v>21.6</v>
      </c>
      <c r="H109" s="39">
        <v>17</v>
      </c>
      <c r="I109" s="39">
        <v>19.399999999999999</v>
      </c>
      <c r="J109" s="39">
        <v>17.399999999999999</v>
      </c>
      <c r="K109" s="39">
        <v>17.7</v>
      </c>
      <c r="L109" s="39">
        <v>17</v>
      </c>
      <c r="M109" s="39">
        <v>16.8</v>
      </c>
      <c r="N109" s="39">
        <v>15.5</v>
      </c>
      <c r="O109" s="39">
        <v>15.5</v>
      </c>
      <c r="P109" s="39">
        <v>13.6</v>
      </c>
      <c r="Q109" s="39">
        <v>13.6</v>
      </c>
      <c r="R109" s="39">
        <v>11</v>
      </c>
      <c r="S109" s="39">
        <v>7.4</v>
      </c>
      <c r="T109" s="28">
        <v>6.6</v>
      </c>
    </row>
    <row r="110" spans="1:20" s="153" customFormat="1" ht="12" customHeight="1">
      <c r="A110" s="26">
        <v>20</v>
      </c>
      <c r="B110" s="39">
        <v>22</v>
      </c>
      <c r="C110" s="39">
        <v>18.5</v>
      </c>
      <c r="D110" s="39">
        <v>34.5</v>
      </c>
      <c r="E110" s="39"/>
      <c r="F110" s="27">
        <v>17.7</v>
      </c>
      <c r="G110" s="39">
        <v>20.5</v>
      </c>
      <c r="H110" s="39">
        <v>17.7</v>
      </c>
      <c r="I110" s="39">
        <v>18.7</v>
      </c>
      <c r="J110" s="39">
        <v>17.8</v>
      </c>
      <c r="K110" s="39">
        <v>17.899999999999999</v>
      </c>
      <c r="L110" s="39">
        <v>17.399999999999999</v>
      </c>
      <c r="M110" s="39">
        <v>16.899999999999999</v>
      </c>
      <c r="N110" s="39">
        <v>15.8</v>
      </c>
      <c r="O110" s="39">
        <v>15.9</v>
      </c>
      <c r="P110" s="39">
        <v>13.8</v>
      </c>
      <c r="Q110" s="39">
        <v>13.9</v>
      </c>
      <c r="R110" s="39">
        <v>11.1</v>
      </c>
      <c r="S110" s="39">
        <v>7.4</v>
      </c>
      <c r="T110" s="28">
        <v>6.6</v>
      </c>
    </row>
    <row r="111" spans="1:20" s="153" customFormat="1" ht="12" customHeight="1">
      <c r="A111" s="26">
        <v>21</v>
      </c>
      <c r="B111" s="39">
        <v>21.7</v>
      </c>
      <c r="C111" s="39">
        <v>26.2</v>
      </c>
      <c r="D111" s="39">
        <v>29.8</v>
      </c>
      <c r="E111" s="39"/>
      <c r="F111" s="27">
        <v>16.5</v>
      </c>
      <c r="G111" s="39">
        <v>20</v>
      </c>
      <c r="H111" s="39">
        <v>16.899999999999999</v>
      </c>
      <c r="I111" s="39">
        <v>18.8</v>
      </c>
      <c r="J111" s="39">
        <v>17.2</v>
      </c>
      <c r="K111" s="39">
        <v>17.600000000000001</v>
      </c>
      <c r="L111" s="39">
        <v>17.2</v>
      </c>
      <c r="M111" s="39">
        <v>17</v>
      </c>
      <c r="N111" s="39">
        <v>15.9</v>
      </c>
      <c r="O111" s="39">
        <v>15.9</v>
      </c>
      <c r="P111" s="39">
        <v>14</v>
      </c>
      <c r="Q111" s="39">
        <v>14.1</v>
      </c>
      <c r="R111" s="39">
        <v>11.1</v>
      </c>
      <c r="S111" s="39">
        <v>7.5</v>
      </c>
      <c r="T111" s="28">
        <v>6.6</v>
      </c>
    </row>
    <row r="112" spans="1:20" s="153" customFormat="1" ht="12" customHeight="1">
      <c r="A112" s="26">
        <v>22</v>
      </c>
      <c r="B112" s="39">
        <v>17.399999999999999</v>
      </c>
      <c r="C112" s="39">
        <v>19.399999999999999</v>
      </c>
      <c r="D112" s="39">
        <v>26.9</v>
      </c>
      <c r="E112" s="39"/>
      <c r="F112" s="27">
        <v>15.2</v>
      </c>
      <c r="G112" s="39">
        <v>18.7</v>
      </c>
      <c r="H112" s="39">
        <v>16.100000000000001</v>
      </c>
      <c r="I112" s="39">
        <v>17.5</v>
      </c>
      <c r="J112" s="39">
        <v>16.600000000000001</v>
      </c>
      <c r="K112" s="39">
        <v>16.7</v>
      </c>
      <c r="L112" s="39">
        <v>16.8</v>
      </c>
      <c r="M112" s="39">
        <v>16.3</v>
      </c>
      <c r="N112" s="39">
        <v>16</v>
      </c>
      <c r="O112" s="39">
        <v>16</v>
      </c>
      <c r="P112" s="39">
        <v>14</v>
      </c>
      <c r="Q112" s="39">
        <v>14.1</v>
      </c>
      <c r="R112" s="39">
        <v>11.1</v>
      </c>
      <c r="S112" s="39">
        <v>7.5</v>
      </c>
      <c r="T112" s="28">
        <v>6.6</v>
      </c>
    </row>
    <row r="113" spans="1:20" s="153" customFormat="1" ht="12" customHeight="1">
      <c r="A113" s="26">
        <v>23</v>
      </c>
      <c r="B113" s="39">
        <v>14.1</v>
      </c>
      <c r="C113" s="39">
        <v>24.2</v>
      </c>
      <c r="D113" s="39">
        <v>28.5</v>
      </c>
      <c r="E113" s="39"/>
      <c r="F113" s="27">
        <v>13.8</v>
      </c>
      <c r="G113" s="39">
        <v>17.5</v>
      </c>
      <c r="H113" s="39">
        <v>14.8</v>
      </c>
      <c r="I113" s="39">
        <v>16.2</v>
      </c>
      <c r="J113" s="39">
        <v>15.7</v>
      </c>
      <c r="K113" s="39">
        <v>15.5</v>
      </c>
      <c r="L113" s="39">
        <v>16.100000000000001</v>
      </c>
      <c r="M113" s="39">
        <v>15.7</v>
      </c>
      <c r="N113" s="39">
        <v>15.7</v>
      </c>
      <c r="O113" s="39">
        <v>15.6</v>
      </c>
      <c r="P113" s="39">
        <v>14.2</v>
      </c>
      <c r="Q113" s="39">
        <v>14.2</v>
      </c>
      <c r="R113" s="39">
        <v>11.1</v>
      </c>
      <c r="S113" s="39">
        <v>7.5</v>
      </c>
      <c r="T113" s="28">
        <v>6.6</v>
      </c>
    </row>
    <row r="114" spans="1:20" s="153" customFormat="1" ht="12" customHeight="1">
      <c r="A114" s="26">
        <v>24</v>
      </c>
      <c r="B114" s="39">
        <v>15</v>
      </c>
      <c r="C114" s="39">
        <v>22.4</v>
      </c>
      <c r="D114" s="39">
        <v>29.2</v>
      </c>
      <c r="E114" s="39"/>
      <c r="F114" s="27">
        <v>13.7</v>
      </c>
      <c r="G114" s="39">
        <v>17.8</v>
      </c>
      <c r="H114" s="39">
        <v>14.4</v>
      </c>
      <c r="I114" s="39">
        <v>16.3</v>
      </c>
      <c r="J114" s="39">
        <v>15</v>
      </c>
      <c r="K114" s="39">
        <v>15.4</v>
      </c>
      <c r="L114" s="39">
        <v>15.5</v>
      </c>
      <c r="M114" s="39">
        <v>15.1</v>
      </c>
      <c r="N114" s="39">
        <v>15.3</v>
      </c>
      <c r="O114" s="39">
        <v>15.1</v>
      </c>
      <c r="P114" s="39">
        <v>14.3</v>
      </c>
      <c r="Q114" s="39">
        <v>14.1</v>
      </c>
      <c r="R114" s="39">
        <v>11.1</v>
      </c>
      <c r="S114" s="39">
        <v>7.5</v>
      </c>
      <c r="T114" s="28">
        <v>6.6</v>
      </c>
    </row>
    <row r="115" spans="1:20" s="153" customFormat="1" ht="12" customHeight="1">
      <c r="A115" s="26">
        <v>25</v>
      </c>
      <c r="B115" s="39">
        <v>15.1</v>
      </c>
      <c r="C115" s="39">
        <v>22.1</v>
      </c>
      <c r="D115" s="39">
        <v>29.5</v>
      </c>
      <c r="E115" s="39"/>
      <c r="F115" s="27">
        <v>15.1</v>
      </c>
      <c r="G115" s="39">
        <v>17.899999999999999</v>
      </c>
      <c r="H115" s="39">
        <v>15.4</v>
      </c>
      <c r="I115" s="39">
        <v>16.399999999999999</v>
      </c>
      <c r="J115" s="39">
        <v>15.6</v>
      </c>
      <c r="K115" s="39">
        <v>15.7</v>
      </c>
      <c r="L115" s="39">
        <v>15.5</v>
      </c>
      <c r="M115" s="39">
        <v>15.4</v>
      </c>
      <c r="N115" s="39">
        <v>15.1</v>
      </c>
      <c r="O115" s="39">
        <v>15</v>
      </c>
      <c r="P115" s="39">
        <v>14</v>
      </c>
      <c r="Q115" s="39">
        <v>14</v>
      </c>
      <c r="R115" s="39">
        <v>11.1</v>
      </c>
      <c r="S115" s="39">
        <v>7.5</v>
      </c>
      <c r="T115" s="28">
        <v>6.6</v>
      </c>
    </row>
    <row r="116" spans="1:20" s="153" customFormat="1" ht="12" customHeight="1">
      <c r="A116" s="26">
        <v>26</v>
      </c>
      <c r="B116" s="39">
        <v>16.5</v>
      </c>
      <c r="C116" s="39">
        <v>31.5</v>
      </c>
      <c r="D116" s="39">
        <v>34.700000000000003</v>
      </c>
      <c r="E116" s="39"/>
      <c r="F116" s="27">
        <v>13.6</v>
      </c>
      <c r="G116" s="39">
        <v>20</v>
      </c>
      <c r="H116" s="39">
        <v>14.6</v>
      </c>
      <c r="I116" s="39">
        <v>17.5</v>
      </c>
      <c r="J116" s="39">
        <v>15.4</v>
      </c>
      <c r="K116" s="39">
        <v>16.100000000000001</v>
      </c>
      <c r="L116" s="39">
        <v>15.5</v>
      </c>
      <c r="M116" s="39">
        <v>15.3</v>
      </c>
      <c r="N116" s="39">
        <v>15.1</v>
      </c>
      <c r="O116" s="39">
        <v>14.9</v>
      </c>
      <c r="P116" s="39">
        <v>14.1</v>
      </c>
      <c r="Q116" s="39">
        <v>13.9</v>
      </c>
      <c r="R116" s="39">
        <v>11.3</v>
      </c>
      <c r="S116" s="39">
        <v>7.5</v>
      </c>
      <c r="T116" s="28">
        <v>6.6</v>
      </c>
    </row>
    <row r="117" spans="1:20" s="153" customFormat="1" ht="12" customHeight="1">
      <c r="A117" s="26">
        <v>27</v>
      </c>
      <c r="B117" s="39">
        <v>18.600000000000001</v>
      </c>
      <c r="C117" s="39">
        <v>34.5</v>
      </c>
      <c r="D117" s="39">
        <v>35.6</v>
      </c>
      <c r="E117" s="39"/>
      <c r="F117" s="27">
        <v>15.1</v>
      </c>
      <c r="G117" s="39">
        <v>20.9</v>
      </c>
      <c r="H117" s="39">
        <v>15.7</v>
      </c>
      <c r="I117" s="39">
        <v>18.600000000000001</v>
      </c>
      <c r="J117" s="39">
        <v>16.100000000000001</v>
      </c>
      <c r="K117" s="39">
        <v>16.8</v>
      </c>
      <c r="L117" s="39">
        <v>16</v>
      </c>
      <c r="M117" s="39">
        <v>16</v>
      </c>
      <c r="N117" s="39">
        <v>15.3</v>
      </c>
      <c r="O117" s="39">
        <v>15.3</v>
      </c>
      <c r="P117" s="39">
        <v>14.1</v>
      </c>
      <c r="Q117" s="39">
        <v>14.1</v>
      </c>
      <c r="R117" s="39">
        <v>11.4</v>
      </c>
      <c r="S117" s="39">
        <v>7.5</v>
      </c>
      <c r="T117" s="28">
        <v>6.6</v>
      </c>
    </row>
    <row r="118" spans="1:20" s="153" customFormat="1" ht="12" customHeight="1">
      <c r="A118" s="26">
        <v>28</v>
      </c>
      <c r="B118" s="39">
        <v>20</v>
      </c>
      <c r="C118" s="39">
        <v>22</v>
      </c>
      <c r="D118" s="39">
        <v>29.5</v>
      </c>
      <c r="E118" s="39"/>
      <c r="F118" s="27">
        <v>14.6</v>
      </c>
      <c r="G118" s="39">
        <v>19</v>
      </c>
      <c r="H118" s="39">
        <v>15.7</v>
      </c>
      <c r="I118" s="39">
        <v>17.600000000000001</v>
      </c>
      <c r="J118" s="39">
        <v>16.3</v>
      </c>
      <c r="K118" s="39">
        <v>16.600000000000001</v>
      </c>
      <c r="L118" s="39">
        <v>16.3</v>
      </c>
      <c r="M118" s="39">
        <v>16.5</v>
      </c>
      <c r="N118" s="39">
        <v>15.2</v>
      </c>
      <c r="O118" s="39">
        <v>15.2</v>
      </c>
      <c r="P118" s="39">
        <v>14.2</v>
      </c>
      <c r="Q118" s="39">
        <v>14.1</v>
      </c>
      <c r="R118" s="39">
        <v>11.4</v>
      </c>
      <c r="S118" s="39">
        <v>7.5</v>
      </c>
      <c r="T118" s="28">
        <v>6.6</v>
      </c>
    </row>
    <row r="119" spans="1:20" s="153" customFormat="1" ht="12" customHeight="1">
      <c r="A119" s="26">
        <v>29</v>
      </c>
      <c r="B119" s="39">
        <v>19.100000000000001</v>
      </c>
      <c r="C119" s="39">
        <v>25</v>
      </c>
      <c r="D119" s="39">
        <v>31.7</v>
      </c>
      <c r="E119" s="39"/>
      <c r="F119" s="27">
        <v>16.399999999999999</v>
      </c>
      <c r="G119" s="39">
        <v>18.3</v>
      </c>
      <c r="H119" s="39">
        <v>16.8</v>
      </c>
      <c r="I119" s="39">
        <v>17.399999999999999</v>
      </c>
      <c r="J119" s="39">
        <v>17.100000000000001</v>
      </c>
      <c r="K119" s="39">
        <v>16.899999999999999</v>
      </c>
      <c r="L119" s="39">
        <v>16.899999999999999</v>
      </c>
      <c r="M119" s="39">
        <v>16.5</v>
      </c>
      <c r="N119" s="39">
        <v>16</v>
      </c>
      <c r="O119" s="39">
        <v>15.8</v>
      </c>
      <c r="P119" s="39">
        <v>14.2</v>
      </c>
      <c r="Q119" s="39">
        <v>14.1</v>
      </c>
      <c r="R119" s="39">
        <v>11.4</v>
      </c>
      <c r="S119" s="39">
        <v>7.6</v>
      </c>
      <c r="T119" s="28">
        <v>6.6</v>
      </c>
    </row>
    <row r="120" spans="1:20" s="153" customFormat="1" ht="12" customHeight="1">
      <c r="A120" s="26">
        <v>30</v>
      </c>
      <c r="B120" s="39">
        <v>16.3</v>
      </c>
      <c r="C120" s="39">
        <v>18.2</v>
      </c>
      <c r="D120" s="39">
        <v>27.1</v>
      </c>
      <c r="E120" s="39"/>
      <c r="F120" s="27">
        <v>14.5</v>
      </c>
      <c r="G120" s="39">
        <v>17.3</v>
      </c>
      <c r="H120" s="39">
        <v>15.4</v>
      </c>
      <c r="I120" s="39">
        <v>16.600000000000001</v>
      </c>
      <c r="J120" s="39">
        <v>16</v>
      </c>
      <c r="K120" s="39">
        <v>16</v>
      </c>
      <c r="L120" s="39">
        <v>16.2</v>
      </c>
      <c r="M120" s="39">
        <v>16.100000000000001</v>
      </c>
      <c r="N120" s="39">
        <v>15.8</v>
      </c>
      <c r="O120" s="39">
        <v>15.7</v>
      </c>
      <c r="P120" s="39">
        <v>14.2</v>
      </c>
      <c r="Q120" s="39">
        <v>14.2</v>
      </c>
      <c r="R120" s="39">
        <v>11.4</v>
      </c>
      <c r="S120" s="39">
        <v>7.6</v>
      </c>
      <c r="T120" s="28">
        <v>6.6</v>
      </c>
    </row>
    <row r="121" spans="1:20" s="153" customFormat="1" ht="12" customHeight="1">
      <c r="A121" s="30">
        <v>31</v>
      </c>
      <c r="B121" s="39">
        <v>15.6</v>
      </c>
      <c r="C121" s="39">
        <v>24.4</v>
      </c>
      <c r="D121" s="39">
        <v>30.4</v>
      </c>
      <c r="E121" s="39"/>
      <c r="F121" s="27">
        <v>15.3</v>
      </c>
      <c r="G121" s="41">
        <v>18.3</v>
      </c>
      <c r="H121" s="41">
        <v>15.8</v>
      </c>
      <c r="I121" s="41">
        <v>16.899999999999999</v>
      </c>
      <c r="J121" s="41">
        <v>15.8</v>
      </c>
      <c r="K121" s="41">
        <v>16.2</v>
      </c>
      <c r="L121" s="41">
        <v>16</v>
      </c>
      <c r="M121" s="41">
        <v>15.8</v>
      </c>
      <c r="N121" s="41">
        <v>15.5</v>
      </c>
      <c r="O121" s="41">
        <v>15.4</v>
      </c>
      <c r="P121" s="41">
        <v>14.2</v>
      </c>
      <c r="Q121" s="41">
        <v>14.2</v>
      </c>
      <c r="R121" s="41">
        <v>11.4</v>
      </c>
      <c r="S121" s="41">
        <v>7.7</v>
      </c>
      <c r="T121" s="28">
        <v>6.6</v>
      </c>
    </row>
    <row r="122" spans="1:20" s="153" customFormat="1" ht="12" customHeight="1">
      <c r="A122" s="107" t="s">
        <v>5</v>
      </c>
      <c r="B122" s="108">
        <f>AVERAGE(B91:B121)</f>
        <v>17.290322580645167</v>
      </c>
      <c r="C122" s="109">
        <f t="shared" ref="C122:T122" si="6">AVERAGE(C91:C121)</f>
        <v>24.216129032258067</v>
      </c>
      <c r="D122" s="109">
        <f t="shared" si="6"/>
        <v>30.177419354838712</v>
      </c>
      <c r="E122" s="110"/>
      <c r="F122" s="108">
        <f t="shared" si="6"/>
        <v>15.10967741935484</v>
      </c>
      <c r="G122" s="109">
        <f t="shared" si="6"/>
        <v>18.85806451612903</v>
      </c>
      <c r="H122" s="109">
        <f t="shared" si="6"/>
        <v>15.622580645161291</v>
      </c>
      <c r="I122" s="109">
        <f t="shared" si="6"/>
        <v>17.406451612903222</v>
      </c>
      <c r="J122" s="109">
        <f t="shared" si="6"/>
        <v>16.087096774193551</v>
      </c>
      <c r="K122" s="109">
        <f t="shared" si="6"/>
        <v>16.454838709677418</v>
      </c>
      <c r="L122" s="109">
        <f t="shared" si="6"/>
        <v>16.125806451612899</v>
      </c>
      <c r="M122" s="109">
        <f t="shared" si="6"/>
        <v>15.958064516129031</v>
      </c>
      <c r="N122" s="109">
        <f t="shared" si="6"/>
        <v>15.370967741935484</v>
      </c>
      <c r="O122" s="109">
        <f t="shared" si="6"/>
        <v>15.299999999999999</v>
      </c>
      <c r="P122" s="109">
        <f t="shared" si="6"/>
        <v>13.883870967741938</v>
      </c>
      <c r="Q122" s="109">
        <f t="shared" si="6"/>
        <v>13.880645161290326</v>
      </c>
      <c r="R122" s="109">
        <f t="shared" si="6"/>
        <v>10.690322580645155</v>
      </c>
      <c r="S122" s="109">
        <f t="shared" si="6"/>
        <v>7.0483870967741931</v>
      </c>
      <c r="T122" s="110">
        <f t="shared" si="6"/>
        <v>6.5516129032258039</v>
      </c>
    </row>
    <row r="123" spans="1:20" s="153" customFormat="1" ht="12" customHeight="1">
      <c r="A123" s="53" t="s">
        <v>6</v>
      </c>
      <c r="B123" s="103">
        <f>MAX(B91:B121)</f>
        <v>22</v>
      </c>
      <c r="C123" s="41">
        <f t="shared" ref="C123:T123" si="7">MAX(C91:C121)</f>
        <v>34.5</v>
      </c>
      <c r="D123" s="41">
        <f t="shared" si="7"/>
        <v>36.5</v>
      </c>
      <c r="E123" s="111"/>
      <c r="F123" s="103">
        <f t="shared" si="7"/>
        <v>17.7</v>
      </c>
      <c r="G123" s="41">
        <f t="shared" si="7"/>
        <v>21.6</v>
      </c>
      <c r="H123" s="41">
        <f t="shared" si="7"/>
        <v>17.7</v>
      </c>
      <c r="I123" s="41">
        <f t="shared" si="7"/>
        <v>19.399999999999999</v>
      </c>
      <c r="J123" s="41">
        <f t="shared" si="7"/>
        <v>17.8</v>
      </c>
      <c r="K123" s="41">
        <f t="shared" si="7"/>
        <v>17.899999999999999</v>
      </c>
      <c r="L123" s="41">
        <f t="shared" si="7"/>
        <v>17.399999999999999</v>
      </c>
      <c r="M123" s="41">
        <f t="shared" si="7"/>
        <v>17</v>
      </c>
      <c r="N123" s="41">
        <f t="shared" si="7"/>
        <v>16.5</v>
      </c>
      <c r="O123" s="41">
        <f t="shared" si="7"/>
        <v>16.3</v>
      </c>
      <c r="P123" s="41">
        <f t="shared" si="7"/>
        <v>14.3</v>
      </c>
      <c r="Q123" s="41">
        <f t="shared" si="7"/>
        <v>14.3</v>
      </c>
      <c r="R123" s="41">
        <f t="shared" si="7"/>
        <v>11.4</v>
      </c>
      <c r="S123" s="41">
        <f t="shared" si="7"/>
        <v>7.7</v>
      </c>
      <c r="T123" s="111">
        <f t="shared" si="7"/>
        <v>6.6</v>
      </c>
    </row>
    <row r="124" spans="1:20" s="153" customFormat="1" ht="12" customHeight="1">
      <c r="A124" s="55" t="s">
        <v>7</v>
      </c>
      <c r="B124" s="112">
        <f>MIN(B91:B121)</f>
        <v>14.1</v>
      </c>
      <c r="C124" s="113">
        <f t="shared" ref="C124:T124" si="8">MIN(C91:C121)</f>
        <v>17.2</v>
      </c>
      <c r="D124" s="113"/>
      <c r="E124" s="114"/>
      <c r="F124" s="112">
        <f t="shared" si="8"/>
        <v>13.6</v>
      </c>
      <c r="G124" s="113">
        <f t="shared" si="8"/>
        <v>16.5</v>
      </c>
      <c r="H124" s="113">
        <f t="shared" si="8"/>
        <v>13.8</v>
      </c>
      <c r="I124" s="113">
        <f t="shared" si="8"/>
        <v>15.6</v>
      </c>
      <c r="J124" s="113">
        <f t="shared" si="8"/>
        <v>14.4</v>
      </c>
      <c r="K124" s="113">
        <f t="shared" si="8"/>
        <v>15.2</v>
      </c>
      <c r="L124" s="113">
        <f t="shared" si="8"/>
        <v>14.7</v>
      </c>
      <c r="M124" s="113">
        <f t="shared" si="8"/>
        <v>14.6</v>
      </c>
      <c r="N124" s="113">
        <f t="shared" si="8"/>
        <v>14.5</v>
      </c>
      <c r="O124" s="113">
        <f t="shared" si="8"/>
        <v>14.5</v>
      </c>
      <c r="P124" s="113">
        <f t="shared" si="8"/>
        <v>13.4</v>
      </c>
      <c r="Q124" s="113">
        <f t="shared" si="8"/>
        <v>13.4</v>
      </c>
      <c r="R124" s="113">
        <f t="shared" si="8"/>
        <v>9.6</v>
      </c>
      <c r="S124" s="113">
        <f t="shared" si="8"/>
        <v>6.4</v>
      </c>
      <c r="T124" s="114">
        <f t="shared" si="8"/>
        <v>6.5</v>
      </c>
    </row>
    <row r="125" spans="1:20" s="153" customFormat="1" ht="12" customHeight="1"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</row>
    <row r="126" spans="1:20" s="153" customFormat="1" ht="12" customHeight="1"/>
    <row r="127" spans="1:20" s="153" customFormat="1" ht="12" customHeight="1">
      <c r="A127" s="153" t="s">
        <v>85</v>
      </c>
    </row>
    <row r="128" spans="1:20" s="153" customFormat="1" ht="12" customHeight="1">
      <c r="R128" s="153" t="s">
        <v>0</v>
      </c>
    </row>
    <row r="129" spans="1:20" s="153" customFormat="1" ht="12" customHeight="1">
      <c r="A129" s="1107" t="s">
        <v>52</v>
      </c>
      <c r="B129" s="956" t="s">
        <v>53</v>
      </c>
      <c r="C129" s="956"/>
      <c r="D129" s="956"/>
      <c r="E129" s="956"/>
      <c r="F129" s="956"/>
      <c r="G129" s="956"/>
      <c r="H129" s="956"/>
      <c r="I129" s="956"/>
      <c r="J129" s="956"/>
      <c r="K129" s="956"/>
      <c r="L129" s="956"/>
      <c r="M129" s="956"/>
      <c r="N129" s="956"/>
      <c r="O129" s="956"/>
      <c r="P129" s="956"/>
      <c r="Q129" s="956"/>
      <c r="R129" s="956"/>
      <c r="S129" s="956"/>
      <c r="T129" s="956"/>
    </row>
    <row r="130" spans="1:20" s="153" customFormat="1" ht="12" customHeight="1">
      <c r="A130" s="1108"/>
      <c r="B130" s="956" t="s">
        <v>1</v>
      </c>
      <c r="C130" s="956"/>
      <c r="D130" s="956"/>
      <c r="E130" s="956"/>
      <c r="F130" s="1110" t="s">
        <v>54</v>
      </c>
      <c r="G130" s="1111"/>
      <c r="H130" s="1110" t="s">
        <v>55</v>
      </c>
      <c r="I130" s="1111"/>
      <c r="J130" s="1110" t="s">
        <v>56</v>
      </c>
      <c r="K130" s="1111"/>
      <c r="L130" s="1110" t="s">
        <v>57</v>
      </c>
      <c r="M130" s="1111"/>
      <c r="N130" s="1110" t="s">
        <v>57</v>
      </c>
      <c r="O130" s="1111"/>
      <c r="P130" s="1110" t="s">
        <v>58</v>
      </c>
      <c r="Q130" s="1111"/>
      <c r="R130" s="32" t="s">
        <v>59</v>
      </c>
      <c r="S130" s="32" t="s">
        <v>60</v>
      </c>
      <c r="T130" s="32" t="s">
        <v>61</v>
      </c>
    </row>
    <row r="131" spans="1:20" s="153" customFormat="1" ht="12" customHeight="1">
      <c r="A131" s="1109"/>
      <c r="B131" s="115">
        <v>0.375</v>
      </c>
      <c r="C131" s="115">
        <v>0.625</v>
      </c>
      <c r="D131" s="32" t="s">
        <v>2</v>
      </c>
      <c r="E131" s="32" t="s">
        <v>3</v>
      </c>
      <c r="F131" s="116">
        <v>0.375</v>
      </c>
      <c r="G131" s="116">
        <v>0.625</v>
      </c>
      <c r="H131" s="116">
        <v>0.375</v>
      </c>
      <c r="I131" s="116">
        <v>0.625</v>
      </c>
      <c r="J131" s="116">
        <v>0.375</v>
      </c>
      <c r="K131" s="116">
        <v>0.625</v>
      </c>
      <c r="L131" s="116">
        <v>0.375</v>
      </c>
      <c r="M131" s="116">
        <v>0.625</v>
      </c>
      <c r="N131" s="116">
        <v>0.375</v>
      </c>
      <c r="O131" s="116">
        <v>0.625</v>
      </c>
      <c r="P131" s="116">
        <v>0.375</v>
      </c>
      <c r="Q131" s="116">
        <v>0.625</v>
      </c>
      <c r="R131" s="116">
        <v>0.625</v>
      </c>
      <c r="S131" s="116">
        <v>0.625</v>
      </c>
      <c r="T131" s="116">
        <v>0.625</v>
      </c>
    </row>
    <row r="132" spans="1:20" s="153" customFormat="1" ht="12" customHeight="1">
      <c r="A132" s="49"/>
      <c r="B132" s="29"/>
      <c r="C132" s="29"/>
      <c r="D132" s="29"/>
      <c r="E132" s="29"/>
      <c r="F132" s="1027" t="s">
        <v>10</v>
      </c>
      <c r="G132" s="1029"/>
      <c r="H132" s="1029"/>
      <c r="I132" s="1029"/>
      <c r="J132" s="1029"/>
      <c r="K132" s="1029"/>
      <c r="L132" s="1029"/>
      <c r="M132" s="1029"/>
      <c r="N132" s="1029"/>
      <c r="O132" s="1029"/>
      <c r="P132" s="1029"/>
      <c r="Q132" s="1029"/>
      <c r="R132" s="1029"/>
      <c r="S132" s="1029"/>
      <c r="T132" s="1028"/>
    </row>
    <row r="133" spans="1:20" s="153" customFormat="1" ht="12" customHeight="1">
      <c r="A133" s="26">
        <v>1</v>
      </c>
      <c r="B133" s="39">
        <v>17.399999999999999</v>
      </c>
      <c r="C133" s="39">
        <v>27.8</v>
      </c>
      <c r="D133" s="39">
        <v>30.4</v>
      </c>
      <c r="E133" s="39"/>
      <c r="F133" s="103">
        <v>13.9</v>
      </c>
      <c r="G133" s="39">
        <v>17.3</v>
      </c>
      <c r="H133" s="39">
        <v>14.6</v>
      </c>
      <c r="I133" s="39">
        <v>16.2</v>
      </c>
      <c r="J133" s="39">
        <v>15.5</v>
      </c>
      <c r="K133" s="39">
        <v>15.6</v>
      </c>
      <c r="L133" s="39">
        <v>15.8</v>
      </c>
      <c r="M133" s="39">
        <v>15.5</v>
      </c>
      <c r="N133" s="39">
        <v>15.4</v>
      </c>
      <c r="O133" s="39">
        <v>15.3</v>
      </c>
      <c r="P133" s="39">
        <v>14.1</v>
      </c>
      <c r="Q133" s="39">
        <v>14.1</v>
      </c>
      <c r="R133" s="39">
        <v>11.4</v>
      </c>
      <c r="S133" s="39">
        <v>7.7</v>
      </c>
      <c r="T133" s="28">
        <v>6.6</v>
      </c>
    </row>
    <row r="134" spans="1:20" s="153" customFormat="1" ht="12" customHeight="1">
      <c r="A134" s="26">
        <v>2</v>
      </c>
      <c r="B134" s="39">
        <v>18.2</v>
      </c>
      <c r="C134" s="39">
        <v>28</v>
      </c>
      <c r="D134" s="39">
        <v>39.6</v>
      </c>
      <c r="E134" s="39"/>
      <c r="F134" s="27">
        <v>13.4</v>
      </c>
      <c r="G134" s="39">
        <v>18.7</v>
      </c>
      <c r="H134" s="39">
        <v>14.1</v>
      </c>
      <c r="I134" s="39">
        <v>17</v>
      </c>
      <c r="J134" s="39">
        <v>15</v>
      </c>
      <c r="K134" s="39">
        <v>15.7</v>
      </c>
      <c r="L134" s="39">
        <v>15.5</v>
      </c>
      <c r="M134" s="39">
        <v>15.2</v>
      </c>
      <c r="N134" s="39">
        <v>15.2</v>
      </c>
      <c r="O134" s="39">
        <v>15.1</v>
      </c>
      <c r="P134" s="39">
        <v>14.1</v>
      </c>
      <c r="Q134" s="39">
        <v>14.2</v>
      </c>
      <c r="R134" s="39">
        <v>11.4</v>
      </c>
      <c r="S134" s="39">
        <v>7.7</v>
      </c>
      <c r="T134" s="28">
        <v>6.6</v>
      </c>
    </row>
    <row r="135" spans="1:20" s="153" customFormat="1" ht="12" customHeight="1">
      <c r="A135" s="26">
        <v>3</v>
      </c>
      <c r="B135" s="39">
        <v>14.9</v>
      </c>
      <c r="C135" s="39">
        <v>23</v>
      </c>
      <c r="D135" s="39">
        <v>28</v>
      </c>
      <c r="E135" s="39"/>
      <c r="F135" s="27">
        <v>15.5</v>
      </c>
      <c r="G135" s="39">
        <v>17.399999999999999</v>
      </c>
      <c r="H135" s="39">
        <v>15.9</v>
      </c>
      <c r="I135" s="39">
        <v>16.600000000000001</v>
      </c>
      <c r="J135" s="39">
        <v>16.2</v>
      </c>
      <c r="K135" s="39">
        <v>16.100000000000001</v>
      </c>
      <c r="L135" s="39">
        <v>16</v>
      </c>
      <c r="M135" s="39">
        <v>15.7</v>
      </c>
      <c r="N135" s="39">
        <v>15.3</v>
      </c>
      <c r="O135" s="39">
        <v>15.2</v>
      </c>
      <c r="P135" s="39">
        <v>14.1</v>
      </c>
      <c r="Q135" s="39">
        <v>14.1</v>
      </c>
      <c r="R135" s="39">
        <v>11.4</v>
      </c>
      <c r="S135" s="39">
        <v>7.8</v>
      </c>
      <c r="T135" s="28">
        <v>6.6</v>
      </c>
    </row>
    <row r="136" spans="1:20" s="153" customFormat="1" ht="12" customHeight="1">
      <c r="A136" s="26">
        <v>4</v>
      </c>
      <c r="B136" s="39">
        <v>17.5</v>
      </c>
      <c r="C136" s="39">
        <v>21.2</v>
      </c>
      <c r="D136" s="39">
        <v>21.3</v>
      </c>
      <c r="E136" s="39"/>
      <c r="F136" s="27">
        <v>15.9</v>
      </c>
      <c r="G136" s="39">
        <v>17.600000000000001</v>
      </c>
      <c r="H136" s="39">
        <v>16.3</v>
      </c>
      <c r="I136" s="39">
        <v>17</v>
      </c>
      <c r="J136" s="39">
        <v>16.3</v>
      </c>
      <c r="K136" s="39">
        <v>16.399999999999999</v>
      </c>
      <c r="L136" s="39">
        <v>16.100000000000001</v>
      </c>
      <c r="M136" s="39">
        <v>15.9</v>
      </c>
      <c r="N136" s="39">
        <v>15.4</v>
      </c>
      <c r="O136" s="39">
        <v>15.3</v>
      </c>
      <c r="P136" s="39">
        <v>14</v>
      </c>
      <c r="Q136" s="39">
        <v>13.9</v>
      </c>
      <c r="R136" s="39">
        <v>11.4</v>
      </c>
      <c r="S136" s="39">
        <v>7.8</v>
      </c>
      <c r="T136" s="28">
        <v>6.6</v>
      </c>
    </row>
    <row r="137" spans="1:20" s="153" customFormat="1" ht="12" customHeight="1">
      <c r="A137" s="26">
        <v>5</v>
      </c>
      <c r="B137" s="39">
        <v>15.5</v>
      </c>
      <c r="C137" s="39">
        <v>28.4</v>
      </c>
      <c r="D137" s="39">
        <v>32.5</v>
      </c>
      <c r="E137" s="39"/>
      <c r="F137" s="27">
        <v>16</v>
      </c>
      <c r="G137" s="39">
        <v>19.600000000000001</v>
      </c>
      <c r="H137" s="39">
        <v>16.5</v>
      </c>
      <c r="I137" s="39">
        <v>18.2</v>
      </c>
      <c r="J137" s="39">
        <v>16.5</v>
      </c>
      <c r="K137" s="39">
        <v>17</v>
      </c>
      <c r="L137" s="39">
        <v>16</v>
      </c>
      <c r="M137" s="39">
        <v>16</v>
      </c>
      <c r="N137" s="39">
        <v>15.4</v>
      </c>
      <c r="O137" s="39">
        <v>15.3</v>
      </c>
      <c r="P137" s="39">
        <v>14.1</v>
      </c>
      <c r="Q137" s="39">
        <v>14.1</v>
      </c>
      <c r="R137" s="39">
        <v>11.4</v>
      </c>
      <c r="S137" s="39">
        <v>8</v>
      </c>
      <c r="T137" s="28">
        <v>6.6</v>
      </c>
    </row>
    <row r="138" spans="1:20" s="153" customFormat="1" ht="12" customHeight="1">
      <c r="A138" s="26">
        <v>6</v>
      </c>
      <c r="B138" s="39">
        <v>17.600000000000001</v>
      </c>
      <c r="C138" s="39">
        <v>21.5</v>
      </c>
      <c r="D138" s="39">
        <v>24.6</v>
      </c>
      <c r="E138" s="39"/>
      <c r="F138" s="27">
        <v>16</v>
      </c>
      <c r="G138" s="39">
        <v>18.5</v>
      </c>
      <c r="H138" s="39">
        <v>16.5</v>
      </c>
      <c r="I138" s="39">
        <v>17.7</v>
      </c>
      <c r="J138" s="39">
        <v>16.7</v>
      </c>
      <c r="K138" s="39">
        <v>17</v>
      </c>
      <c r="L138" s="39">
        <v>16.5</v>
      </c>
      <c r="M138" s="39">
        <v>16.2</v>
      </c>
      <c r="N138" s="39">
        <v>15.7</v>
      </c>
      <c r="O138" s="39">
        <v>15.7</v>
      </c>
      <c r="P138" s="39">
        <v>14.1</v>
      </c>
      <c r="Q138" s="39">
        <v>14.3</v>
      </c>
      <c r="R138" s="39">
        <v>11.3</v>
      </c>
      <c r="S138" s="39">
        <v>8</v>
      </c>
      <c r="T138" s="28">
        <v>6.6</v>
      </c>
    </row>
    <row r="139" spans="1:20" s="153" customFormat="1" ht="12" customHeight="1">
      <c r="A139" s="26">
        <v>7</v>
      </c>
      <c r="B139" s="39">
        <v>17.5</v>
      </c>
      <c r="C139" s="39">
        <v>28.5</v>
      </c>
      <c r="D139" s="39">
        <v>36</v>
      </c>
      <c r="E139" s="39"/>
      <c r="F139" s="27">
        <v>16.5</v>
      </c>
      <c r="G139" s="39">
        <v>20.5</v>
      </c>
      <c r="H139" s="39">
        <v>16.899999999999999</v>
      </c>
      <c r="I139" s="39">
        <v>18.7</v>
      </c>
      <c r="J139" s="39">
        <v>16.8</v>
      </c>
      <c r="K139" s="39">
        <v>17.399999999999999</v>
      </c>
      <c r="L139" s="39">
        <v>16.5</v>
      </c>
      <c r="M139" s="39">
        <v>16.5</v>
      </c>
      <c r="N139" s="39">
        <v>15.7</v>
      </c>
      <c r="O139" s="39">
        <v>15.7</v>
      </c>
      <c r="P139" s="39">
        <v>14.4</v>
      </c>
      <c r="Q139" s="39">
        <v>14.4</v>
      </c>
      <c r="R139" s="39">
        <v>11.4</v>
      </c>
      <c r="S139" s="39">
        <v>8.1</v>
      </c>
      <c r="T139" s="28">
        <v>6.6</v>
      </c>
    </row>
    <row r="140" spans="1:20" s="153" customFormat="1" ht="12" customHeight="1">
      <c r="A140" s="26">
        <v>8</v>
      </c>
      <c r="B140" s="39">
        <v>18</v>
      </c>
      <c r="C140" s="39">
        <v>28.6</v>
      </c>
      <c r="D140" s="39">
        <v>36.6</v>
      </c>
      <c r="E140" s="39"/>
      <c r="F140" s="27">
        <v>17</v>
      </c>
      <c r="G140" s="39">
        <v>22</v>
      </c>
      <c r="H140" s="39">
        <v>17.5</v>
      </c>
      <c r="I140" s="39">
        <v>20</v>
      </c>
      <c r="J140" s="39">
        <v>17.8</v>
      </c>
      <c r="K140" s="39">
        <v>18.399999999999999</v>
      </c>
      <c r="L140" s="39">
        <v>17.3</v>
      </c>
      <c r="M140" s="39">
        <v>17.2</v>
      </c>
      <c r="N140" s="39">
        <v>16.2</v>
      </c>
      <c r="O140" s="39">
        <v>16.399999999999999</v>
      </c>
      <c r="P140" s="39">
        <v>14.4</v>
      </c>
      <c r="Q140" s="39">
        <v>14.5</v>
      </c>
      <c r="R140" s="39">
        <v>11.5</v>
      </c>
      <c r="S140" s="39">
        <v>8</v>
      </c>
      <c r="T140" s="28">
        <v>6.7</v>
      </c>
    </row>
    <row r="141" spans="1:20" s="153" customFormat="1" ht="12" customHeight="1">
      <c r="A141" s="26">
        <v>9</v>
      </c>
      <c r="B141" s="39">
        <v>16.5</v>
      </c>
      <c r="C141" s="39">
        <v>31.7</v>
      </c>
      <c r="D141" s="39">
        <v>36</v>
      </c>
      <c r="E141" s="39"/>
      <c r="F141" s="27">
        <v>16.8</v>
      </c>
      <c r="G141" s="39">
        <v>21.9</v>
      </c>
      <c r="H141" s="39">
        <v>17.7</v>
      </c>
      <c r="I141" s="39">
        <v>20.2</v>
      </c>
      <c r="J141" s="39">
        <v>18.100000000000001</v>
      </c>
      <c r="K141" s="39">
        <v>18.600000000000001</v>
      </c>
      <c r="L141" s="39">
        <v>17.7</v>
      </c>
      <c r="M141" s="39">
        <v>17.5</v>
      </c>
      <c r="N141" s="39">
        <v>16.7</v>
      </c>
      <c r="O141" s="39">
        <v>16.7</v>
      </c>
      <c r="P141" s="39">
        <v>14.5</v>
      </c>
      <c r="Q141" s="39">
        <v>14.8</v>
      </c>
      <c r="R141" s="39">
        <v>11.5</v>
      </c>
      <c r="S141" s="39">
        <v>8</v>
      </c>
      <c r="T141" s="28">
        <v>6.7</v>
      </c>
    </row>
    <row r="142" spans="1:20" s="153" customFormat="1" ht="12" customHeight="1">
      <c r="A142" s="26">
        <v>10</v>
      </c>
      <c r="B142" s="39">
        <v>17.3</v>
      </c>
      <c r="C142" s="39">
        <v>26.5</v>
      </c>
      <c r="D142" s="39">
        <v>32.5</v>
      </c>
      <c r="E142" s="39"/>
      <c r="F142" s="27">
        <v>17.2</v>
      </c>
      <c r="G142" s="39">
        <v>20.2</v>
      </c>
      <c r="H142" s="39">
        <v>18</v>
      </c>
      <c r="I142" s="39">
        <v>19.3</v>
      </c>
      <c r="J142" s="39">
        <v>18.399999999999999</v>
      </c>
      <c r="K142" s="39">
        <v>18.399999999999999</v>
      </c>
      <c r="L142" s="39">
        <v>18</v>
      </c>
      <c r="M142" s="39">
        <v>17.8</v>
      </c>
      <c r="N142" s="39">
        <v>17</v>
      </c>
      <c r="O142" s="39">
        <v>17</v>
      </c>
      <c r="P142" s="39">
        <v>14.6</v>
      </c>
      <c r="Q142" s="39">
        <v>14.7</v>
      </c>
      <c r="R142" s="39">
        <v>11.5</v>
      </c>
      <c r="S142" s="39">
        <v>8</v>
      </c>
      <c r="T142" s="28">
        <v>6.7</v>
      </c>
    </row>
    <row r="143" spans="1:20" s="153" customFormat="1" ht="12" customHeight="1">
      <c r="A143" s="26">
        <v>11</v>
      </c>
      <c r="B143" s="39">
        <v>13</v>
      </c>
      <c r="C143" s="39">
        <v>20</v>
      </c>
      <c r="D143" s="39">
        <v>28.4</v>
      </c>
      <c r="E143" s="39"/>
      <c r="F143" s="27">
        <v>14.3</v>
      </c>
      <c r="G143" s="39">
        <v>17.100000000000001</v>
      </c>
      <c r="H143" s="39">
        <v>15.8</v>
      </c>
      <c r="I143" s="39">
        <v>16.8</v>
      </c>
      <c r="J143" s="39">
        <v>16.899999999999999</v>
      </c>
      <c r="K143" s="39">
        <v>16.7</v>
      </c>
      <c r="L143" s="39">
        <v>17.3</v>
      </c>
      <c r="M143" s="39">
        <v>16.7</v>
      </c>
      <c r="N143" s="39">
        <v>16.899999999999999</v>
      </c>
      <c r="O143" s="39">
        <v>16.8</v>
      </c>
      <c r="P143" s="39">
        <v>14.9</v>
      </c>
      <c r="Q143" s="39">
        <v>14.9</v>
      </c>
      <c r="R143" s="39">
        <v>11.5</v>
      </c>
      <c r="S143" s="39">
        <v>8</v>
      </c>
      <c r="T143" s="28">
        <v>6.7</v>
      </c>
    </row>
    <row r="144" spans="1:20" s="153" customFormat="1" ht="12" customHeight="1">
      <c r="A144" s="26">
        <v>12</v>
      </c>
      <c r="B144" s="39">
        <v>16</v>
      </c>
      <c r="C144" s="39">
        <v>21.4</v>
      </c>
      <c r="D144" s="39">
        <v>28.5</v>
      </c>
      <c r="E144" s="39"/>
      <c r="F144" s="27">
        <v>15.1</v>
      </c>
      <c r="G144" s="39">
        <v>17.2</v>
      </c>
      <c r="H144" s="39">
        <v>15.7</v>
      </c>
      <c r="I144" s="39">
        <v>16.600000000000001</v>
      </c>
      <c r="J144" s="39">
        <v>16.2</v>
      </c>
      <c r="K144" s="39">
        <v>16.3</v>
      </c>
      <c r="L144" s="39">
        <v>16.399999999999999</v>
      </c>
      <c r="M144" s="39">
        <v>16.2</v>
      </c>
      <c r="N144" s="39">
        <v>16.5</v>
      </c>
      <c r="O144" s="39">
        <v>16.100000000000001</v>
      </c>
      <c r="P144" s="39">
        <v>14.9</v>
      </c>
      <c r="Q144" s="39">
        <v>14.9</v>
      </c>
      <c r="R144" s="39">
        <v>11.5</v>
      </c>
      <c r="S144" s="39">
        <v>8</v>
      </c>
      <c r="T144" s="28">
        <v>6.7</v>
      </c>
    </row>
    <row r="145" spans="1:20" s="153" customFormat="1" ht="12" customHeight="1">
      <c r="A145" s="26">
        <v>13</v>
      </c>
      <c r="B145" s="39">
        <v>14.5</v>
      </c>
      <c r="C145" s="39">
        <v>17.5</v>
      </c>
      <c r="D145" s="39">
        <v>17.899999999999999</v>
      </c>
      <c r="E145" s="39"/>
      <c r="F145" s="27">
        <v>15.1</v>
      </c>
      <c r="G145" s="39">
        <v>16.2</v>
      </c>
      <c r="H145" s="39">
        <v>15.7</v>
      </c>
      <c r="I145" s="39">
        <v>15.8</v>
      </c>
      <c r="J145" s="39">
        <v>16.2</v>
      </c>
      <c r="K145" s="39">
        <v>15.8</v>
      </c>
      <c r="L145" s="39">
        <v>16.2</v>
      </c>
      <c r="M145" s="39">
        <v>16</v>
      </c>
      <c r="N145" s="39">
        <v>16</v>
      </c>
      <c r="O145" s="39">
        <v>15.8</v>
      </c>
      <c r="P145" s="39">
        <v>14.9</v>
      </c>
      <c r="Q145" s="39">
        <v>14.9</v>
      </c>
      <c r="R145" s="39">
        <v>11.6</v>
      </c>
      <c r="S145" s="39">
        <v>8.1</v>
      </c>
      <c r="T145" s="28">
        <v>6.7</v>
      </c>
    </row>
    <row r="146" spans="1:20" s="153" customFormat="1" ht="12" customHeight="1">
      <c r="A146" s="26">
        <v>14</v>
      </c>
      <c r="B146" s="39">
        <v>15.5</v>
      </c>
      <c r="C146" s="39">
        <v>25</v>
      </c>
      <c r="D146" s="39">
        <v>32.700000000000003</v>
      </c>
      <c r="E146" s="39"/>
      <c r="F146" s="27">
        <v>15</v>
      </c>
      <c r="G146" s="39">
        <v>16.600000000000001</v>
      </c>
      <c r="H146" s="39">
        <v>15.4</v>
      </c>
      <c r="I146" s="39">
        <v>15.8</v>
      </c>
      <c r="J146" s="39">
        <v>15.6</v>
      </c>
      <c r="K146" s="39">
        <v>15.6</v>
      </c>
      <c r="L146" s="39">
        <v>15.7</v>
      </c>
      <c r="M146" s="39">
        <v>15.6</v>
      </c>
      <c r="N146" s="39">
        <v>15.5</v>
      </c>
      <c r="O146" s="39">
        <v>15.5</v>
      </c>
      <c r="P146" s="39">
        <v>14.8</v>
      </c>
      <c r="Q146" s="39">
        <v>14.8</v>
      </c>
      <c r="R146" s="39">
        <v>11.7</v>
      </c>
      <c r="S146" s="39">
        <v>8.1</v>
      </c>
      <c r="T146" s="28">
        <v>6.7</v>
      </c>
    </row>
    <row r="147" spans="1:20" s="153" customFormat="1" ht="12" customHeight="1">
      <c r="A147" s="26">
        <v>15</v>
      </c>
      <c r="B147" s="39">
        <v>15.4</v>
      </c>
      <c r="C147" s="39">
        <v>25.9</v>
      </c>
      <c r="D147" s="39">
        <v>32.299999999999997</v>
      </c>
      <c r="E147" s="39"/>
      <c r="F147" s="27">
        <v>15.1</v>
      </c>
      <c r="G147" s="39">
        <v>19.5</v>
      </c>
      <c r="H147" s="39">
        <v>15.2</v>
      </c>
      <c r="I147" s="39">
        <v>17.8</v>
      </c>
      <c r="J147" s="39">
        <v>16.100000000000001</v>
      </c>
      <c r="K147" s="39">
        <v>16.600000000000001</v>
      </c>
      <c r="L147" s="39">
        <v>16</v>
      </c>
      <c r="M147" s="39">
        <v>15.9</v>
      </c>
      <c r="N147" s="39">
        <v>15.5</v>
      </c>
      <c r="O147" s="39">
        <v>15.5</v>
      </c>
      <c r="P147" s="39">
        <v>14.8</v>
      </c>
      <c r="Q147" s="39">
        <v>14.6</v>
      </c>
      <c r="R147" s="39">
        <v>11.7</v>
      </c>
      <c r="S147" s="39">
        <v>8.3000000000000007</v>
      </c>
      <c r="T147" s="28">
        <v>6.7</v>
      </c>
    </row>
    <row r="148" spans="1:20" s="153" customFormat="1" ht="12" customHeight="1">
      <c r="A148" s="26">
        <v>16</v>
      </c>
      <c r="B148" s="39">
        <v>17.8</v>
      </c>
      <c r="C148" s="39">
        <v>26.5</v>
      </c>
      <c r="D148" s="39">
        <v>34.5</v>
      </c>
      <c r="E148" s="39"/>
      <c r="F148" s="27">
        <v>16.399999999999999</v>
      </c>
      <c r="G148" s="39">
        <v>20.5</v>
      </c>
      <c r="H148" s="39">
        <v>16.8</v>
      </c>
      <c r="I148" s="39">
        <v>18.8</v>
      </c>
      <c r="J148" s="39">
        <v>16.899999999999999</v>
      </c>
      <c r="K148" s="39">
        <v>17.5</v>
      </c>
      <c r="L148" s="39">
        <v>16.7</v>
      </c>
      <c r="M148" s="39">
        <v>16.5</v>
      </c>
      <c r="N148" s="39">
        <v>15.8</v>
      </c>
      <c r="O148" s="39">
        <v>15.8</v>
      </c>
      <c r="P148" s="39">
        <v>14.5</v>
      </c>
      <c r="Q148" s="39">
        <v>14.6</v>
      </c>
      <c r="R148" s="39">
        <v>12.3</v>
      </c>
      <c r="S148" s="39">
        <v>8.4</v>
      </c>
      <c r="T148" s="28">
        <v>6.7</v>
      </c>
    </row>
    <row r="149" spans="1:20" s="153" customFormat="1" ht="12" customHeight="1">
      <c r="A149" s="26">
        <v>17</v>
      </c>
      <c r="B149" s="39">
        <v>14</v>
      </c>
      <c r="C149" s="39">
        <v>26.6</v>
      </c>
      <c r="D149" s="39">
        <v>32.200000000000003</v>
      </c>
      <c r="E149" s="39"/>
      <c r="F149" s="27">
        <v>15.1</v>
      </c>
      <c r="G149" s="39">
        <v>18.5</v>
      </c>
      <c r="H149" s="39">
        <v>16.5</v>
      </c>
      <c r="I149" s="39">
        <v>17.8</v>
      </c>
      <c r="J149" s="39">
        <v>17.100000000000001</v>
      </c>
      <c r="K149" s="39">
        <v>17.100000000000001</v>
      </c>
      <c r="L149" s="39">
        <v>16.8</v>
      </c>
      <c r="M149" s="39">
        <v>16.600000000000001</v>
      </c>
      <c r="N149" s="39">
        <v>16.100000000000001</v>
      </c>
      <c r="O149" s="39">
        <v>16.100000000000001</v>
      </c>
      <c r="P149" s="39">
        <v>14.6</v>
      </c>
      <c r="Q149" s="39">
        <v>14.6</v>
      </c>
      <c r="R149" s="39">
        <v>12.3</v>
      </c>
      <c r="S149" s="39">
        <v>8.5</v>
      </c>
      <c r="T149" s="28">
        <v>6.7</v>
      </c>
    </row>
    <row r="150" spans="1:20" s="153" customFormat="1" ht="12" customHeight="1">
      <c r="A150" s="26">
        <v>18</v>
      </c>
      <c r="B150" s="39">
        <v>15</v>
      </c>
      <c r="C150" s="39">
        <v>31.2</v>
      </c>
      <c r="D150" s="39">
        <v>33.700000000000003</v>
      </c>
      <c r="E150" s="39"/>
      <c r="F150" s="27">
        <v>13.6</v>
      </c>
      <c r="G150" s="39">
        <v>18.5</v>
      </c>
      <c r="H150" s="39">
        <v>14.7</v>
      </c>
      <c r="I150" s="39">
        <v>17.2</v>
      </c>
      <c r="J150" s="39">
        <v>15.8</v>
      </c>
      <c r="K150" s="39">
        <v>16.100000000000001</v>
      </c>
      <c r="L150" s="39">
        <v>16.3</v>
      </c>
      <c r="M150" s="39">
        <v>16</v>
      </c>
      <c r="N150" s="39">
        <v>16.2</v>
      </c>
      <c r="O150" s="39">
        <v>15.9</v>
      </c>
      <c r="P150" s="39">
        <v>14.6</v>
      </c>
      <c r="Q150" s="39">
        <v>14.6</v>
      </c>
      <c r="R150" s="39">
        <v>12.5</v>
      </c>
      <c r="S150" s="39">
        <v>8.5</v>
      </c>
      <c r="T150" s="28">
        <v>6.7</v>
      </c>
    </row>
    <row r="151" spans="1:20" s="153" customFormat="1" ht="12" customHeight="1">
      <c r="A151" s="26">
        <v>19</v>
      </c>
      <c r="B151" s="39">
        <v>13.9</v>
      </c>
      <c r="C151" s="39">
        <v>32</v>
      </c>
      <c r="D151" s="39">
        <v>35</v>
      </c>
      <c r="E151" s="39"/>
      <c r="F151" s="27">
        <v>14.5</v>
      </c>
      <c r="G151" s="39">
        <v>19.3</v>
      </c>
      <c r="H151" s="39">
        <v>15.7</v>
      </c>
      <c r="I151" s="39">
        <v>17.8</v>
      </c>
      <c r="J151" s="39">
        <v>16.399999999999999</v>
      </c>
      <c r="K151" s="39">
        <v>16.7</v>
      </c>
      <c r="L151" s="39">
        <v>16.399999999999999</v>
      </c>
      <c r="M151" s="39">
        <v>16.2</v>
      </c>
      <c r="N151" s="39">
        <v>15.9</v>
      </c>
      <c r="O151" s="39">
        <v>15.8</v>
      </c>
      <c r="P151" s="39">
        <v>14.7</v>
      </c>
      <c r="Q151" s="39">
        <v>14.7</v>
      </c>
      <c r="R151" s="39">
        <v>12.5</v>
      </c>
      <c r="S151" s="39">
        <v>8.5</v>
      </c>
      <c r="T151" s="28">
        <v>6.7</v>
      </c>
    </row>
    <row r="152" spans="1:20" s="153" customFormat="1" ht="12" customHeight="1">
      <c r="A152" s="26">
        <v>20</v>
      </c>
      <c r="B152" s="39">
        <v>13.3</v>
      </c>
      <c r="C152" s="39">
        <v>31.4</v>
      </c>
      <c r="D152" s="39">
        <v>34.799999999999997</v>
      </c>
      <c r="E152" s="39"/>
      <c r="F152" s="27">
        <v>13.7</v>
      </c>
      <c r="G152" s="39">
        <v>19</v>
      </c>
      <c r="H152" s="39">
        <v>15.1</v>
      </c>
      <c r="I152" s="39">
        <v>17.399999999999999</v>
      </c>
      <c r="J152" s="39">
        <v>16.100000000000001</v>
      </c>
      <c r="K152" s="39">
        <v>16.5</v>
      </c>
      <c r="L152" s="39">
        <v>16.3</v>
      </c>
      <c r="M152" s="39">
        <v>16.2</v>
      </c>
      <c r="N152" s="39">
        <v>15.9</v>
      </c>
      <c r="O152" s="39">
        <v>15.8</v>
      </c>
      <c r="P152" s="39">
        <v>14.6</v>
      </c>
      <c r="Q152" s="39">
        <v>14.6</v>
      </c>
      <c r="R152" s="39">
        <v>12.6</v>
      </c>
      <c r="S152" s="39">
        <v>8.6</v>
      </c>
      <c r="T152" s="28">
        <v>6.7</v>
      </c>
    </row>
    <row r="153" spans="1:20" s="153" customFormat="1" ht="12" customHeight="1">
      <c r="A153" s="26">
        <v>21</v>
      </c>
      <c r="B153" s="39">
        <v>14.7</v>
      </c>
      <c r="C153" s="39">
        <v>31.8</v>
      </c>
      <c r="D153" s="39">
        <v>34.9</v>
      </c>
      <c r="E153" s="39"/>
      <c r="F153" s="27">
        <v>14.6</v>
      </c>
      <c r="G153" s="39">
        <v>19.5</v>
      </c>
      <c r="H153" s="39">
        <v>15.7</v>
      </c>
      <c r="I153" s="39">
        <v>17.8</v>
      </c>
      <c r="J153" s="39">
        <v>16.399999999999999</v>
      </c>
      <c r="K153" s="39">
        <v>16.7</v>
      </c>
      <c r="L153" s="39">
        <v>16.399999999999999</v>
      </c>
      <c r="M153" s="39">
        <v>16.100000000000001</v>
      </c>
      <c r="N153" s="39">
        <v>15.9</v>
      </c>
      <c r="O153" s="39">
        <v>15.7</v>
      </c>
      <c r="P153" s="39">
        <v>14.7</v>
      </c>
      <c r="Q153" s="39">
        <v>14.7</v>
      </c>
      <c r="R153" s="39">
        <v>12.6</v>
      </c>
      <c r="S153" s="39">
        <v>8.5</v>
      </c>
      <c r="T153" s="28">
        <v>6.7</v>
      </c>
    </row>
    <row r="154" spans="1:20" s="153" customFormat="1" ht="12" customHeight="1">
      <c r="A154" s="26">
        <v>22</v>
      </c>
      <c r="B154" s="39">
        <v>16.100000000000001</v>
      </c>
      <c r="C154" s="39">
        <v>16.7</v>
      </c>
      <c r="D154" s="39">
        <v>20.5</v>
      </c>
      <c r="E154" s="39"/>
      <c r="F154" s="27">
        <v>15.7</v>
      </c>
      <c r="G154" s="39">
        <v>17.2</v>
      </c>
      <c r="H154" s="39">
        <v>16.399999999999999</v>
      </c>
      <c r="I154" s="39">
        <v>16.899999999999999</v>
      </c>
      <c r="J154" s="39">
        <v>16.8</v>
      </c>
      <c r="K154" s="39">
        <v>16.7</v>
      </c>
      <c r="L154" s="39">
        <v>16.600000000000001</v>
      </c>
      <c r="M154" s="39">
        <v>16.3</v>
      </c>
      <c r="N154" s="39">
        <v>16</v>
      </c>
      <c r="O154" s="39">
        <v>15.9</v>
      </c>
      <c r="P154" s="39">
        <v>14.5</v>
      </c>
      <c r="Q154" s="39">
        <v>14.6</v>
      </c>
      <c r="R154" s="39">
        <v>12.5</v>
      </c>
      <c r="S154" s="39">
        <v>8.6</v>
      </c>
      <c r="T154" s="28">
        <v>6.8</v>
      </c>
    </row>
    <row r="155" spans="1:20" s="153" customFormat="1" ht="12" customHeight="1">
      <c r="A155" s="26">
        <v>23</v>
      </c>
      <c r="B155" s="39">
        <v>19</v>
      </c>
      <c r="C155" s="39">
        <v>24.8</v>
      </c>
      <c r="D155" s="39">
        <v>27</v>
      </c>
      <c r="E155" s="39"/>
      <c r="F155" s="27">
        <v>16.899999999999999</v>
      </c>
      <c r="G155" s="39">
        <v>19.600000000000001</v>
      </c>
      <c r="H155" s="39">
        <v>16.8</v>
      </c>
      <c r="I155" s="39">
        <v>18.600000000000001</v>
      </c>
      <c r="J155" s="39">
        <v>16.7</v>
      </c>
      <c r="K155" s="39">
        <v>17.2</v>
      </c>
      <c r="L155" s="39">
        <v>16.7</v>
      </c>
      <c r="M155" s="39">
        <v>16.399999999999999</v>
      </c>
      <c r="N155" s="39">
        <v>15.8</v>
      </c>
      <c r="O155" s="39">
        <v>15.7</v>
      </c>
      <c r="P155" s="39">
        <v>14.7</v>
      </c>
      <c r="Q155" s="39">
        <v>14.7</v>
      </c>
      <c r="R155" s="39">
        <v>12.5</v>
      </c>
      <c r="S155" s="39">
        <v>8.6</v>
      </c>
      <c r="T155" s="28">
        <v>6.8</v>
      </c>
    </row>
    <row r="156" spans="1:20" s="153" customFormat="1" ht="12" customHeight="1">
      <c r="A156" s="26">
        <v>24</v>
      </c>
      <c r="B156" s="39">
        <v>16.399999999999999</v>
      </c>
      <c r="C156" s="39">
        <v>26.5</v>
      </c>
      <c r="D156" s="39">
        <v>29.7</v>
      </c>
      <c r="E156" s="39"/>
      <c r="F156" s="27">
        <v>16.2</v>
      </c>
      <c r="G156" s="39">
        <v>18.600000000000001</v>
      </c>
      <c r="H156" s="39">
        <v>16.600000000000001</v>
      </c>
      <c r="I156" s="39">
        <v>17.8</v>
      </c>
      <c r="J156" s="39">
        <v>16.8</v>
      </c>
      <c r="K156" s="39">
        <v>17</v>
      </c>
      <c r="L156" s="39">
        <v>16.7</v>
      </c>
      <c r="M156" s="39">
        <v>16.5</v>
      </c>
      <c r="N156" s="39">
        <v>15.9</v>
      </c>
      <c r="O156" s="39">
        <v>15.9</v>
      </c>
      <c r="P156" s="39">
        <v>14.6</v>
      </c>
      <c r="Q156" s="39">
        <v>14.6</v>
      </c>
      <c r="R156" s="39">
        <v>12.5</v>
      </c>
      <c r="S156" s="39">
        <v>8.6</v>
      </c>
      <c r="T156" s="28">
        <v>6.8</v>
      </c>
    </row>
    <row r="157" spans="1:20" s="153" customFormat="1" ht="12" customHeight="1">
      <c r="A157" s="26">
        <v>25</v>
      </c>
      <c r="B157" s="39">
        <v>13.9</v>
      </c>
      <c r="C157" s="39">
        <v>20.5</v>
      </c>
      <c r="D157" s="39">
        <v>22.6</v>
      </c>
      <c r="E157" s="39"/>
      <c r="F157" s="27">
        <v>14.1</v>
      </c>
      <c r="G157" s="39">
        <v>17.3</v>
      </c>
      <c r="H157" s="39">
        <v>15.1</v>
      </c>
      <c r="I157" s="39">
        <v>16.600000000000001</v>
      </c>
      <c r="J157" s="39">
        <v>16.100000000000001</v>
      </c>
      <c r="K157" s="39">
        <v>16.3</v>
      </c>
      <c r="L157" s="39">
        <v>16.3</v>
      </c>
      <c r="M157" s="39">
        <v>16.2</v>
      </c>
      <c r="N157" s="39">
        <v>15.9</v>
      </c>
      <c r="O157" s="39">
        <v>15.7</v>
      </c>
      <c r="P157" s="39">
        <v>14.6</v>
      </c>
      <c r="Q157" s="39">
        <v>14.7</v>
      </c>
      <c r="R157" s="39">
        <v>12.3</v>
      </c>
      <c r="S157" s="39">
        <v>8.6999999999999993</v>
      </c>
      <c r="T157" s="28">
        <v>6.8</v>
      </c>
    </row>
    <row r="158" spans="1:20" s="153" customFormat="1" ht="12" customHeight="1">
      <c r="A158" s="26">
        <v>26</v>
      </c>
      <c r="B158" s="39">
        <v>13</v>
      </c>
      <c r="C158" s="39">
        <v>24.5</v>
      </c>
      <c r="D158" s="39">
        <v>28.5</v>
      </c>
      <c r="E158" s="39"/>
      <c r="F158" s="27">
        <v>12.9</v>
      </c>
      <c r="G158" s="39">
        <v>16.600000000000001</v>
      </c>
      <c r="H158" s="39">
        <v>14.3</v>
      </c>
      <c r="I158" s="39">
        <v>15.8</v>
      </c>
      <c r="J158" s="39">
        <v>15.4</v>
      </c>
      <c r="K158" s="39">
        <v>15.4</v>
      </c>
      <c r="L158" s="39">
        <v>15.8</v>
      </c>
      <c r="M158" s="39">
        <v>15.7</v>
      </c>
      <c r="N158" s="39">
        <v>15.5</v>
      </c>
      <c r="O158" s="39">
        <v>15.4</v>
      </c>
      <c r="P158" s="39">
        <v>14.6</v>
      </c>
      <c r="Q158" s="39">
        <v>14.6</v>
      </c>
      <c r="R158" s="39">
        <v>12.3</v>
      </c>
      <c r="S158" s="39">
        <v>8.6999999999999993</v>
      </c>
      <c r="T158" s="28">
        <v>6.8</v>
      </c>
    </row>
    <row r="159" spans="1:20" s="153" customFormat="1" ht="12" customHeight="1">
      <c r="A159" s="26">
        <v>27</v>
      </c>
      <c r="B159" s="39">
        <v>12.8</v>
      </c>
      <c r="C159" s="39">
        <v>16.399999999999999</v>
      </c>
      <c r="D159" s="39">
        <v>22</v>
      </c>
      <c r="E159" s="39"/>
      <c r="F159" s="27">
        <v>14.1</v>
      </c>
      <c r="G159" s="39">
        <v>14.6</v>
      </c>
      <c r="H159" s="39">
        <v>14.8</v>
      </c>
      <c r="I159" s="39">
        <v>14.8</v>
      </c>
      <c r="J159" s="39">
        <v>15.2</v>
      </c>
      <c r="K159" s="39">
        <v>15.1</v>
      </c>
      <c r="L159" s="39">
        <v>15.4</v>
      </c>
      <c r="M159" s="39">
        <v>15.2</v>
      </c>
      <c r="N159" s="39">
        <v>15.4</v>
      </c>
      <c r="O159" s="39">
        <v>15.3</v>
      </c>
      <c r="P159" s="39">
        <v>14.6</v>
      </c>
      <c r="Q159" s="39">
        <v>14.6</v>
      </c>
      <c r="R159" s="39">
        <v>12.5</v>
      </c>
      <c r="S159" s="39">
        <v>8.9</v>
      </c>
      <c r="T159" s="28">
        <v>6.8</v>
      </c>
    </row>
    <row r="160" spans="1:20" s="153" customFormat="1" ht="12" customHeight="1">
      <c r="A160" s="26">
        <v>28</v>
      </c>
      <c r="B160" s="39">
        <v>10</v>
      </c>
      <c r="C160" s="39">
        <v>19</v>
      </c>
      <c r="D160" s="39">
        <v>29.8</v>
      </c>
      <c r="E160" s="39"/>
      <c r="F160" s="27">
        <v>11.2</v>
      </c>
      <c r="G160" s="39">
        <v>15.1</v>
      </c>
      <c r="H160" s="39">
        <v>12.6</v>
      </c>
      <c r="I160" s="39">
        <v>14.3</v>
      </c>
      <c r="J160" s="39">
        <v>13.8</v>
      </c>
      <c r="K160" s="39">
        <v>14</v>
      </c>
      <c r="L160" s="39">
        <v>14.6</v>
      </c>
      <c r="M160" s="39">
        <v>14.4</v>
      </c>
      <c r="N160" s="39">
        <v>14.9</v>
      </c>
      <c r="O160" s="39">
        <v>14.8</v>
      </c>
      <c r="P160" s="39">
        <v>14.5</v>
      </c>
      <c r="Q160" s="39">
        <v>14.5</v>
      </c>
      <c r="R160" s="39">
        <v>12.5</v>
      </c>
      <c r="S160" s="39">
        <v>9</v>
      </c>
      <c r="T160" s="28">
        <v>6.8</v>
      </c>
    </row>
    <row r="161" spans="1:20" s="153" customFormat="1" ht="12" customHeight="1">
      <c r="A161" s="26">
        <v>29</v>
      </c>
      <c r="B161" s="39">
        <v>8.3000000000000007</v>
      </c>
      <c r="C161" s="39">
        <v>17.600000000000001</v>
      </c>
      <c r="D161" s="39">
        <v>24.5</v>
      </c>
      <c r="E161" s="39"/>
      <c r="F161" s="27">
        <v>10.199999999999999</v>
      </c>
      <c r="G161" s="39">
        <v>14.9</v>
      </c>
      <c r="H161" s="39">
        <v>11.6</v>
      </c>
      <c r="I161" s="39">
        <v>14.2</v>
      </c>
      <c r="J161" s="39">
        <v>13</v>
      </c>
      <c r="K161" s="39">
        <v>13.1</v>
      </c>
      <c r="L161" s="39">
        <v>14</v>
      </c>
      <c r="M161" s="39">
        <v>13.9</v>
      </c>
      <c r="N161" s="39">
        <v>14.7</v>
      </c>
      <c r="O161" s="39">
        <v>14.7</v>
      </c>
      <c r="P161" s="39">
        <v>14.4</v>
      </c>
      <c r="Q161" s="39">
        <v>14.4</v>
      </c>
      <c r="R161" s="39">
        <v>12.5</v>
      </c>
      <c r="S161" s="39">
        <v>9.1</v>
      </c>
      <c r="T161" s="28">
        <v>6.8</v>
      </c>
    </row>
    <row r="162" spans="1:20" s="153" customFormat="1" ht="12" customHeight="1">
      <c r="A162" s="26">
        <v>30</v>
      </c>
      <c r="B162" s="39">
        <v>15.2</v>
      </c>
      <c r="C162" s="39">
        <v>19.3</v>
      </c>
      <c r="D162" s="39">
        <v>25.6</v>
      </c>
      <c r="E162" s="39"/>
      <c r="F162" s="27">
        <v>13.8</v>
      </c>
      <c r="G162" s="39">
        <v>16.399999999999999</v>
      </c>
      <c r="H162" s="39">
        <v>13.9</v>
      </c>
      <c r="I162" s="39">
        <v>15.3</v>
      </c>
      <c r="J162" s="39">
        <v>14</v>
      </c>
      <c r="K162" s="39">
        <v>14.4</v>
      </c>
      <c r="L162" s="39">
        <v>14</v>
      </c>
      <c r="M162" s="39">
        <v>14</v>
      </c>
      <c r="N162" s="39">
        <v>14.1</v>
      </c>
      <c r="O162" s="39">
        <v>14.3</v>
      </c>
      <c r="P162" s="39">
        <v>14.1</v>
      </c>
      <c r="Q162" s="39">
        <v>14.1</v>
      </c>
      <c r="R162" s="39">
        <v>12.6</v>
      </c>
      <c r="S162" s="39">
        <v>9.1999999999999993</v>
      </c>
      <c r="T162" s="28">
        <v>6.8</v>
      </c>
    </row>
    <row r="163" spans="1:20" s="153" customFormat="1" ht="12" customHeight="1">
      <c r="A163" s="30">
        <v>31</v>
      </c>
      <c r="B163" s="39">
        <v>10.3</v>
      </c>
      <c r="C163" s="39">
        <v>16.100000000000001</v>
      </c>
      <c r="D163" s="39">
        <v>23.2</v>
      </c>
      <c r="E163" s="39"/>
      <c r="F163" s="31">
        <v>12.4</v>
      </c>
      <c r="G163" s="42">
        <v>14.6</v>
      </c>
      <c r="H163" s="42">
        <v>13.3</v>
      </c>
      <c r="I163" s="42">
        <v>14.1</v>
      </c>
      <c r="J163" s="42">
        <v>14</v>
      </c>
      <c r="K163" s="42">
        <v>13.8</v>
      </c>
      <c r="L163" s="42">
        <v>14.2</v>
      </c>
      <c r="M163" s="42">
        <v>14</v>
      </c>
      <c r="N163" s="42">
        <v>14.3</v>
      </c>
      <c r="O163" s="42">
        <v>14.3</v>
      </c>
      <c r="P163" s="42">
        <v>14</v>
      </c>
      <c r="Q163" s="42">
        <v>13.9</v>
      </c>
      <c r="R163" s="42">
        <v>12.6</v>
      </c>
      <c r="S163" s="42">
        <v>9.3000000000000007</v>
      </c>
      <c r="T163" s="43">
        <v>6.8</v>
      </c>
    </row>
    <row r="164" spans="1:20" s="153" customFormat="1" ht="12" customHeight="1">
      <c r="A164" s="49" t="s">
        <v>5</v>
      </c>
      <c r="B164" s="50">
        <f t="shared" ref="B164:T164" si="9">AVERAGE(B133:B163)</f>
        <v>15.112903225806452</v>
      </c>
      <c r="C164" s="51">
        <f t="shared" si="9"/>
        <v>24.383870967741931</v>
      </c>
      <c r="D164" s="51">
        <f t="shared" si="9"/>
        <v>29.541935483870969</v>
      </c>
      <c r="E164" s="52"/>
      <c r="F164" s="50">
        <f t="shared" si="9"/>
        <v>14.780645161290321</v>
      </c>
      <c r="G164" s="51">
        <f t="shared" si="9"/>
        <v>18.080645161290324</v>
      </c>
      <c r="H164" s="51">
        <f t="shared" si="9"/>
        <v>15.538709677419357</v>
      </c>
      <c r="I164" s="51">
        <f t="shared" si="9"/>
        <v>17.06129032258065</v>
      </c>
      <c r="J164" s="51">
        <f t="shared" si="9"/>
        <v>16.090322580645161</v>
      </c>
      <c r="K164" s="51">
        <f t="shared" si="9"/>
        <v>16.296774193548387</v>
      </c>
      <c r="L164" s="51">
        <f t="shared" si="9"/>
        <v>16.135483870967743</v>
      </c>
      <c r="M164" s="51">
        <f t="shared" si="9"/>
        <v>15.938709677419352</v>
      </c>
      <c r="N164" s="51">
        <f t="shared" si="9"/>
        <v>15.699999999999996</v>
      </c>
      <c r="O164" s="51">
        <f t="shared" si="9"/>
        <v>15.629032258064514</v>
      </c>
      <c r="P164" s="51">
        <f t="shared" si="9"/>
        <v>14.483870967741939</v>
      </c>
      <c r="Q164" s="51">
        <f t="shared" si="9"/>
        <v>14.506451612903227</v>
      </c>
      <c r="R164" s="51">
        <f t="shared" si="9"/>
        <v>11.993548387096777</v>
      </c>
      <c r="S164" s="51">
        <f t="shared" si="9"/>
        <v>8.3645161290322569</v>
      </c>
      <c r="T164" s="52">
        <f t="shared" si="9"/>
        <v>6.7096774193548434</v>
      </c>
    </row>
    <row r="165" spans="1:20" s="153" customFormat="1" ht="12" customHeight="1">
      <c r="A165" s="26" t="s">
        <v>6</v>
      </c>
      <c r="B165" s="27">
        <f>MAX(B133:B163)</f>
        <v>19</v>
      </c>
      <c r="C165" s="41">
        <f t="shared" ref="C165:T165" si="10">MAX(C133:C163)</f>
        <v>32</v>
      </c>
      <c r="D165" s="41">
        <f t="shared" si="10"/>
        <v>39.6</v>
      </c>
      <c r="E165" s="28"/>
      <c r="F165" s="27">
        <f t="shared" si="10"/>
        <v>17.2</v>
      </c>
      <c r="G165" s="41">
        <f t="shared" si="10"/>
        <v>22</v>
      </c>
      <c r="H165" s="41">
        <f t="shared" si="10"/>
        <v>18</v>
      </c>
      <c r="I165" s="41">
        <f t="shared" si="10"/>
        <v>20.2</v>
      </c>
      <c r="J165" s="41">
        <f t="shared" si="10"/>
        <v>18.399999999999999</v>
      </c>
      <c r="K165" s="41">
        <f t="shared" si="10"/>
        <v>18.600000000000001</v>
      </c>
      <c r="L165" s="41">
        <f t="shared" si="10"/>
        <v>18</v>
      </c>
      <c r="M165" s="41">
        <f t="shared" si="10"/>
        <v>17.8</v>
      </c>
      <c r="N165" s="41">
        <f t="shared" si="10"/>
        <v>17</v>
      </c>
      <c r="O165" s="41">
        <f t="shared" si="10"/>
        <v>17</v>
      </c>
      <c r="P165" s="41">
        <f t="shared" si="10"/>
        <v>14.9</v>
      </c>
      <c r="Q165" s="41">
        <f t="shared" si="10"/>
        <v>14.9</v>
      </c>
      <c r="R165" s="41">
        <f t="shared" si="10"/>
        <v>12.6</v>
      </c>
      <c r="S165" s="41">
        <f t="shared" si="10"/>
        <v>9.3000000000000007</v>
      </c>
      <c r="T165" s="28">
        <f t="shared" si="10"/>
        <v>6.8</v>
      </c>
    </row>
    <row r="166" spans="1:20" s="153" customFormat="1" ht="12" customHeight="1">
      <c r="A166" s="30" t="s">
        <v>7</v>
      </c>
      <c r="B166" s="31">
        <f>MIN(B133:B163)</f>
        <v>8.3000000000000007</v>
      </c>
      <c r="C166" s="42">
        <f t="shared" ref="C166:T166" si="11">MIN(C133:C163)</f>
        <v>16.100000000000001</v>
      </c>
      <c r="D166" s="42"/>
      <c r="E166" s="43"/>
      <c r="F166" s="31">
        <f t="shared" si="11"/>
        <v>10.199999999999999</v>
      </c>
      <c r="G166" s="42">
        <f t="shared" si="11"/>
        <v>14.6</v>
      </c>
      <c r="H166" s="42">
        <f t="shared" si="11"/>
        <v>11.6</v>
      </c>
      <c r="I166" s="42">
        <f t="shared" si="11"/>
        <v>14.1</v>
      </c>
      <c r="J166" s="42">
        <f t="shared" si="11"/>
        <v>13</v>
      </c>
      <c r="K166" s="42">
        <f t="shared" si="11"/>
        <v>13.1</v>
      </c>
      <c r="L166" s="42">
        <f t="shared" si="11"/>
        <v>14</v>
      </c>
      <c r="M166" s="42">
        <f t="shared" si="11"/>
        <v>13.9</v>
      </c>
      <c r="N166" s="42">
        <f t="shared" si="11"/>
        <v>14.1</v>
      </c>
      <c r="O166" s="42">
        <f t="shared" si="11"/>
        <v>14.3</v>
      </c>
      <c r="P166" s="42">
        <f t="shared" si="11"/>
        <v>14</v>
      </c>
      <c r="Q166" s="42">
        <f t="shared" si="11"/>
        <v>13.9</v>
      </c>
      <c r="R166" s="42">
        <f t="shared" si="11"/>
        <v>11.3</v>
      </c>
      <c r="S166" s="42">
        <f t="shared" si="11"/>
        <v>7.7</v>
      </c>
      <c r="T166" s="43">
        <f t="shared" si="11"/>
        <v>6.6</v>
      </c>
    </row>
    <row r="167" spans="1:20" s="153" customFormat="1" ht="12" customHeight="1"/>
    <row r="168" spans="1:20" s="153" customFormat="1" ht="12" customHeight="1"/>
    <row r="169" spans="1:20" s="153" customFormat="1" ht="12" customHeight="1">
      <c r="A169" s="153" t="s">
        <v>86</v>
      </c>
    </row>
    <row r="170" spans="1:20" s="153" customFormat="1" ht="12" customHeight="1">
      <c r="R170" s="153" t="s">
        <v>0</v>
      </c>
    </row>
    <row r="171" spans="1:20" s="153" customFormat="1" ht="12" customHeight="1">
      <c r="A171" s="1107" t="s">
        <v>52</v>
      </c>
      <c r="B171" s="956" t="s">
        <v>53</v>
      </c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</row>
    <row r="172" spans="1:20" s="153" customFormat="1" ht="12" customHeight="1">
      <c r="A172" s="1108"/>
      <c r="B172" s="956" t="s">
        <v>1</v>
      </c>
      <c r="C172" s="956"/>
      <c r="D172" s="956"/>
      <c r="E172" s="956"/>
      <c r="F172" s="1110" t="s">
        <v>54</v>
      </c>
      <c r="G172" s="1111"/>
      <c r="H172" s="1110" t="s">
        <v>55</v>
      </c>
      <c r="I172" s="1111"/>
      <c r="J172" s="1110" t="s">
        <v>56</v>
      </c>
      <c r="K172" s="1111"/>
      <c r="L172" s="1110" t="s">
        <v>57</v>
      </c>
      <c r="M172" s="1111"/>
      <c r="N172" s="1110" t="s">
        <v>57</v>
      </c>
      <c r="O172" s="1111"/>
      <c r="P172" s="1110" t="s">
        <v>58</v>
      </c>
      <c r="Q172" s="1111"/>
      <c r="R172" s="32" t="s">
        <v>59</v>
      </c>
      <c r="S172" s="32" t="s">
        <v>60</v>
      </c>
      <c r="T172" s="32" t="s">
        <v>61</v>
      </c>
    </row>
    <row r="173" spans="1:20" s="153" customFormat="1" ht="12" customHeight="1">
      <c r="A173" s="1109"/>
      <c r="B173" s="115">
        <v>0.375</v>
      </c>
      <c r="C173" s="115">
        <v>0.625</v>
      </c>
      <c r="D173" s="32" t="s">
        <v>2</v>
      </c>
      <c r="E173" s="32" t="s">
        <v>3</v>
      </c>
      <c r="F173" s="116">
        <v>0.375</v>
      </c>
      <c r="G173" s="116">
        <v>0.625</v>
      </c>
      <c r="H173" s="116">
        <v>0.375</v>
      </c>
      <c r="I173" s="116">
        <v>0.625</v>
      </c>
      <c r="J173" s="116">
        <v>0.375</v>
      </c>
      <c r="K173" s="116">
        <v>0.625</v>
      </c>
      <c r="L173" s="116">
        <v>0.375</v>
      </c>
      <c r="M173" s="116">
        <v>0.625</v>
      </c>
      <c r="N173" s="116">
        <v>0.375</v>
      </c>
      <c r="O173" s="116">
        <v>0.625</v>
      </c>
      <c r="P173" s="116">
        <v>0.375</v>
      </c>
      <c r="Q173" s="116">
        <v>0.625</v>
      </c>
      <c r="R173" s="116">
        <v>0.625</v>
      </c>
      <c r="S173" s="116">
        <v>0.625</v>
      </c>
      <c r="T173" s="116">
        <v>0.625</v>
      </c>
    </row>
    <row r="174" spans="1:20" s="153" customFormat="1" ht="12" customHeight="1">
      <c r="A174" s="49"/>
      <c r="B174" s="29"/>
      <c r="C174" s="29"/>
      <c r="D174" s="29"/>
      <c r="E174" s="29"/>
      <c r="F174" s="1027" t="s">
        <v>11</v>
      </c>
      <c r="G174" s="1029"/>
      <c r="H174" s="1029"/>
      <c r="I174" s="1029"/>
      <c r="J174" s="1029"/>
      <c r="K174" s="1029"/>
      <c r="L174" s="1029"/>
      <c r="M174" s="1029"/>
      <c r="N174" s="1029"/>
      <c r="O174" s="1029"/>
      <c r="P174" s="1029"/>
      <c r="Q174" s="1029"/>
      <c r="R174" s="1029"/>
      <c r="S174" s="1029"/>
      <c r="T174" s="1028"/>
    </row>
    <row r="175" spans="1:20" s="153" customFormat="1" ht="12" customHeight="1">
      <c r="A175" s="26">
        <v>1</v>
      </c>
      <c r="B175" s="39">
        <v>13.5</v>
      </c>
      <c r="C175" s="39">
        <v>17.3</v>
      </c>
      <c r="D175" s="39">
        <v>19.2</v>
      </c>
      <c r="E175" s="39"/>
      <c r="F175" s="103">
        <v>13.5</v>
      </c>
      <c r="G175" s="39">
        <v>15</v>
      </c>
      <c r="H175" s="39">
        <v>13.8</v>
      </c>
      <c r="I175" s="39">
        <v>14.5</v>
      </c>
      <c r="J175" s="39">
        <v>14.1</v>
      </c>
      <c r="K175" s="39">
        <v>14.1</v>
      </c>
      <c r="L175" s="39">
        <v>14.2</v>
      </c>
      <c r="M175" s="39">
        <v>14.1</v>
      </c>
      <c r="N175" s="39">
        <v>14.1</v>
      </c>
      <c r="O175" s="39">
        <v>14.1</v>
      </c>
      <c r="P175" s="39">
        <v>13.9</v>
      </c>
      <c r="Q175" s="39">
        <v>13.9</v>
      </c>
      <c r="R175" s="39">
        <v>12.1</v>
      </c>
      <c r="S175" s="39">
        <v>9.6999999999999993</v>
      </c>
      <c r="T175" s="28">
        <v>6.9</v>
      </c>
    </row>
    <row r="176" spans="1:20" s="153" customFormat="1" ht="12" customHeight="1">
      <c r="A176" s="26">
        <v>2</v>
      </c>
      <c r="B176" s="39">
        <v>13</v>
      </c>
      <c r="C176" s="39">
        <v>16.100000000000001</v>
      </c>
      <c r="D176" s="39">
        <v>21</v>
      </c>
      <c r="E176" s="39"/>
      <c r="F176" s="27">
        <v>13</v>
      </c>
      <c r="G176" s="39">
        <v>13.9</v>
      </c>
      <c r="H176" s="39">
        <v>13.6</v>
      </c>
      <c r="I176" s="39">
        <v>13.7</v>
      </c>
      <c r="J176" s="39">
        <v>14</v>
      </c>
      <c r="K176" s="39">
        <v>13.8</v>
      </c>
      <c r="L176" s="39">
        <v>14.1</v>
      </c>
      <c r="M176" s="39">
        <v>14</v>
      </c>
      <c r="N176" s="39">
        <v>14</v>
      </c>
      <c r="O176" s="39">
        <v>14</v>
      </c>
      <c r="P176" s="39">
        <v>13.8</v>
      </c>
      <c r="Q176" s="39">
        <v>13.8</v>
      </c>
      <c r="R176" s="39">
        <v>12.3</v>
      </c>
      <c r="S176" s="39">
        <v>9.8000000000000007</v>
      </c>
      <c r="T176" s="28">
        <v>6.9</v>
      </c>
    </row>
    <row r="177" spans="1:20" s="153" customFormat="1" ht="12" customHeight="1">
      <c r="A177" s="26">
        <v>3</v>
      </c>
      <c r="B177" s="39">
        <v>14.5</v>
      </c>
      <c r="C177" s="39">
        <v>17</v>
      </c>
      <c r="D177" s="39">
        <v>21</v>
      </c>
      <c r="E177" s="39"/>
      <c r="F177" s="27">
        <v>14</v>
      </c>
      <c r="G177" s="39">
        <v>14.8</v>
      </c>
      <c r="H177" s="39">
        <v>13.8</v>
      </c>
      <c r="I177" s="39">
        <v>14.4</v>
      </c>
      <c r="J177" s="39">
        <v>14</v>
      </c>
      <c r="K177" s="39">
        <v>14</v>
      </c>
      <c r="L177" s="39">
        <v>14</v>
      </c>
      <c r="M177" s="39">
        <v>14</v>
      </c>
      <c r="N177" s="39">
        <v>13.9</v>
      </c>
      <c r="O177" s="39">
        <v>13.9</v>
      </c>
      <c r="P177" s="39">
        <v>13.6</v>
      </c>
      <c r="Q177" s="39">
        <v>13.7</v>
      </c>
      <c r="R177" s="39">
        <v>12.3</v>
      </c>
      <c r="S177" s="39">
        <v>9.6999999999999993</v>
      </c>
      <c r="T177" s="28">
        <v>6.9</v>
      </c>
    </row>
    <row r="178" spans="1:20" s="153" customFormat="1" ht="12" customHeight="1">
      <c r="A178" s="26">
        <v>4</v>
      </c>
      <c r="B178" s="39">
        <v>13.2</v>
      </c>
      <c r="C178" s="39">
        <v>22.6</v>
      </c>
      <c r="D178" s="39">
        <v>26.8</v>
      </c>
      <c r="E178" s="39"/>
      <c r="F178" s="27">
        <v>13.6</v>
      </c>
      <c r="G178" s="39">
        <v>16</v>
      </c>
      <c r="H178" s="39">
        <v>13.7</v>
      </c>
      <c r="I178" s="39">
        <v>14.8</v>
      </c>
      <c r="J178" s="39">
        <v>14</v>
      </c>
      <c r="K178" s="39">
        <v>14.2</v>
      </c>
      <c r="L178" s="39">
        <v>14</v>
      </c>
      <c r="M178" s="39">
        <v>14</v>
      </c>
      <c r="N178" s="39">
        <v>14</v>
      </c>
      <c r="O178" s="39">
        <v>13.9</v>
      </c>
      <c r="P178" s="39">
        <v>13.8</v>
      </c>
      <c r="Q178" s="39">
        <v>13.7</v>
      </c>
      <c r="R178" s="39">
        <v>12.3</v>
      </c>
      <c r="S178" s="39">
        <v>9.6999999999999993</v>
      </c>
      <c r="T178" s="28">
        <v>6.9</v>
      </c>
    </row>
    <row r="179" spans="1:20" s="153" customFormat="1" ht="12" customHeight="1">
      <c r="A179" s="26">
        <v>5</v>
      </c>
      <c r="B179" s="39">
        <v>15.5</v>
      </c>
      <c r="C179" s="39">
        <v>19.600000000000001</v>
      </c>
      <c r="D179" s="39">
        <v>22.5</v>
      </c>
      <c r="E179" s="39"/>
      <c r="F179" s="27">
        <v>14.6</v>
      </c>
      <c r="G179" s="39">
        <v>16.100000000000001</v>
      </c>
      <c r="H179" s="39">
        <v>14.6</v>
      </c>
      <c r="I179" s="39">
        <v>15.5</v>
      </c>
      <c r="J179" s="39">
        <v>14.6</v>
      </c>
      <c r="K179" s="39">
        <v>14.7</v>
      </c>
      <c r="L179" s="39">
        <v>14.5</v>
      </c>
      <c r="M179" s="39">
        <v>14.5</v>
      </c>
      <c r="N179" s="39">
        <v>14.1</v>
      </c>
      <c r="O179" s="39">
        <v>14</v>
      </c>
      <c r="P179" s="39">
        <v>13.5</v>
      </c>
      <c r="Q179" s="39">
        <v>13.5</v>
      </c>
      <c r="R179" s="39">
        <v>12.3</v>
      </c>
      <c r="S179" s="39">
        <v>9.6999999999999993</v>
      </c>
      <c r="T179" s="28">
        <v>6.9</v>
      </c>
    </row>
    <row r="180" spans="1:20" s="153" customFormat="1" ht="12" customHeight="1">
      <c r="A180" s="26">
        <v>6</v>
      </c>
      <c r="B180" s="39">
        <v>14.7</v>
      </c>
      <c r="C180" s="39">
        <v>19.2</v>
      </c>
      <c r="D180" s="39">
        <v>24.8</v>
      </c>
      <c r="E180" s="39"/>
      <c r="F180" s="27">
        <v>14.1</v>
      </c>
      <c r="G180" s="39">
        <v>16.399999999999999</v>
      </c>
      <c r="H180" s="39">
        <v>14.8</v>
      </c>
      <c r="I180" s="39">
        <v>15.5</v>
      </c>
      <c r="J180" s="39">
        <v>14.5</v>
      </c>
      <c r="K180" s="39">
        <v>14.5</v>
      </c>
      <c r="L180" s="39">
        <v>14.5</v>
      </c>
      <c r="M180" s="39">
        <v>14.4</v>
      </c>
      <c r="N180" s="39">
        <v>14.3</v>
      </c>
      <c r="O180" s="39">
        <v>14.1</v>
      </c>
      <c r="P180" s="39">
        <v>13.6</v>
      </c>
      <c r="Q180" s="39">
        <v>13.5</v>
      </c>
      <c r="R180" s="39">
        <v>12.5</v>
      </c>
      <c r="S180" s="39">
        <v>9.8000000000000007</v>
      </c>
      <c r="T180" s="28">
        <v>6.9</v>
      </c>
    </row>
    <row r="181" spans="1:20" s="153" customFormat="1" ht="12" customHeight="1">
      <c r="A181" s="26">
        <v>7</v>
      </c>
      <c r="B181" s="39">
        <v>11.5</v>
      </c>
      <c r="C181" s="39">
        <v>18.3</v>
      </c>
      <c r="D181" s="39">
        <v>24.1</v>
      </c>
      <c r="E181" s="39"/>
      <c r="F181" s="27">
        <v>11.9</v>
      </c>
      <c r="G181" s="39">
        <v>14.8</v>
      </c>
      <c r="H181" s="39">
        <v>13.1</v>
      </c>
      <c r="I181" s="39">
        <v>14.3</v>
      </c>
      <c r="J181" s="39">
        <v>13.8</v>
      </c>
      <c r="K181" s="39">
        <v>14</v>
      </c>
      <c r="L181" s="39">
        <v>14.3</v>
      </c>
      <c r="M181" s="39">
        <v>14</v>
      </c>
      <c r="N181" s="39">
        <v>14.1</v>
      </c>
      <c r="O181" s="39">
        <v>14.1</v>
      </c>
      <c r="P181" s="39">
        <v>13.6</v>
      </c>
      <c r="Q181" s="39">
        <v>13.6</v>
      </c>
      <c r="R181" s="39">
        <v>12.5</v>
      </c>
      <c r="S181" s="39">
        <v>9.9</v>
      </c>
      <c r="T181" s="28">
        <v>7</v>
      </c>
    </row>
    <row r="182" spans="1:20" s="153" customFormat="1" ht="12" customHeight="1">
      <c r="A182" s="26">
        <v>8</v>
      </c>
      <c r="B182" s="39">
        <v>10.5</v>
      </c>
      <c r="C182" s="39">
        <v>15.1</v>
      </c>
      <c r="D182" s="39">
        <v>19.5</v>
      </c>
      <c r="E182" s="39"/>
      <c r="F182" s="27">
        <v>12</v>
      </c>
      <c r="G182" s="39">
        <v>14.5</v>
      </c>
      <c r="H182" s="39">
        <v>12.8</v>
      </c>
      <c r="I182" s="39">
        <v>13.9</v>
      </c>
      <c r="J182" s="39">
        <v>13.5</v>
      </c>
      <c r="K182" s="39">
        <v>13.5</v>
      </c>
      <c r="L182" s="39">
        <v>13.9</v>
      </c>
      <c r="M182" s="39">
        <v>13.6</v>
      </c>
      <c r="N182" s="39">
        <v>14</v>
      </c>
      <c r="O182" s="39">
        <v>13.9</v>
      </c>
      <c r="P182" s="39">
        <v>13.6</v>
      </c>
      <c r="Q182" s="39">
        <v>13.6</v>
      </c>
      <c r="R182" s="39">
        <v>12.5</v>
      </c>
      <c r="S182" s="39">
        <v>9.9</v>
      </c>
      <c r="T182" s="28">
        <v>7</v>
      </c>
    </row>
    <row r="183" spans="1:20" s="153" customFormat="1" ht="12" customHeight="1">
      <c r="A183" s="26">
        <v>9</v>
      </c>
      <c r="B183" s="39">
        <v>10.3</v>
      </c>
      <c r="C183" s="39">
        <v>17.600000000000001</v>
      </c>
      <c r="D183" s="39">
        <v>22.7</v>
      </c>
      <c r="E183" s="39"/>
      <c r="F183" s="27">
        <v>11.8</v>
      </c>
      <c r="G183" s="39">
        <v>15.1</v>
      </c>
      <c r="H183" s="39">
        <v>12.6</v>
      </c>
      <c r="I183" s="39">
        <v>14.1</v>
      </c>
      <c r="J183" s="39">
        <v>13.1</v>
      </c>
      <c r="K183" s="39">
        <v>13.5</v>
      </c>
      <c r="L183" s="39">
        <v>13.6</v>
      </c>
      <c r="M183" s="39">
        <v>13.5</v>
      </c>
      <c r="N183" s="39">
        <v>13.5</v>
      </c>
      <c r="O183" s="39">
        <v>13.5</v>
      </c>
      <c r="P183" s="39">
        <v>13.5</v>
      </c>
      <c r="Q183" s="39">
        <v>13.5</v>
      </c>
      <c r="R183" s="39">
        <v>12.5</v>
      </c>
      <c r="S183" s="39">
        <v>9.9</v>
      </c>
      <c r="T183" s="28">
        <v>7</v>
      </c>
    </row>
    <row r="184" spans="1:20" s="153" customFormat="1" ht="12" customHeight="1">
      <c r="A184" s="26">
        <v>10</v>
      </c>
      <c r="B184" s="39">
        <v>12.2</v>
      </c>
      <c r="C184" s="39">
        <v>15.7</v>
      </c>
      <c r="D184" s="39">
        <v>18.5</v>
      </c>
      <c r="E184" s="39"/>
      <c r="F184" s="27">
        <v>13.3</v>
      </c>
      <c r="G184" s="39">
        <v>14.2</v>
      </c>
      <c r="H184" s="39">
        <v>13.6</v>
      </c>
      <c r="I184" s="39">
        <v>14.1</v>
      </c>
      <c r="J184" s="39">
        <v>13.7</v>
      </c>
      <c r="K184" s="39">
        <v>13.8</v>
      </c>
      <c r="L184" s="39">
        <v>13.7</v>
      </c>
      <c r="M184" s="39">
        <v>13.7</v>
      </c>
      <c r="N184" s="39">
        <v>13.5</v>
      </c>
      <c r="O184" s="39">
        <v>13.5</v>
      </c>
      <c r="P184" s="39">
        <v>13.4</v>
      </c>
      <c r="Q184" s="39">
        <v>13.4</v>
      </c>
      <c r="R184" s="39">
        <v>12.4</v>
      </c>
      <c r="S184" s="39">
        <v>9.9</v>
      </c>
      <c r="T184" s="28">
        <v>7</v>
      </c>
    </row>
    <row r="185" spans="1:20" s="153" customFormat="1" ht="12" customHeight="1">
      <c r="A185" s="26">
        <v>11</v>
      </c>
      <c r="B185" s="39">
        <v>9.5</v>
      </c>
      <c r="C185" s="39">
        <v>16.2</v>
      </c>
      <c r="D185" s="39">
        <v>23</v>
      </c>
      <c r="E185" s="39"/>
      <c r="F185" s="27">
        <v>10.3</v>
      </c>
      <c r="G185" s="39">
        <v>13.4</v>
      </c>
      <c r="H185" s="39">
        <v>11.4</v>
      </c>
      <c r="I185" s="39">
        <v>12.6</v>
      </c>
      <c r="J185" s="39">
        <v>12.5</v>
      </c>
      <c r="K185" s="39">
        <v>12.5</v>
      </c>
      <c r="L185" s="39">
        <v>13.2</v>
      </c>
      <c r="M185" s="39">
        <v>13</v>
      </c>
      <c r="N185" s="39">
        <v>13.5</v>
      </c>
      <c r="O185" s="39">
        <v>13.5</v>
      </c>
      <c r="P185" s="39">
        <v>13.5</v>
      </c>
      <c r="Q185" s="39">
        <v>13.4</v>
      </c>
      <c r="R185" s="39">
        <v>12.5</v>
      </c>
      <c r="S185" s="39">
        <v>9.9</v>
      </c>
      <c r="T185" s="28">
        <v>7</v>
      </c>
    </row>
    <row r="186" spans="1:20" s="153" customFormat="1" ht="12" customHeight="1">
      <c r="A186" s="26">
        <v>12</v>
      </c>
      <c r="B186" s="39">
        <v>11.3</v>
      </c>
      <c r="C186" s="39">
        <v>16.3</v>
      </c>
      <c r="D186" s="39">
        <v>19.5</v>
      </c>
      <c r="E186" s="39"/>
      <c r="F186" s="27">
        <v>11.1</v>
      </c>
      <c r="G186" s="39">
        <v>13.9</v>
      </c>
      <c r="H186" s="39">
        <v>11.6</v>
      </c>
      <c r="I186" s="39">
        <v>13</v>
      </c>
      <c r="J186" s="39">
        <v>12.3</v>
      </c>
      <c r="K186" s="39">
        <v>12.5</v>
      </c>
      <c r="L186" s="39">
        <v>12.9</v>
      </c>
      <c r="M186" s="39">
        <v>12.7</v>
      </c>
      <c r="N186" s="39">
        <v>13.1</v>
      </c>
      <c r="O186" s="39">
        <v>12.9</v>
      </c>
      <c r="P186" s="39">
        <v>13.3</v>
      </c>
      <c r="Q186" s="39">
        <v>13.5</v>
      </c>
      <c r="R186" s="39">
        <v>12.5</v>
      </c>
      <c r="S186" s="39">
        <v>9.9</v>
      </c>
      <c r="T186" s="28">
        <v>7</v>
      </c>
    </row>
    <row r="187" spans="1:20" s="153" customFormat="1" ht="12" customHeight="1">
      <c r="A187" s="26">
        <v>13</v>
      </c>
      <c r="B187" s="39">
        <v>11.5</v>
      </c>
      <c r="C187" s="39">
        <v>18.100000000000001</v>
      </c>
      <c r="D187" s="39">
        <v>20.8</v>
      </c>
      <c r="E187" s="39"/>
      <c r="F187" s="27">
        <v>12.1</v>
      </c>
      <c r="G187" s="39">
        <v>13.6</v>
      </c>
      <c r="H187" s="39">
        <v>12.5</v>
      </c>
      <c r="I187" s="39">
        <v>13.2</v>
      </c>
      <c r="J187" s="39">
        <v>12.8</v>
      </c>
      <c r="K187" s="39">
        <v>12.9</v>
      </c>
      <c r="L187" s="39">
        <v>13</v>
      </c>
      <c r="M187" s="39">
        <v>12.8</v>
      </c>
      <c r="N187" s="39">
        <v>12.7</v>
      </c>
      <c r="O187" s="39">
        <v>12.8</v>
      </c>
      <c r="P187" s="39">
        <v>13.1</v>
      </c>
      <c r="Q187" s="39">
        <v>13</v>
      </c>
      <c r="R187" s="39">
        <v>12.1</v>
      </c>
      <c r="S187" s="39">
        <v>9.9</v>
      </c>
      <c r="T187" s="28">
        <v>7</v>
      </c>
    </row>
    <row r="188" spans="1:20" s="153" customFormat="1" ht="12" customHeight="1">
      <c r="A188" s="26">
        <v>14</v>
      </c>
      <c r="B188" s="39">
        <v>13.1</v>
      </c>
      <c r="C188" s="39">
        <v>20.2</v>
      </c>
      <c r="D188" s="39">
        <v>24.4</v>
      </c>
      <c r="E188" s="39"/>
      <c r="F188" s="27">
        <v>12.1</v>
      </c>
      <c r="G188" s="39">
        <v>14.1</v>
      </c>
      <c r="H188" s="39">
        <v>12.3</v>
      </c>
      <c r="I188" s="39">
        <v>13.6</v>
      </c>
      <c r="J188" s="39">
        <v>12.5</v>
      </c>
      <c r="K188" s="39">
        <v>13</v>
      </c>
      <c r="L188" s="39">
        <v>12.7</v>
      </c>
      <c r="M188" s="39">
        <v>12.7</v>
      </c>
      <c r="N188" s="39">
        <v>12.7</v>
      </c>
      <c r="O188" s="39">
        <v>12.7</v>
      </c>
      <c r="P188" s="39">
        <v>12.9</v>
      </c>
      <c r="Q188" s="39">
        <v>12.9</v>
      </c>
      <c r="R188" s="39">
        <v>12</v>
      </c>
      <c r="S188" s="39">
        <v>10</v>
      </c>
      <c r="T188" s="28">
        <v>7</v>
      </c>
    </row>
    <row r="189" spans="1:20" s="153" customFormat="1" ht="12" customHeight="1">
      <c r="A189" s="26">
        <v>15</v>
      </c>
      <c r="B189" s="39">
        <v>12.8</v>
      </c>
      <c r="C189" s="39">
        <v>14.9</v>
      </c>
      <c r="D189" s="39">
        <v>17.600000000000001</v>
      </c>
      <c r="E189" s="39"/>
      <c r="F189" s="27">
        <v>12.9</v>
      </c>
      <c r="G189" s="39">
        <v>13.6</v>
      </c>
      <c r="H189" s="39">
        <v>13.1</v>
      </c>
      <c r="I189" s="39">
        <v>13.2</v>
      </c>
      <c r="J189" s="39">
        <v>13.1</v>
      </c>
      <c r="K189" s="39">
        <v>13</v>
      </c>
      <c r="L189" s="39">
        <v>13</v>
      </c>
      <c r="M189" s="39">
        <v>13</v>
      </c>
      <c r="N189" s="39">
        <v>12.9</v>
      </c>
      <c r="O189" s="39">
        <v>12.9</v>
      </c>
      <c r="P189" s="39">
        <v>12.9</v>
      </c>
      <c r="Q189" s="39">
        <v>12.9</v>
      </c>
      <c r="R189" s="39">
        <v>12.2</v>
      </c>
      <c r="S189" s="39">
        <v>9.9</v>
      </c>
      <c r="T189" s="28">
        <v>7</v>
      </c>
    </row>
    <row r="190" spans="1:20" s="153" customFormat="1" ht="12" customHeight="1">
      <c r="A190" s="26">
        <v>16</v>
      </c>
      <c r="B190" s="39">
        <v>13.7</v>
      </c>
      <c r="C190" s="39">
        <v>24</v>
      </c>
      <c r="D190" s="39">
        <v>25.3</v>
      </c>
      <c r="E190" s="39"/>
      <c r="F190" s="27">
        <v>13</v>
      </c>
      <c r="G190" s="39">
        <v>15.5</v>
      </c>
      <c r="H190" s="39">
        <v>13</v>
      </c>
      <c r="I190" s="39">
        <v>14.3</v>
      </c>
      <c r="J190" s="39">
        <v>13</v>
      </c>
      <c r="K190" s="39">
        <v>13.4</v>
      </c>
      <c r="L190" s="39">
        <v>13</v>
      </c>
      <c r="M190" s="39">
        <v>13.1</v>
      </c>
      <c r="N190" s="39">
        <v>13.1</v>
      </c>
      <c r="O190" s="39">
        <v>12.9</v>
      </c>
      <c r="P190" s="39">
        <v>12.9</v>
      </c>
      <c r="Q190" s="39">
        <v>12.9</v>
      </c>
      <c r="R190" s="39">
        <v>12.5</v>
      </c>
      <c r="S190" s="39">
        <v>9.9</v>
      </c>
      <c r="T190" s="28">
        <v>7</v>
      </c>
    </row>
    <row r="191" spans="1:20" s="153" customFormat="1" ht="12" customHeight="1">
      <c r="A191" s="26">
        <v>17</v>
      </c>
      <c r="B191" s="39">
        <v>9.6</v>
      </c>
      <c r="C191" s="39">
        <v>10.8</v>
      </c>
      <c r="D191" s="39">
        <v>12.6</v>
      </c>
      <c r="E191" s="39"/>
      <c r="F191" s="27">
        <v>12.6</v>
      </c>
      <c r="G191" s="39">
        <v>12.5</v>
      </c>
      <c r="H191" s="39">
        <v>13.4</v>
      </c>
      <c r="I191" s="39">
        <v>12.8</v>
      </c>
      <c r="J191" s="39">
        <v>14</v>
      </c>
      <c r="K191" s="39">
        <v>13.4</v>
      </c>
      <c r="L191" s="39">
        <v>13.7</v>
      </c>
      <c r="M191" s="39">
        <v>13.4</v>
      </c>
      <c r="N191" s="39">
        <v>13.5</v>
      </c>
      <c r="O191" s="39">
        <v>13.4</v>
      </c>
      <c r="P191" s="39">
        <v>13</v>
      </c>
      <c r="Q191" s="39">
        <v>12.9</v>
      </c>
      <c r="R191" s="39">
        <v>12.5</v>
      </c>
      <c r="S191" s="39">
        <v>9.9</v>
      </c>
      <c r="T191" s="28">
        <v>7</v>
      </c>
    </row>
    <row r="192" spans="1:20" s="153" customFormat="1" ht="12" customHeight="1">
      <c r="A192" s="26">
        <v>18</v>
      </c>
      <c r="B192" s="39">
        <v>9</v>
      </c>
      <c r="C192" s="39">
        <v>16.5</v>
      </c>
      <c r="D192" s="39">
        <v>19.8</v>
      </c>
      <c r="E192" s="39"/>
      <c r="F192" s="27">
        <v>10.1</v>
      </c>
      <c r="G192" s="39">
        <v>11.7</v>
      </c>
      <c r="H192" s="39">
        <v>11</v>
      </c>
      <c r="I192" s="39">
        <v>11.6</v>
      </c>
      <c r="J192" s="39">
        <v>11.6</v>
      </c>
      <c r="K192" s="39">
        <v>11.6</v>
      </c>
      <c r="L192" s="39">
        <v>12.4</v>
      </c>
      <c r="M192" s="39">
        <v>12.4</v>
      </c>
      <c r="N192" s="39">
        <v>13.1</v>
      </c>
      <c r="O192" s="39">
        <v>12.9</v>
      </c>
      <c r="P192" s="39">
        <v>12.9</v>
      </c>
      <c r="Q192" s="39">
        <v>12.9</v>
      </c>
      <c r="R192" s="39">
        <v>12.3</v>
      </c>
      <c r="S192" s="39">
        <v>10</v>
      </c>
      <c r="T192" s="28">
        <v>7</v>
      </c>
    </row>
    <row r="193" spans="1:20" s="153" customFormat="1" ht="12" customHeight="1">
      <c r="A193" s="26">
        <v>19</v>
      </c>
      <c r="B193" s="39">
        <v>6.7</v>
      </c>
      <c r="C193" s="39">
        <v>16.399999999999999</v>
      </c>
      <c r="D193" s="39">
        <v>19.7</v>
      </c>
      <c r="E193" s="39"/>
      <c r="F193" s="27">
        <v>9.3000000000000007</v>
      </c>
      <c r="G193" s="39">
        <v>11.4</v>
      </c>
      <c r="H193" s="39">
        <v>10.4</v>
      </c>
      <c r="I193" s="39">
        <v>11.2</v>
      </c>
      <c r="J193" s="39">
        <v>11.2</v>
      </c>
      <c r="K193" s="39">
        <v>11.2</v>
      </c>
      <c r="L193" s="39">
        <v>12</v>
      </c>
      <c r="M193" s="39">
        <v>11.7</v>
      </c>
      <c r="N193" s="39">
        <v>12.5</v>
      </c>
      <c r="O193" s="39">
        <v>12.4</v>
      </c>
      <c r="P193" s="39">
        <v>13</v>
      </c>
      <c r="Q193" s="39">
        <v>12.9</v>
      </c>
      <c r="R193" s="39">
        <v>12.3</v>
      </c>
      <c r="S193" s="39">
        <v>10</v>
      </c>
      <c r="T193" s="28">
        <v>7</v>
      </c>
    </row>
    <row r="194" spans="1:20" s="153" customFormat="1" ht="12" customHeight="1">
      <c r="A194" s="26">
        <v>20</v>
      </c>
      <c r="B194" s="39">
        <v>4</v>
      </c>
      <c r="C194" s="39">
        <v>16.2</v>
      </c>
      <c r="D194" s="39">
        <v>19.100000000000001</v>
      </c>
      <c r="E194" s="39"/>
      <c r="F194" s="27">
        <v>7.3</v>
      </c>
      <c r="G194" s="39">
        <v>10.5</v>
      </c>
      <c r="H194" s="39">
        <v>8.6999999999999993</v>
      </c>
      <c r="I194" s="39">
        <v>10.1</v>
      </c>
      <c r="J194" s="39">
        <v>10.3</v>
      </c>
      <c r="K194" s="39">
        <v>10</v>
      </c>
      <c r="L194" s="39">
        <v>11.4</v>
      </c>
      <c r="M194" s="39">
        <v>11</v>
      </c>
      <c r="N194" s="39">
        <v>12.1</v>
      </c>
      <c r="O194" s="39">
        <v>12</v>
      </c>
      <c r="P194" s="39">
        <v>12.5</v>
      </c>
      <c r="Q194" s="39">
        <v>12.5</v>
      </c>
      <c r="R194" s="39">
        <v>12</v>
      </c>
      <c r="S194" s="39">
        <v>9.9</v>
      </c>
      <c r="T194" s="28">
        <v>7</v>
      </c>
    </row>
    <row r="195" spans="1:20" s="153" customFormat="1" ht="12" customHeight="1">
      <c r="A195" s="26">
        <v>21</v>
      </c>
      <c r="B195" s="39">
        <v>11.1</v>
      </c>
      <c r="C195" s="39">
        <v>15.8</v>
      </c>
      <c r="D195" s="39">
        <v>20.5</v>
      </c>
      <c r="E195" s="39"/>
      <c r="F195" s="27">
        <v>10.6</v>
      </c>
      <c r="G195" s="39">
        <v>12.4</v>
      </c>
      <c r="H195" s="39">
        <v>10.7</v>
      </c>
      <c r="I195" s="39">
        <v>11.6</v>
      </c>
      <c r="J195" s="39">
        <v>11</v>
      </c>
      <c r="K195" s="39">
        <v>11.2</v>
      </c>
      <c r="L195" s="39">
        <v>11.2</v>
      </c>
      <c r="M195" s="39">
        <v>11.3</v>
      </c>
      <c r="N195" s="39">
        <v>12</v>
      </c>
      <c r="O195" s="39">
        <v>11.7</v>
      </c>
      <c r="P195" s="39">
        <v>12.5</v>
      </c>
      <c r="Q195" s="39">
        <v>12.4</v>
      </c>
      <c r="R195" s="39">
        <v>12.2</v>
      </c>
      <c r="S195" s="39">
        <v>9.9</v>
      </c>
      <c r="T195" s="28">
        <v>7.1</v>
      </c>
    </row>
    <row r="196" spans="1:20" s="153" customFormat="1" ht="12" customHeight="1">
      <c r="A196" s="26">
        <v>22</v>
      </c>
      <c r="B196" s="39">
        <v>12.5</v>
      </c>
      <c r="C196" s="39">
        <v>19</v>
      </c>
      <c r="D196" s="39">
        <v>22.6</v>
      </c>
      <c r="E196" s="39"/>
      <c r="F196" s="27">
        <v>11.6</v>
      </c>
      <c r="G196" s="39">
        <v>13.6</v>
      </c>
      <c r="H196" s="39">
        <v>11.7</v>
      </c>
      <c r="I196" s="39">
        <v>12.7</v>
      </c>
      <c r="J196" s="39">
        <v>11.7</v>
      </c>
      <c r="K196" s="39">
        <v>12</v>
      </c>
      <c r="L196" s="39">
        <v>11.7</v>
      </c>
      <c r="M196" s="39">
        <v>11.8</v>
      </c>
      <c r="N196" s="39">
        <v>11.7</v>
      </c>
      <c r="O196" s="39">
        <v>11.7</v>
      </c>
      <c r="P196" s="39">
        <v>12.3</v>
      </c>
      <c r="Q196" s="39">
        <v>12.2</v>
      </c>
      <c r="R196" s="39">
        <v>11.8</v>
      </c>
      <c r="S196" s="39">
        <v>9.9</v>
      </c>
      <c r="T196" s="28">
        <v>7.1</v>
      </c>
    </row>
    <row r="197" spans="1:20" s="153" customFormat="1" ht="12" customHeight="1">
      <c r="A197" s="26">
        <v>23</v>
      </c>
      <c r="B197" s="39">
        <v>7.5</v>
      </c>
      <c r="C197" s="39">
        <v>21.8</v>
      </c>
      <c r="D197" s="39">
        <v>24.5</v>
      </c>
      <c r="E197" s="39"/>
      <c r="F197" s="27">
        <v>9.1</v>
      </c>
      <c r="G197" s="39">
        <v>12.3</v>
      </c>
      <c r="H197" s="39">
        <v>10.3</v>
      </c>
      <c r="I197" s="39">
        <v>11.6</v>
      </c>
      <c r="J197" s="39">
        <v>11.3</v>
      </c>
      <c r="K197" s="39">
        <v>11.2</v>
      </c>
      <c r="L197" s="39">
        <v>12</v>
      </c>
      <c r="M197" s="39">
        <v>11.6</v>
      </c>
      <c r="N197" s="39">
        <v>11.9</v>
      </c>
      <c r="O197" s="39">
        <v>11.9</v>
      </c>
      <c r="P197" s="39">
        <v>12.2</v>
      </c>
      <c r="Q197" s="39">
        <v>12.1</v>
      </c>
      <c r="R197" s="39">
        <v>11.8</v>
      </c>
      <c r="S197" s="39">
        <v>9.9</v>
      </c>
      <c r="T197" s="28">
        <v>7.1</v>
      </c>
    </row>
    <row r="198" spans="1:20" s="153" customFormat="1" ht="12" customHeight="1">
      <c r="A198" s="26">
        <v>24</v>
      </c>
      <c r="B198" s="39">
        <v>10.5</v>
      </c>
      <c r="C198" s="39">
        <v>22.3</v>
      </c>
      <c r="D198" s="39">
        <v>26</v>
      </c>
      <c r="E198" s="39"/>
      <c r="F198" s="27">
        <v>11.1</v>
      </c>
      <c r="G198" s="39">
        <v>14.1</v>
      </c>
      <c r="H198" s="39">
        <v>11.7</v>
      </c>
      <c r="I198" s="39">
        <v>13.1</v>
      </c>
      <c r="J198" s="39">
        <v>12.1</v>
      </c>
      <c r="K198" s="39">
        <v>12.4</v>
      </c>
      <c r="L198" s="39">
        <v>12.1</v>
      </c>
      <c r="M198" s="39">
        <v>12</v>
      </c>
      <c r="N198" s="39">
        <v>11.9</v>
      </c>
      <c r="O198" s="39">
        <v>12</v>
      </c>
      <c r="P198" s="39">
        <v>12</v>
      </c>
      <c r="Q198" s="39">
        <v>12</v>
      </c>
      <c r="R198" s="39">
        <v>11.8</v>
      </c>
      <c r="S198" s="39">
        <v>9.9</v>
      </c>
      <c r="T198" s="28">
        <v>7.1</v>
      </c>
    </row>
    <row r="199" spans="1:20" s="153" customFormat="1" ht="12" customHeight="1">
      <c r="A199" s="26">
        <v>25</v>
      </c>
      <c r="B199" s="39">
        <v>12.2</v>
      </c>
      <c r="C199" s="39">
        <v>21.2</v>
      </c>
      <c r="D199" s="39">
        <v>25.2</v>
      </c>
      <c r="E199" s="39"/>
      <c r="F199" s="27">
        <v>12.6</v>
      </c>
      <c r="G199" s="39">
        <v>14.6</v>
      </c>
      <c r="H199" s="39">
        <v>12.6</v>
      </c>
      <c r="I199" s="39">
        <v>13.6</v>
      </c>
      <c r="J199" s="39">
        <v>12.7</v>
      </c>
      <c r="K199" s="39">
        <v>13</v>
      </c>
      <c r="L199" s="39">
        <v>12.5</v>
      </c>
      <c r="M199" s="39">
        <v>12.5</v>
      </c>
      <c r="N199" s="39">
        <v>12.1</v>
      </c>
      <c r="O199" s="39">
        <v>12.3</v>
      </c>
      <c r="P199" s="39">
        <v>12.1</v>
      </c>
      <c r="Q199" s="39">
        <v>12</v>
      </c>
      <c r="R199" s="39">
        <v>11.6</v>
      </c>
      <c r="S199" s="39">
        <v>9.9</v>
      </c>
      <c r="T199" s="28">
        <v>7.2</v>
      </c>
    </row>
    <row r="200" spans="1:20" s="153" customFormat="1" ht="12" customHeight="1">
      <c r="A200" s="26">
        <v>26</v>
      </c>
      <c r="B200" s="39">
        <v>10.8</v>
      </c>
      <c r="C200" s="39">
        <v>21.5</v>
      </c>
      <c r="D200" s="39">
        <v>25.8</v>
      </c>
      <c r="E200" s="39"/>
      <c r="F200" s="27">
        <v>11.7</v>
      </c>
      <c r="G200" s="39">
        <v>14.2</v>
      </c>
      <c r="H200" s="39">
        <v>12.4</v>
      </c>
      <c r="I200" s="39">
        <v>13.3</v>
      </c>
      <c r="J200" s="39">
        <v>12.8</v>
      </c>
      <c r="K200" s="39">
        <v>12.9</v>
      </c>
      <c r="L200" s="39">
        <v>12.7</v>
      </c>
      <c r="M200" s="39">
        <v>12.7</v>
      </c>
      <c r="N200" s="39">
        <v>12.5</v>
      </c>
      <c r="O200" s="39">
        <v>12.5</v>
      </c>
      <c r="P200" s="39">
        <v>12.1</v>
      </c>
      <c r="Q200" s="39">
        <v>12.1</v>
      </c>
      <c r="R200" s="39">
        <v>11.6</v>
      </c>
      <c r="S200" s="39">
        <v>9.9</v>
      </c>
      <c r="T200" s="28">
        <v>7.2</v>
      </c>
    </row>
    <row r="201" spans="1:20" s="153" customFormat="1" ht="12" customHeight="1">
      <c r="A201" s="26">
        <v>27</v>
      </c>
      <c r="B201" s="39">
        <v>10.8</v>
      </c>
      <c r="C201" s="39">
        <v>20</v>
      </c>
      <c r="D201" s="39">
        <v>24.2</v>
      </c>
      <c r="E201" s="39"/>
      <c r="F201" s="27">
        <v>12.1</v>
      </c>
      <c r="G201" s="39">
        <v>13.9</v>
      </c>
      <c r="H201" s="39">
        <v>12.7</v>
      </c>
      <c r="I201" s="39">
        <v>13.5</v>
      </c>
      <c r="J201" s="39">
        <v>13</v>
      </c>
      <c r="K201" s="39">
        <v>13</v>
      </c>
      <c r="L201" s="39">
        <v>13</v>
      </c>
      <c r="M201" s="39">
        <v>12.8</v>
      </c>
      <c r="N201" s="39">
        <v>12.6</v>
      </c>
      <c r="O201" s="39">
        <v>12.7</v>
      </c>
      <c r="P201" s="39">
        <v>12.4</v>
      </c>
      <c r="Q201" s="39">
        <v>12.4</v>
      </c>
      <c r="R201" s="39">
        <v>11.6</v>
      </c>
      <c r="S201" s="39">
        <v>9.9</v>
      </c>
      <c r="T201" s="28">
        <v>7.2</v>
      </c>
    </row>
    <row r="202" spans="1:20" s="153" customFormat="1" ht="12" customHeight="1">
      <c r="A202" s="26">
        <v>28</v>
      </c>
      <c r="B202" s="39">
        <v>9.6</v>
      </c>
      <c r="C202" s="39">
        <v>15.1</v>
      </c>
      <c r="D202" s="39">
        <v>16.7</v>
      </c>
      <c r="E202" s="39"/>
      <c r="F202" s="27">
        <v>11.6</v>
      </c>
      <c r="G202" s="39">
        <v>13</v>
      </c>
      <c r="H202" s="39">
        <v>12.1</v>
      </c>
      <c r="I202" s="39">
        <v>12.7</v>
      </c>
      <c r="J202" s="39">
        <v>12.8</v>
      </c>
      <c r="K202" s="39">
        <v>12.5</v>
      </c>
      <c r="L202" s="39">
        <v>12.8</v>
      </c>
      <c r="M202" s="39">
        <v>12.6</v>
      </c>
      <c r="N202" s="39">
        <v>12.7</v>
      </c>
      <c r="O202" s="39">
        <v>12.7</v>
      </c>
      <c r="P202" s="39">
        <v>12.4</v>
      </c>
      <c r="Q202" s="39">
        <v>12.4</v>
      </c>
      <c r="R202" s="39">
        <v>11.6</v>
      </c>
      <c r="S202" s="39">
        <v>9.9</v>
      </c>
      <c r="T202" s="28">
        <v>7.2</v>
      </c>
    </row>
    <row r="203" spans="1:20" s="153" customFormat="1" ht="12" customHeight="1">
      <c r="A203" s="26">
        <v>29</v>
      </c>
      <c r="B203" s="39">
        <v>12.5</v>
      </c>
      <c r="C203" s="39">
        <v>14.2</v>
      </c>
      <c r="D203" s="39">
        <v>14.8</v>
      </c>
      <c r="E203" s="39"/>
      <c r="F203" s="27">
        <v>12.4</v>
      </c>
      <c r="G203" s="39">
        <v>13.2</v>
      </c>
      <c r="H203" s="39">
        <v>12.5</v>
      </c>
      <c r="I203" s="39">
        <v>12.9</v>
      </c>
      <c r="J203" s="39">
        <v>12.5</v>
      </c>
      <c r="K203" s="39">
        <v>12.5</v>
      </c>
      <c r="L203" s="39">
        <v>12.5</v>
      </c>
      <c r="M203" s="39">
        <v>12.5</v>
      </c>
      <c r="N203" s="39">
        <v>12.7</v>
      </c>
      <c r="O203" s="39">
        <v>12.7</v>
      </c>
      <c r="P203" s="39">
        <v>12.4</v>
      </c>
      <c r="Q203" s="39">
        <v>12.4</v>
      </c>
      <c r="R203" s="39">
        <v>11.5</v>
      </c>
      <c r="S203" s="39">
        <v>9.9</v>
      </c>
      <c r="T203" s="28">
        <v>7.2</v>
      </c>
    </row>
    <row r="204" spans="1:20" s="153" customFormat="1" ht="12" customHeight="1">
      <c r="A204" s="26">
        <v>30</v>
      </c>
      <c r="B204" s="39">
        <v>12.6</v>
      </c>
      <c r="C204" s="39">
        <v>16.5</v>
      </c>
      <c r="D204" s="39">
        <v>21.8</v>
      </c>
      <c r="E204" s="39"/>
      <c r="F204" s="27">
        <v>12.6</v>
      </c>
      <c r="G204" s="39">
        <v>13.5</v>
      </c>
      <c r="H204" s="39">
        <v>12.7</v>
      </c>
      <c r="I204" s="39">
        <v>13.2</v>
      </c>
      <c r="J204" s="39">
        <v>12.6</v>
      </c>
      <c r="K204" s="39">
        <v>12.7</v>
      </c>
      <c r="L204" s="39">
        <v>12.5</v>
      </c>
      <c r="M204" s="39">
        <v>12.5</v>
      </c>
      <c r="N204" s="39">
        <v>12.6</v>
      </c>
      <c r="O204" s="39">
        <v>12.5</v>
      </c>
      <c r="P204" s="39">
        <v>12.4</v>
      </c>
      <c r="Q204" s="39">
        <v>12.4</v>
      </c>
      <c r="R204" s="39">
        <v>11.5</v>
      </c>
      <c r="S204" s="39">
        <v>9.9</v>
      </c>
      <c r="T204" s="28">
        <v>7.2</v>
      </c>
    </row>
    <row r="205" spans="1:20" s="153" customFormat="1" ht="12" customHeight="1">
      <c r="A205" s="30"/>
      <c r="B205" s="39"/>
      <c r="C205" s="39"/>
      <c r="D205" s="39"/>
      <c r="E205" s="39"/>
      <c r="F205" s="3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3"/>
    </row>
    <row r="206" spans="1:20" s="153" customFormat="1" ht="12" customHeight="1">
      <c r="A206" s="49" t="s">
        <v>5</v>
      </c>
      <c r="B206" s="50">
        <f t="shared" ref="B206:T206" si="12">AVERAGE(B175:B205)</f>
        <v>11.340000000000002</v>
      </c>
      <c r="C206" s="51">
        <f t="shared" si="12"/>
        <v>17.850000000000001</v>
      </c>
      <c r="D206" s="51">
        <f t="shared" si="12"/>
        <v>21.466666666666672</v>
      </c>
      <c r="E206" s="52"/>
      <c r="F206" s="50">
        <f t="shared" si="12"/>
        <v>11.933333333333337</v>
      </c>
      <c r="G206" s="51">
        <f t="shared" si="12"/>
        <v>13.860000000000001</v>
      </c>
      <c r="H206" s="51">
        <f t="shared" si="12"/>
        <v>12.44</v>
      </c>
      <c r="I206" s="51">
        <f t="shared" si="12"/>
        <v>13.286666666666669</v>
      </c>
      <c r="J206" s="51">
        <f t="shared" si="12"/>
        <v>12.836666666666668</v>
      </c>
      <c r="K206" s="51">
        <f t="shared" si="12"/>
        <v>12.899999999999999</v>
      </c>
      <c r="L206" s="51">
        <f t="shared" si="12"/>
        <v>13.036666666666664</v>
      </c>
      <c r="M206" s="51">
        <f t="shared" si="12"/>
        <v>12.930000000000001</v>
      </c>
      <c r="N206" s="51">
        <f t="shared" si="12"/>
        <v>13.046666666666665</v>
      </c>
      <c r="O206" s="51">
        <f t="shared" si="12"/>
        <v>13.003333333333332</v>
      </c>
      <c r="P206" s="51">
        <f t="shared" si="12"/>
        <v>12.969999999999999</v>
      </c>
      <c r="Q206" s="51">
        <f t="shared" si="12"/>
        <v>12.946666666666664</v>
      </c>
      <c r="R206" s="51">
        <f t="shared" si="12"/>
        <v>12.120000000000005</v>
      </c>
      <c r="S206" s="51">
        <f t="shared" si="12"/>
        <v>9.8766666666666669</v>
      </c>
      <c r="T206" s="52">
        <f t="shared" si="12"/>
        <v>7.0333333333333306</v>
      </c>
    </row>
    <row r="207" spans="1:20" s="153" customFormat="1" ht="12" customHeight="1">
      <c r="A207" s="26" t="s">
        <v>6</v>
      </c>
      <c r="B207" s="27">
        <f>MAX(B175:B205)</f>
        <v>15.5</v>
      </c>
      <c r="C207" s="41">
        <f t="shared" ref="C207:T207" si="13">MAX(C175:C205)</f>
        <v>24</v>
      </c>
      <c r="D207" s="41">
        <f t="shared" si="13"/>
        <v>26.8</v>
      </c>
      <c r="E207" s="28"/>
      <c r="F207" s="27">
        <f t="shared" si="13"/>
        <v>14.6</v>
      </c>
      <c r="G207" s="41">
        <f t="shared" si="13"/>
        <v>16.399999999999999</v>
      </c>
      <c r="H207" s="41">
        <f t="shared" si="13"/>
        <v>14.8</v>
      </c>
      <c r="I207" s="41">
        <f t="shared" si="13"/>
        <v>15.5</v>
      </c>
      <c r="J207" s="41">
        <f t="shared" si="13"/>
        <v>14.6</v>
      </c>
      <c r="K207" s="41">
        <f t="shared" si="13"/>
        <v>14.7</v>
      </c>
      <c r="L207" s="41">
        <f t="shared" si="13"/>
        <v>14.5</v>
      </c>
      <c r="M207" s="41">
        <f t="shared" si="13"/>
        <v>14.5</v>
      </c>
      <c r="N207" s="41">
        <f t="shared" si="13"/>
        <v>14.3</v>
      </c>
      <c r="O207" s="41">
        <f t="shared" si="13"/>
        <v>14.1</v>
      </c>
      <c r="P207" s="41">
        <f t="shared" si="13"/>
        <v>13.9</v>
      </c>
      <c r="Q207" s="41">
        <f t="shared" si="13"/>
        <v>13.9</v>
      </c>
      <c r="R207" s="41">
        <f t="shared" si="13"/>
        <v>12.5</v>
      </c>
      <c r="S207" s="41">
        <f t="shared" si="13"/>
        <v>10</v>
      </c>
      <c r="T207" s="28">
        <f t="shared" si="13"/>
        <v>7.2</v>
      </c>
    </row>
    <row r="208" spans="1:20" s="153" customFormat="1" ht="12" customHeight="1">
      <c r="A208" s="30" t="s">
        <v>7</v>
      </c>
      <c r="B208" s="31">
        <f>MIN(B175:B205)</f>
        <v>4</v>
      </c>
      <c r="C208" s="42">
        <f t="shared" ref="C208:T208" si="14">MIN(C175:C205)</f>
        <v>10.8</v>
      </c>
      <c r="D208" s="42"/>
      <c r="E208" s="43"/>
      <c r="F208" s="31">
        <f t="shared" si="14"/>
        <v>7.3</v>
      </c>
      <c r="G208" s="42">
        <f t="shared" si="14"/>
        <v>10.5</v>
      </c>
      <c r="H208" s="42">
        <f t="shared" si="14"/>
        <v>8.6999999999999993</v>
      </c>
      <c r="I208" s="42">
        <f t="shared" si="14"/>
        <v>10.1</v>
      </c>
      <c r="J208" s="42">
        <f t="shared" si="14"/>
        <v>10.3</v>
      </c>
      <c r="K208" s="42">
        <f t="shared" si="14"/>
        <v>10</v>
      </c>
      <c r="L208" s="42">
        <f t="shared" si="14"/>
        <v>11.2</v>
      </c>
      <c r="M208" s="42">
        <f t="shared" si="14"/>
        <v>11</v>
      </c>
      <c r="N208" s="42">
        <f t="shared" si="14"/>
        <v>11.7</v>
      </c>
      <c r="O208" s="42">
        <f t="shared" si="14"/>
        <v>11.7</v>
      </c>
      <c r="P208" s="42">
        <f t="shared" si="14"/>
        <v>12</v>
      </c>
      <c r="Q208" s="42">
        <f t="shared" si="14"/>
        <v>12</v>
      </c>
      <c r="R208" s="42">
        <f t="shared" si="14"/>
        <v>11.5</v>
      </c>
      <c r="S208" s="42">
        <f t="shared" si="14"/>
        <v>9.6999999999999993</v>
      </c>
      <c r="T208" s="43">
        <f t="shared" si="14"/>
        <v>6.9</v>
      </c>
    </row>
    <row r="209" spans="1:20" s="153" customFormat="1" ht="12" customHeight="1"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</row>
    <row r="210" spans="1:20" s="153" customFormat="1" ht="12" customHeight="1"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</row>
    <row r="211" spans="1:20" s="153" customFormat="1" ht="12" customHeight="1">
      <c r="A211" s="153" t="s">
        <v>87</v>
      </c>
    </row>
    <row r="212" spans="1:20" s="153" customFormat="1" ht="12" customHeight="1">
      <c r="R212" s="153" t="s">
        <v>0</v>
      </c>
    </row>
    <row r="213" spans="1:20" s="153" customFormat="1" ht="12" customHeight="1">
      <c r="A213" s="1107" t="s">
        <v>52</v>
      </c>
      <c r="B213" s="956" t="s">
        <v>53</v>
      </c>
      <c r="C213" s="956"/>
      <c r="D213" s="956"/>
      <c r="E213" s="956"/>
      <c r="F213" s="956"/>
      <c r="G213" s="956"/>
      <c r="H213" s="956"/>
      <c r="I213" s="956"/>
      <c r="J213" s="956"/>
      <c r="K213" s="956"/>
      <c r="L213" s="956"/>
      <c r="M213" s="956"/>
      <c r="N213" s="956"/>
      <c r="O213" s="956"/>
      <c r="P213" s="956"/>
      <c r="Q213" s="956"/>
      <c r="R213" s="956"/>
      <c r="S213" s="956"/>
      <c r="T213" s="956"/>
    </row>
    <row r="214" spans="1:20" s="153" customFormat="1" ht="12" customHeight="1">
      <c r="A214" s="1108"/>
      <c r="B214" s="956" t="s">
        <v>1</v>
      </c>
      <c r="C214" s="956"/>
      <c r="D214" s="956"/>
      <c r="E214" s="956"/>
      <c r="F214" s="1110" t="s">
        <v>54</v>
      </c>
      <c r="G214" s="1111"/>
      <c r="H214" s="1110" t="s">
        <v>55</v>
      </c>
      <c r="I214" s="1111"/>
      <c r="J214" s="1110" t="s">
        <v>56</v>
      </c>
      <c r="K214" s="1111"/>
      <c r="L214" s="1110" t="s">
        <v>57</v>
      </c>
      <c r="M214" s="1111"/>
      <c r="N214" s="1110" t="s">
        <v>57</v>
      </c>
      <c r="O214" s="1111"/>
      <c r="P214" s="1110" t="s">
        <v>58</v>
      </c>
      <c r="Q214" s="1111"/>
      <c r="R214" s="32" t="s">
        <v>59</v>
      </c>
      <c r="S214" s="32" t="s">
        <v>60</v>
      </c>
      <c r="T214" s="32" t="s">
        <v>61</v>
      </c>
    </row>
    <row r="215" spans="1:20" s="153" customFormat="1" ht="12" customHeight="1">
      <c r="A215" s="1109"/>
      <c r="B215" s="115">
        <v>0.375</v>
      </c>
      <c r="C215" s="115">
        <v>0.625</v>
      </c>
      <c r="D215" s="32" t="s">
        <v>2</v>
      </c>
      <c r="E215" s="32" t="s">
        <v>3</v>
      </c>
      <c r="F215" s="116">
        <v>0.375</v>
      </c>
      <c r="G215" s="116">
        <v>0.625</v>
      </c>
      <c r="H215" s="116">
        <v>0.375</v>
      </c>
      <c r="I215" s="116">
        <v>0.625</v>
      </c>
      <c r="J215" s="116">
        <v>0.375</v>
      </c>
      <c r="K215" s="116">
        <v>0.625</v>
      </c>
      <c r="L215" s="116">
        <v>0.375</v>
      </c>
      <c r="M215" s="116">
        <v>0.625</v>
      </c>
      <c r="N215" s="116">
        <v>0.375</v>
      </c>
      <c r="O215" s="116">
        <v>0.625</v>
      </c>
      <c r="P215" s="116">
        <v>0.375</v>
      </c>
      <c r="Q215" s="116">
        <v>0.625</v>
      </c>
      <c r="R215" s="116">
        <v>0.625</v>
      </c>
      <c r="S215" s="116">
        <v>0.625</v>
      </c>
      <c r="T215" s="116">
        <v>0.625</v>
      </c>
    </row>
    <row r="216" spans="1:20" s="153" customFormat="1" ht="12" customHeight="1">
      <c r="A216" s="49"/>
      <c r="B216" s="29"/>
      <c r="C216" s="29"/>
      <c r="D216" s="29"/>
      <c r="E216" s="29"/>
      <c r="F216" s="1027" t="s">
        <v>12</v>
      </c>
      <c r="G216" s="1029"/>
      <c r="H216" s="1029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8"/>
    </row>
    <row r="217" spans="1:20" s="153" customFormat="1" ht="12" customHeight="1">
      <c r="A217" s="26">
        <v>1</v>
      </c>
      <c r="B217" s="39">
        <v>9.8000000000000007</v>
      </c>
      <c r="C217" s="39">
        <v>18.600000000000001</v>
      </c>
      <c r="D217" s="39">
        <v>22.2</v>
      </c>
      <c r="E217" s="39">
        <v>6.2</v>
      </c>
      <c r="F217" s="103">
        <v>11.2</v>
      </c>
      <c r="G217" s="39">
        <v>12.7</v>
      </c>
      <c r="H217" s="39">
        <v>11.8</v>
      </c>
      <c r="I217" s="39">
        <v>12.3</v>
      </c>
      <c r="J217" s="39">
        <v>12.3</v>
      </c>
      <c r="K217" s="39">
        <v>12.2</v>
      </c>
      <c r="L217" s="39">
        <v>12.5</v>
      </c>
      <c r="M217" s="39">
        <v>12.4</v>
      </c>
      <c r="N217" s="39">
        <v>12.5</v>
      </c>
      <c r="O217" s="39">
        <v>12.4</v>
      </c>
      <c r="P217" s="39">
        <v>12.3</v>
      </c>
      <c r="Q217" s="39">
        <v>12.3</v>
      </c>
      <c r="R217" s="39">
        <v>11.6</v>
      </c>
      <c r="S217" s="39">
        <v>9.8000000000000007</v>
      </c>
      <c r="T217" s="28">
        <v>7.2</v>
      </c>
    </row>
    <row r="218" spans="1:20" s="153" customFormat="1" ht="12" customHeight="1">
      <c r="A218" s="26">
        <v>2</v>
      </c>
      <c r="B218" s="39">
        <v>10.4</v>
      </c>
      <c r="C218" s="39">
        <v>20.8</v>
      </c>
      <c r="D218" s="39">
        <v>21.5</v>
      </c>
      <c r="E218" s="39">
        <v>6.7</v>
      </c>
      <c r="F218" s="27">
        <v>10.7</v>
      </c>
      <c r="G218" s="39">
        <v>12.1</v>
      </c>
      <c r="H218" s="39">
        <v>11.2</v>
      </c>
      <c r="I218" s="39">
        <v>11.8</v>
      </c>
      <c r="J218" s="39">
        <v>11.7</v>
      </c>
      <c r="K218" s="39">
        <v>11.7</v>
      </c>
      <c r="L218" s="39">
        <v>12.1</v>
      </c>
      <c r="M218" s="39">
        <v>11.9</v>
      </c>
      <c r="N218" s="39">
        <v>12.1</v>
      </c>
      <c r="O218" s="39">
        <v>12</v>
      </c>
      <c r="P218" s="39">
        <v>12.2</v>
      </c>
      <c r="Q218" s="39">
        <v>12.2</v>
      </c>
      <c r="R218" s="39">
        <v>11.7</v>
      </c>
      <c r="S218" s="39">
        <v>9.8000000000000007</v>
      </c>
      <c r="T218" s="28">
        <v>7.2</v>
      </c>
    </row>
    <row r="219" spans="1:20" s="153" customFormat="1" ht="12" customHeight="1">
      <c r="A219" s="26">
        <v>3</v>
      </c>
      <c r="B219" s="39">
        <v>10.6</v>
      </c>
      <c r="C219" s="39">
        <v>22.6</v>
      </c>
      <c r="D219" s="39">
        <v>22.9</v>
      </c>
      <c r="E219" s="39">
        <v>6.5</v>
      </c>
      <c r="F219" s="27">
        <v>11</v>
      </c>
      <c r="G219" s="39">
        <v>12.5</v>
      </c>
      <c r="H219" s="39">
        <v>11.2</v>
      </c>
      <c r="I219" s="39">
        <v>11.8</v>
      </c>
      <c r="J219" s="39">
        <v>11.5</v>
      </c>
      <c r="K219" s="39">
        <v>11.6</v>
      </c>
      <c r="L219" s="39">
        <v>11.8</v>
      </c>
      <c r="M219" s="39">
        <v>11.7</v>
      </c>
      <c r="N219" s="39">
        <v>11.8</v>
      </c>
      <c r="O219" s="39">
        <v>11.8</v>
      </c>
      <c r="P219" s="39">
        <v>12.1</v>
      </c>
      <c r="Q219" s="39">
        <v>12.1</v>
      </c>
      <c r="R219" s="39">
        <v>11.6</v>
      </c>
      <c r="S219" s="39">
        <v>9.8000000000000007</v>
      </c>
      <c r="T219" s="28">
        <v>7.2</v>
      </c>
    </row>
    <row r="220" spans="1:20" s="153" customFormat="1" ht="12" customHeight="1">
      <c r="A220" s="26">
        <v>4</v>
      </c>
      <c r="B220" s="39">
        <v>10.9</v>
      </c>
      <c r="C220" s="39">
        <v>12.7</v>
      </c>
      <c r="D220" s="39">
        <v>13.3</v>
      </c>
      <c r="E220" s="39">
        <v>10.199999999999999</v>
      </c>
      <c r="F220" s="27">
        <v>11.7</v>
      </c>
      <c r="G220" s="39">
        <v>11.9</v>
      </c>
      <c r="H220" s="39">
        <v>11.8</v>
      </c>
      <c r="I220" s="39">
        <v>11.9</v>
      </c>
      <c r="J220" s="39">
        <v>11.8</v>
      </c>
      <c r="K220" s="39">
        <v>11.8</v>
      </c>
      <c r="L220" s="39">
        <v>12</v>
      </c>
      <c r="M220" s="39">
        <v>11.9</v>
      </c>
      <c r="N220" s="39">
        <v>11.9</v>
      </c>
      <c r="O220" s="39">
        <v>11.9</v>
      </c>
      <c r="P220" s="39">
        <v>12</v>
      </c>
      <c r="Q220" s="39">
        <v>12</v>
      </c>
      <c r="R220" s="39">
        <v>11.6</v>
      </c>
      <c r="S220" s="39">
        <v>9.8000000000000007</v>
      </c>
      <c r="T220" s="28">
        <v>7.2</v>
      </c>
    </row>
    <row r="221" spans="1:20" s="153" customFormat="1" ht="12" customHeight="1">
      <c r="A221" s="26">
        <v>5</v>
      </c>
      <c r="B221" s="39">
        <v>11.3</v>
      </c>
      <c r="C221" s="39">
        <v>24.4</v>
      </c>
      <c r="D221" s="39">
        <v>26.9</v>
      </c>
      <c r="E221" s="39">
        <v>10.5</v>
      </c>
      <c r="F221" s="27">
        <v>11.8</v>
      </c>
      <c r="G221" s="39">
        <v>13.7</v>
      </c>
      <c r="H221" s="39">
        <v>11.7</v>
      </c>
      <c r="I221" s="39">
        <v>12.5</v>
      </c>
      <c r="J221" s="39">
        <v>11.8</v>
      </c>
      <c r="K221" s="39">
        <v>12</v>
      </c>
      <c r="L221" s="39">
        <v>11.9</v>
      </c>
      <c r="M221" s="39">
        <v>12</v>
      </c>
      <c r="N221" s="39">
        <v>11.9</v>
      </c>
      <c r="O221" s="39">
        <v>12</v>
      </c>
      <c r="P221" s="39">
        <v>11.9</v>
      </c>
      <c r="Q221" s="39">
        <v>11.9</v>
      </c>
      <c r="R221" s="39">
        <v>11.5</v>
      </c>
      <c r="S221" s="39">
        <v>9.8000000000000007</v>
      </c>
      <c r="T221" s="28">
        <v>7.2</v>
      </c>
    </row>
    <row r="222" spans="1:20" s="153" customFormat="1" ht="12" customHeight="1">
      <c r="A222" s="26">
        <v>6</v>
      </c>
      <c r="B222" s="39">
        <v>12</v>
      </c>
      <c r="C222" s="39">
        <v>15.1</v>
      </c>
      <c r="D222" s="39">
        <v>20.9</v>
      </c>
      <c r="E222" s="39">
        <v>7.8</v>
      </c>
      <c r="F222" s="27">
        <v>12.8</v>
      </c>
      <c r="G222" s="39">
        <v>13.4</v>
      </c>
      <c r="H222" s="39">
        <v>12.8</v>
      </c>
      <c r="I222" s="39">
        <v>13</v>
      </c>
      <c r="J222" s="39">
        <v>12.6</v>
      </c>
      <c r="K222" s="39">
        <v>12.7</v>
      </c>
      <c r="L222" s="39">
        <v>12.6</v>
      </c>
      <c r="M222" s="39">
        <v>12.6</v>
      </c>
      <c r="N222" s="39">
        <v>12.4</v>
      </c>
      <c r="O222" s="39">
        <v>12.4</v>
      </c>
      <c r="P222" s="39">
        <v>11.9</v>
      </c>
      <c r="Q222" s="39">
        <v>11.9</v>
      </c>
      <c r="R222" s="39">
        <v>11.5</v>
      </c>
      <c r="S222" s="39">
        <v>9.8000000000000007</v>
      </c>
      <c r="T222" s="28">
        <v>7.3</v>
      </c>
    </row>
    <row r="223" spans="1:20" s="153" customFormat="1" ht="12" customHeight="1">
      <c r="A223" s="26">
        <v>7</v>
      </c>
      <c r="B223" s="39">
        <v>8.5</v>
      </c>
      <c r="C223" s="39">
        <v>18.600000000000001</v>
      </c>
      <c r="D223" s="39">
        <v>23.2</v>
      </c>
      <c r="E223" s="39">
        <v>4.8</v>
      </c>
      <c r="F223" s="27">
        <v>11</v>
      </c>
      <c r="G223" s="39">
        <v>12.8</v>
      </c>
      <c r="H223" s="39">
        <v>11.5</v>
      </c>
      <c r="I223" s="39">
        <v>12.1</v>
      </c>
      <c r="J223" s="39">
        <v>11.9</v>
      </c>
      <c r="K223" s="39">
        <v>11.9</v>
      </c>
      <c r="L223" s="39">
        <v>12.2</v>
      </c>
      <c r="M223" s="39">
        <v>12.1</v>
      </c>
      <c r="N223" s="39">
        <v>12.2</v>
      </c>
      <c r="O223" s="39">
        <v>12.1</v>
      </c>
      <c r="P223" s="39">
        <v>12</v>
      </c>
      <c r="Q223" s="39">
        <v>12</v>
      </c>
      <c r="R223" s="39">
        <v>11.5</v>
      </c>
      <c r="S223" s="39">
        <v>9.8000000000000007</v>
      </c>
      <c r="T223" s="28">
        <v>7.3</v>
      </c>
    </row>
    <row r="224" spans="1:20" s="153" customFormat="1" ht="12" customHeight="1">
      <c r="A224" s="26">
        <v>8</v>
      </c>
      <c r="B224" s="39">
        <v>11.7</v>
      </c>
      <c r="C224" s="39">
        <v>19.7</v>
      </c>
      <c r="D224" s="39">
        <v>21.3</v>
      </c>
      <c r="E224" s="39">
        <v>7.4</v>
      </c>
      <c r="F224" s="27">
        <v>11.6</v>
      </c>
      <c r="G224" s="39">
        <v>12.5</v>
      </c>
      <c r="H224" s="39">
        <v>11.6</v>
      </c>
      <c r="I224" s="39">
        <v>12</v>
      </c>
      <c r="J224" s="39">
        <v>11.7</v>
      </c>
      <c r="K224" s="39">
        <v>11.8</v>
      </c>
      <c r="L224" s="39">
        <v>11.9</v>
      </c>
      <c r="M224" s="39">
        <v>11.9</v>
      </c>
      <c r="N224" s="39">
        <v>11.9</v>
      </c>
      <c r="O224" s="39">
        <v>11.9</v>
      </c>
      <c r="P224" s="39">
        <v>12</v>
      </c>
      <c r="Q224" s="39">
        <v>11.9</v>
      </c>
      <c r="R224" s="39">
        <v>11.5</v>
      </c>
      <c r="S224" s="39">
        <v>9.8000000000000007</v>
      </c>
      <c r="T224" s="28">
        <v>7.3</v>
      </c>
    </row>
    <row r="225" spans="1:20" s="153" customFormat="1" ht="12" customHeight="1">
      <c r="A225" s="26">
        <v>9</v>
      </c>
      <c r="B225" s="39">
        <v>8.9</v>
      </c>
      <c r="C225" s="39">
        <v>18.100000000000001</v>
      </c>
      <c r="D225" s="39">
        <v>20.3</v>
      </c>
      <c r="E225" s="39">
        <v>6.2</v>
      </c>
      <c r="F225" s="27">
        <v>10.8</v>
      </c>
      <c r="G225" s="39">
        <v>11.9</v>
      </c>
      <c r="H225" s="39">
        <v>11.1</v>
      </c>
      <c r="I225" s="39">
        <v>11.6</v>
      </c>
      <c r="J225" s="39">
        <v>11.5</v>
      </c>
      <c r="K225" s="39">
        <v>11.5</v>
      </c>
      <c r="L225" s="39">
        <v>11.7</v>
      </c>
      <c r="M225" s="39">
        <v>11.6</v>
      </c>
      <c r="N225" s="39">
        <v>11.7</v>
      </c>
      <c r="O225" s="39">
        <v>11.7</v>
      </c>
      <c r="P225" s="39">
        <v>11.9</v>
      </c>
      <c r="Q225" s="39">
        <v>11.9</v>
      </c>
      <c r="R225" s="39">
        <v>11.5</v>
      </c>
      <c r="S225" s="39">
        <v>9.8000000000000007</v>
      </c>
      <c r="T225" s="28">
        <v>7.3</v>
      </c>
    </row>
    <row r="226" spans="1:20" s="153" customFormat="1" ht="12" customHeight="1">
      <c r="A226" s="26">
        <v>10</v>
      </c>
      <c r="B226" s="39">
        <v>4.5999999999999996</v>
      </c>
      <c r="C226" s="39">
        <v>14.3</v>
      </c>
      <c r="D226" s="39">
        <v>15.6</v>
      </c>
      <c r="E226" s="39">
        <v>1.7</v>
      </c>
      <c r="F226" s="27">
        <v>9.5</v>
      </c>
      <c r="G226" s="39">
        <v>10.9</v>
      </c>
      <c r="H226" s="39">
        <v>10.4</v>
      </c>
      <c r="I226" s="39">
        <v>10.8</v>
      </c>
      <c r="J226" s="39">
        <v>11</v>
      </c>
      <c r="K226" s="39">
        <v>10.9</v>
      </c>
      <c r="L226" s="39">
        <v>11.4</v>
      </c>
      <c r="M226" s="39">
        <v>11.2</v>
      </c>
      <c r="N226" s="39">
        <v>11.5</v>
      </c>
      <c r="O226" s="39">
        <v>11.3</v>
      </c>
      <c r="P226" s="39">
        <v>11.8</v>
      </c>
      <c r="Q226" s="39">
        <v>11.8</v>
      </c>
      <c r="R226" s="39">
        <v>11.4</v>
      </c>
      <c r="S226" s="39">
        <v>9.8000000000000007</v>
      </c>
      <c r="T226" s="28">
        <v>7.3</v>
      </c>
    </row>
    <row r="227" spans="1:20" s="153" customFormat="1" ht="12" customHeight="1">
      <c r="A227" s="26">
        <v>11</v>
      </c>
      <c r="B227" s="39">
        <v>9.5</v>
      </c>
      <c r="C227" s="39">
        <v>15.9</v>
      </c>
      <c r="D227" s="39">
        <v>18.899999999999999</v>
      </c>
      <c r="E227" s="39">
        <v>7.2</v>
      </c>
      <c r="F227" s="27">
        <v>10.3</v>
      </c>
      <c r="G227" s="39">
        <v>11.6</v>
      </c>
      <c r="H227" s="39">
        <v>10.5</v>
      </c>
      <c r="I227" s="39">
        <v>11</v>
      </c>
      <c r="J227" s="39">
        <v>10.7</v>
      </c>
      <c r="K227" s="39">
        <v>10.9</v>
      </c>
      <c r="L227" s="39">
        <v>11</v>
      </c>
      <c r="M227" s="39">
        <v>11</v>
      </c>
      <c r="N227" s="39">
        <v>11.1</v>
      </c>
      <c r="O227" s="39">
        <v>11.1</v>
      </c>
      <c r="P227" s="39">
        <v>11.7</v>
      </c>
      <c r="Q227" s="39">
        <v>11.6</v>
      </c>
      <c r="R227" s="39">
        <v>11.4</v>
      </c>
      <c r="S227" s="39">
        <v>9.8000000000000007</v>
      </c>
      <c r="T227" s="28">
        <v>7.3</v>
      </c>
    </row>
    <row r="228" spans="1:20" s="153" customFormat="1" ht="12" customHeight="1">
      <c r="A228" s="26">
        <v>12</v>
      </c>
      <c r="B228" s="39">
        <v>8.1999999999999993</v>
      </c>
      <c r="C228" s="39">
        <v>15.3</v>
      </c>
      <c r="D228" s="39">
        <v>21.3</v>
      </c>
      <c r="E228" s="39">
        <v>6</v>
      </c>
      <c r="F228" s="27">
        <v>10.199999999999999</v>
      </c>
      <c r="G228" s="39">
        <v>11.2</v>
      </c>
      <c r="H228" s="39">
        <v>10.5</v>
      </c>
      <c r="I228" s="39">
        <v>10.9</v>
      </c>
      <c r="J228" s="39">
        <v>10.8</v>
      </c>
      <c r="K228" s="39">
        <v>10.8</v>
      </c>
      <c r="L228" s="39">
        <v>11</v>
      </c>
      <c r="M228" s="39">
        <v>11</v>
      </c>
      <c r="N228" s="39">
        <v>11</v>
      </c>
      <c r="O228" s="39">
        <v>11</v>
      </c>
      <c r="P228" s="39">
        <v>11.5</v>
      </c>
      <c r="Q228" s="39">
        <v>11.5</v>
      </c>
      <c r="R228" s="39">
        <v>11.4</v>
      </c>
      <c r="S228" s="39">
        <v>9.8000000000000007</v>
      </c>
      <c r="T228" s="28">
        <v>7.3</v>
      </c>
    </row>
    <row r="229" spans="1:20" s="153" customFormat="1" ht="12" customHeight="1">
      <c r="A229" s="26">
        <v>13</v>
      </c>
      <c r="B229" s="39">
        <v>6.6</v>
      </c>
      <c r="C229" s="39">
        <v>15.2</v>
      </c>
      <c r="D229" s="39">
        <v>22.4</v>
      </c>
      <c r="E229" s="39">
        <v>0.6</v>
      </c>
      <c r="F229" s="27">
        <v>9.6</v>
      </c>
      <c r="G229" s="39">
        <v>10.4</v>
      </c>
      <c r="H229" s="39">
        <v>10</v>
      </c>
      <c r="I229" s="39">
        <v>10.4</v>
      </c>
      <c r="J229" s="39">
        <v>10.5</v>
      </c>
      <c r="K229" s="39">
        <v>10.5</v>
      </c>
      <c r="L229" s="39">
        <v>10.8</v>
      </c>
      <c r="M229" s="39">
        <v>10.7</v>
      </c>
      <c r="N229" s="39">
        <v>10.8</v>
      </c>
      <c r="O229" s="39">
        <v>10.7</v>
      </c>
      <c r="P229" s="39">
        <v>11.4</v>
      </c>
      <c r="Q229" s="39">
        <v>11.4</v>
      </c>
      <c r="R229" s="39">
        <v>11.3</v>
      </c>
      <c r="S229" s="39">
        <v>9.8000000000000007</v>
      </c>
      <c r="T229" s="28">
        <v>7.3</v>
      </c>
    </row>
    <row r="230" spans="1:20" s="153" customFormat="1" ht="12" customHeight="1">
      <c r="A230" s="26">
        <v>14</v>
      </c>
      <c r="B230" s="39">
        <v>1.6</v>
      </c>
      <c r="C230" s="39">
        <v>14.4</v>
      </c>
      <c r="D230" s="39">
        <v>18.2</v>
      </c>
      <c r="E230" s="39">
        <v>-0.4</v>
      </c>
      <c r="F230" s="27">
        <v>7</v>
      </c>
      <c r="G230" s="39">
        <v>8.1999999999999993</v>
      </c>
      <c r="H230" s="39">
        <v>8.3000000000000007</v>
      </c>
      <c r="I230" s="39">
        <v>8.6</v>
      </c>
      <c r="J230" s="39">
        <v>9.4</v>
      </c>
      <c r="K230" s="39">
        <v>9.1999999999999993</v>
      </c>
      <c r="L230" s="39">
        <v>10</v>
      </c>
      <c r="M230" s="39">
        <v>9.6999999999999993</v>
      </c>
      <c r="N230" s="39">
        <v>10.199999999999999</v>
      </c>
      <c r="O230" s="39">
        <v>10</v>
      </c>
      <c r="P230" s="39">
        <v>11.3</v>
      </c>
      <c r="Q230" s="39">
        <v>11.2</v>
      </c>
      <c r="R230" s="39">
        <v>11.3</v>
      </c>
      <c r="S230" s="39">
        <v>9.8000000000000007</v>
      </c>
      <c r="T230" s="28">
        <v>7.4</v>
      </c>
    </row>
    <row r="231" spans="1:20" s="153" customFormat="1" ht="12" customHeight="1">
      <c r="A231" s="26">
        <v>15</v>
      </c>
      <c r="B231" s="39">
        <v>0.2</v>
      </c>
      <c r="C231" s="39">
        <v>12.6</v>
      </c>
      <c r="D231" s="39">
        <v>18</v>
      </c>
      <c r="E231" s="39">
        <v>-0.1</v>
      </c>
      <c r="F231" s="27">
        <v>6.8</v>
      </c>
      <c r="G231" s="39">
        <v>7.8</v>
      </c>
      <c r="H231" s="39">
        <v>8</v>
      </c>
      <c r="I231" s="39">
        <v>8.3000000000000007</v>
      </c>
      <c r="J231" s="39">
        <v>8.8000000000000007</v>
      </c>
      <c r="K231" s="39">
        <v>8.6999999999999993</v>
      </c>
      <c r="L231" s="39">
        <v>9.4</v>
      </c>
      <c r="M231" s="39">
        <v>9.1999999999999993</v>
      </c>
      <c r="N231" s="39">
        <v>9.6</v>
      </c>
      <c r="O231" s="39">
        <v>9.4</v>
      </c>
      <c r="P231" s="39">
        <v>11</v>
      </c>
      <c r="Q231" s="39">
        <v>11</v>
      </c>
      <c r="R231" s="39">
        <v>11.2</v>
      </c>
      <c r="S231" s="39">
        <v>9.8000000000000007</v>
      </c>
      <c r="T231" s="28">
        <v>7.4</v>
      </c>
    </row>
    <row r="232" spans="1:20" s="153" customFormat="1" ht="12" customHeight="1">
      <c r="A232" s="26">
        <v>16</v>
      </c>
      <c r="B232" s="39">
        <v>1.2</v>
      </c>
      <c r="C232" s="39">
        <v>12.1</v>
      </c>
      <c r="D232" s="39">
        <v>16.600000000000001</v>
      </c>
      <c r="E232" s="39">
        <v>-0.6</v>
      </c>
      <c r="F232" s="27">
        <v>6.3</v>
      </c>
      <c r="G232" s="39">
        <v>7.1</v>
      </c>
      <c r="H232" s="39">
        <v>7.4</v>
      </c>
      <c r="I232" s="39">
        <v>7.6</v>
      </c>
      <c r="J232" s="39">
        <v>8.1999999999999993</v>
      </c>
      <c r="K232" s="39">
        <v>8.1</v>
      </c>
      <c r="L232" s="39">
        <v>8.8000000000000007</v>
      </c>
      <c r="M232" s="39">
        <v>8.6</v>
      </c>
      <c r="N232" s="39">
        <v>9</v>
      </c>
      <c r="O232" s="39">
        <v>8.9</v>
      </c>
      <c r="P232" s="39">
        <v>10.8</v>
      </c>
      <c r="Q232" s="39">
        <v>10.7</v>
      </c>
      <c r="R232" s="39">
        <v>11.2</v>
      </c>
      <c r="S232" s="39">
        <v>9.8000000000000007</v>
      </c>
      <c r="T232" s="28">
        <v>7.4</v>
      </c>
    </row>
    <row r="233" spans="1:20" s="153" customFormat="1" ht="12" customHeight="1">
      <c r="A233" s="26">
        <v>17</v>
      </c>
      <c r="B233" s="39">
        <v>0.1</v>
      </c>
      <c r="C233" s="39">
        <v>14.4</v>
      </c>
      <c r="D233" s="39">
        <v>15.2</v>
      </c>
      <c r="E233" s="39">
        <v>-0.5</v>
      </c>
      <c r="F233" s="27">
        <v>5.0999999999999996</v>
      </c>
      <c r="G233" s="39">
        <v>6.2</v>
      </c>
      <c r="H233" s="39">
        <v>6.5</v>
      </c>
      <c r="I233" s="39">
        <v>6.8</v>
      </c>
      <c r="J233" s="39">
        <v>7.5</v>
      </c>
      <c r="K233" s="39">
        <v>7.4</v>
      </c>
      <c r="L233" s="39">
        <v>8.1999999999999993</v>
      </c>
      <c r="M233" s="39">
        <v>8</v>
      </c>
      <c r="N233" s="39">
        <v>8.4</v>
      </c>
      <c r="O233" s="39">
        <v>8.3000000000000007</v>
      </c>
      <c r="P233" s="39">
        <v>10.5</v>
      </c>
      <c r="Q233" s="39">
        <v>10.4</v>
      </c>
      <c r="R233" s="39">
        <v>11.1</v>
      </c>
      <c r="S233" s="39">
        <v>9.8000000000000007</v>
      </c>
      <c r="T233" s="28">
        <v>7.4</v>
      </c>
    </row>
    <row r="234" spans="1:20" s="153" customFormat="1" ht="12" customHeight="1">
      <c r="A234" s="26">
        <v>18</v>
      </c>
      <c r="B234" s="39">
        <v>3.3</v>
      </c>
      <c r="C234" s="39">
        <v>6.4</v>
      </c>
      <c r="D234" s="39">
        <v>8.9</v>
      </c>
      <c r="E234" s="39">
        <v>-0.3</v>
      </c>
      <c r="F234" s="27">
        <v>5.5</v>
      </c>
      <c r="G234" s="39">
        <v>6.2</v>
      </c>
      <c r="H234" s="39">
        <v>6.4</v>
      </c>
      <c r="I234" s="39">
        <v>6.6</v>
      </c>
      <c r="J234" s="39">
        <v>7.1</v>
      </c>
      <c r="K234" s="39">
        <v>7.1</v>
      </c>
      <c r="L234" s="39">
        <v>7.7</v>
      </c>
      <c r="M234" s="39">
        <v>7.6</v>
      </c>
      <c r="N234" s="39">
        <v>7.9</v>
      </c>
      <c r="O234" s="39">
        <v>7.9</v>
      </c>
      <c r="P234" s="39">
        <v>10.1</v>
      </c>
      <c r="Q234" s="39">
        <v>10</v>
      </c>
      <c r="R234" s="39">
        <v>11</v>
      </c>
      <c r="S234" s="39">
        <v>9.8000000000000007</v>
      </c>
      <c r="T234" s="28">
        <v>7.4</v>
      </c>
    </row>
    <row r="235" spans="1:20" s="153" customFormat="1" ht="12" customHeight="1">
      <c r="A235" s="26">
        <v>19</v>
      </c>
      <c r="B235" s="39">
        <v>1.7</v>
      </c>
      <c r="C235" s="39">
        <v>3.9</v>
      </c>
      <c r="D235" s="39">
        <v>7.1</v>
      </c>
      <c r="E235" s="39">
        <v>-0.3</v>
      </c>
      <c r="F235" s="27">
        <v>4.7</v>
      </c>
      <c r="G235" s="39">
        <v>5</v>
      </c>
      <c r="H235" s="39">
        <v>5.7</v>
      </c>
      <c r="I235" s="39">
        <v>5.7</v>
      </c>
      <c r="J235" s="39">
        <v>6.6</v>
      </c>
      <c r="K235" s="39">
        <v>6.5</v>
      </c>
      <c r="L235" s="39">
        <v>7.2</v>
      </c>
      <c r="M235" s="39">
        <v>7.1</v>
      </c>
      <c r="N235" s="39">
        <v>7.4</v>
      </c>
      <c r="O235" s="39">
        <v>7.3</v>
      </c>
      <c r="P235" s="39">
        <v>9.8000000000000007</v>
      </c>
      <c r="Q235" s="39">
        <v>9.6999999999999993</v>
      </c>
      <c r="R235" s="39">
        <v>10.9</v>
      </c>
      <c r="S235" s="39">
        <v>9.8000000000000007</v>
      </c>
      <c r="T235" s="28">
        <v>7.4</v>
      </c>
    </row>
    <row r="236" spans="1:20" s="153" customFormat="1" ht="12" customHeight="1">
      <c r="A236" s="26">
        <v>20</v>
      </c>
      <c r="B236" s="39">
        <v>-0.2</v>
      </c>
      <c r="C236" s="39">
        <v>10</v>
      </c>
      <c r="D236" s="39">
        <v>14.4</v>
      </c>
      <c r="E236" s="39">
        <v>-0.7</v>
      </c>
      <c r="F236" s="27">
        <v>4</v>
      </c>
      <c r="G236" s="39">
        <v>4.8</v>
      </c>
      <c r="H236" s="39">
        <v>5.2</v>
      </c>
      <c r="I236" s="39">
        <v>5.4</v>
      </c>
      <c r="J236" s="39">
        <v>6.1</v>
      </c>
      <c r="K236" s="39">
        <v>6</v>
      </c>
      <c r="L236" s="39">
        <v>6.7</v>
      </c>
      <c r="M236" s="39">
        <v>6.6</v>
      </c>
      <c r="N236" s="39">
        <v>6.9</v>
      </c>
      <c r="O236" s="39">
        <v>6.8</v>
      </c>
      <c r="P236" s="39">
        <v>9.5</v>
      </c>
      <c r="Q236" s="39">
        <v>9.4</v>
      </c>
      <c r="R236" s="39">
        <v>10.8</v>
      </c>
      <c r="S236" s="39">
        <v>9.8000000000000007</v>
      </c>
      <c r="T236" s="28">
        <v>7.4</v>
      </c>
    </row>
    <row r="237" spans="1:20" s="153" customFormat="1" ht="12" customHeight="1">
      <c r="A237" s="26">
        <v>21</v>
      </c>
      <c r="B237" s="39">
        <v>2</v>
      </c>
      <c r="C237" s="39">
        <v>5.0999999999999996</v>
      </c>
      <c r="D237" s="39">
        <v>6</v>
      </c>
      <c r="E237" s="39">
        <v>-0.2</v>
      </c>
      <c r="F237" s="27">
        <v>4.0999999999999996</v>
      </c>
      <c r="G237" s="39">
        <v>4.9000000000000004</v>
      </c>
      <c r="H237" s="39">
        <v>4.8</v>
      </c>
      <c r="I237" s="39">
        <v>5.2</v>
      </c>
      <c r="J237" s="39">
        <v>5.6</v>
      </c>
      <c r="K237" s="39">
        <v>5.7</v>
      </c>
      <c r="L237" s="39">
        <v>6.3</v>
      </c>
      <c r="M237" s="39">
        <v>6.2</v>
      </c>
      <c r="N237" s="39">
        <v>6.5</v>
      </c>
      <c r="O237" s="39">
        <v>6.4</v>
      </c>
      <c r="P237" s="39">
        <v>9.1999999999999993</v>
      </c>
      <c r="Q237" s="39">
        <v>9.1</v>
      </c>
      <c r="R237" s="39">
        <v>10.6</v>
      </c>
      <c r="S237" s="39">
        <v>9.8000000000000007</v>
      </c>
      <c r="T237" s="28">
        <v>7.4</v>
      </c>
    </row>
    <row r="238" spans="1:20" s="153" customFormat="1" ht="12" customHeight="1">
      <c r="A238" s="26">
        <v>22</v>
      </c>
      <c r="B238" s="39">
        <v>7.1</v>
      </c>
      <c r="C238" s="39">
        <v>9.3000000000000007</v>
      </c>
      <c r="D238" s="39">
        <v>11</v>
      </c>
      <c r="E238" s="39">
        <v>6</v>
      </c>
      <c r="F238" s="27">
        <v>6.3</v>
      </c>
      <c r="G238" s="39">
        <v>7.3</v>
      </c>
      <c r="H238" s="39">
        <v>6.2</v>
      </c>
      <c r="I238" s="39">
        <v>6.7</v>
      </c>
      <c r="J238" s="39">
        <v>6.3</v>
      </c>
      <c r="K238" s="39">
        <v>6.6</v>
      </c>
      <c r="L238" s="39">
        <v>6.6</v>
      </c>
      <c r="M238" s="39">
        <v>6.8</v>
      </c>
      <c r="N238" s="39">
        <v>6.6</v>
      </c>
      <c r="O238" s="39">
        <v>6.8</v>
      </c>
      <c r="P238" s="39">
        <v>8.8000000000000007</v>
      </c>
      <c r="Q238" s="39">
        <v>8.8000000000000007</v>
      </c>
      <c r="R238" s="39">
        <v>10.5</v>
      </c>
      <c r="S238" s="39">
        <v>9.8000000000000007</v>
      </c>
      <c r="T238" s="28">
        <v>7.4</v>
      </c>
    </row>
    <row r="239" spans="1:20" s="153" customFormat="1" ht="12" customHeight="1">
      <c r="A239" s="26">
        <v>23</v>
      </c>
      <c r="B239" s="39">
        <v>9.8000000000000007</v>
      </c>
      <c r="C239" s="39">
        <v>12.7</v>
      </c>
      <c r="D239" s="39">
        <v>17.3</v>
      </c>
      <c r="E239" s="39">
        <v>4.9000000000000004</v>
      </c>
      <c r="F239" s="27">
        <v>8.6</v>
      </c>
      <c r="G239" s="39">
        <v>9.4</v>
      </c>
      <c r="H239" s="39">
        <v>8</v>
      </c>
      <c r="I239" s="39">
        <v>8.6</v>
      </c>
      <c r="J239" s="39">
        <v>7.7</v>
      </c>
      <c r="K239" s="39">
        <v>8.1</v>
      </c>
      <c r="L239" s="39">
        <v>7.7</v>
      </c>
      <c r="M239" s="39">
        <v>7.9</v>
      </c>
      <c r="N239" s="39">
        <v>7.5</v>
      </c>
      <c r="O239" s="39">
        <v>7.8</v>
      </c>
      <c r="P239" s="39">
        <v>8.6999999999999993</v>
      </c>
      <c r="Q239" s="39">
        <v>8.6999999999999993</v>
      </c>
      <c r="R239" s="39">
        <v>10.4</v>
      </c>
      <c r="S239" s="39">
        <v>9.8000000000000007</v>
      </c>
      <c r="T239" s="28">
        <v>7.5</v>
      </c>
    </row>
    <row r="240" spans="1:20" s="153" customFormat="1" ht="12" customHeight="1">
      <c r="A240" s="26">
        <v>24</v>
      </c>
      <c r="B240" s="39">
        <v>3.8</v>
      </c>
      <c r="C240" s="39">
        <v>10.8</v>
      </c>
      <c r="D240" s="39">
        <v>14.2</v>
      </c>
      <c r="E240" s="39">
        <v>3.4</v>
      </c>
      <c r="F240" s="27">
        <v>6.8</v>
      </c>
      <c r="G240" s="39">
        <v>7.6</v>
      </c>
      <c r="H240" s="39">
        <v>7.4</v>
      </c>
      <c r="I240" s="39">
        <v>7.6</v>
      </c>
      <c r="J240" s="39">
        <v>7.8</v>
      </c>
      <c r="K240" s="39">
        <v>7.7</v>
      </c>
      <c r="L240" s="39">
        <v>8</v>
      </c>
      <c r="M240" s="39">
        <v>7.9</v>
      </c>
      <c r="N240" s="39">
        <v>7.9</v>
      </c>
      <c r="O240" s="39">
        <v>7.9</v>
      </c>
      <c r="P240" s="39">
        <v>8.6999999999999993</v>
      </c>
      <c r="Q240" s="39">
        <v>8.6999999999999993</v>
      </c>
      <c r="R240" s="39">
        <v>10.199999999999999</v>
      </c>
      <c r="S240" s="39">
        <v>9.8000000000000007</v>
      </c>
      <c r="T240" s="28">
        <v>7.5</v>
      </c>
    </row>
    <row r="241" spans="1:20" s="153" customFormat="1" ht="12" customHeight="1">
      <c r="A241" s="26">
        <v>25</v>
      </c>
      <c r="B241" s="39">
        <v>7.5</v>
      </c>
      <c r="C241" s="39">
        <v>9</v>
      </c>
      <c r="D241" s="39">
        <v>11.6</v>
      </c>
      <c r="E241" s="39">
        <v>4.2</v>
      </c>
      <c r="F241" s="27">
        <v>7.7</v>
      </c>
      <c r="G241" s="39">
        <v>8.1999999999999993</v>
      </c>
      <c r="H241" s="39">
        <v>7.7</v>
      </c>
      <c r="I241" s="39">
        <v>8</v>
      </c>
      <c r="J241" s="39">
        <v>7.8</v>
      </c>
      <c r="K241" s="39">
        <v>7.9</v>
      </c>
      <c r="L241" s="39">
        <v>8</v>
      </c>
      <c r="M241" s="39">
        <v>8</v>
      </c>
      <c r="N241" s="39">
        <v>7.9</v>
      </c>
      <c r="O241" s="39">
        <v>7.9</v>
      </c>
      <c r="P241" s="39">
        <v>8.8000000000000007</v>
      </c>
      <c r="Q241" s="39">
        <v>8.8000000000000007</v>
      </c>
      <c r="R241" s="39">
        <v>10.1</v>
      </c>
      <c r="S241" s="39">
        <v>9.8000000000000007</v>
      </c>
      <c r="T241" s="28">
        <v>7.5</v>
      </c>
    </row>
    <row r="242" spans="1:20" s="153" customFormat="1" ht="12" customHeight="1">
      <c r="A242" s="26">
        <v>26</v>
      </c>
      <c r="B242" s="39">
        <v>8</v>
      </c>
      <c r="C242" s="39">
        <v>11.1</v>
      </c>
      <c r="D242" s="39">
        <v>13.6</v>
      </c>
      <c r="E242" s="39">
        <v>6.2</v>
      </c>
      <c r="F242" s="27">
        <v>7.9</v>
      </c>
      <c r="G242" s="39">
        <v>8.5</v>
      </c>
      <c r="H242" s="39">
        <v>7.8</v>
      </c>
      <c r="I242" s="39">
        <v>8.1999999999999993</v>
      </c>
      <c r="J242" s="39">
        <v>7.9</v>
      </c>
      <c r="K242" s="39">
        <v>8.1</v>
      </c>
      <c r="L242" s="39">
        <v>8.1</v>
      </c>
      <c r="M242" s="39">
        <v>8.1</v>
      </c>
      <c r="N242" s="39">
        <v>8</v>
      </c>
      <c r="O242" s="39">
        <v>8.1</v>
      </c>
      <c r="P242" s="39">
        <v>8.8000000000000007</v>
      </c>
      <c r="Q242" s="39">
        <v>8.8000000000000007</v>
      </c>
      <c r="R242" s="39">
        <v>10</v>
      </c>
      <c r="S242" s="39">
        <v>9.8000000000000007</v>
      </c>
      <c r="T242" s="28">
        <v>7.5</v>
      </c>
    </row>
    <row r="243" spans="1:20" s="153" customFormat="1" ht="12" customHeight="1">
      <c r="A243" s="26">
        <v>27</v>
      </c>
      <c r="B243" s="39">
        <v>9.6999999999999993</v>
      </c>
      <c r="C243" s="39">
        <v>11.3</v>
      </c>
      <c r="D243" s="39">
        <v>11.7</v>
      </c>
      <c r="E243" s="39">
        <v>8.8000000000000007</v>
      </c>
      <c r="F243" s="27">
        <v>8.9</v>
      </c>
      <c r="G243" s="39">
        <v>9.4</v>
      </c>
      <c r="H243" s="39">
        <v>8.6</v>
      </c>
      <c r="I243" s="39">
        <v>8.9</v>
      </c>
      <c r="J243" s="39">
        <v>8.4</v>
      </c>
      <c r="K243" s="39">
        <v>8.6</v>
      </c>
      <c r="L243" s="39">
        <v>8.5</v>
      </c>
      <c r="M243" s="39">
        <v>8.6</v>
      </c>
      <c r="N243" s="39">
        <v>8.3000000000000007</v>
      </c>
      <c r="O243" s="39">
        <v>8.4</v>
      </c>
      <c r="P243" s="39">
        <v>8.8000000000000007</v>
      </c>
      <c r="Q243" s="39">
        <v>8.8000000000000007</v>
      </c>
      <c r="R243" s="39">
        <v>9.9</v>
      </c>
      <c r="S243" s="39">
        <v>9.8000000000000007</v>
      </c>
      <c r="T243" s="28">
        <v>7.5</v>
      </c>
    </row>
    <row r="244" spans="1:20" s="153" customFormat="1" ht="12" customHeight="1">
      <c r="A244" s="26">
        <v>28</v>
      </c>
      <c r="B244" s="39">
        <v>5.6</v>
      </c>
      <c r="C244" s="39">
        <v>11</v>
      </c>
      <c r="D244" s="39">
        <v>12.4</v>
      </c>
      <c r="E244" s="39">
        <v>4.8</v>
      </c>
      <c r="F244" s="27">
        <v>8.4</v>
      </c>
      <c r="G244" s="39">
        <v>9</v>
      </c>
      <c r="H244" s="39">
        <v>8.8000000000000007</v>
      </c>
      <c r="I244" s="39">
        <v>8.9</v>
      </c>
      <c r="J244" s="39">
        <v>8.9</v>
      </c>
      <c r="K244" s="39">
        <v>8.8000000000000007</v>
      </c>
      <c r="L244" s="39">
        <v>8.9</v>
      </c>
      <c r="M244" s="39">
        <v>8.9</v>
      </c>
      <c r="N244" s="39">
        <v>8.6999999999999993</v>
      </c>
      <c r="O244" s="39">
        <v>8.6999999999999993</v>
      </c>
      <c r="P244" s="39">
        <v>8.9</v>
      </c>
      <c r="Q244" s="39">
        <v>8.9</v>
      </c>
      <c r="R244" s="39">
        <v>9.9</v>
      </c>
      <c r="S244" s="39">
        <v>9.6999999999999993</v>
      </c>
      <c r="T244" s="28">
        <v>7.5</v>
      </c>
    </row>
    <row r="245" spans="1:20" s="153" customFormat="1" ht="12" customHeight="1">
      <c r="A245" s="26">
        <v>29</v>
      </c>
      <c r="B245" s="39">
        <v>7.9</v>
      </c>
      <c r="C245" s="39">
        <v>10.1</v>
      </c>
      <c r="D245" s="39">
        <v>11.3</v>
      </c>
      <c r="E245" s="39">
        <v>6.5</v>
      </c>
      <c r="F245" s="27">
        <v>8.3000000000000007</v>
      </c>
      <c r="G245" s="39">
        <v>8.9</v>
      </c>
      <c r="H245" s="39">
        <v>8.3000000000000007</v>
      </c>
      <c r="I245" s="39">
        <v>8.6999999999999993</v>
      </c>
      <c r="J245" s="39">
        <v>8.5</v>
      </c>
      <c r="K245" s="39">
        <v>8.6</v>
      </c>
      <c r="L245" s="39">
        <v>8.6999999999999993</v>
      </c>
      <c r="M245" s="39">
        <v>8.6999999999999993</v>
      </c>
      <c r="N245" s="39">
        <v>8.6</v>
      </c>
      <c r="O245" s="39">
        <v>8.6</v>
      </c>
      <c r="P245" s="39">
        <v>9</v>
      </c>
      <c r="Q245" s="39">
        <v>9</v>
      </c>
      <c r="R245" s="39">
        <v>9.8000000000000007</v>
      </c>
      <c r="S245" s="39">
        <v>9.6999999999999993</v>
      </c>
      <c r="T245" s="28">
        <v>7.5</v>
      </c>
    </row>
    <row r="246" spans="1:20" s="153" customFormat="1" ht="12" customHeight="1">
      <c r="A246" s="26">
        <v>30</v>
      </c>
      <c r="B246" s="39">
        <v>7.7</v>
      </c>
      <c r="C246" s="39">
        <v>11.7</v>
      </c>
      <c r="D246" s="39">
        <v>12.1</v>
      </c>
      <c r="E246" s="39">
        <v>5.0999999999999996</v>
      </c>
      <c r="F246" s="27">
        <v>8.5</v>
      </c>
      <c r="G246" s="39">
        <v>9.1999999999999993</v>
      </c>
      <c r="H246" s="39">
        <v>8.5</v>
      </c>
      <c r="I246" s="39">
        <v>8.8000000000000007</v>
      </c>
      <c r="J246" s="39">
        <v>8.6</v>
      </c>
      <c r="K246" s="39">
        <v>8.6999999999999993</v>
      </c>
      <c r="L246" s="39">
        <v>8.8000000000000007</v>
      </c>
      <c r="M246" s="39">
        <v>8.8000000000000007</v>
      </c>
      <c r="N246" s="39">
        <v>8.6999999999999993</v>
      </c>
      <c r="O246" s="39">
        <v>8.6999999999999993</v>
      </c>
      <c r="P246" s="39">
        <v>9</v>
      </c>
      <c r="Q246" s="39">
        <v>9</v>
      </c>
      <c r="R246" s="39">
        <v>9.8000000000000007</v>
      </c>
      <c r="S246" s="39">
        <v>9.6999999999999993</v>
      </c>
      <c r="T246" s="28">
        <v>7.5</v>
      </c>
    </row>
    <row r="247" spans="1:20" s="153" customFormat="1" ht="12" customHeight="1">
      <c r="A247" s="30">
        <v>31</v>
      </c>
      <c r="B247" s="39">
        <v>4</v>
      </c>
      <c r="C247" s="39">
        <v>9.8000000000000007</v>
      </c>
      <c r="D247" s="39">
        <v>11.4</v>
      </c>
      <c r="E247" s="39">
        <v>2.2000000000000002</v>
      </c>
      <c r="F247" s="31">
        <v>7</v>
      </c>
      <c r="G247" s="42">
        <v>8</v>
      </c>
      <c r="H247" s="42">
        <v>7.8</v>
      </c>
      <c r="I247" s="42">
        <v>8</v>
      </c>
      <c r="J247" s="42">
        <v>8.3000000000000007</v>
      </c>
      <c r="K247" s="42">
        <v>8.1999999999999993</v>
      </c>
      <c r="L247" s="42">
        <v>8.6</v>
      </c>
      <c r="M247" s="42">
        <v>8.4</v>
      </c>
      <c r="N247" s="42">
        <v>8.5</v>
      </c>
      <c r="O247" s="42">
        <v>8.5</v>
      </c>
      <c r="P247" s="42">
        <v>9</v>
      </c>
      <c r="Q247" s="42">
        <v>9.1</v>
      </c>
      <c r="R247" s="42">
        <v>9.6999999999999993</v>
      </c>
      <c r="S247" s="42">
        <v>9.6999999999999993</v>
      </c>
      <c r="T247" s="43">
        <v>7.5</v>
      </c>
    </row>
    <row r="248" spans="1:20" s="153" customFormat="1" ht="12" customHeight="1">
      <c r="A248" s="49" t="s">
        <v>5</v>
      </c>
      <c r="B248" s="50">
        <f t="shared" ref="B248:M248" si="15">AVERAGE(B217:B247)</f>
        <v>6.580645161290323</v>
      </c>
      <c r="C248" s="51">
        <f t="shared" si="15"/>
        <v>13.451612903225808</v>
      </c>
      <c r="D248" s="51">
        <f t="shared" si="15"/>
        <v>16.183870967741935</v>
      </c>
      <c r="E248" s="51">
        <f t="shared" si="15"/>
        <v>4.2193548387096769</v>
      </c>
      <c r="F248" s="50">
        <f t="shared" si="15"/>
        <v>8.5193548387096776</v>
      </c>
      <c r="G248" s="51">
        <f t="shared" si="15"/>
        <v>9.4612903225806431</v>
      </c>
      <c r="H248" s="51">
        <f t="shared" si="15"/>
        <v>8.9516129032258061</v>
      </c>
      <c r="I248" s="51">
        <f t="shared" si="15"/>
        <v>9.3129032258064512</v>
      </c>
      <c r="J248" s="51">
        <f t="shared" si="15"/>
        <v>9.3322580645161306</v>
      </c>
      <c r="K248" s="51">
        <f t="shared" si="15"/>
        <v>9.3645161290322569</v>
      </c>
      <c r="L248" s="51">
        <f t="shared" si="15"/>
        <v>9.6483870967741936</v>
      </c>
      <c r="M248" s="51">
        <f t="shared" si="15"/>
        <v>9.583870967741932</v>
      </c>
      <c r="N248" s="51">
        <f t="shared" ref="N248:T248" si="16">AVERAGE(N217:N247)</f>
        <v>9.6580645161290342</v>
      </c>
      <c r="O248" s="51">
        <f t="shared" si="16"/>
        <v>9.6354838709677431</v>
      </c>
      <c r="P248" s="51">
        <f t="shared" si="16"/>
        <v>10.496774193548388</v>
      </c>
      <c r="Q248" s="51">
        <f t="shared" si="16"/>
        <v>10.470967741935485</v>
      </c>
      <c r="R248" s="51">
        <f t="shared" si="16"/>
        <v>10.899999999999999</v>
      </c>
      <c r="S248" s="51">
        <f t="shared" si="16"/>
        <v>9.787096774193552</v>
      </c>
      <c r="T248" s="52">
        <f t="shared" si="16"/>
        <v>7.3709677419354849</v>
      </c>
    </row>
    <row r="249" spans="1:20" s="153" customFormat="1" ht="12" customHeight="1">
      <c r="A249" s="26" t="s">
        <v>6</v>
      </c>
      <c r="B249" s="27">
        <f>MAX(B217:B247)</f>
        <v>12</v>
      </c>
      <c r="C249" s="41">
        <f t="shared" ref="C249:T249" si="17">MAX(C217:C247)</f>
        <v>24.4</v>
      </c>
      <c r="D249" s="41">
        <f t="shared" si="17"/>
        <v>26.9</v>
      </c>
      <c r="E249" s="28"/>
      <c r="F249" s="27">
        <f t="shared" si="17"/>
        <v>12.8</v>
      </c>
      <c r="G249" s="41">
        <f t="shared" si="17"/>
        <v>13.7</v>
      </c>
      <c r="H249" s="41">
        <f t="shared" si="17"/>
        <v>12.8</v>
      </c>
      <c r="I249" s="41">
        <f t="shared" si="17"/>
        <v>13</v>
      </c>
      <c r="J249" s="41">
        <f t="shared" si="17"/>
        <v>12.6</v>
      </c>
      <c r="K249" s="41">
        <f t="shared" si="17"/>
        <v>12.7</v>
      </c>
      <c r="L249" s="41">
        <f t="shared" si="17"/>
        <v>12.6</v>
      </c>
      <c r="M249" s="41">
        <f t="shared" si="17"/>
        <v>12.6</v>
      </c>
      <c r="N249" s="41">
        <f t="shared" si="17"/>
        <v>12.5</v>
      </c>
      <c r="O249" s="41">
        <f t="shared" si="17"/>
        <v>12.4</v>
      </c>
      <c r="P249" s="41">
        <f t="shared" si="17"/>
        <v>12.3</v>
      </c>
      <c r="Q249" s="41">
        <f t="shared" si="17"/>
        <v>12.3</v>
      </c>
      <c r="R249" s="41">
        <f t="shared" si="17"/>
        <v>11.7</v>
      </c>
      <c r="S249" s="41">
        <f t="shared" si="17"/>
        <v>9.8000000000000007</v>
      </c>
      <c r="T249" s="28">
        <f t="shared" si="17"/>
        <v>7.5</v>
      </c>
    </row>
    <row r="250" spans="1:20" s="153" customFormat="1" ht="12" customHeight="1">
      <c r="A250" s="30" t="s">
        <v>7</v>
      </c>
      <c r="B250" s="31">
        <f>MIN(B217:B247)</f>
        <v>-0.2</v>
      </c>
      <c r="C250" s="42">
        <f t="shared" ref="C250:T250" si="18">MIN(C217:C247)</f>
        <v>3.9</v>
      </c>
      <c r="D250" s="42"/>
      <c r="E250" s="42">
        <f t="shared" si="18"/>
        <v>-0.7</v>
      </c>
      <c r="F250" s="31">
        <f t="shared" si="18"/>
        <v>4</v>
      </c>
      <c r="G250" s="42">
        <f t="shared" si="18"/>
        <v>4.8</v>
      </c>
      <c r="H250" s="42">
        <f t="shared" si="18"/>
        <v>4.8</v>
      </c>
      <c r="I250" s="42">
        <f t="shared" si="18"/>
        <v>5.2</v>
      </c>
      <c r="J250" s="42">
        <f t="shared" si="18"/>
        <v>5.6</v>
      </c>
      <c r="K250" s="42">
        <f t="shared" si="18"/>
        <v>5.7</v>
      </c>
      <c r="L250" s="42">
        <f t="shared" si="18"/>
        <v>6.3</v>
      </c>
      <c r="M250" s="42">
        <f t="shared" si="18"/>
        <v>6.2</v>
      </c>
      <c r="N250" s="42">
        <f t="shared" si="18"/>
        <v>6.5</v>
      </c>
      <c r="O250" s="42">
        <f t="shared" si="18"/>
        <v>6.4</v>
      </c>
      <c r="P250" s="42">
        <f t="shared" si="18"/>
        <v>8.6999999999999993</v>
      </c>
      <c r="Q250" s="42">
        <f t="shared" si="18"/>
        <v>8.6999999999999993</v>
      </c>
      <c r="R250" s="42">
        <f t="shared" si="18"/>
        <v>9.6999999999999993</v>
      </c>
      <c r="S250" s="42">
        <f t="shared" si="18"/>
        <v>9.6999999999999993</v>
      </c>
      <c r="T250" s="43">
        <f t="shared" si="18"/>
        <v>7.2</v>
      </c>
    </row>
    <row r="251" spans="1:20" s="153" customFormat="1" ht="12" customHeight="1">
      <c r="B251" s="104"/>
      <c r="C251" s="105"/>
      <c r="D251" s="105"/>
      <c r="E251" s="105"/>
      <c r="F251" s="105"/>
      <c r="G251" s="105"/>
      <c r="H251" s="105"/>
      <c r="I251" s="105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</row>
    <row r="252" spans="1:20" s="153" customFormat="1" ht="12" customHeight="1"/>
    <row r="253" spans="1:20" s="153" customFormat="1" ht="12" customHeight="1"/>
    <row r="254" spans="1:20" s="153" customFormat="1" ht="12" customHeight="1"/>
    <row r="255" spans="1:20" s="153" customFormat="1" ht="12" customHeight="1"/>
    <row r="256" spans="1:20" s="153" customFormat="1" ht="12" customHeight="1"/>
    <row r="257" s="153" customFormat="1" ht="12" customHeight="1"/>
    <row r="258" s="153" customFormat="1" ht="12" customHeight="1"/>
    <row r="259" s="153" customFormat="1" ht="12" customHeight="1"/>
    <row r="260" s="153" customFormat="1" ht="12" customHeight="1"/>
    <row r="261" s="153" customFormat="1" ht="12" customHeight="1"/>
    <row r="262" s="153" customFormat="1" ht="12" customHeight="1"/>
    <row r="263" s="153" customFormat="1" ht="12" customHeight="1"/>
    <row r="264" s="153" customFormat="1" ht="12" customHeight="1"/>
    <row r="265" s="153" customFormat="1" ht="12" customHeight="1"/>
    <row r="266" s="153" customFormat="1" ht="12" customHeight="1"/>
    <row r="267" s="153" customFormat="1" ht="12" customHeight="1"/>
    <row r="268" s="153" customFormat="1" ht="12" customHeight="1"/>
    <row r="269" s="153" customFormat="1" ht="12" customHeight="1"/>
    <row r="270" s="153" customFormat="1" ht="12" customHeight="1"/>
    <row r="271" s="153" customFormat="1" ht="12" customHeight="1"/>
    <row r="272" s="153" customFormat="1" ht="12" customHeight="1"/>
    <row r="273" s="153" customFormat="1" ht="12" customHeight="1"/>
    <row r="274" s="153" customFormat="1" ht="12" customHeight="1"/>
    <row r="275" s="153" customFormat="1" ht="12" customHeight="1"/>
    <row r="276" s="153" customFormat="1" ht="12" customHeight="1"/>
    <row r="277" s="153" customFormat="1" ht="12" customHeight="1"/>
    <row r="278" s="153" customFormat="1" ht="12" customHeight="1"/>
    <row r="279" s="153" customFormat="1" ht="12" customHeight="1"/>
    <row r="280" s="153" customFormat="1" ht="12" customHeight="1"/>
    <row r="281" s="153" customFormat="1" ht="12" customHeight="1"/>
    <row r="282" s="153" customFormat="1" ht="12" customHeight="1"/>
    <row r="283" s="153" customFormat="1" ht="12" customHeight="1"/>
    <row r="284" s="153" customFormat="1" ht="12" customHeight="1"/>
    <row r="285" s="153" customFormat="1" ht="12" customHeight="1"/>
    <row r="286" s="153" customFormat="1" ht="12" customHeight="1"/>
    <row r="287" s="153" customFormat="1" ht="12" customHeight="1"/>
    <row r="288" s="153" customFormat="1" ht="12" customHeight="1"/>
    <row r="289" spans="1:20" s="153" customFormat="1" ht="12" customHeight="1"/>
    <row r="290" spans="1:20" s="153" customFormat="1" ht="12" customHeight="1"/>
    <row r="291" spans="1:20" s="153" customFormat="1" ht="12" customHeight="1"/>
    <row r="292" spans="1:20" s="153" customFormat="1" ht="12" customHeight="1"/>
    <row r="293" spans="1:20" s="153" customFormat="1" ht="12" customHeight="1"/>
    <row r="294" spans="1:20" ht="12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</row>
    <row r="295" spans="1:20" ht="12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</row>
    <row r="296" spans="1:20" ht="12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</row>
    <row r="297" spans="1:20" ht="12" customHeight="1"/>
  </sheetData>
  <mergeCells count="60">
    <mergeCell ref="A3:A5"/>
    <mergeCell ref="B3:T3"/>
    <mergeCell ref="B4:E4"/>
    <mergeCell ref="F4:G4"/>
    <mergeCell ref="H4:I4"/>
    <mergeCell ref="J4:K4"/>
    <mergeCell ref="L4:M4"/>
    <mergeCell ref="N4:O4"/>
    <mergeCell ref="P4:Q4"/>
    <mergeCell ref="A45:A47"/>
    <mergeCell ref="B45:T45"/>
    <mergeCell ref="B46:E46"/>
    <mergeCell ref="F46:G46"/>
    <mergeCell ref="H46:I46"/>
    <mergeCell ref="J46:K46"/>
    <mergeCell ref="L46:M46"/>
    <mergeCell ref="N46:O46"/>
    <mergeCell ref="P46:Q46"/>
    <mergeCell ref="A87:A89"/>
    <mergeCell ref="B87:T87"/>
    <mergeCell ref="B88:E88"/>
    <mergeCell ref="F88:G88"/>
    <mergeCell ref="H88:I88"/>
    <mergeCell ref="J88:K88"/>
    <mergeCell ref="L88:M88"/>
    <mergeCell ref="N88:O88"/>
    <mergeCell ref="P88:Q88"/>
    <mergeCell ref="A129:A131"/>
    <mergeCell ref="B129:T129"/>
    <mergeCell ref="B130:E130"/>
    <mergeCell ref="F130:G130"/>
    <mergeCell ref="H130:I130"/>
    <mergeCell ref="J130:K130"/>
    <mergeCell ref="L130:M130"/>
    <mergeCell ref="N130:O130"/>
    <mergeCell ref="P130:Q130"/>
    <mergeCell ref="A171:A173"/>
    <mergeCell ref="B171:T171"/>
    <mergeCell ref="B172:E172"/>
    <mergeCell ref="F172:G172"/>
    <mergeCell ref="H172:I172"/>
    <mergeCell ref="J172:K172"/>
    <mergeCell ref="L172:M172"/>
    <mergeCell ref="N172:O172"/>
    <mergeCell ref="P172:Q172"/>
    <mergeCell ref="A213:A215"/>
    <mergeCell ref="B213:T213"/>
    <mergeCell ref="B214:E214"/>
    <mergeCell ref="F214:G214"/>
    <mergeCell ref="H214:I214"/>
    <mergeCell ref="J214:K214"/>
    <mergeCell ref="L214:M214"/>
    <mergeCell ref="N214:O214"/>
    <mergeCell ref="P214:Q214"/>
    <mergeCell ref="F216:T216"/>
    <mergeCell ref="F6:T6"/>
    <mergeCell ref="F48:T48"/>
    <mergeCell ref="F90:T90"/>
    <mergeCell ref="F132:T132"/>
    <mergeCell ref="F174:T1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5" manualBreakCount="5">
    <brk id="42" max="20" man="1"/>
    <brk id="84" max="20" man="1"/>
    <brk id="126" max="20" man="1"/>
    <brk id="168" max="20" man="1"/>
    <brk id="210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1:AX322"/>
  <sheetViews>
    <sheetView topLeftCell="U244" zoomScaleNormal="100" zoomScaleSheetLayoutView="80" zoomScalePageLayoutView="80" workbookViewId="0">
      <selection activeCell="AN146" sqref="AN146"/>
    </sheetView>
  </sheetViews>
  <sheetFormatPr defaultRowHeight="15.5"/>
  <cols>
    <col min="1" max="52" width="4.69140625" customWidth="1"/>
    <col min="53" max="1023" width="8.69140625" customWidth="1"/>
  </cols>
  <sheetData>
    <row r="1" spans="1:50" ht="12" customHeight="1">
      <c r="A1" s="48" t="s">
        <v>88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7"/>
      <c r="T1" s="48"/>
      <c r="U1" s="48"/>
      <c r="V1" s="48"/>
      <c r="W1" s="48"/>
      <c r="X1" s="48" t="s">
        <v>118</v>
      </c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7"/>
      <c r="AQ1" s="48"/>
      <c r="AR1" s="48"/>
      <c r="AS1" s="48"/>
      <c r="AT1" s="48"/>
      <c r="AU1" s="9"/>
      <c r="AV1" s="9"/>
      <c r="AW1" s="9"/>
      <c r="AX1" s="9"/>
    </row>
    <row r="2" spans="1:50" ht="12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1113" t="s">
        <v>13</v>
      </c>
      <c r="T2" s="1113"/>
      <c r="U2" s="1113"/>
      <c r="V2" s="1113"/>
      <c r="W2" s="1113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1113" t="s">
        <v>13</v>
      </c>
      <c r="AQ2" s="1113"/>
      <c r="AR2" s="1113"/>
      <c r="AS2" s="1113"/>
      <c r="AT2" s="1113"/>
      <c r="AU2" s="9"/>
      <c r="AV2" s="9"/>
      <c r="AW2" s="9"/>
      <c r="AX2" s="9"/>
    </row>
    <row r="3" spans="1:50" ht="12" customHeight="1">
      <c r="A3" s="1114" t="s">
        <v>52</v>
      </c>
      <c r="B3" s="956" t="s">
        <v>62</v>
      </c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1114" t="s">
        <v>52</v>
      </c>
      <c r="Y3" s="956" t="s">
        <v>53</v>
      </c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6"/>
      <c r="AL3" s="956"/>
      <c r="AM3" s="956"/>
      <c r="AN3" s="956"/>
      <c r="AO3" s="956"/>
      <c r="AP3" s="956"/>
      <c r="AQ3" s="956"/>
      <c r="AR3" s="956"/>
      <c r="AS3" s="956"/>
      <c r="AT3" s="956"/>
      <c r="AU3" s="9"/>
      <c r="AV3" s="9"/>
      <c r="AW3" s="9"/>
      <c r="AX3" s="9"/>
    </row>
    <row r="4" spans="1:50" ht="12" customHeight="1">
      <c r="A4" s="1114"/>
      <c r="B4" s="956" t="s">
        <v>14</v>
      </c>
      <c r="C4" s="956"/>
      <c r="D4" s="956"/>
      <c r="E4" s="956"/>
      <c r="F4" s="956" t="s">
        <v>54</v>
      </c>
      <c r="G4" s="956"/>
      <c r="H4" s="956" t="s">
        <v>55</v>
      </c>
      <c r="I4" s="956"/>
      <c r="J4" s="956" t="s">
        <v>56</v>
      </c>
      <c r="K4" s="956"/>
      <c r="L4" s="956" t="s">
        <v>57</v>
      </c>
      <c r="M4" s="956"/>
      <c r="N4" s="956" t="s">
        <v>57</v>
      </c>
      <c r="O4" s="956"/>
      <c r="P4" s="956" t="s">
        <v>58</v>
      </c>
      <c r="Q4" s="956"/>
      <c r="R4" s="956" t="s">
        <v>59</v>
      </c>
      <c r="S4" s="956"/>
      <c r="T4" s="956" t="s">
        <v>60</v>
      </c>
      <c r="U4" s="956"/>
      <c r="V4" s="956" t="s">
        <v>61</v>
      </c>
      <c r="W4" s="956"/>
      <c r="X4" s="1114"/>
      <c r="Y4" s="956" t="s">
        <v>14</v>
      </c>
      <c r="Z4" s="956"/>
      <c r="AA4" s="956"/>
      <c r="AB4" s="956"/>
      <c r="AC4" s="956" t="s">
        <v>54</v>
      </c>
      <c r="AD4" s="956"/>
      <c r="AE4" s="956" t="s">
        <v>55</v>
      </c>
      <c r="AF4" s="956"/>
      <c r="AG4" s="956" t="s">
        <v>56</v>
      </c>
      <c r="AH4" s="956"/>
      <c r="AI4" s="956" t="s">
        <v>57</v>
      </c>
      <c r="AJ4" s="956"/>
      <c r="AK4" s="956" t="s">
        <v>57</v>
      </c>
      <c r="AL4" s="956"/>
      <c r="AM4" s="956" t="s">
        <v>58</v>
      </c>
      <c r="AN4" s="956"/>
      <c r="AO4" s="956" t="s">
        <v>59</v>
      </c>
      <c r="AP4" s="956"/>
      <c r="AQ4" s="956" t="s">
        <v>60</v>
      </c>
      <c r="AR4" s="956"/>
      <c r="AS4" s="956" t="s">
        <v>61</v>
      </c>
      <c r="AT4" s="956"/>
      <c r="AU4" s="9"/>
      <c r="AV4" s="9"/>
      <c r="AW4" s="9"/>
      <c r="AX4" s="9"/>
    </row>
    <row r="5" spans="1:50" ht="12" customHeight="1">
      <c r="A5" s="1114"/>
      <c r="B5" s="115">
        <v>0.375</v>
      </c>
      <c r="C5" s="115">
        <v>0.875</v>
      </c>
      <c r="D5" s="32" t="s">
        <v>2</v>
      </c>
      <c r="E5" s="32" t="s">
        <v>3</v>
      </c>
      <c r="F5" s="116">
        <v>0.375</v>
      </c>
      <c r="G5" s="116">
        <v>0.875</v>
      </c>
      <c r="H5" s="116">
        <v>0.375</v>
      </c>
      <c r="I5" s="116">
        <v>0.875</v>
      </c>
      <c r="J5" s="116">
        <v>0.375</v>
      </c>
      <c r="K5" s="116">
        <v>0.875</v>
      </c>
      <c r="L5" s="116">
        <v>0.375</v>
      </c>
      <c r="M5" s="116">
        <v>0.875</v>
      </c>
      <c r="N5" s="116">
        <v>0.375</v>
      </c>
      <c r="O5" s="116">
        <v>0.875</v>
      </c>
      <c r="P5" s="116">
        <v>0.375</v>
      </c>
      <c r="Q5" s="116">
        <v>0.875</v>
      </c>
      <c r="R5" s="116">
        <v>0.375</v>
      </c>
      <c r="S5" s="116">
        <v>0.875</v>
      </c>
      <c r="T5" s="116">
        <v>0.375</v>
      </c>
      <c r="U5" s="116">
        <v>0.875</v>
      </c>
      <c r="V5" s="116">
        <v>0.375</v>
      </c>
      <c r="W5" s="116">
        <v>0.875</v>
      </c>
      <c r="X5" s="1114"/>
      <c r="Y5" s="115">
        <v>0.375</v>
      </c>
      <c r="Z5" s="115">
        <v>0.875</v>
      </c>
      <c r="AA5" s="32" t="s">
        <v>2</v>
      </c>
      <c r="AB5" s="32" t="s">
        <v>3</v>
      </c>
      <c r="AC5" s="116">
        <v>0.375</v>
      </c>
      <c r="AD5" s="116">
        <v>0.875</v>
      </c>
      <c r="AE5" s="116">
        <v>0.375</v>
      </c>
      <c r="AF5" s="116">
        <v>0.875</v>
      </c>
      <c r="AG5" s="116">
        <v>0.375</v>
      </c>
      <c r="AH5" s="116">
        <v>0.875</v>
      </c>
      <c r="AI5" s="116">
        <v>0.375</v>
      </c>
      <c r="AJ5" s="116">
        <v>0.875</v>
      </c>
      <c r="AK5" s="116">
        <v>0.375</v>
      </c>
      <c r="AL5" s="116">
        <v>0.875</v>
      </c>
      <c r="AM5" s="116">
        <v>0.375</v>
      </c>
      <c r="AN5" s="116">
        <v>0.875</v>
      </c>
      <c r="AO5" s="116">
        <v>0.375</v>
      </c>
      <c r="AP5" s="116">
        <v>0.875</v>
      </c>
      <c r="AQ5" s="116">
        <v>0.375</v>
      </c>
      <c r="AR5" s="116">
        <v>0.875</v>
      </c>
      <c r="AS5" s="116">
        <v>0.375</v>
      </c>
      <c r="AT5" s="116">
        <v>0.875</v>
      </c>
      <c r="AU5" s="9"/>
      <c r="AV5" s="9"/>
      <c r="AW5" s="9"/>
      <c r="AX5" s="9"/>
    </row>
    <row r="6" spans="1:50" ht="12" customHeight="1">
      <c r="A6" s="49"/>
      <c r="B6" s="48"/>
      <c r="C6" s="48"/>
      <c r="D6" s="48"/>
      <c r="E6" s="48"/>
      <c r="F6" s="1027" t="s">
        <v>15</v>
      </c>
      <c r="G6" s="1029"/>
      <c r="H6" s="1029"/>
      <c r="I6" s="1029"/>
      <c r="J6" s="1029"/>
      <c r="K6" s="1029"/>
      <c r="L6" s="1029"/>
      <c r="M6" s="1029"/>
      <c r="N6" s="1029"/>
      <c r="O6" s="1029"/>
      <c r="P6" s="1029"/>
      <c r="Q6" s="1029"/>
      <c r="R6" s="1029"/>
      <c r="S6" s="1029"/>
      <c r="T6" s="1029"/>
      <c r="U6" s="1029"/>
      <c r="V6" s="1029"/>
      <c r="W6" s="1028"/>
      <c r="X6" s="122"/>
      <c r="Y6" s="48"/>
      <c r="Z6" s="48"/>
      <c r="AA6" s="48"/>
      <c r="AB6" s="48"/>
      <c r="AC6" s="1027" t="s">
        <v>9</v>
      </c>
      <c r="AD6" s="1029"/>
      <c r="AE6" s="1029"/>
      <c r="AF6" s="1029"/>
      <c r="AG6" s="1029"/>
      <c r="AH6" s="1029"/>
      <c r="AI6" s="1029"/>
      <c r="AJ6" s="1029"/>
      <c r="AK6" s="1029"/>
      <c r="AL6" s="1029"/>
      <c r="AM6" s="1029"/>
      <c r="AN6" s="1029"/>
      <c r="AO6" s="1029"/>
      <c r="AP6" s="1029"/>
      <c r="AQ6" s="1029"/>
      <c r="AR6" s="1029"/>
      <c r="AS6" s="1029"/>
      <c r="AT6" s="1028"/>
      <c r="AU6" s="9"/>
      <c r="AV6" s="9"/>
      <c r="AW6" s="9"/>
      <c r="AX6" s="9"/>
    </row>
    <row r="7" spans="1:50" ht="12" customHeight="1">
      <c r="A7" s="26">
        <v>1</v>
      </c>
      <c r="B7" s="59">
        <v>-0.6</v>
      </c>
      <c r="C7" s="59">
        <v>0</v>
      </c>
      <c r="D7" s="59">
        <v>0.1</v>
      </c>
      <c r="E7" s="59">
        <v>-1.4</v>
      </c>
      <c r="F7" s="60">
        <v>-1.1000000000000001</v>
      </c>
      <c r="G7" s="61">
        <v>0.4</v>
      </c>
      <c r="H7" s="61">
        <v>0</v>
      </c>
      <c r="I7" s="61">
        <v>0</v>
      </c>
      <c r="J7" s="61">
        <v>0.5</v>
      </c>
      <c r="K7" s="61">
        <v>0.4</v>
      </c>
      <c r="L7" s="61">
        <v>0.9</v>
      </c>
      <c r="M7" s="61">
        <v>0.8</v>
      </c>
      <c r="N7" s="61">
        <v>1.1000000000000001</v>
      </c>
      <c r="O7" s="61">
        <v>1.2</v>
      </c>
      <c r="P7" s="61">
        <v>2.4</v>
      </c>
      <c r="Q7" s="61">
        <v>2.2000000000000002</v>
      </c>
      <c r="R7" s="61">
        <v>3.6</v>
      </c>
      <c r="S7" s="61">
        <v>3.6</v>
      </c>
      <c r="T7" s="61">
        <v>5</v>
      </c>
      <c r="U7" s="61">
        <v>5</v>
      </c>
      <c r="V7" s="61">
        <v>7</v>
      </c>
      <c r="W7" s="62">
        <v>7</v>
      </c>
      <c r="X7" s="26">
        <v>1</v>
      </c>
      <c r="Y7" s="59">
        <v>18.899999999999999</v>
      </c>
      <c r="Z7" s="59">
        <v>16.2</v>
      </c>
      <c r="AA7" s="59">
        <v>25.9</v>
      </c>
      <c r="AB7" s="59">
        <v>13.7</v>
      </c>
      <c r="AC7" s="60">
        <v>19.100000000000001</v>
      </c>
      <c r="AD7" s="61">
        <v>14.7</v>
      </c>
      <c r="AE7" s="61">
        <v>18.600000000000001</v>
      </c>
      <c r="AF7" s="61">
        <v>14.9</v>
      </c>
      <c r="AG7" s="61">
        <v>16.600000000000001</v>
      </c>
      <c r="AH7" s="61">
        <v>16.5</v>
      </c>
      <c r="AI7" s="61">
        <v>16.2</v>
      </c>
      <c r="AJ7" s="61">
        <v>17.2</v>
      </c>
      <c r="AK7" s="61">
        <v>17.2</v>
      </c>
      <c r="AL7" s="61">
        <v>17.5</v>
      </c>
      <c r="AM7" s="61">
        <v>17.2</v>
      </c>
      <c r="AN7" s="61">
        <v>17.2</v>
      </c>
      <c r="AO7" s="61">
        <v>16.100000000000001</v>
      </c>
      <c r="AP7" s="61">
        <v>15.9</v>
      </c>
      <c r="AQ7" s="61">
        <v>12.7</v>
      </c>
      <c r="AR7" s="61">
        <v>12.8</v>
      </c>
      <c r="AS7" s="61">
        <v>8.6</v>
      </c>
      <c r="AT7" s="62">
        <v>8.6999999999999993</v>
      </c>
      <c r="AU7" s="9"/>
      <c r="AV7" s="9"/>
      <c r="AW7" s="9"/>
      <c r="AX7" s="9"/>
    </row>
    <row r="8" spans="1:50" ht="12" customHeight="1">
      <c r="A8" s="26">
        <v>2</v>
      </c>
      <c r="B8" s="59">
        <v>0</v>
      </c>
      <c r="C8" s="59">
        <v>2.7</v>
      </c>
      <c r="D8" s="59">
        <v>2.7</v>
      </c>
      <c r="E8" s="59">
        <v>-0.1</v>
      </c>
      <c r="F8" s="60">
        <v>1</v>
      </c>
      <c r="G8" s="61">
        <v>3.5</v>
      </c>
      <c r="H8" s="61">
        <v>0.1</v>
      </c>
      <c r="I8" s="61">
        <v>2.5</v>
      </c>
      <c r="J8" s="61">
        <v>0.4</v>
      </c>
      <c r="K8" s="61">
        <v>2</v>
      </c>
      <c r="L8" s="61">
        <v>0.8</v>
      </c>
      <c r="M8" s="61">
        <v>1.8</v>
      </c>
      <c r="N8" s="61">
        <v>1.5</v>
      </c>
      <c r="O8" s="61">
        <v>2.6</v>
      </c>
      <c r="P8" s="61">
        <v>2.2000000000000002</v>
      </c>
      <c r="Q8" s="61">
        <v>2.5</v>
      </c>
      <c r="R8" s="61">
        <v>3.5</v>
      </c>
      <c r="S8" s="61">
        <v>3.4</v>
      </c>
      <c r="T8" s="61">
        <v>4.9000000000000004</v>
      </c>
      <c r="U8" s="61">
        <v>4.9000000000000004</v>
      </c>
      <c r="V8" s="61">
        <v>6.9</v>
      </c>
      <c r="W8" s="62">
        <v>6.9</v>
      </c>
      <c r="X8" s="26">
        <v>2</v>
      </c>
      <c r="Y8" s="59">
        <v>17.7</v>
      </c>
      <c r="Z8" s="59">
        <v>19.399999999999999</v>
      </c>
      <c r="AA8" s="59">
        <v>34.200000000000003</v>
      </c>
      <c r="AB8" s="59">
        <v>12.7</v>
      </c>
      <c r="AC8" s="60">
        <v>17</v>
      </c>
      <c r="AD8" s="61">
        <v>19.8</v>
      </c>
      <c r="AE8" s="61">
        <v>16.7</v>
      </c>
      <c r="AF8" s="61">
        <v>21</v>
      </c>
      <c r="AG8" s="61">
        <v>16.899999999999999</v>
      </c>
      <c r="AH8" s="61">
        <v>21.3</v>
      </c>
      <c r="AI8" s="61">
        <v>16.100000000000001</v>
      </c>
      <c r="AJ8" s="61">
        <v>21</v>
      </c>
      <c r="AK8" s="61">
        <v>16.8</v>
      </c>
      <c r="AL8" s="61">
        <v>19.2</v>
      </c>
      <c r="AM8" s="61">
        <v>16.600000000000001</v>
      </c>
      <c r="AN8" s="61">
        <v>17.600000000000001</v>
      </c>
      <c r="AO8" s="61">
        <v>15.8</v>
      </c>
      <c r="AP8" s="61">
        <v>15.6</v>
      </c>
      <c r="AQ8" s="61">
        <v>12.9</v>
      </c>
      <c r="AR8" s="61">
        <v>12.9</v>
      </c>
      <c r="AS8" s="61">
        <v>8.6999999999999993</v>
      </c>
      <c r="AT8" s="62">
        <v>8.8000000000000007</v>
      </c>
      <c r="AU8" s="9"/>
      <c r="AV8" s="9"/>
      <c r="AW8" s="9"/>
      <c r="AX8" s="9"/>
    </row>
    <row r="9" spans="1:50" ht="12" customHeight="1">
      <c r="A9" s="26">
        <v>3</v>
      </c>
      <c r="B9" s="59">
        <v>2.5</v>
      </c>
      <c r="C9" s="59">
        <v>3.4</v>
      </c>
      <c r="D9" s="59">
        <v>3.5</v>
      </c>
      <c r="E9" s="59">
        <v>2.4</v>
      </c>
      <c r="F9" s="60">
        <v>2.9</v>
      </c>
      <c r="G9" s="61">
        <v>3.6</v>
      </c>
      <c r="H9" s="61">
        <v>2.5</v>
      </c>
      <c r="I9" s="61">
        <v>3.4</v>
      </c>
      <c r="J9" s="61">
        <v>2.4</v>
      </c>
      <c r="K9" s="61">
        <v>3.1</v>
      </c>
      <c r="L9" s="61">
        <v>2.4</v>
      </c>
      <c r="M9" s="61">
        <v>3</v>
      </c>
      <c r="N9" s="61">
        <v>2.7</v>
      </c>
      <c r="O9" s="61">
        <v>3</v>
      </c>
      <c r="P9" s="61">
        <v>2.8</v>
      </c>
      <c r="Q9" s="61">
        <v>3</v>
      </c>
      <c r="R9" s="61">
        <v>3.5</v>
      </c>
      <c r="S9" s="61">
        <v>3.5</v>
      </c>
      <c r="T9" s="61">
        <v>4.9000000000000004</v>
      </c>
      <c r="U9" s="61">
        <v>4.9000000000000004</v>
      </c>
      <c r="V9" s="61">
        <v>6.9</v>
      </c>
      <c r="W9" s="62">
        <v>6.9</v>
      </c>
      <c r="X9" s="26">
        <v>3</v>
      </c>
      <c r="Y9" s="59">
        <v>24.7</v>
      </c>
      <c r="Z9" s="59">
        <v>18.899999999999999</v>
      </c>
      <c r="AA9" s="59">
        <v>36.299999999999997</v>
      </c>
      <c r="AB9" s="59">
        <v>11.9</v>
      </c>
      <c r="AC9" s="60">
        <v>21.1</v>
      </c>
      <c r="AD9" s="61">
        <v>18.899999999999999</v>
      </c>
      <c r="AE9" s="61">
        <v>18.2</v>
      </c>
      <c r="AF9" s="61">
        <v>20.7</v>
      </c>
      <c r="AG9" s="61">
        <v>17.3</v>
      </c>
      <c r="AH9" s="61">
        <v>21.2</v>
      </c>
      <c r="AI9" s="61">
        <v>17.3</v>
      </c>
      <c r="AJ9" s="61">
        <v>21</v>
      </c>
      <c r="AK9" s="61">
        <v>18.100000000000001</v>
      </c>
      <c r="AL9" s="61">
        <v>19.7</v>
      </c>
      <c r="AM9" s="61">
        <v>17.2</v>
      </c>
      <c r="AN9" s="61">
        <v>18</v>
      </c>
      <c r="AO9" s="61">
        <v>15.7</v>
      </c>
      <c r="AP9" s="61">
        <v>15.7</v>
      </c>
      <c r="AQ9" s="61">
        <v>12.9</v>
      </c>
      <c r="AR9" s="61">
        <v>12.9</v>
      </c>
      <c r="AS9" s="61">
        <v>8.8000000000000007</v>
      </c>
      <c r="AT9" s="62">
        <v>8.9</v>
      </c>
      <c r="AU9" s="9"/>
      <c r="AV9" s="9"/>
      <c r="AW9" s="9"/>
      <c r="AX9" s="9"/>
    </row>
    <row r="10" spans="1:50" ht="12" customHeight="1">
      <c r="A10" s="26">
        <v>4</v>
      </c>
      <c r="B10" s="59">
        <v>-0.5</v>
      </c>
      <c r="C10" s="59">
        <v>-0.9</v>
      </c>
      <c r="D10" s="59">
        <v>3.6</v>
      </c>
      <c r="E10" s="59">
        <v>-1</v>
      </c>
      <c r="F10" s="60">
        <v>-0.4</v>
      </c>
      <c r="G10" s="61">
        <v>-1.3</v>
      </c>
      <c r="H10" s="61">
        <v>0.4</v>
      </c>
      <c r="I10" s="61">
        <v>0.3</v>
      </c>
      <c r="J10" s="61">
        <v>1</v>
      </c>
      <c r="K10" s="61">
        <v>0.7</v>
      </c>
      <c r="L10" s="61">
        <v>1.5</v>
      </c>
      <c r="M10" s="61">
        <v>1.2</v>
      </c>
      <c r="N10" s="61">
        <v>1.9</v>
      </c>
      <c r="O10" s="61">
        <v>1.6</v>
      </c>
      <c r="P10" s="61">
        <v>2.8</v>
      </c>
      <c r="Q10" s="61">
        <v>2.6</v>
      </c>
      <c r="R10" s="61">
        <v>3.6</v>
      </c>
      <c r="S10" s="61">
        <v>3.6</v>
      </c>
      <c r="T10" s="61">
        <v>4.8</v>
      </c>
      <c r="U10" s="61">
        <v>4.8</v>
      </c>
      <c r="V10" s="61">
        <v>6.9</v>
      </c>
      <c r="W10" s="62">
        <v>6.9</v>
      </c>
      <c r="X10" s="26">
        <v>4</v>
      </c>
      <c r="Y10" s="59">
        <v>24.4</v>
      </c>
      <c r="Z10" s="59">
        <v>16.100000000000001</v>
      </c>
      <c r="AA10" s="59">
        <v>31.1</v>
      </c>
      <c r="AB10" s="59">
        <v>11</v>
      </c>
      <c r="AC10" s="60">
        <v>20.2</v>
      </c>
      <c r="AD10" s="61">
        <v>16.3</v>
      </c>
      <c r="AE10" s="61">
        <v>17.399999999999999</v>
      </c>
      <c r="AF10" s="61">
        <v>18</v>
      </c>
      <c r="AG10" s="61">
        <v>16.600000000000001</v>
      </c>
      <c r="AH10" s="61">
        <v>18.5</v>
      </c>
      <c r="AI10" s="61">
        <v>16.7</v>
      </c>
      <c r="AJ10" s="61">
        <v>18.7</v>
      </c>
      <c r="AK10" s="61">
        <v>17.8</v>
      </c>
      <c r="AL10" s="61">
        <v>18.100000000000001</v>
      </c>
      <c r="AM10" s="61">
        <v>17.100000000000001</v>
      </c>
      <c r="AN10" s="61">
        <v>17.399999999999999</v>
      </c>
      <c r="AO10" s="61">
        <v>15.7</v>
      </c>
      <c r="AP10" s="61">
        <v>15.7</v>
      </c>
      <c r="AQ10" s="61">
        <v>13</v>
      </c>
      <c r="AR10" s="61">
        <v>13</v>
      </c>
      <c r="AS10" s="61">
        <v>8.9</v>
      </c>
      <c r="AT10" s="62">
        <v>9</v>
      </c>
      <c r="AU10" s="9"/>
      <c r="AV10" s="9"/>
      <c r="AW10" s="9"/>
      <c r="AX10" s="9"/>
    </row>
    <row r="11" spans="1:50" ht="12" customHeight="1">
      <c r="A11" s="26">
        <v>5</v>
      </c>
      <c r="B11" s="59">
        <v>-0.9</v>
      </c>
      <c r="C11" s="59">
        <v>-2.8</v>
      </c>
      <c r="D11" s="59">
        <v>-0.3</v>
      </c>
      <c r="E11" s="59">
        <v>-3.1</v>
      </c>
      <c r="F11" s="60">
        <v>-1.1000000000000001</v>
      </c>
      <c r="G11" s="61">
        <v>-2.5</v>
      </c>
      <c r="H11" s="61">
        <v>0.2</v>
      </c>
      <c r="I11" s="61">
        <v>0</v>
      </c>
      <c r="J11" s="61">
        <v>0.6</v>
      </c>
      <c r="K11" s="61">
        <v>0.5</v>
      </c>
      <c r="L11" s="61">
        <v>1</v>
      </c>
      <c r="M11" s="61">
        <v>0.9</v>
      </c>
      <c r="N11" s="61">
        <v>1.3</v>
      </c>
      <c r="O11" s="61">
        <v>0.6</v>
      </c>
      <c r="P11" s="61">
        <v>2.4</v>
      </c>
      <c r="Q11" s="61">
        <v>2.2000000000000002</v>
      </c>
      <c r="R11" s="61">
        <v>3.6</v>
      </c>
      <c r="S11" s="61">
        <v>3.5</v>
      </c>
      <c r="T11" s="61">
        <v>4.8</v>
      </c>
      <c r="U11" s="61">
        <v>4.8</v>
      </c>
      <c r="V11" s="61">
        <v>6.8</v>
      </c>
      <c r="W11" s="62">
        <v>6.8</v>
      </c>
      <c r="X11" s="26">
        <v>5</v>
      </c>
      <c r="Y11" s="59">
        <v>17.3</v>
      </c>
      <c r="Z11" s="59">
        <v>18.5</v>
      </c>
      <c r="AA11" s="59">
        <v>29.3</v>
      </c>
      <c r="AB11" s="59">
        <v>14.6</v>
      </c>
      <c r="AC11" s="60">
        <v>17.2</v>
      </c>
      <c r="AD11" s="61">
        <v>18.7</v>
      </c>
      <c r="AE11" s="61">
        <v>16.600000000000001</v>
      </c>
      <c r="AF11" s="61">
        <v>19.5</v>
      </c>
      <c r="AG11" s="61">
        <v>16.399999999999999</v>
      </c>
      <c r="AH11" s="61">
        <v>19.600000000000001</v>
      </c>
      <c r="AI11" s="61">
        <v>16.600000000000001</v>
      </c>
      <c r="AJ11" s="61">
        <v>19.5</v>
      </c>
      <c r="AK11" s="61">
        <v>16.899999999999999</v>
      </c>
      <c r="AL11" s="61">
        <v>18.600000000000001</v>
      </c>
      <c r="AM11" s="61">
        <v>16.8</v>
      </c>
      <c r="AN11" s="61">
        <v>17.3</v>
      </c>
      <c r="AO11" s="61">
        <v>15.7</v>
      </c>
      <c r="AP11" s="61">
        <v>15.6</v>
      </c>
      <c r="AQ11" s="61">
        <v>13</v>
      </c>
      <c r="AR11" s="61">
        <v>13.1</v>
      </c>
      <c r="AS11" s="61">
        <v>9</v>
      </c>
      <c r="AT11" s="62">
        <v>9.1</v>
      </c>
      <c r="AU11" s="9"/>
      <c r="AV11" s="9"/>
      <c r="AW11" s="9"/>
      <c r="AX11" s="9"/>
    </row>
    <row r="12" spans="1:50" ht="12" customHeight="1">
      <c r="A12" s="26">
        <v>6</v>
      </c>
      <c r="B12" s="59">
        <v>-0.2</v>
      </c>
      <c r="C12" s="59">
        <v>-0.1</v>
      </c>
      <c r="D12" s="59">
        <v>-0.1</v>
      </c>
      <c r="E12" s="59">
        <v>-2.8</v>
      </c>
      <c r="F12" s="60">
        <v>-0.2</v>
      </c>
      <c r="G12" s="61">
        <v>-0.1</v>
      </c>
      <c r="H12" s="61">
        <v>0</v>
      </c>
      <c r="I12" s="61">
        <v>0</v>
      </c>
      <c r="J12" s="61">
        <v>0.4</v>
      </c>
      <c r="K12" s="61">
        <v>0.4</v>
      </c>
      <c r="L12" s="61">
        <v>0.8</v>
      </c>
      <c r="M12" s="61">
        <v>0.7</v>
      </c>
      <c r="N12" s="61">
        <v>1</v>
      </c>
      <c r="O12" s="61">
        <v>1.1000000000000001</v>
      </c>
      <c r="P12" s="61">
        <v>2.1</v>
      </c>
      <c r="Q12" s="61">
        <v>1.9</v>
      </c>
      <c r="R12" s="61">
        <v>3.5</v>
      </c>
      <c r="S12" s="61">
        <v>3.4</v>
      </c>
      <c r="T12" s="61">
        <v>4.8</v>
      </c>
      <c r="U12" s="61">
        <v>4.8</v>
      </c>
      <c r="V12" s="61">
        <v>6.8</v>
      </c>
      <c r="W12" s="62">
        <v>6.8</v>
      </c>
      <c r="X12" s="26">
        <v>6</v>
      </c>
      <c r="Y12" s="59">
        <v>19.7</v>
      </c>
      <c r="Z12" s="59">
        <v>15.9</v>
      </c>
      <c r="AA12" s="59">
        <v>29.4</v>
      </c>
      <c r="AB12" s="59">
        <v>14.6</v>
      </c>
      <c r="AC12" s="60">
        <v>18</v>
      </c>
      <c r="AD12" s="61">
        <v>16.2</v>
      </c>
      <c r="AE12" s="61">
        <v>17.7</v>
      </c>
      <c r="AF12" s="61">
        <v>18.8</v>
      </c>
      <c r="AG12" s="61">
        <v>17.2</v>
      </c>
      <c r="AH12" s="61">
        <v>19.5</v>
      </c>
      <c r="AI12" s="61">
        <v>17.2</v>
      </c>
      <c r="AJ12" s="61">
        <v>19.5</v>
      </c>
      <c r="AK12" s="61">
        <v>17.600000000000001</v>
      </c>
      <c r="AL12" s="61">
        <v>18.7</v>
      </c>
      <c r="AM12" s="61">
        <v>17</v>
      </c>
      <c r="AN12" s="61">
        <v>17.5</v>
      </c>
      <c r="AO12" s="61">
        <v>15.6</v>
      </c>
      <c r="AP12" s="61">
        <v>15.6</v>
      </c>
      <c r="AQ12" s="61">
        <v>13.1</v>
      </c>
      <c r="AR12" s="61">
        <v>13.1</v>
      </c>
      <c r="AS12" s="61">
        <v>9.1</v>
      </c>
      <c r="AT12" s="62">
        <v>9.1999999999999993</v>
      </c>
      <c r="AU12" s="9"/>
      <c r="AV12" s="9"/>
      <c r="AW12" s="9"/>
      <c r="AX12" s="9"/>
    </row>
    <row r="13" spans="1:50" ht="12" customHeight="1">
      <c r="A13" s="26">
        <v>7</v>
      </c>
      <c r="B13" s="59">
        <v>0</v>
      </c>
      <c r="C13" s="59">
        <v>0</v>
      </c>
      <c r="D13" s="59">
        <v>0.1</v>
      </c>
      <c r="E13" s="59">
        <v>-0.1</v>
      </c>
      <c r="F13" s="60">
        <v>0</v>
      </c>
      <c r="G13" s="61">
        <v>1.5</v>
      </c>
      <c r="H13" s="61">
        <v>0</v>
      </c>
      <c r="I13" s="61">
        <v>0.1</v>
      </c>
      <c r="J13" s="61">
        <v>0.4</v>
      </c>
      <c r="K13" s="61">
        <v>0.4</v>
      </c>
      <c r="L13" s="61">
        <v>0.7</v>
      </c>
      <c r="M13" s="61">
        <v>0.7</v>
      </c>
      <c r="N13" s="61">
        <v>1.2</v>
      </c>
      <c r="O13" s="61">
        <v>2</v>
      </c>
      <c r="P13" s="61">
        <v>1.9</v>
      </c>
      <c r="Q13" s="61">
        <v>2.1</v>
      </c>
      <c r="R13" s="61">
        <v>3.3</v>
      </c>
      <c r="S13" s="61">
        <v>3.2</v>
      </c>
      <c r="T13" s="61">
        <v>4.7</v>
      </c>
      <c r="U13" s="61">
        <v>4.7</v>
      </c>
      <c r="V13" s="61">
        <v>6.8</v>
      </c>
      <c r="W13" s="62">
        <v>6.8</v>
      </c>
      <c r="X13" s="26">
        <v>7</v>
      </c>
      <c r="Y13" s="59">
        <v>21.5</v>
      </c>
      <c r="Z13" s="59">
        <v>16.3</v>
      </c>
      <c r="AA13" s="59">
        <v>29.2</v>
      </c>
      <c r="AB13" s="59">
        <v>9.9</v>
      </c>
      <c r="AC13" s="60">
        <v>18.3</v>
      </c>
      <c r="AD13" s="61">
        <v>16.3</v>
      </c>
      <c r="AE13" s="61">
        <v>16.2</v>
      </c>
      <c r="AF13" s="61">
        <v>18</v>
      </c>
      <c r="AG13" s="61">
        <v>15.2</v>
      </c>
      <c r="AH13" s="61">
        <v>18.7</v>
      </c>
      <c r="AI13" s="61">
        <v>15.3</v>
      </c>
      <c r="AJ13" s="61">
        <v>18.7</v>
      </c>
      <c r="AK13" s="61">
        <v>17.2</v>
      </c>
      <c r="AL13" s="61">
        <v>17.8</v>
      </c>
      <c r="AM13" s="61">
        <v>16.600000000000001</v>
      </c>
      <c r="AN13" s="61">
        <v>17</v>
      </c>
      <c r="AO13" s="61">
        <v>15.6</v>
      </c>
      <c r="AP13" s="61">
        <v>15.5</v>
      </c>
      <c r="AQ13" s="61">
        <v>13.1</v>
      </c>
      <c r="AR13" s="61">
        <v>13.1</v>
      </c>
      <c r="AS13" s="61">
        <v>9.1999999999999993</v>
      </c>
      <c r="AT13" s="62">
        <v>9.1999999999999993</v>
      </c>
      <c r="AU13" s="9"/>
      <c r="AV13" s="9"/>
      <c r="AW13" s="9"/>
      <c r="AX13" s="9"/>
    </row>
    <row r="14" spans="1:50" ht="12" customHeight="1">
      <c r="A14" s="26">
        <v>8</v>
      </c>
      <c r="B14" s="59">
        <v>1.5</v>
      </c>
      <c r="C14" s="59">
        <v>4</v>
      </c>
      <c r="D14" s="59">
        <v>4.0999999999999996</v>
      </c>
      <c r="E14" s="59">
        <v>0</v>
      </c>
      <c r="F14" s="60">
        <v>1.9</v>
      </c>
      <c r="G14" s="61">
        <v>4.7</v>
      </c>
      <c r="H14" s="61">
        <v>1.6</v>
      </c>
      <c r="I14" s="61">
        <v>3.6</v>
      </c>
      <c r="J14" s="61">
        <v>1.4</v>
      </c>
      <c r="K14" s="61">
        <v>2.9</v>
      </c>
      <c r="L14" s="61">
        <v>1.5</v>
      </c>
      <c r="M14" s="61">
        <v>2.7</v>
      </c>
      <c r="N14" s="61">
        <v>2.1</v>
      </c>
      <c r="O14" s="61">
        <v>2.8</v>
      </c>
      <c r="P14" s="61">
        <v>2.4</v>
      </c>
      <c r="Q14" s="61">
        <v>2.6</v>
      </c>
      <c r="R14" s="61">
        <v>3.2</v>
      </c>
      <c r="S14" s="63">
        <v>3.3</v>
      </c>
      <c r="T14" s="63">
        <v>4.7</v>
      </c>
      <c r="U14" s="63">
        <v>4.7</v>
      </c>
      <c r="V14" s="61">
        <v>6.7</v>
      </c>
      <c r="W14" s="62">
        <v>6.7</v>
      </c>
      <c r="X14" s="26">
        <v>8</v>
      </c>
      <c r="Y14" s="59">
        <v>23.2</v>
      </c>
      <c r="Z14" s="59">
        <v>17.5</v>
      </c>
      <c r="AA14" s="59">
        <v>31.5</v>
      </c>
      <c r="AB14" s="59">
        <v>8.6999999999999993</v>
      </c>
      <c r="AC14" s="60">
        <v>19.3</v>
      </c>
      <c r="AD14" s="61">
        <v>17.600000000000001</v>
      </c>
      <c r="AE14" s="61">
        <v>15.4</v>
      </c>
      <c r="AF14" s="61">
        <v>18.8</v>
      </c>
      <c r="AG14" s="61">
        <v>14.4</v>
      </c>
      <c r="AH14" s="61">
        <v>19.3</v>
      </c>
      <c r="AI14" s="61">
        <v>14.5</v>
      </c>
      <c r="AJ14" s="61">
        <v>19.2</v>
      </c>
      <c r="AK14" s="61">
        <v>16.399999999999999</v>
      </c>
      <c r="AL14" s="61">
        <v>18.3</v>
      </c>
      <c r="AM14" s="61">
        <v>16.3</v>
      </c>
      <c r="AN14" s="61">
        <v>17.2</v>
      </c>
      <c r="AO14" s="61">
        <v>15.5</v>
      </c>
      <c r="AP14" s="61">
        <v>15.5</v>
      </c>
      <c r="AQ14" s="61">
        <v>13.1</v>
      </c>
      <c r="AR14" s="61">
        <v>13.2</v>
      </c>
      <c r="AS14" s="61">
        <v>9.3000000000000007</v>
      </c>
      <c r="AT14" s="62">
        <v>9.3000000000000007</v>
      </c>
      <c r="AU14" s="9"/>
      <c r="AV14" s="9"/>
      <c r="AW14" s="9"/>
      <c r="AX14" s="9"/>
    </row>
    <row r="15" spans="1:50" ht="12" customHeight="1">
      <c r="A15" s="26">
        <v>9</v>
      </c>
      <c r="B15" s="59">
        <v>-0.1</v>
      </c>
      <c r="C15" s="59">
        <v>0</v>
      </c>
      <c r="D15" s="59">
        <v>4.3</v>
      </c>
      <c r="E15" s="59">
        <v>-0.7</v>
      </c>
      <c r="F15" s="60">
        <v>-0.1</v>
      </c>
      <c r="G15" s="61">
        <v>0.7</v>
      </c>
      <c r="H15" s="61">
        <v>0.5</v>
      </c>
      <c r="I15" s="61">
        <v>0.5</v>
      </c>
      <c r="J15" s="61">
        <v>1.1000000000000001</v>
      </c>
      <c r="K15" s="61">
        <v>0.9</v>
      </c>
      <c r="L15" s="61">
        <v>1.7</v>
      </c>
      <c r="M15" s="61">
        <v>1.4</v>
      </c>
      <c r="N15" s="61">
        <v>2.1</v>
      </c>
      <c r="O15" s="61">
        <v>2</v>
      </c>
      <c r="P15" s="61">
        <v>2.7</v>
      </c>
      <c r="Q15" s="61">
        <v>2.6</v>
      </c>
      <c r="R15" s="61">
        <v>3.3</v>
      </c>
      <c r="S15" s="61">
        <v>3.4</v>
      </c>
      <c r="T15" s="61">
        <v>4.5999999999999996</v>
      </c>
      <c r="U15" s="61">
        <v>4.5999999999999996</v>
      </c>
      <c r="V15" s="61">
        <v>6.7</v>
      </c>
      <c r="W15" s="62">
        <v>6.7</v>
      </c>
      <c r="X15" s="26">
        <v>9</v>
      </c>
      <c r="Y15" s="59">
        <v>16.399999999999999</v>
      </c>
      <c r="Z15" s="59">
        <v>14.7</v>
      </c>
      <c r="AA15" s="59">
        <v>26.4</v>
      </c>
      <c r="AB15" s="59">
        <v>8.1</v>
      </c>
      <c r="AC15" s="60">
        <v>15.5</v>
      </c>
      <c r="AD15" s="61">
        <v>15.4</v>
      </c>
      <c r="AE15" s="61">
        <v>14.5</v>
      </c>
      <c r="AF15" s="61">
        <v>18.100000000000001</v>
      </c>
      <c r="AG15" s="61">
        <v>14.4</v>
      </c>
      <c r="AH15" s="61">
        <v>18.7</v>
      </c>
      <c r="AI15" s="61">
        <v>14.7</v>
      </c>
      <c r="AJ15" s="61">
        <v>18.7</v>
      </c>
      <c r="AK15" s="61">
        <v>15.9</v>
      </c>
      <c r="AL15" s="61">
        <v>17.8</v>
      </c>
      <c r="AM15" s="61">
        <v>16.2</v>
      </c>
      <c r="AN15" s="61">
        <v>16.899999999999999</v>
      </c>
      <c r="AO15" s="61">
        <v>15.5</v>
      </c>
      <c r="AP15" s="61">
        <v>15.4</v>
      </c>
      <c r="AQ15" s="61">
        <v>13.2</v>
      </c>
      <c r="AR15" s="61">
        <v>13.2</v>
      </c>
      <c r="AS15" s="61">
        <v>9.4</v>
      </c>
      <c r="AT15" s="62">
        <v>9.4</v>
      </c>
      <c r="AU15" s="9"/>
      <c r="AV15" s="9"/>
      <c r="AW15" s="9"/>
      <c r="AX15" s="9"/>
    </row>
    <row r="16" spans="1:50" ht="12" customHeight="1">
      <c r="A16" s="26">
        <v>10</v>
      </c>
      <c r="B16" s="59">
        <v>1.3</v>
      </c>
      <c r="C16" s="59">
        <v>0.9</v>
      </c>
      <c r="D16" s="59">
        <v>3.1</v>
      </c>
      <c r="E16" s="59">
        <v>0</v>
      </c>
      <c r="F16" s="60">
        <v>1.3</v>
      </c>
      <c r="G16" s="61">
        <v>0.4</v>
      </c>
      <c r="H16" s="61">
        <v>1.4</v>
      </c>
      <c r="I16" s="61">
        <v>1.3</v>
      </c>
      <c r="J16" s="61">
        <v>1.5</v>
      </c>
      <c r="K16" s="61">
        <v>1.7</v>
      </c>
      <c r="L16" s="61">
        <v>1.7</v>
      </c>
      <c r="M16" s="61">
        <v>2</v>
      </c>
      <c r="N16" s="61">
        <v>2.1</v>
      </c>
      <c r="O16" s="61">
        <v>2.2000000000000002</v>
      </c>
      <c r="P16" s="61">
        <v>2.6</v>
      </c>
      <c r="Q16" s="61">
        <v>2.6</v>
      </c>
      <c r="R16" s="61">
        <v>3.4</v>
      </c>
      <c r="S16" s="61">
        <v>3.4</v>
      </c>
      <c r="T16" s="61">
        <v>4.5999999999999996</v>
      </c>
      <c r="U16" s="61">
        <v>4.5999999999999996</v>
      </c>
      <c r="V16" s="61">
        <v>6.7</v>
      </c>
      <c r="W16" s="62">
        <v>6.6</v>
      </c>
      <c r="X16" s="26">
        <v>10</v>
      </c>
      <c r="Y16" s="59">
        <v>22.7</v>
      </c>
      <c r="Z16" s="59">
        <v>14.7</v>
      </c>
      <c r="AA16" s="59">
        <v>24.8</v>
      </c>
      <c r="AB16" s="59">
        <v>6.2</v>
      </c>
      <c r="AC16" s="60">
        <v>18.5</v>
      </c>
      <c r="AD16" s="61">
        <v>14.9</v>
      </c>
      <c r="AE16" s="61">
        <v>14.6</v>
      </c>
      <c r="AF16" s="61">
        <v>16.2</v>
      </c>
      <c r="AG16" s="61">
        <v>13.6</v>
      </c>
      <c r="AH16" s="61">
        <v>16.600000000000001</v>
      </c>
      <c r="AI16" s="61">
        <v>13.7</v>
      </c>
      <c r="AJ16" s="61">
        <v>16.7</v>
      </c>
      <c r="AK16" s="61">
        <v>15.8</v>
      </c>
      <c r="AL16" s="61">
        <v>16.5</v>
      </c>
      <c r="AM16" s="61">
        <v>16</v>
      </c>
      <c r="AN16" s="61">
        <v>16.100000000000001</v>
      </c>
      <c r="AO16" s="61">
        <v>15.4</v>
      </c>
      <c r="AP16" s="61">
        <v>15.3</v>
      </c>
      <c r="AQ16" s="61">
        <v>13.2</v>
      </c>
      <c r="AR16" s="61">
        <v>13.2</v>
      </c>
      <c r="AS16" s="61">
        <v>9.5</v>
      </c>
      <c r="AT16" s="62">
        <v>9.5</v>
      </c>
      <c r="AU16" s="9"/>
      <c r="AV16" s="9"/>
      <c r="AW16" s="9"/>
      <c r="AX16" s="9"/>
    </row>
    <row r="17" spans="1:50" ht="12" customHeight="1">
      <c r="A17" s="26">
        <v>11</v>
      </c>
      <c r="B17" s="59">
        <v>-2.1</v>
      </c>
      <c r="C17" s="59">
        <v>-1</v>
      </c>
      <c r="D17" s="59">
        <v>0.9</v>
      </c>
      <c r="E17" s="59">
        <v>-2.2999999999999998</v>
      </c>
      <c r="F17" s="60">
        <v>-2.6</v>
      </c>
      <c r="G17" s="61">
        <v>-0.9</v>
      </c>
      <c r="H17" s="61">
        <v>0.2</v>
      </c>
      <c r="I17" s="61">
        <v>0</v>
      </c>
      <c r="J17" s="61">
        <v>0.7</v>
      </c>
      <c r="K17" s="61">
        <v>0.5</v>
      </c>
      <c r="L17" s="61">
        <v>1.2</v>
      </c>
      <c r="M17" s="61">
        <v>0.9</v>
      </c>
      <c r="N17" s="61">
        <v>0.7</v>
      </c>
      <c r="O17" s="61">
        <v>0.9</v>
      </c>
      <c r="P17" s="61">
        <v>2.4</v>
      </c>
      <c r="Q17" s="61">
        <v>2.1</v>
      </c>
      <c r="R17" s="61">
        <v>3.4</v>
      </c>
      <c r="S17" s="61">
        <v>3.4</v>
      </c>
      <c r="T17" s="61">
        <v>4.5999999999999996</v>
      </c>
      <c r="U17" s="61">
        <v>4.5999999999999996</v>
      </c>
      <c r="V17" s="61">
        <v>6.6</v>
      </c>
      <c r="W17" s="62">
        <v>6.6</v>
      </c>
      <c r="X17" s="26">
        <v>11</v>
      </c>
      <c r="Y17" s="59">
        <v>15.2</v>
      </c>
      <c r="Z17" s="59">
        <v>13.7</v>
      </c>
      <c r="AA17" s="59">
        <v>23.9</v>
      </c>
      <c r="AB17" s="59">
        <v>13</v>
      </c>
      <c r="AC17" s="60">
        <v>15.2</v>
      </c>
      <c r="AD17" s="61">
        <v>13.6</v>
      </c>
      <c r="AE17" s="61">
        <v>14.9</v>
      </c>
      <c r="AF17" s="61">
        <v>15.3</v>
      </c>
      <c r="AG17" s="61">
        <v>14.9</v>
      </c>
      <c r="AH17" s="61">
        <v>15.9</v>
      </c>
      <c r="AI17" s="61">
        <v>15.1</v>
      </c>
      <c r="AJ17" s="61">
        <v>16.2</v>
      </c>
      <c r="AK17" s="61">
        <v>15.6</v>
      </c>
      <c r="AL17" s="61">
        <v>15.9</v>
      </c>
      <c r="AM17" s="61">
        <v>15.7</v>
      </c>
      <c r="AN17" s="61">
        <v>15.8</v>
      </c>
      <c r="AO17" s="61">
        <v>15.2</v>
      </c>
      <c r="AP17" s="61">
        <v>15.1</v>
      </c>
      <c r="AQ17" s="61">
        <v>13.2</v>
      </c>
      <c r="AR17" s="61">
        <v>13.2</v>
      </c>
      <c r="AS17" s="61">
        <v>9.5</v>
      </c>
      <c r="AT17" s="62">
        <v>9.6</v>
      </c>
      <c r="AU17" s="9"/>
      <c r="AV17" s="9"/>
      <c r="AW17" s="9"/>
      <c r="AX17" s="9"/>
    </row>
    <row r="18" spans="1:50" ht="12" customHeight="1">
      <c r="A18" s="26">
        <v>12</v>
      </c>
      <c r="B18" s="59">
        <v>0.3</v>
      </c>
      <c r="C18" s="59">
        <v>3.6</v>
      </c>
      <c r="D18" s="59">
        <v>3.6</v>
      </c>
      <c r="E18" s="59">
        <v>-1</v>
      </c>
      <c r="F18" s="60">
        <v>1.9</v>
      </c>
      <c r="G18" s="61">
        <v>4.3</v>
      </c>
      <c r="H18" s="61">
        <v>0.1</v>
      </c>
      <c r="I18" s="61">
        <v>3.3</v>
      </c>
      <c r="J18" s="61">
        <v>0.4</v>
      </c>
      <c r="K18" s="61">
        <v>2.6</v>
      </c>
      <c r="L18" s="61">
        <v>0.8</v>
      </c>
      <c r="M18" s="61">
        <v>2.2999999999999998</v>
      </c>
      <c r="N18" s="61">
        <v>1.3</v>
      </c>
      <c r="O18" s="61">
        <v>2.2999999999999998</v>
      </c>
      <c r="P18" s="61">
        <v>2</v>
      </c>
      <c r="Q18" s="61">
        <v>2.2000000000000002</v>
      </c>
      <c r="R18" s="61">
        <v>3.3</v>
      </c>
      <c r="S18" s="61">
        <v>3.2</v>
      </c>
      <c r="T18" s="61">
        <v>4.5999999999999996</v>
      </c>
      <c r="U18" s="61">
        <v>4.5999999999999996</v>
      </c>
      <c r="V18" s="61">
        <v>6.6</v>
      </c>
      <c r="W18" s="62">
        <v>6.6</v>
      </c>
      <c r="X18" s="26">
        <v>12</v>
      </c>
      <c r="Y18" s="59">
        <v>24.4</v>
      </c>
      <c r="Z18" s="59">
        <v>16.5</v>
      </c>
      <c r="AA18" s="59">
        <v>33</v>
      </c>
      <c r="AB18" s="59">
        <v>7.6</v>
      </c>
      <c r="AC18" s="60">
        <v>20.100000000000001</v>
      </c>
      <c r="AD18" s="61">
        <v>17.2</v>
      </c>
      <c r="AE18" s="61">
        <v>14.6</v>
      </c>
      <c r="AF18" s="61">
        <v>18.899999999999999</v>
      </c>
      <c r="AG18" s="61">
        <v>13.4</v>
      </c>
      <c r="AH18" s="61">
        <v>19.5</v>
      </c>
      <c r="AI18" s="61">
        <v>13.4</v>
      </c>
      <c r="AJ18" s="61">
        <v>19.3</v>
      </c>
      <c r="AK18" s="61">
        <v>15.3</v>
      </c>
      <c r="AL18" s="61">
        <v>18.100000000000001</v>
      </c>
      <c r="AM18" s="61">
        <v>15.2</v>
      </c>
      <c r="AN18" s="61">
        <v>16.600000000000001</v>
      </c>
      <c r="AO18" s="61">
        <v>15.1</v>
      </c>
      <c r="AP18" s="61">
        <v>14.9</v>
      </c>
      <c r="AQ18" s="61">
        <v>13.2</v>
      </c>
      <c r="AR18" s="61">
        <v>13.2</v>
      </c>
      <c r="AS18" s="61">
        <v>9.6</v>
      </c>
      <c r="AT18" s="62">
        <v>9.6</v>
      </c>
      <c r="AU18" s="9"/>
      <c r="AV18" s="9"/>
      <c r="AW18" s="9"/>
      <c r="AX18" s="9"/>
    </row>
    <row r="19" spans="1:50" ht="12" customHeight="1">
      <c r="A19" s="26">
        <v>13</v>
      </c>
      <c r="B19" s="59">
        <v>0.9</v>
      </c>
      <c r="C19" s="59">
        <v>1.5</v>
      </c>
      <c r="D19" s="59">
        <v>3.8</v>
      </c>
      <c r="E19" s="59">
        <v>-0.4</v>
      </c>
      <c r="F19" s="60">
        <v>0.6</v>
      </c>
      <c r="G19" s="61">
        <v>1.7</v>
      </c>
      <c r="H19" s="61">
        <v>1.1000000000000001</v>
      </c>
      <c r="I19" s="61">
        <v>1.6</v>
      </c>
      <c r="J19" s="61">
        <v>1.4</v>
      </c>
      <c r="K19" s="61">
        <v>1.7</v>
      </c>
      <c r="L19" s="61">
        <v>1.7</v>
      </c>
      <c r="M19" s="61">
        <v>1.9</v>
      </c>
      <c r="N19" s="61">
        <v>1.9</v>
      </c>
      <c r="O19" s="61">
        <v>2.2000000000000002</v>
      </c>
      <c r="P19" s="61">
        <v>2.4</v>
      </c>
      <c r="Q19" s="61">
        <v>2.5</v>
      </c>
      <c r="R19" s="61">
        <v>3.2</v>
      </c>
      <c r="S19" s="61">
        <v>3.2</v>
      </c>
      <c r="T19" s="61">
        <v>4.5</v>
      </c>
      <c r="U19" s="61">
        <v>4.5</v>
      </c>
      <c r="V19" s="61">
        <v>6.6</v>
      </c>
      <c r="W19" s="62">
        <v>6.5</v>
      </c>
      <c r="X19" s="26">
        <v>13</v>
      </c>
      <c r="Y19" s="59">
        <v>23.3</v>
      </c>
      <c r="Z19" s="59">
        <v>16</v>
      </c>
      <c r="AA19" s="59">
        <v>33.6</v>
      </c>
      <c r="AB19" s="59">
        <v>8</v>
      </c>
      <c r="AC19" s="60">
        <v>19.100000000000001</v>
      </c>
      <c r="AD19" s="61">
        <v>16.7</v>
      </c>
      <c r="AE19" s="61">
        <v>14.9</v>
      </c>
      <c r="AF19" s="61">
        <v>19.3</v>
      </c>
      <c r="AG19" s="61">
        <v>13.9</v>
      </c>
      <c r="AH19" s="61">
        <v>19.600000000000001</v>
      </c>
      <c r="AI19" s="61">
        <v>14</v>
      </c>
      <c r="AJ19" s="61">
        <v>19.2</v>
      </c>
      <c r="AK19" s="61">
        <v>15.9</v>
      </c>
      <c r="AL19" s="61">
        <v>17.8</v>
      </c>
      <c r="AM19" s="61">
        <v>15.7</v>
      </c>
      <c r="AN19" s="61">
        <v>16.600000000000001</v>
      </c>
      <c r="AO19" s="61">
        <v>15</v>
      </c>
      <c r="AP19" s="61">
        <v>15</v>
      </c>
      <c r="AQ19" s="61">
        <v>13.2</v>
      </c>
      <c r="AR19" s="61">
        <v>13.2</v>
      </c>
      <c r="AS19" s="61">
        <v>9.6999999999999993</v>
      </c>
      <c r="AT19" s="62">
        <v>9.6999999999999993</v>
      </c>
      <c r="AU19" s="9"/>
      <c r="AV19" s="9"/>
      <c r="AW19" s="9"/>
      <c r="AX19" s="9"/>
    </row>
    <row r="20" spans="1:50" ht="12" customHeight="1">
      <c r="A20" s="26">
        <v>14</v>
      </c>
      <c r="B20" s="59">
        <v>0.7</v>
      </c>
      <c r="C20" s="59">
        <v>1.2</v>
      </c>
      <c r="D20" s="59">
        <v>2.6</v>
      </c>
      <c r="E20" s="59">
        <v>-0.6</v>
      </c>
      <c r="F20" s="60">
        <v>1</v>
      </c>
      <c r="G20" s="61">
        <v>1.7</v>
      </c>
      <c r="H20" s="61">
        <v>0.9</v>
      </c>
      <c r="I20" s="61">
        <v>1.4</v>
      </c>
      <c r="J20" s="61">
        <v>1.3</v>
      </c>
      <c r="K20" s="61">
        <v>1.6</v>
      </c>
      <c r="L20" s="61">
        <v>1.6</v>
      </c>
      <c r="M20" s="61">
        <v>1.8</v>
      </c>
      <c r="N20" s="61">
        <v>2</v>
      </c>
      <c r="O20" s="61">
        <v>2.1</v>
      </c>
      <c r="P20" s="61">
        <v>2.5</v>
      </c>
      <c r="Q20" s="61">
        <v>2.5</v>
      </c>
      <c r="R20" s="61">
        <v>3.3</v>
      </c>
      <c r="S20" s="61">
        <v>3.3</v>
      </c>
      <c r="T20" s="61">
        <v>4.5</v>
      </c>
      <c r="U20" s="61">
        <v>4.5</v>
      </c>
      <c r="V20" s="61">
        <v>6.5</v>
      </c>
      <c r="W20" s="62">
        <v>6.5</v>
      </c>
      <c r="X20" s="26">
        <v>14</v>
      </c>
      <c r="Y20" s="59">
        <v>19.100000000000001</v>
      </c>
      <c r="Z20" s="59">
        <v>16.2</v>
      </c>
      <c r="AA20" s="59">
        <v>31.7</v>
      </c>
      <c r="AB20" s="59">
        <v>8</v>
      </c>
      <c r="AC20" s="60">
        <v>16.899999999999999</v>
      </c>
      <c r="AD20" s="61">
        <v>17.7</v>
      </c>
      <c r="AE20" s="61">
        <v>14.9</v>
      </c>
      <c r="AF20" s="61">
        <v>19.2</v>
      </c>
      <c r="AG20" s="61">
        <v>13.9</v>
      </c>
      <c r="AH20" s="61">
        <v>19.5</v>
      </c>
      <c r="AI20" s="61">
        <v>14.1</v>
      </c>
      <c r="AJ20" s="61">
        <v>19.399999999999999</v>
      </c>
      <c r="AK20" s="61">
        <v>15.8</v>
      </c>
      <c r="AL20" s="61">
        <v>18.2</v>
      </c>
      <c r="AM20" s="61">
        <v>15.7</v>
      </c>
      <c r="AN20" s="61">
        <v>16.899999999999999</v>
      </c>
      <c r="AO20" s="61">
        <v>15</v>
      </c>
      <c r="AP20" s="61">
        <v>15</v>
      </c>
      <c r="AQ20" s="61">
        <v>13.2</v>
      </c>
      <c r="AR20" s="61">
        <v>13.2</v>
      </c>
      <c r="AS20" s="61">
        <v>9.8000000000000007</v>
      </c>
      <c r="AT20" s="62">
        <v>9.8000000000000007</v>
      </c>
      <c r="AU20" s="9"/>
      <c r="AV20" s="9"/>
      <c r="AW20" s="9"/>
      <c r="AX20" s="9"/>
    </row>
    <row r="21" spans="1:50" ht="12" customHeight="1">
      <c r="A21" s="26">
        <v>15</v>
      </c>
      <c r="B21" s="59">
        <v>3.8</v>
      </c>
      <c r="C21" s="59">
        <v>6.2</v>
      </c>
      <c r="D21" s="59">
        <v>6.2</v>
      </c>
      <c r="E21" s="59">
        <v>1.2</v>
      </c>
      <c r="F21" s="60">
        <v>4.0999999999999996</v>
      </c>
      <c r="G21" s="61">
        <v>6.8</v>
      </c>
      <c r="H21" s="61">
        <v>3.5</v>
      </c>
      <c r="I21" s="61">
        <v>5.7</v>
      </c>
      <c r="J21" s="61">
        <v>3.1</v>
      </c>
      <c r="K21" s="61">
        <v>4.8</v>
      </c>
      <c r="L21" s="61">
        <v>2.8</v>
      </c>
      <c r="M21" s="61">
        <v>4.2</v>
      </c>
      <c r="N21" s="61">
        <v>2.8</v>
      </c>
      <c r="O21" s="61">
        <v>3.9</v>
      </c>
      <c r="P21" s="61">
        <v>2.6</v>
      </c>
      <c r="Q21" s="61">
        <v>3.1</v>
      </c>
      <c r="R21" s="61">
        <v>3.3</v>
      </c>
      <c r="S21" s="61">
        <v>3.3</v>
      </c>
      <c r="T21" s="61">
        <v>4.5</v>
      </c>
      <c r="U21" s="61">
        <v>4.5</v>
      </c>
      <c r="V21" s="61">
        <v>6.5</v>
      </c>
      <c r="W21" s="62">
        <v>6.5</v>
      </c>
      <c r="X21" s="26">
        <v>15</v>
      </c>
      <c r="Y21" s="59">
        <v>22.6</v>
      </c>
      <c r="Z21" s="59">
        <v>16.7</v>
      </c>
      <c r="AA21" s="59">
        <v>32.799999999999997</v>
      </c>
      <c r="AB21" s="59">
        <v>7.2</v>
      </c>
      <c r="AC21" s="60">
        <v>18.8</v>
      </c>
      <c r="AD21" s="61">
        <v>17.8</v>
      </c>
      <c r="AE21" s="61">
        <v>15.2</v>
      </c>
      <c r="AF21" s="61">
        <v>19.600000000000001</v>
      </c>
      <c r="AG21" s="61">
        <v>14</v>
      </c>
      <c r="AH21" s="61">
        <v>19.899999999999999</v>
      </c>
      <c r="AI21" s="61">
        <v>14.1</v>
      </c>
      <c r="AJ21" s="61">
        <v>19.600000000000001</v>
      </c>
      <c r="AK21" s="61">
        <v>16</v>
      </c>
      <c r="AL21" s="61">
        <v>18.399999999999999</v>
      </c>
      <c r="AM21" s="61">
        <v>15.8</v>
      </c>
      <c r="AN21" s="61">
        <v>16.7</v>
      </c>
      <c r="AO21" s="61">
        <v>15.1</v>
      </c>
      <c r="AP21" s="61">
        <v>15</v>
      </c>
      <c r="AQ21" s="61">
        <v>13.2</v>
      </c>
      <c r="AR21" s="61">
        <v>13.2</v>
      </c>
      <c r="AS21" s="61">
        <v>9.8000000000000007</v>
      </c>
      <c r="AT21" s="62">
        <v>9.8000000000000007</v>
      </c>
      <c r="AU21" s="9"/>
      <c r="AV21" s="9"/>
      <c r="AW21" s="9"/>
      <c r="AX21" s="9"/>
    </row>
    <row r="22" spans="1:50" ht="12" customHeight="1">
      <c r="A22" s="26">
        <v>16</v>
      </c>
      <c r="B22" s="59">
        <v>4.0999999999999996</v>
      </c>
      <c r="C22" s="59">
        <v>4.0999999999999996</v>
      </c>
      <c r="D22" s="59">
        <v>6.2</v>
      </c>
      <c r="E22" s="59">
        <v>2.5</v>
      </c>
      <c r="F22" s="60">
        <v>3.6</v>
      </c>
      <c r="G22" s="61">
        <v>4.5</v>
      </c>
      <c r="H22" s="61">
        <v>4.7</v>
      </c>
      <c r="I22" s="61">
        <v>4.0999999999999996</v>
      </c>
      <c r="J22" s="61">
        <v>4.9000000000000004</v>
      </c>
      <c r="K22" s="61">
        <v>4</v>
      </c>
      <c r="L22" s="61">
        <v>4.8</v>
      </c>
      <c r="M22" s="61">
        <v>4</v>
      </c>
      <c r="N22" s="61">
        <v>4</v>
      </c>
      <c r="O22" s="61">
        <v>3.8</v>
      </c>
      <c r="P22" s="61">
        <v>3.5</v>
      </c>
      <c r="Q22" s="61">
        <v>3.6</v>
      </c>
      <c r="R22" s="61">
        <v>3.4</v>
      </c>
      <c r="S22" s="61">
        <v>3.6</v>
      </c>
      <c r="T22" s="61">
        <v>4.4000000000000004</v>
      </c>
      <c r="U22" s="61">
        <v>4.4000000000000004</v>
      </c>
      <c r="V22" s="61">
        <v>6.5</v>
      </c>
      <c r="W22" s="62">
        <v>6.4</v>
      </c>
      <c r="X22" s="26">
        <v>16</v>
      </c>
      <c r="Y22" s="59">
        <v>21.5</v>
      </c>
      <c r="Z22" s="59">
        <v>17.399999999999999</v>
      </c>
      <c r="AA22" s="59">
        <v>31.2</v>
      </c>
      <c r="AB22" s="59">
        <v>9.1</v>
      </c>
      <c r="AC22" s="60">
        <v>18.3</v>
      </c>
      <c r="AD22" s="61">
        <v>19.5</v>
      </c>
      <c r="AE22" s="61">
        <v>14.9</v>
      </c>
      <c r="AF22" s="61">
        <v>20.399999999999999</v>
      </c>
      <c r="AG22" s="61">
        <v>14.3</v>
      </c>
      <c r="AH22" s="61">
        <v>20.399999999999999</v>
      </c>
      <c r="AI22" s="61">
        <v>14.5</v>
      </c>
      <c r="AJ22" s="61">
        <v>20</v>
      </c>
      <c r="AK22" s="61">
        <v>16</v>
      </c>
      <c r="AL22" s="61">
        <v>18.399999999999999</v>
      </c>
      <c r="AM22" s="61">
        <v>15.9</v>
      </c>
      <c r="AN22" s="61">
        <v>16.8</v>
      </c>
      <c r="AO22" s="61">
        <v>15.1</v>
      </c>
      <c r="AP22" s="61">
        <v>15</v>
      </c>
      <c r="AQ22" s="61">
        <v>13.2</v>
      </c>
      <c r="AR22" s="61">
        <v>13.2</v>
      </c>
      <c r="AS22" s="61">
        <v>9.9</v>
      </c>
      <c r="AT22" s="62">
        <v>9.9</v>
      </c>
      <c r="AU22" s="9"/>
      <c r="AV22" s="9"/>
      <c r="AW22" s="9"/>
      <c r="AX22" s="9"/>
    </row>
    <row r="23" spans="1:50" ht="12" customHeight="1">
      <c r="A23" s="26">
        <v>17</v>
      </c>
      <c r="B23" s="59">
        <v>3.4</v>
      </c>
      <c r="C23" s="59">
        <v>1.6</v>
      </c>
      <c r="D23" s="59">
        <v>4.4000000000000004</v>
      </c>
      <c r="E23" s="59">
        <v>1.3</v>
      </c>
      <c r="F23" s="60">
        <v>3.5</v>
      </c>
      <c r="G23" s="61">
        <v>1.7</v>
      </c>
      <c r="H23" s="61">
        <v>3.5</v>
      </c>
      <c r="I23" s="61">
        <v>2.1</v>
      </c>
      <c r="J23" s="61">
        <v>3.6</v>
      </c>
      <c r="K23" s="61">
        <v>2.7</v>
      </c>
      <c r="L23" s="61">
        <v>3.8</v>
      </c>
      <c r="M23" s="61">
        <v>3.1</v>
      </c>
      <c r="N23" s="61">
        <v>3.6</v>
      </c>
      <c r="O23" s="61">
        <v>3.3</v>
      </c>
      <c r="P23" s="61">
        <v>3.6</v>
      </c>
      <c r="Q23" s="61">
        <v>3.5</v>
      </c>
      <c r="R23" s="61">
        <v>3.7</v>
      </c>
      <c r="S23" s="61">
        <v>3.7</v>
      </c>
      <c r="T23" s="61">
        <v>4.4000000000000004</v>
      </c>
      <c r="U23" s="61">
        <v>4.5</v>
      </c>
      <c r="V23" s="61">
        <v>6.4</v>
      </c>
      <c r="W23" s="62">
        <v>6.4</v>
      </c>
      <c r="X23" s="26">
        <v>17</v>
      </c>
      <c r="Y23" s="59">
        <v>26.2</v>
      </c>
      <c r="Z23" s="59">
        <v>20.5</v>
      </c>
      <c r="AA23" s="59">
        <v>37.6</v>
      </c>
      <c r="AB23" s="59">
        <v>8.6999999999999993</v>
      </c>
      <c r="AC23" s="60">
        <v>21</v>
      </c>
      <c r="AD23" s="61">
        <v>23</v>
      </c>
      <c r="AE23" s="61">
        <v>16.399999999999999</v>
      </c>
      <c r="AF23" s="61">
        <v>23.9</v>
      </c>
      <c r="AG23" s="61">
        <v>14.9</v>
      </c>
      <c r="AH23" s="61">
        <v>23.5</v>
      </c>
      <c r="AI23" s="61">
        <v>14.8</v>
      </c>
      <c r="AJ23" s="61">
        <v>22.7</v>
      </c>
      <c r="AK23" s="61">
        <v>16.7</v>
      </c>
      <c r="AL23" s="61">
        <v>20</v>
      </c>
      <c r="AM23" s="61">
        <v>16</v>
      </c>
      <c r="AN23" s="61">
        <v>17.5</v>
      </c>
      <c r="AO23" s="61">
        <v>15.1</v>
      </c>
      <c r="AP23" s="61">
        <v>15.1</v>
      </c>
      <c r="AQ23" s="61">
        <v>13.2</v>
      </c>
      <c r="AR23" s="61">
        <v>13.2</v>
      </c>
      <c r="AS23" s="61">
        <v>9.9</v>
      </c>
      <c r="AT23" s="62">
        <v>10</v>
      </c>
      <c r="AU23" s="9"/>
      <c r="AV23" s="9"/>
      <c r="AW23" s="9"/>
      <c r="AX23" s="9"/>
    </row>
    <row r="24" spans="1:50" ht="12" customHeight="1">
      <c r="A24" s="26">
        <v>18</v>
      </c>
      <c r="B24" s="59">
        <v>-0.7</v>
      </c>
      <c r="C24" s="59">
        <v>0</v>
      </c>
      <c r="D24" s="59">
        <v>1.7</v>
      </c>
      <c r="E24" s="59">
        <v>-0.8</v>
      </c>
      <c r="F24" s="60">
        <v>-1</v>
      </c>
      <c r="G24" s="61">
        <v>0.7</v>
      </c>
      <c r="H24" s="61">
        <v>0.4</v>
      </c>
      <c r="I24" s="61">
        <v>0.4</v>
      </c>
      <c r="J24" s="61">
        <v>1</v>
      </c>
      <c r="K24" s="61">
        <v>0.8</v>
      </c>
      <c r="L24" s="61">
        <v>1.6</v>
      </c>
      <c r="M24" s="61">
        <v>1.3</v>
      </c>
      <c r="N24" s="61">
        <v>1.9</v>
      </c>
      <c r="O24" s="61">
        <v>2</v>
      </c>
      <c r="P24" s="61">
        <v>3.1</v>
      </c>
      <c r="Q24" s="61">
        <v>2.8</v>
      </c>
      <c r="R24" s="61">
        <v>3.8</v>
      </c>
      <c r="S24" s="61">
        <v>3.7</v>
      </c>
      <c r="T24" s="61">
        <v>4.5</v>
      </c>
      <c r="U24" s="61">
        <v>4.5</v>
      </c>
      <c r="V24" s="61">
        <v>6.4</v>
      </c>
      <c r="W24" s="62">
        <v>6.4</v>
      </c>
      <c r="X24" s="26">
        <v>18</v>
      </c>
      <c r="Y24" s="59">
        <v>27.3</v>
      </c>
      <c r="Z24" s="59">
        <v>21.6</v>
      </c>
      <c r="AA24" s="59">
        <v>41.7</v>
      </c>
      <c r="AB24" s="59">
        <v>11</v>
      </c>
      <c r="AC24" s="60">
        <v>22.4</v>
      </c>
      <c r="AD24" s="61">
        <v>24.3</v>
      </c>
      <c r="AE24" s="61">
        <v>17.899999999999999</v>
      </c>
      <c r="AF24" s="61">
        <v>26</v>
      </c>
      <c r="AG24" s="61">
        <v>16.5</v>
      </c>
      <c r="AH24" s="61">
        <v>25.7</v>
      </c>
      <c r="AI24" s="61">
        <v>16.399999999999999</v>
      </c>
      <c r="AJ24" s="61">
        <v>24.9</v>
      </c>
      <c r="AK24" s="61">
        <v>17.7</v>
      </c>
      <c r="AL24" s="61">
        <v>21.1</v>
      </c>
      <c r="AM24" s="61">
        <v>16.7</v>
      </c>
      <c r="AN24" s="61">
        <v>18.3</v>
      </c>
      <c r="AO24" s="61">
        <v>15.3</v>
      </c>
      <c r="AP24" s="61">
        <v>15.3</v>
      </c>
      <c r="AQ24" s="61">
        <v>13.2</v>
      </c>
      <c r="AR24" s="61">
        <v>13.2</v>
      </c>
      <c r="AS24" s="61">
        <v>10</v>
      </c>
      <c r="AT24" s="62">
        <v>10</v>
      </c>
      <c r="AU24" s="9"/>
      <c r="AV24" s="9"/>
      <c r="AW24" s="9"/>
      <c r="AX24" s="9"/>
    </row>
    <row r="25" spans="1:50" ht="12" customHeight="1">
      <c r="A25" s="26">
        <v>19</v>
      </c>
      <c r="B25" s="59">
        <v>2.2999999999999998</v>
      </c>
      <c r="C25" s="59">
        <v>0.5</v>
      </c>
      <c r="D25" s="59">
        <v>4.4000000000000004</v>
      </c>
      <c r="E25" s="59">
        <v>-0.2</v>
      </c>
      <c r="F25" s="60">
        <v>2.5</v>
      </c>
      <c r="G25" s="61">
        <v>1</v>
      </c>
      <c r="H25" s="61">
        <v>2.1</v>
      </c>
      <c r="I25" s="61">
        <v>1.4</v>
      </c>
      <c r="J25" s="61">
        <v>2</v>
      </c>
      <c r="K25" s="61">
        <v>1.9</v>
      </c>
      <c r="L25" s="61">
        <v>2</v>
      </c>
      <c r="M25" s="61">
        <v>2.2000000000000002</v>
      </c>
      <c r="N25" s="61">
        <v>2.5</v>
      </c>
      <c r="O25" s="61">
        <v>2.6</v>
      </c>
      <c r="P25" s="61">
        <v>2.8</v>
      </c>
      <c r="Q25" s="61">
        <v>3</v>
      </c>
      <c r="R25" s="61">
        <v>3.7</v>
      </c>
      <c r="S25" s="61">
        <v>3.6</v>
      </c>
      <c r="T25" s="61">
        <v>4.5</v>
      </c>
      <c r="U25" s="61">
        <v>4.5</v>
      </c>
      <c r="V25" s="61">
        <v>6.4</v>
      </c>
      <c r="W25" s="62">
        <v>6.3</v>
      </c>
      <c r="X25" s="26">
        <v>19</v>
      </c>
      <c r="Y25" s="59">
        <v>24.3</v>
      </c>
      <c r="Z25" s="59">
        <v>20.399999999999999</v>
      </c>
      <c r="AA25" s="59">
        <v>39.200000000000003</v>
      </c>
      <c r="AB25" s="59">
        <v>11.8</v>
      </c>
      <c r="AC25" s="60">
        <v>21.6</v>
      </c>
      <c r="AD25" s="61">
        <v>22.4</v>
      </c>
      <c r="AE25" s="61">
        <v>18.2</v>
      </c>
      <c r="AF25" s="61">
        <v>24.5</v>
      </c>
      <c r="AG25" s="61">
        <v>17.3</v>
      </c>
      <c r="AH25" s="61">
        <v>24.5</v>
      </c>
      <c r="AI25" s="61">
        <v>17.399999999999999</v>
      </c>
      <c r="AJ25" s="61">
        <v>23.9</v>
      </c>
      <c r="AK25" s="61">
        <v>18.100000000000001</v>
      </c>
      <c r="AL25" s="61">
        <v>20.6</v>
      </c>
      <c r="AM25" s="61">
        <v>17.3</v>
      </c>
      <c r="AN25" s="61">
        <v>18.399999999999999</v>
      </c>
      <c r="AO25" s="61">
        <v>15.5</v>
      </c>
      <c r="AP25" s="61">
        <v>15.6</v>
      </c>
      <c r="AQ25" s="61">
        <v>13.3</v>
      </c>
      <c r="AR25" s="61">
        <v>13.3</v>
      </c>
      <c r="AS25" s="61">
        <v>10</v>
      </c>
      <c r="AT25" s="62">
        <v>10.1</v>
      </c>
      <c r="AU25" s="9"/>
      <c r="AV25" s="9"/>
      <c r="AW25" s="9"/>
      <c r="AX25" s="9"/>
    </row>
    <row r="26" spans="1:50" ht="12" customHeight="1">
      <c r="A26" s="26">
        <v>20</v>
      </c>
      <c r="B26" s="59">
        <v>-0.1</v>
      </c>
      <c r="C26" s="59">
        <v>1.6</v>
      </c>
      <c r="D26" s="59">
        <v>1.6</v>
      </c>
      <c r="E26" s="59">
        <v>-0.4</v>
      </c>
      <c r="F26" s="60">
        <v>-0.1</v>
      </c>
      <c r="G26" s="61">
        <v>2.2000000000000002</v>
      </c>
      <c r="H26" s="61">
        <v>0.4</v>
      </c>
      <c r="I26" s="61">
        <v>1.5</v>
      </c>
      <c r="J26" s="61">
        <v>0.8</v>
      </c>
      <c r="K26" s="61">
        <v>1.4</v>
      </c>
      <c r="L26" s="61">
        <v>1.3</v>
      </c>
      <c r="M26" s="61">
        <v>1.6</v>
      </c>
      <c r="N26" s="61">
        <v>1.8</v>
      </c>
      <c r="O26" s="61">
        <v>2.2000000000000002</v>
      </c>
      <c r="P26" s="61">
        <v>2.7</v>
      </c>
      <c r="Q26" s="61">
        <v>2.7</v>
      </c>
      <c r="R26" s="61">
        <v>3.6</v>
      </c>
      <c r="S26" s="61">
        <v>3.6</v>
      </c>
      <c r="T26" s="61">
        <v>4.5</v>
      </c>
      <c r="U26" s="61">
        <v>4.5</v>
      </c>
      <c r="V26" s="61">
        <v>6.3</v>
      </c>
      <c r="W26" s="62">
        <v>6.3</v>
      </c>
      <c r="X26" s="26">
        <v>20</v>
      </c>
      <c r="Y26" s="59">
        <v>26.7</v>
      </c>
      <c r="Z26" s="59">
        <v>18.2</v>
      </c>
      <c r="AA26" s="59">
        <v>41.2</v>
      </c>
      <c r="AB26" s="59">
        <v>11.8</v>
      </c>
      <c r="AC26" s="60">
        <v>24.2</v>
      </c>
      <c r="AD26" s="61">
        <v>19.399999999999999</v>
      </c>
      <c r="AE26" s="61">
        <v>20.100000000000001</v>
      </c>
      <c r="AF26" s="61">
        <v>21</v>
      </c>
      <c r="AG26" s="61">
        <v>18.600000000000001</v>
      </c>
      <c r="AH26" s="61">
        <v>20.9</v>
      </c>
      <c r="AI26" s="61">
        <v>18.399999999999999</v>
      </c>
      <c r="AJ26" s="61">
        <v>20.6</v>
      </c>
      <c r="AK26" s="61">
        <v>19.2</v>
      </c>
      <c r="AL26" s="61">
        <v>18.8</v>
      </c>
      <c r="AM26" s="61">
        <v>17.7</v>
      </c>
      <c r="AN26" s="61">
        <v>17.899999999999999</v>
      </c>
      <c r="AO26" s="61">
        <v>15.8</v>
      </c>
      <c r="AP26" s="61">
        <v>15.9</v>
      </c>
      <c r="AQ26" s="61">
        <v>13.3</v>
      </c>
      <c r="AR26" s="61">
        <v>13.4</v>
      </c>
      <c r="AS26" s="61">
        <v>10.1</v>
      </c>
      <c r="AT26" s="62">
        <v>10.1</v>
      </c>
      <c r="AU26" s="9"/>
      <c r="AV26" s="9"/>
      <c r="AW26" s="9"/>
      <c r="AX26" s="9"/>
    </row>
    <row r="27" spans="1:50" ht="12" customHeight="1">
      <c r="A27" s="26">
        <v>21</v>
      </c>
      <c r="B27" s="59">
        <v>4.2</v>
      </c>
      <c r="C27" s="59">
        <v>0</v>
      </c>
      <c r="D27" s="59">
        <v>5.0999999999999996</v>
      </c>
      <c r="E27" s="59">
        <v>-0.3</v>
      </c>
      <c r="F27" s="60">
        <v>4.9000000000000004</v>
      </c>
      <c r="G27" s="61">
        <v>0.2</v>
      </c>
      <c r="H27" s="61">
        <v>3.8</v>
      </c>
      <c r="I27" s="61">
        <v>0.6</v>
      </c>
      <c r="J27" s="61">
        <v>3.2</v>
      </c>
      <c r="K27" s="61">
        <v>1.5</v>
      </c>
      <c r="L27" s="61">
        <v>3</v>
      </c>
      <c r="M27" s="61">
        <v>2.2000000000000002</v>
      </c>
      <c r="N27" s="61">
        <v>3.1</v>
      </c>
      <c r="O27" s="61">
        <v>2.5</v>
      </c>
      <c r="P27" s="61">
        <v>2.9</v>
      </c>
      <c r="Q27" s="61">
        <v>3.1</v>
      </c>
      <c r="R27" s="61">
        <v>3.5</v>
      </c>
      <c r="S27" s="61">
        <v>3.5</v>
      </c>
      <c r="T27" s="61">
        <v>4.5</v>
      </c>
      <c r="U27" s="61">
        <v>4.5</v>
      </c>
      <c r="V27" s="61">
        <v>6.3</v>
      </c>
      <c r="W27" s="62">
        <v>6.3</v>
      </c>
      <c r="X27" s="26">
        <v>21</v>
      </c>
      <c r="Y27" s="59">
        <v>23.5</v>
      </c>
      <c r="Z27" s="59">
        <v>15.5</v>
      </c>
      <c r="AA27" s="59">
        <v>31.7</v>
      </c>
      <c r="AB27" s="59">
        <v>11.5</v>
      </c>
      <c r="AC27" s="60">
        <v>21.7</v>
      </c>
      <c r="AD27" s="61">
        <v>16.5</v>
      </c>
      <c r="AE27" s="61">
        <v>19.100000000000001</v>
      </c>
      <c r="AF27" s="61">
        <v>19.399999999999999</v>
      </c>
      <c r="AG27" s="61">
        <v>17.100000000000001</v>
      </c>
      <c r="AH27" s="61">
        <v>20.100000000000001</v>
      </c>
      <c r="AI27" s="61">
        <v>16.7</v>
      </c>
      <c r="AJ27" s="61">
        <v>20.2</v>
      </c>
      <c r="AK27" s="61">
        <v>17.899999999999999</v>
      </c>
      <c r="AL27" s="61">
        <v>18.8</v>
      </c>
      <c r="AM27" s="61">
        <v>17</v>
      </c>
      <c r="AN27" s="61">
        <v>17.7</v>
      </c>
      <c r="AO27" s="61">
        <v>15.9</v>
      </c>
      <c r="AP27" s="61">
        <v>15.8</v>
      </c>
      <c r="AQ27" s="61">
        <v>13.4</v>
      </c>
      <c r="AR27" s="61">
        <v>13.5</v>
      </c>
      <c r="AS27" s="61">
        <v>10.1</v>
      </c>
      <c r="AT27" s="62">
        <v>10.199999999999999</v>
      </c>
      <c r="AU27" s="9"/>
      <c r="AV27" s="9"/>
      <c r="AW27" s="9"/>
      <c r="AX27" s="9"/>
    </row>
    <row r="28" spans="1:50" ht="12" customHeight="1">
      <c r="A28" s="26">
        <v>22</v>
      </c>
      <c r="B28" s="59">
        <v>-0.9</v>
      </c>
      <c r="C28" s="59">
        <v>-1.4</v>
      </c>
      <c r="D28" s="59">
        <v>0.1</v>
      </c>
      <c r="E28" s="59">
        <v>-1.4</v>
      </c>
      <c r="F28" s="60">
        <v>-0.6</v>
      </c>
      <c r="G28" s="61">
        <v>-1.7</v>
      </c>
      <c r="H28" s="61">
        <v>0.3</v>
      </c>
      <c r="I28" s="61">
        <v>0.2</v>
      </c>
      <c r="J28" s="61">
        <v>0.8</v>
      </c>
      <c r="K28" s="61">
        <v>0.6</v>
      </c>
      <c r="L28" s="61">
        <v>1.3</v>
      </c>
      <c r="M28" s="61">
        <v>1.1000000000000001</v>
      </c>
      <c r="N28" s="61">
        <v>1.7</v>
      </c>
      <c r="O28" s="61">
        <v>1.3</v>
      </c>
      <c r="P28" s="61">
        <v>2.7</v>
      </c>
      <c r="Q28" s="61">
        <v>2.4</v>
      </c>
      <c r="R28" s="61">
        <v>3.6</v>
      </c>
      <c r="S28" s="61">
        <v>3.5</v>
      </c>
      <c r="T28" s="61">
        <v>4.5</v>
      </c>
      <c r="U28" s="61">
        <v>4.5</v>
      </c>
      <c r="V28" s="61">
        <v>6.3</v>
      </c>
      <c r="W28" s="62">
        <v>6.3</v>
      </c>
      <c r="X28" s="26">
        <v>22</v>
      </c>
      <c r="Y28" s="59">
        <v>21.7</v>
      </c>
      <c r="Z28" s="59">
        <v>12.8</v>
      </c>
      <c r="AA28" s="59">
        <v>27.7</v>
      </c>
      <c r="AB28" s="59">
        <v>9.3000000000000007</v>
      </c>
      <c r="AC28" s="60">
        <v>17.100000000000001</v>
      </c>
      <c r="AD28" s="61">
        <v>13.8</v>
      </c>
      <c r="AE28" s="61">
        <v>15.6</v>
      </c>
      <c r="AF28" s="61">
        <v>16.7</v>
      </c>
      <c r="AG28" s="61">
        <v>14.9</v>
      </c>
      <c r="AH28" s="61">
        <v>18</v>
      </c>
      <c r="AI28" s="61">
        <v>15.1</v>
      </c>
      <c r="AJ28" s="61">
        <v>18.3</v>
      </c>
      <c r="AK28" s="61">
        <v>16.7</v>
      </c>
      <c r="AL28" s="61">
        <v>17.3</v>
      </c>
      <c r="AM28" s="61">
        <v>16.7</v>
      </c>
      <c r="AN28" s="61">
        <v>17.100000000000001</v>
      </c>
      <c r="AO28" s="61">
        <v>15.9</v>
      </c>
      <c r="AP28" s="61">
        <v>15.8</v>
      </c>
      <c r="AQ28" s="61">
        <v>13.5</v>
      </c>
      <c r="AR28" s="61">
        <v>13.5</v>
      </c>
      <c r="AS28" s="61">
        <v>10.199999999999999</v>
      </c>
      <c r="AT28" s="62">
        <v>10.199999999999999</v>
      </c>
      <c r="AU28" s="9"/>
      <c r="AV28" s="9"/>
      <c r="AW28" s="9"/>
      <c r="AX28" s="9"/>
    </row>
    <row r="29" spans="1:50" ht="12" customHeight="1">
      <c r="A29" s="26">
        <v>23</v>
      </c>
      <c r="B29" s="59">
        <v>-2.5</v>
      </c>
      <c r="C29" s="59">
        <v>-0.2</v>
      </c>
      <c r="D29" s="59">
        <v>-0.2</v>
      </c>
      <c r="E29" s="59">
        <v>-2.6</v>
      </c>
      <c r="F29" s="60">
        <v>-2</v>
      </c>
      <c r="G29" s="61">
        <v>-0.2</v>
      </c>
      <c r="H29" s="61">
        <v>0</v>
      </c>
      <c r="I29" s="61">
        <v>0</v>
      </c>
      <c r="J29" s="61">
        <v>0.5</v>
      </c>
      <c r="K29" s="61">
        <v>0.4</v>
      </c>
      <c r="L29" s="61">
        <v>0.9</v>
      </c>
      <c r="M29" s="61">
        <v>0.8</v>
      </c>
      <c r="N29" s="61">
        <v>0.6</v>
      </c>
      <c r="O29" s="61">
        <v>1</v>
      </c>
      <c r="P29" s="61">
        <v>2.1</v>
      </c>
      <c r="Q29" s="61">
        <v>2</v>
      </c>
      <c r="R29" s="61">
        <v>3.5</v>
      </c>
      <c r="S29" s="61">
        <v>3.4</v>
      </c>
      <c r="T29" s="61">
        <v>4.5</v>
      </c>
      <c r="U29" s="61">
        <v>4.5</v>
      </c>
      <c r="V29" s="61">
        <v>6.2</v>
      </c>
      <c r="W29" s="62">
        <v>6.2</v>
      </c>
      <c r="X29" s="26">
        <v>23</v>
      </c>
      <c r="Y29" s="59">
        <v>18.5</v>
      </c>
      <c r="Z29" s="59">
        <v>13.3</v>
      </c>
      <c r="AA29" s="59">
        <v>29.4</v>
      </c>
      <c r="AB29" s="59">
        <v>7.8</v>
      </c>
      <c r="AC29" s="60">
        <v>14.6</v>
      </c>
      <c r="AD29" s="61">
        <v>14.7</v>
      </c>
      <c r="AE29" s="61">
        <v>13.7</v>
      </c>
      <c r="AF29" s="61">
        <v>17.100000000000001</v>
      </c>
      <c r="AG29" s="61">
        <v>13.1</v>
      </c>
      <c r="AH29" s="61">
        <v>17.7</v>
      </c>
      <c r="AI29" s="61">
        <v>13.5</v>
      </c>
      <c r="AJ29" s="61">
        <v>17.8</v>
      </c>
      <c r="AK29" s="61">
        <v>15.6</v>
      </c>
      <c r="AL29" s="61">
        <v>17</v>
      </c>
      <c r="AM29" s="61">
        <v>16</v>
      </c>
      <c r="AN29" s="61">
        <v>16.600000000000001</v>
      </c>
      <c r="AO29" s="61">
        <v>15.7</v>
      </c>
      <c r="AP29" s="61">
        <v>15.6</v>
      </c>
      <c r="AQ29" s="61">
        <v>13.6</v>
      </c>
      <c r="AR29" s="61">
        <v>13.6</v>
      </c>
      <c r="AS29" s="61">
        <v>10.199999999999999</v>
      </c>
      <c r="AT29" s="62">
        <v>10.3</v>
      </c>
      <c r="AU29" s="9"/>
      <c r="AV29" s="9"/>
      <c r="AW29" s="9"/>
      <c r="AX29" s="9"/>
    </row>
    <row r="30" spans="1:50" ht="12" customHeight="1">
      <c r="A30" s="26">
        <v>24</v>
      </c>
      <c r="B30" s="59">
        <v>0</v>
      </c>
      <c r="C30" s="59">
        <v>-0.1</v>
      </c>
      <c r="D30" s="59">
        <v>0.6</v>
      </c>
      <c r="E30" s="59">
        <v>-0.2</v>
      </c>
      <c r="F30" s="60">
        <v>0.3</v>
      </c>
      <c r="G30" s="61">
        <v>-0.5</v>
      </c>
      <c r="H30" s="61">
        <v>0</v>
      </c>
      <c r="I30" s="61">
        <v>0.1</v>
      </c>
      <c r="J30" s="61">
        <v>0.4</v>
      </c>
      <c r="K30" s="61">
        <v>0.4</v>
      </c>
      <c r="L30" s="61">
        <v>0.7</v>
      </c>
      <c r="M30" s="61">
        <v>0.7</v>
      </c>
      <c r="N30" s="61">
        <v>1.2</v>
      </c>
      <c r="O30" s="61">
        <v>1.3</v>
      </c>
      <c r="P30" s="61">
        <v>1.9</v>
      </c>
      <c r="Q30" s="61">
        <v>2</v>
      </c>
      <c r="R30" s="61">
        <v>3.2</v>
      </c>
      <c r="S30" s="61">
        <v>3.1</v>
      </c>
      <c r="T30" s="61">
        <v>4.5</v>
      </c>
      <c r="U30" s="61">
        <v>4.5</v>
      </c>
      <c r="V30" s="61">
        <v>6.2</v>
      </c>
      <c r="W30" s="62">
        <v>6.2</v>
      </c>
      <c r="X30" s="26">
        <v>24</v>
      </c>
      <c r="Y30" s="59">
        <v>16.3</v>
      </c>
      <c r="Z30" s="59">
        <v>14.3</v>
      </c>
      <c r="AA30" s="59">
        <v>28.8</v>
      </c>
      <c r="AB30" s="59">
        <v>7</v>
      </c>
      <c r="AC30" s="60">
        <v>15.4</v>
      </c>
      <c r="AD30" s="61">
        <v>14.8</v>
      </c>
      <c r="AE30" s="61">
        <v>14.3</v>
      </c>
      <c r="AF30" s="61">
        <v>16.899999999999999</v>
      </c>
      <c r="AG30" s="61">
        <v>13.6</v>
      </c>
      <c r="AH30" s="61">
        <v>17.8</v>
      </c>
      <c r="AI30" s="61">
        <v>13.7</v>
      </c>
      <c r="AJ30" s="61">
        <v>18</v>
      </c>
      <c r="AK30" s="61">
        <v>15.3</v>
      </c>
      <c r="AL30" s="61">
        <v>17.100000000000001</v>
      </c>
      <c r="AM30" s="61">
        <v>15.6</v>
      </c>
      <c r="AN30" s="61">
        <v>16.399999999999999</v>
      </c>
      <c r="AO30" s="61">
        <v>15.5</v>
      </c>
      <c r="AP30" s="61">
        <v>15.4</v>
      </c>
      <c r="AQ30" s="61">
        <v>13.6</v>
      </c>
      <c r="AR30" s="61">
        <v>13.6</v>
      </c>
      <c r="AS30" s="61">
        <v>10.3</v>
      </c>
      <c r="AT30" s="62">
        <v>10.3</v>
      </c>
      <c r="AU30" s="9"/>
      <c r="AV30" s="9"/>
      <c r="AW30" s="9"/>
      <c r="AX30" s="9"/>
    </row>
    <row r="31" spans="1:50" ht="12" customHeight="1">
      <c r="A31" s="26">
        <v>25</v>
      </c>
      <c r="B31" s="59">
        <v>-0.7</v>
      </c>
      <c r="C31" s="59">
        <v>-1.5</v>
      </c>
      <c r="D31" s="59">
        <v>-0.1</v>
      </c>
      <c r="E31" s="59">
        <v>-1.5</v>
      </c>
      <c r="F31" s="60">
        <v>-1</v>
      </c>
      <c r="G31" s="61">
        <v>-2</v>
      </c>
      <c r="H31" s="61">
        <v>0.1</v>
      </c>
      <c r="I31" s="61">
        <v>0</v>
      </c>
      <c r="J31" s="61">
        <v>0.4</v>
      </c>
      <c r="K31" s="61">
        <v>0.3</v>
      </c>
      <c r="L31" s="61">
        <v>0.7</v>
      </c>
      <c r="M31" s="61">
        <v>0.7</v>
      </c>
      <c r="N31" s="61">
        <v>1.1000000000000001</v>
      </c>
      <c r="O31" s="61">
        <v>0.7</v>
      </c>
      <c r="P31" s="61">
        <v>2</v>
      </c>
      <c r="Q31" s="61">
        <v>1.8</v>
      </c>
      <c r="R31" s="61">
        <v>3.1</v>
      </c>
      <c r="S31" s="61">
        <v>3.1</v>
      </c>
      <c r="T31" s="61">
        <v>4.4000000000000004</v>
      </c>
      <c r="U31" s="61">
        <v>4.4000000000000004</v>
      </c>
      <c r="V31" s="61">
        <v>6.2</v>
      </c>
      <c r="W31" s="62">
        <v>6.2</v>
      </c>
      <c r="X31" s="26">
        <v>25</v>
      </c>
      <c r="Y31" s="59">
        <v>16.3</v>
      </c>
      <c r="Z31" s="59">
        <v>15.5</v>
      </c>
      <c r="AA31" s="59">
        <v>29.1</v>
      </c>
      <c r="AB31" s="59">
        <v>12.8</v>
      </c>
      <c r="AC31" s="60">
        <v>15.9</v>
      </c>
      <c r="AD31" s="61">
        <v>16.3</v>
      </c>
      <c r="AE31" s="61">
        <v>15</v>
      </c>
      <c r="AF31" s="61">
        <v>18.899999999999999</v>
      </c>
      <c r="AG31" s="61">
        <v>15</v>
      </c>
      <c r="AH31" s="61">
        <v>19.399999999999999</v>
      </c>
      <c r="AI31" s="61">
        <v>15.2</v>
      </c>
      <c r="AJ31" s="61">
        <v>19.2</v>
      </c>
      <c r="AK31" s="61">
        <v>15.6</v>
      </c>
      <c r="AL31" s="61">
        <v>17.899999999999999</v>
      </c>
      <c r="AM31" s="61">
        <v>15.9</v>
      </c>
      <c r="AN31" s="61">
        <v>16.7</v>
      </c>
      <c r="AO31" s="61">
        <v>15.4</v>
      </c>
      <c r="AP31" s="61">
        <v>15.3</v>
      </c>
      <c r="AQ31" s="61">
        <v>13.6</v>
      </c>
      <c r="AR31" s="61">
        <v>13.6</v>
      </c>
      <c r="AS31" s="61">
        <v>10.3</v>
      </c>
      <c r="AT31" s="62">
        <v>10.4</v>
      </c>
      <c r="AU31" s="9"/>
      <c r="AV31" s="9"/>
      <c r="AW31" s="9"/>
      <c r="AX31" s="9"/>
    </row>
    <row r="32" spans="1:50" ht="12" customHeight="1">
      <c r="A32" s="26">
        <v>26</v>
      </c>
      <c r="B32" s="59">
        <v>-0.1</v>
      </c>
      <c r="C32" s="59">
        <v>0.5</v>
      </c>
      <c r="D32" s="59">
        <v>0.8</v>
      </c>
      <c r="E32" s="59">
        <v>-1.9</v>
      </c>
      <c r="F32" s="60">
        <v>-0.1</v>
      </c>
      <c r="G32" s="61">
        <v>1.9</v>
      </c>
      <c r="H32" s="61">
        <v>-0.1</v>
      </c>
      <c r="I32" s="61">
        <v>0</v>
      </c>
      <c r="J32" s="61">
        <v>0.3</v>
      </c>
      <c r="K32" s="61">
        <v>0.3</v>
      </c>
      <c r="L32" s="61">
        <v>0.6</v>
      </c>
      <c r="M32" s="61">
        <v>0.6</v>
      </c>
      <c r="N32" s="61">
        <v>0.9</v>
      </c>
      <c r="O32" s="61">
        <v>1.3</v>
      </c>
      <c r="P32" s="61">
        <v>1.7</v>
      </c>
      <c r="Q32" s="61">
        <v>1.7</v>
      </c>
      <c r="R32" s="61">
        <v>3</v>
      </c>
      <c r="S32" s="61">
        <v>2.9</v>
      </c>
      <c r="T32" s="61">
        <v>4.4000000000000004</v>
      </c>
      <c r="U32" s="61">
        <v>4.3</v>
      </c>
      <c r="V32" s="61">
        <v>6.2</v>
      </c>
      <c r="W32" s="62">
        <v>6.2</v>
      </c>
      <c r="X32" s="26">
        <v>26</v>
      </c>
      <c r="Y32" s="59">
        <v>21.6</v>
      </c>
      <c r="Z32" s="59">
        <v>15.7</v>
      </c>
      <c r="AA32" s="59">
        <v>32.6</v>
      </c>
      <c r="AB32" s="59">
        <v>7.3</v>
      </c>
      <c r="AC32" s="60">
        <v>18.7</v>
      </c>
      <c r="AD32" s="61">
        <v>16.899999999999999</v>
      </c>
      <c r="AE32" s="61">
        <v>15</v>
      </c>
      <c r="AF32" s="61">
        <v>19.5</v>
      </c>
      <c r="AG32" s="61">
        <v>13.8</v>
      </c>
      <c r="AH32" s="61">
        <v>20.399999999999999</v>
      </c>
      <c r="AI32" s="61">
        <v>13.9</v>
      </c>
      <c r="AJ32" s="61">
        <v>20.3</v>
      </c>
      <c r="AK32" s="61">
        <v>15.8</v>
      </c>
      <c r="AL32" s="61">
        <v>19.100000000000001</v>
      </c>
      <c r="AM32" s="61">
        <v>15.9</v>
      </c>
      <c r="AN32" s="61">
        <v>17.399999999999999</v>
      </c>
      <c r="AO32" s="61">
        <v>15.4</v>
      </c>
      <c r="AP32" s="61">
        <v>15.3</v>
      </c>
      <c r="AQ32" s="61">
        <v>13.6</v>
      </c>
      <c r="AR32" s="61">
        <v>13.6</v>
      </c>
      <c r="AS32" s="61">
        <v>10.4</v>
      </c>
      <c r="AT32" s="62">
        <v>10.4</v>
      </c>
      <c r="AU32" s="9"/>
      <c r="AV32" s="9"/>
      <c r="AW32" s="9"/>
      <c r="AX32" s="9"/>
    </row>
    <row r="33" spans="1:50" ht="12" customHeight="1">
      <c r="A33" s="26">
        <v>27</v>
      </c>
      <c r="B33" s="59">
        <v>0.2</v>
      </c>
      <c r="C33" s="59">
        <v>2.1</v>
      </c>
      <c r="D33" s="59">
        <v>2.1</v>
      </c>
      <c r="E33" s="59">
        <v>0.2</v>
      </c>
      <c r="F33" s="60">
        <v>1.1000000000000001</v>
      </c>
      <c r="G33" s="61">
        <v>2.2000000000000002</v>
      </c>
      <c r="H33" s="61">
        <v>0.2</v>
      </c>
      <c r="I33" s="61">
        <v>2</v>
      </c>
      <c r="J33" s="61">
        <v>0.4</v>
      </c>
      <c r="K33" s="61">
        <v>1.8</v>
      </c>
      <c r="L33" s="61">
        <v>0.6</v>
      </c>
      <c r="M33" s="61">
        <v>1.8</v>
      </c>
      <c r="N33" s="61">
        <v>1.8</v>
      </c>
      <c r="O33" s="61">
        <v>2.2999999999999998</v>
      </c>
      <c r="P33" s="61">
        <v>2</v>
      </c>
      <c r="Q33" s="61">
        <v>2.2999999999999998</v>
      </c>
      <c r="R33" s="61">
        <v>2.9</v>
      </c>
      <c r="S33" s="61">
        <v>2.9</v>
      </c>
      <c r="T33" s="61">
        <v>4.3</v>
      </c>
      <c r="U33" s="61">
        <v>4.3</v>
      </c>
      <c r="V33" s="61">
        <v>6.2</v>
      </c>
      <c r="W33" s="62">
        <v>6.1</v>
      </c>
      <c r="X33" s="26">
        <v>27</v>
      </c>
      <c r="Y33" s="59">
        <v>23.9</v>
      </c>
      <c r="Z33" s="59">
        <v>19.3</v>
      </c>
      <c r="AA33" s="59">
        <v>34.200000000000003</v>
      </c>
      <c r="AB33" s="59">
        <v>10.3</v>
      </c>
      <c r="AC33" s="60">
        <v>21.1</v>
      </c>
      <c r="AD33" s="61">
        <v>20</v>
      </c>
      <c r="AE33" s="61">
        <v>16.7</v>
      </c>
      <c r="AF33" s="61">
        <v>21.3</v>
      </c>
      <c r="AG33" s="61">
        <v>15.3</v>
      </c>
      <c r="AH33" s="61">
        <v>21.4</v>
      </c>
      <c r="AI33" s="61">
        <v>15.2</v>
      </c>
      <c r="AJ33" s="61">
        <v>21.1</v>
      </c>
      <c r="AK33" s="61">
        <v>17.100000000000001</v>
      </c>
      <c r="AL33" s="61">
        <v>20.100000000000001</v>
      </c>
      <c r="AM33" s="61">
        <v>16.5</v>
      </c>
      <c r="AN33" s="61">
        <v>17.8</v>
      </c>
      <c r="AO33" s="61">
        <v>15.5</v>
      </c>
      <c r="AP33" s="61">
        <v>15.5</v>
      </c>
      <c r="AQ33" s="61">
        <v>13.6</v>
      </c>
      <c r="AR33" s="61">
        <v>13.6</v>
      </c>
      <c r="AS33" s="61">
        <v>10.4</v>
      </c>
      <c r="AT33" s="62">
        <v>10.5</v>
      </c>
      <c r="AU33" s="9"/>
      <c r="AV33" s="9"/>
      <c r="AW33" s="9"/>
      <c r="AX33" s="9"/>
    </row>
    <row r="34" spans="1:50" ht="12" customHeight="1">
      <c r="A34" s="26">
        <v>28</v>
      </c>
      <c r="B34" s="59">
        <v>2.2000000000000002</v>
      </c>
      <c r="C34" s="59">
        <v>1.2</v>
      </c>
      <c r="D34" s="59">
        <v>3.2</v>
      </c>
      <c r="E34" s="59">
        <v>1.2</v>
      </c>
      <c r="F34" s="60">
        <v>2.1</v>
      </c>
      <c r="G34" s="61">
        <v>1</v>
      </c>
      <c r="H34" s="61">
        <v>2.2999999999999998</v>
      </c>
      <c r="I34" s="61">
        <v>1.6</v>
      </c>
      <c r="J34" s="61">
        <v>2.2999999999999998</v>
      </c>
      <c r="K34" s="61">
        <v>2</v>
      </c>
      <c r="L34" s="61">
        <v>2.2999999999999998</v>
      </c>
      <c r="M34" s="61">
        <v>2.2000000000000002</v>
      </c>
      <c r="N34" s="61">
        <v>2.4</v>
      </c>
      <c r="O34" s="61">
        <v>2.2999999999999998</v>
      </c>
      <c r="P34" s="61">
        <v>2.4</v>
      </c>
      <c r="Q34" s="61">
        <v>2.5</v>
      </c>
      <c r="R34" s="61">
        <v>3</v>
      </c>
      <c r="S34" s="61">
        <v>3</v>
      </c>
      <c r="T34" s="61">
        <v>4.2</v>
      </c>
      <c r="U34" s="61">
        <v>4.2</v>
      </c>
      <c r="V34" s="61">
        <v>6.1</v>
      </c>
      <c r="W34" s="62">
        <v>6.1</v>
      </c>
      <c r="X34" s="26">
        <v>28</v>
      </c>
      <c r="Y34" s="59">
        <v>20.5</v>
      </c>
      <c r="Z34" s="59">
        <v>18.100000000000001</v>
      </c>
      <c r="AA34" s="59">
        <v>26.7</v>
      </c>
      <c r="AB34" s="59">
        <v>14.8</v>
      </c>
      <c r="AC34" s="60">
        <v>20</v>
      </c>
      <c r="AD34" s="61">
        <v>18.7</v>
      </c>
      <c r="AE34" s="61">
        <v>18.399999999999999</v>
      </c>
      <c r="AF34" s="61">
        <v>20</v>
      </c>
      <c r="AG34" s="61">
        <v>17.600000000000001</v>
      </c>
      <c r="AH34" s="61">
        <v>20.100000000000001</v>
      </c>
      <c r="AI34" s="61">
        <v>17.5</v>
      </c>
      <c r="AJ34" s="61">
        <v>19.899999999999999</v>
      </c>
      <c r="AK34" s="61">
        <v>18.2</v>
      </c>
      <c r="AL34" s="61">
        <v>19.2</v>
      </c>
      <c r="AM34" s="61">
        <v>17.3</v>
      </c>
      <c r="AN34" s="61">
        <v>17.8</v>
      </c>
      <c r="AO34" s="61">
        <v>15.6</v>
      </c>
      <c r="AP34" s="61">
        <v>15.7</v>
      </c>
      <c r="AQ34" s="61">
        <v>13.6</v>
      </c>
      <c r="AR34" s="61">
        <v>13.6</v>
      </c>
      <c r="AS34" s="61">
        <v>10.5</v>
      </c>
      <c r="AT34" s="62">
        <v>10.5</v>
      </c>
      <c r="AU34" s="9"/>
      <c r="AV34" s="9"/>
      <c r="AW34" s="9"/>
      <c r="AX34" s="9"/>
    </row>
    <row r="35" spans="1:50" ht="12" customHeight="1">
      <c r="A35" s="26">
        <v>29</v>
      </c>
      <c r="B35" s="59">
        <v>0</v>
      </c>
      <c r="C35" s="59">
        <v>1.2</v>
      </c>
      <c r="D35" s="59">
        <v>1.2</v>
      </c>
      <c r="E35" s="59">
        <v>-0.1</v>
      </c>
      <c r="F35" s="60">
        <v>-0.3</v>
      </c>
      <c r="G35" s="61">
        <v>1.1000000000000001</v>
      </c>
      <c r="H35" s="61">
        <v>0.3</v>
      </c>
      <c r="I35" s="61">
        <v>1.2</v>
      </c>
      <c r="J35" s="61">
        <v>0.8</v>
      </c>
      <c r="K35" s="61">
        <v>1.3</v>
      </c>
      <c r="L35" s="61">
        <v>1.2</v>
      </c>
      <c r="M35" s="61">
        <v>1.5</v>
      </c>
      <c r="N35" s="61">
        <v>1.8</v>
      </c>
      <c r="O35" s="61">
        <v>1.9</v>
      </c>
      <c r="P35" s="61">
        <v>2.4</v>
      </c>
      <c r="Q35" s="61">
        <v>2.2999999999999998</v>
      </c>
      <c r="R35" s="61">
        <v>3.1</v>
      </c>
      <c r="S35" s="61">
        <v>3.1</v>
      </c>
      <c r="T35" s="61">
        <v>4.2</v>
      </c>
      <c r="U35" s="61">
        <v>4.2</v>
      </c>
      <c r="V35" s="61">
        <v>6.1</v>
      </c>
      <c r="W35" s="62">
        <v>6.1</v>
      </c>
      <c r="X35" s="26">
        <v>29</v>
      </c>
      <c r="Y35" s="59">
        <v>20.2</v>
      </c>
      <c r="Z35" s="59">
        <v>14.5</v>
      </c>
      <c r="AA35" s="59">
        <v>32.5</v>
      </c>
      <c r="AB35" s="59">
        <v>12.4</v>
      </c>
      <c r="AC35" s="60">
        <v>19.399999999999999</v>
      </c>
      <c r="AD35" s="61">
        <v>15</v>
      </c>
      <c r="AE35" s="61">
        <v>16.899999999999999</v>
      </c>
      <c r="AF35" s="61">
        <v>17.899999999999999</v>
      </c>
      <c r="AG35" s="61">
        <v>16.399999999999999</v>
      </c>
      <c r="AH35" s="61">
        <v>19</v>
      </c>
      <c r="AI35" s="61">
        <v>16.399999999999999</v>
      </c>
      <c r="AJ35" s="61">
        <v>19.100000000000001</v>
      </c>
      <c r="AK35" s="61">
        <v>17.3</v>
      </c>
      <c r="AL35" s="61">
        <v>18.100000000000001</v>
      </c>
      <c r="AM35" s="61">
        <v>17</v>
      </c>
      <c r="AN35" s="61">
        <v>17.399999999999999</v>
      </c>
      <c r="AO35" s="61">
        <v>15.8</v>
      </c>
      <c r="AP35" s="61">
        <v>15.8</v>
      </c>
      <c r="AQ35" s="61">
        <v>13.7</v>
      </c>
      <c r="AR35" s="61">
        <v>13.7</v>
      </c>
      <c r="AS35" s="61">
        <v>10.5</v>
      </c>
      <c r="AT35" s="62">
        <v>10.6</v>
      </c>
      <c r="AU35" s="9"/>
      <c r="AV35" s="9"/>
      <c r="AW35" s="9"/>
      <c r="AX35" s="9"/>
    </row>
    <row r="36" spans="1:50" ht="12" customHeight="1">
      <c r="A36" s="26">
        <v>30</v>
      </c>
      <c r="B36" s="59">
        <v>0</v>
      </c>
      <c r="C36" s="59">
        <v>0.6</v>
      </c>
      <c r="D36" s="59">
        <v>2.4</v>
      </c>
      <c r="E36" s="59">
        <v>0</v>
      </c>
      <c r="F36" s="60">
        <v>-0.1</v>
      </c>
      <c r="G36" s="61">
        <v>0.4</v>
      </c>
      <c r="H36" s="61">
        <v>0.5</v>
      </c>
      <c r="I36" s="61">
        <v>1</v>
      </c>
      <c r="J36" s="61">
        <v>0.9</v>
      </c>
      <c r="K36" s="61">
        <v>1.4</v>
      </c>
      <c r="L36" s="61">
        <v>1.2</v>
      </c>
      <c r="M36" s="61">
        <v>1.7</v>
      </c>
      <c r="N36" s="61">
        <v>1.7</v>
      </c>
      <c r="O36" s="61">
        <v>1.9</v>
      </c>
      <c r="P36" s="61">
        <v>2.2999999999999998</v>
      </c>
      <c r="Q36" s="61">
        <v>2.2999999999999998</v>
      </c>
      <c r="R36" s="61">
        <v>3.1</v>
      </c>
      <c r="S36" s="61">
        <v>3.1</v>
      </c>
      <c r="T36" s="61">
        <v>4.2</v>
      </c>
      <c r="U36" s="61">
        <v>4.2</v>
      </c>
      <c r="V36" s="61">
        <v>6.1</v>
      </c>
      <c r="W36" s="62">
        <v>6.1</v>
      </c>
      <c r="X36" s="26">
        <v>30</v>
      </c>
      <c r="Y36" s="59">
        <v>16.7</v>
      </c>
      <c r="Z36" s="59">
        <v>15.6</v>
      </c>
      <c r="AA36" s="59">
        <v>27.6</v>
      </c>
      <c r="AB36" s="59">
        <v>9.4</v>
      </c>
      <c r="AC36" s="60">
        <v>16.399999999999999</v>
      </c>
      <c r="AD36" s="61">
        <v>15.9</v>
      </c>
      <c r="AE36" s="61">
        <v>14.9</v>
      </c>
      <c r="AF36" s="61">
        <v>17.5</v>
      </c>
      <c r="AG36" s="61">
        <v>14.4</v>
      </c>
      <c r="AH36" s="61">
        <v>18.2</v>
      </c>
      <c r="AI36" s="61">
        <v>14.6</v>
      </c>
      <c r="AJ36" s="61">
        <v>18.2</v>
      </c>
      <c r="AK36" s="61">
        <v>16</v>
      </c>
      <c r="AL36" s="61">
        <v>17.5</v>
      </c>
      <c r="AM36" s="61">
        <v>16.399999999999999</v>
      </c>
      <c r="AN36" s="61">
        <v>16.8</v>
      </c>
      <c r="AO36" s="61">
        <v>15.8</v>
      </c>
      <c r="AP36" s="61">
        <v>15.7</v>
      </c>
      <c r="AQ36" s="61">
        <v>13.7</v>
      </c>
      <c r="AR36" s="61">
        <v>13.7</v>
      </c>
      <c r="AS36" s="61">
        <v>10.6</v>
      </c>
      <c r="AT36" s="62">
        <v>10.6</v>
      </c>
      <c r="AU36" s="9"/>
      <c r="AV36" s="9"/>
      <c r="AW36" s="9"/>
      <c r="AX36" s="9"/>
    </row>
    <row r="37" spans="1:50" ht="12" customHeight="1">
      <c r="A37" s="26">
        <v>31</v>
      </c>
      <c r="B37" s="59">
        <v>0.5</v>
      </c>
      <c r="C37" s="59">
        <v>0.8</v>
      </c>
      <c r="D37" s="59">
        <v>1.8</v>
      </c>
      <c r="E37" s="59">
        <v>0.4</v>
      </c>
      <c r="F37" s="64">
        <v>0.3</v>
      </c>
      <c r="G37" s="65">
        <v>0.4</v>
      </c>
      <c r="H37" s="65">
        <v>0.8</v>
      </c>
      <c r="I37" s="65">
        <v>1</v>
      </c>
      <c r="J37" s="65">
        <v>1.1000000000000001</v>
      </c>
      <c r="K37" s="65">
        <v>1.3</v>
      </c>
      <c r="L37" s="65">
        <v>1.4</v>
      </c>
      <c r="M37" s="65">
        <v>1.6</v>
      </c>
      <c r="N37" s="65">
        <v>1.8</v>
      </c>
      <c r="O37" s="65">
        <v>2</v>
      </c>
      <c r="P37" s="65">
        <v>2.2999999999999998</v>
      </c>
      <c r="Q37" s="65">
        <v>2.4</v>
      </c>
      <c r="R37" s="65">
        <v>3.1</v>
      </c>
      <c r="S37" s="65">
        <v>3.1</v>
      </c>
      <c r="T37" s="65">
        <v>4.2</v>
      </c>
      <c r="U37" s="65">
        <v>4.2</v>
      </c>
      <c r="V37" s="65">
        <v>6.1</v>
      </c>
      <c r="W37" s="66">
        <v>6</v>
      </c>
      <c r="X37" s="26">
        <v>31</v>
      </c>
      <c r="Y37" s="59">
        <v>17.3</v>
      </c>
      <c r="Z37" s="59">
        <v>15.5</v>
      </c>
      <c r="AA37" s="59">
        <v>28.3</v>
      </c>
      <c r="AB37" s="59">
        <v>11.7</v>
      </c>
      <c r="AC37" s="64">
        <v>17</v>
      </c>
      <c r="AD37" s="65">
        <v>16.100000000000001</v>
      </c>
      <c r="AE37" s="65">
        <v>15.7</v>
      </c>
      <c r="AF37" s="65">
        <v>18.3</v>
      </c>
      <c r="AG37" s="65">
        <v>15.4</v>
      </c>
      <c r="AH37" s="65">
        <v>19</v>
      </c>
      <c r="AI37" s="65">
        <v>15.5</v>
      </c>
      <c r="AJ37" s="65">
        <v>19</v>
      </c>
      <c r="AK37" s="65">
        <v>16.2</v>
      </c>
      <c r="AL37" s="65">
        <v>18.100000000000001</v>
      </c>
      <c r="AM37" s="65">
        <v>16.3</v>
      </c>
      <c r="AN37" s="65">
        <v>17</v>
      </c>
      <c r="AO37" s="65">
        <v>15.7</v>
      </c>
      <c r="AP37" s="65">
        <v>15.6</v>
      </c>
      <c r="AQ37" s="65">
        <v>13.8</v>
      </c>
      <c r="AR37" s="65">
        <v>13.8</v>
      </c>
      <c r="AS37" s="65">
        <v>10.6</v>
      </c>
      <c r="AT37" s="66">
        <v>10.6</v>
      </c>
      <c r="AU37" s="9"/>
      <c r="AV37" s="9"/>
      <c r="AW37" s="9"/>
      <c r="AX37" s="9"/>
    </row>
    <row r="38" spans="1:50" ht="12" customHeight="1">
      <c r="A38" s="49" t="s">
        <v>5</v>
      </c>
      <c r="B38" s="50">
        <f t="shared" ref="B38:E38" si="0">AVERAGE(B7:B37)</f>
        <v>0.59677419354838723</v>
      </c>
      <c r="C38" s="51">
        <f t="shared" si="0"/>
        <v>0.95806451612903232</v>
      </c>
      <c r="D38" s="51">
        <f t="shared" si="0"/>
        <v>2.3709677419354844</v>
      </c>
      <c r="E38" s="52">
        <f t="shared" si="0"/>
        <v>-0.44193548387096776</v>
      </c>
      <c r="F38" s="50">
        <f t="shared" ref="F38:W38" si="1">AVERAGE(F7:F37)</f>
        <v>0.7193548387096772</v>
      </c>
      <c r="G38" s="51">
        <f t="shared" si="1"/>
        <v>1.2064516129032257</v>
      </c>
      <c r="H38" s="51">
        <f t="shared" si="1"/>
        <v>1.0258064516129033</v>
      </c>
      <c r="I38" s="51">
        <f t="shared" si="1"/>
        <v>1.3193548387096776</v>
      </c>
      <c r="J38" s="51">
        <f t="shared" si="1"/>
        <v>1.2903225806451608</v>
      </c>
      <c r="K38" s="51">
        <f t="shared" si="1"/>
        <v>1.4935483870967736</v>
      </c>
      <c r="L38" s="51">
        <f t="shared" si="1"/>
        <v>1.5645161290322582</v>
      </c>
      <c r="M38" s="51">
        <f t="shared" si="1"/>
        <v>1.7225806451612908</v>
      </c>
      <c r="N38" s="51">
        <f t="shared" si="1"/>
        <v>1.8580645161290321</v>
      </c>
      <c r="O38" s="51">
        <f t="shared" si="1"/>
        <v>2.0290322580645155</v>
      </c>
      <c r="P38" s="51">
        <f t="shared" si="1"/>
        <v>2.4709677419354841</v>
      </c>
      <c r="Q38" s="51">
        <f t="shared" si="1"/>
        <v>2.4870967741935486</v>
      </c>
      <c r="R38" s="51">
        <f t="shared" si="1"/>
        <v>3.3645161290322569</v>
      </c>
      <c r="S38" s="51">
        <f t="shared" si="1"/>
        <v>3.3419354838709672</v>
      </c>
      <c r="T38" s="51">
        <f t="shared" si="1"/>
        <v>4.5387096774193543</v>
      </c>
      <c r="U38" s="51">
        <f t="shared" si="1"/>
        <v>4.5387096774193543</v>
      </c>
      <c r="V38" s="51">
        <f t="shared" si="1"/>
        <v>6.4838709677419333</v>
      </c>
      <c r="W38" s="52">
        <f t="shared" si="1"/>
        <v>6.4645161290322566</v>
      </c>
      <c r="X38" s="49" t="s">
        <v>5</v>
      </c>
      <c r="Y38" s="50">
        <f t="shared" ref="Y38:AT38" si="2">AVERAGE(Y7:Y37)</f>
        <v>21.083870967741937</v>
      </c>
      <c r="Z38" s="51">
        <f t="shared" si="2"/>
        <v>16.629032258064516</v>
      </c>
      <c r="AA38" s="51">
        <f t="shared" si="2"/>
        <v>31.374193548387105</v>
      </c>
      <c r="AB38" s="52">
        <f t="shared" si="2"/>
        <v>10.383870967741935</v>
      </c>
      <c r="AC38" s="50">
        <f t="shared" si="2"/>
        <v>18.680645161290318</v>
      </c>
      <c r="AD38" s="51">
        <f t="shared" si="2"/>
        <v>17.390322580645158</v>
      </c>
      <c r="AE38" s="51">
        <f t="shared" si="2"/>
        <v>16.232258064516127</v>
      </c>
      <c r="AF38" s="51">
        <f t="shared" si="2"/>
        <v>19.212903225806446</v>
      </c>
      <c r="AG38" s="51">
        <f t="shared" si="2"/>
        <v>15.383870967741938</v>
      </c>
      <c r="AH38" s="51">
        <f t="shared" si="2"/>
        <v>19.690322580645162</v>
      </c>
      <c r="AI38" s="51">
        <f t="shared" si="2"/>
        <v>15.412903225806447</v>
      </c>
      <c r="AJ38" s="51">
        <f t="shared" si="2"/>
        <v>19.583870967741937</v>
      </c>
      <c r="AK38" s="51">
        <f t="shared" si="2"/>
        <v>16.700000000000006</v>
      </c>
      <c r="AL38" s="51">
        <f t="shared" si="2"/>
        <v>18.377419354838715</v>
      </c>
      <c r="AM38" s="51">
        <f t="shared" si="2"/>
        <v>16.429032258064513</v>
      </c>
      <c r="AN38" s="51">
        <f t="shared" si="2"/>
        <v>17.174193548387091</v>
      </c>
      <c r="AO38" s="51">
        <f t="shared" si="2"/>
        <v>15.516129032258062</v>
      </c>
      <c r="AP38" s="51">
        <f t="shared" si="2"/>
        <v>15.458064516129035</v>
      </c>
      <c r="AQ38" s="51">
        <f t="shared" si="2"/>
        <v>13.293548387096775</v>
      </c>
      <c r="AR38" s="51">
        <f t="shared" si="2"/>
        <v>13.30967741935484</v>
      </c>
      <c r="AS38" s="51">
        <f t="shared" si="2"/>
        <v>9.7709677419354843</v>
      </c>
      <c r="AT38" s="52">
        <f t="shared" si="2"/>
        <v>9.8161290322580665</v>
      </c>
      <c r="AU38" s="9"/>
      <c r="AV38" s="9"/>
      <c r="AW38" s="9"/>
      <c r="AX38" s="9"/>
    </row>
    <row r="39" spans="1:50" ht="12" customHeight="1">
      <c r="A39" s="26" t="s">
        <v>6</v>
      </c>
      <c r="B39" s="27">
        <f>MAX(B7:B37)</f>
        <v>4.2</v>
      </c>
      <c r="C39" s="41">
        <f t="shared" ref="C39:D39" si="3">MAX(C7:C37)</f>
        <v>6.2</v>
      </c>
      <c r="D39" s="41">
        <f t="shared" si="3"/>
        <v>6.2</v>
      </c>
      <c r="E39" s="28"/>
      <c r="F39" s="27">
        <f>MAX(F7:F37)</f>
        <v>4.9000000000000004</v>
      </c>
      <c r="G39" s="41">
        <f t="shared" ref="G39:W39" si="4">MAX(G7:G37)</f>
        <v>6.8</v>
      </c>
      <c r="H39" s="41">
        <f t="shared" si="4"/>
        <v>4.7</v>
      </c>
      <c r="I39" s="41">
        <f t="shared" si="4"/>
        <v>5.7</v>
      </c>
      <c r="J39" s="41">
        <f t="shared" si="4"/>
        <v>4.9000000000000004</v>
      </c>
      <c r="K39" s="41">
        <f t="shared" si="4"/>
        <v>4.8</v>
      </c>
      <c r="L39" s="41">
        <f t="shared" si="4"/>
        <v>4.8</v>
      </c>
      <c r="M39" s="41">
        <f t="shared" si="4"/>
        <v>4.2</v>
      </c>
      <c r="N39" s="41">
        <f t="shared" si="4"/>
        <v>4</v>
      </c>
      <c r="O39" s="41">
        <f t="shared" si="4"/>
        <v>3.9</v>
      </c>
      <c r="P39" s="41">
        <f t="shared" si="4"/>
        <v>3.6</v>
      </c>
      <c r="Q39" s="41">
        <f t="shared" si="4"/>
        <v>3.6</v>
      </c>
      <c r="R39" s="41">
        <f t="shared" si="4"/>
        <v>3.8</v>
      </c>
      <c r="S39" s="41">
        <f t="shared" si="4"/>
        <v>3.7</v>
      </c>
      <c r="T39" s="41">
        <f t="shared" si="4"/>
        <v>5</v>
      </c>
      <c r="U39" s="41">
        <f t="shared" si="4"/>
        <v>5</v>
      </c>
      <c r="V39" s="41">
        <f t="shared" si="4"/>
        <v>7</v>
      </c>
      <c r="W39" s="28">
        <f t="shared" si="4"/>
        <v>7</v>
      </c>
      <c r="X39" s="26" t="s">
        <v>6</v>
      </c>
      <c r="Y39" s="27">
        <f>MAX(Y7:Y37)</f>
        <v>27.3</v>
      </c>
      <c r="Z39" s="41">
        <f t="shared" ref="Z39:AT39" si="5">MAX(Z7:Z37)</f>
        <v>21.6</v>
      </c>
      <c r="AA39" s="41">
        <f t="shared" si="5"/>
        <v>41.7</v>
      </c>
      <c r="AB39" s="28"/>
      <c r="AC39" s="27">
        <f t="shared" si="5"/>
        <v>24.2</v>
      </c>
      <c r="AD39" s="41">
        <f t="shared" si="5"/>
        <v>24.3</v>
      </c>
      <c r="AE39" s="41">
        <f t="shared" si="5"/>
        <v>20.100000000000001</v>
      </c>
      <c r="AF39" s="41">
        <f t="shared" si="5"/>
        <v>26</v>
      </c>
      <c r="AG39" s="41">
        <f t="shared" si="5"/>
        <v>18.600000000000001</v>
      </c>
      <c r="AH39" s="41">
        <f t="shared" si="5"/>
        <v>25.7</v>
      </c>
      <c r="AI39" s="41">
        <f t="shared" si="5"/>
        <v>18.399999999999999</v>
      </c>
      <c r="AJ39" s="41">
        <f t="shared" si="5"/>
        <v>24.9</v>
      </c>
      <c r="AK39" s="41">
        <f t="shared" si="5"/>
        <v>19.2</v>
      </c>
      <c r="AL39" s="41">
        <f t="shared" si="5"/>
        <v>21.1</v>
      </c>
      <c r="AM39" s="41">
        <f t="shared" si="5"/>
        <v>17.7</v>
      </c>
      <c r="AN39" s="41">
        <f t="shared" si="5"/>
        <v>18.399999999999999</v>
      </c>
      <c r="AO39" s="41">
        <f t="shared" si="5"/>
        <v>16.100000000000001</v>
      </c>
      <c r="AP39" s="41">
        <f t="shared" si="5"/>
        <v>15.9</v>
      </c>
      <c r="AQ39" s="41">
        <f t="shared" si="5"/>
        <v>13.8</v>
      </c>
      <c r="AR39" s="41">
        <f t="shared" si="5"/>
        <v>13.8</v>
      </c>
      <c r="AS39" s="41">
        <f t="shared" si="5"/>
        <v>10.6</v>
      </c>
      <c r="AT39" s="28">
        <f t="shared" si="5"/>
        <v>10.6</v>
      </c>
      <c r="AU39" s="9"/>
      <c r="AV39" s="9"/>
      <c r="AW39" s="9"/>
      <c r="AX39" s="9"/>
    </row>
    <row r="40" spans="1:50" ht="12" customHeight="1">
      <c r="A40" s="30" t="s">
        <v>7</v>
      </c>
      <c r="B40" s="31">
        <f>MIN(B7:B37)</f>
        <v>-2.5</v>
      </c>
      <c r="C40" s="42">
        <f t="shared" ref="C40:E40" si="6">MIN(C7:C37)</f>
        <v>-2.8</v>
      </c>
      <c r="D40" s="42"/>
      <c r="E40" s="43">
        <f t="shared" si="6"/>
        <v>-3.1</v>
      </c>
      <c r="F40" s="31">
        <f>MIN(F7:F37)</f>
        <v>-2.6</v>
      </c>
      <c r="G40" s="42">
        <f t="shared" ref="G40:W40" si="7">MIN(G7:G37)</f>
        <v>-2.5</v>
      </c>
      <c r="H40" s="42">
        <f t="shared" si="7"/>
        <v>-0.1</v>
      </c>
      <c r="I40" s="42">
        <f t="shared" si="7"/>
        <v>0</v>
      </c>
      <c r="J40" s="42">
        <f t="shared" si="7"/>
        <v>0.3</v>
      </c>
      <c r="K40" s="42">
        <f t="shared" si="7"/>
        <v>0.3</v>
      </c>
      <c r="L40" s="42">
        <f t="shared" si="7"/>
        <v>0.6</v>
      </c>
      <c r="M40" s="42">
        <f t="shared" si="7"/>
        <v>0.6</v>
      </c>
      <c r="N40" s="42">
        <f t="shared" si="7"/>
        <v>0.6</v>
      </c>
      <c r="O40" s="42">
        <f t="shared" si="7"/>
        <v>0.6</v>
      </c>
      <c r="P40" s="42">
        <f t="shared" si="7"/>
        <v>1.7</v>
      </c>
      <c r="Q40" s="42">
        <f t="shared" si="7"/>
        <v>1.7</v>
      </c>
      <c r="R40" s="42">
        <f t="shared" si="7"/>
        <v>2.9</v>
      </c>
      <c r="S40" s="42">
        <f t="shared" si="7"/>
        <v>2.9</v>
      </c>
      <c r="T40" s="42">
        <f t="shared" si="7"/>
        <v>4.2</v>
      </c>
      <c r="U40" s="42">
        <f t="shared" si="7"/>
        <v>4.2</v>
      </c>
      <c r="V40" s="42">
        <f t="shared" si="7"/>
        <v>6.1</v>
      </c>
      <c r="W40" s="43">
        <f t="shared" si="7"/>
        <v>6</v>
      </c>
      <c r="X40" s="30" t="s">
        <v>7</v>
      </c>
      <c r="Y40" s="31">
        <f>MIN(Y7:Y37)</f>
        <v>15.2</v>
      </c>
      <c r="Z40" s="42">
        <f t="shared" ref="Z40:AT40" si="8">MIN(Z7:Z37)</f>
        <v>12.8</v>
      </c>
      <c r="AA40" s="42"/>
      <c r="AB40" s="43">
        <f t="shared" si="8"/>
        <v>6.2</v>
      </c>
      <c r="AC40" s="31">
        <f t="shared" si="8"/>
        <v>14.6</v>
      </c>
      <c r="AD40" s="42">
        <f t="shared" si="8"/>
        <v>13.6</v>
      </c>
      <c r="AE40" s="42">
        <f t="shared" si="8"/>
        <v>13.7</v>
      </c>
      <c r="AF40" s="42">
        <f t="shared" si="8"/>
        <v>14.9</v>
      </c>
      <c r="AG40" s="42">
        <f t="shared" si="8"/>
        <v>13.1</v>
      </c>
      <c r="AH40" s="42">
        <f t="shared" si="8"/>
        <v>15.9</v>
      </c>
      <c r="AI40" s="42">
        <f t="shared" si="8"/>
        <v>13.4</v>
      </c>
      <c r="AJ40" s="42">
        <f t="shared" si="8"/>
        <v>16.2</v>
      </c>
      <c r="AK40" s="42">
        <f t="shared" si="8"/>
        <v>15.3</v>
      </c>
      <c r="AL40" s="42">
        <f t="shared" si="8"/>
        <v>15.9</v>
      </c>
      <c r="AM40" s="42">
        <f t="shared" si="8"/>
        <v>15.2</v>
      </c>
      <c r="AN40" s="42">
        <f t="shared" si="8"/>
        <v>15.8</v>
      </c>
      <c r="AO40" s="42">
        <f t="shared" si="8"/>
        <v>15</v>
      </c>
      <c r="AP40" s="42">
        <f t="shared" si="8"/>
        <v>14.9</v>
      </c>
      <c r="AQ40" s="42">
        <f t="shared" si="8"/>
        <v>12.7</v>
      </c>
      <c r="AR40" s="42">
        <f t="shared" si="8"/>
        <v>12.8</v>
      </c>
      <c r="AS40" s="42">
        <f t="shared" si="8"/>
        <v>8.6</v>
      </c>
      <c r="AT40" s="43">
        <f t="shared" si="8"/>
        <v>8.6999999999999993</v>
      </c>
      <c r="AU40" s="9"/>
      <c r="AV40" s="9"/>
      <c r="AW40" s="9"/>
      <c r="AX40" s="9"/>
    </row>
    <row r="41" spans="1:50" ht="12" customHeight="1">
      <c r="A41" s="2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9"/>
      <c r="AV41" s="9"/>
      <c r="AW41" s="9"/>
      <c r="AX41" s="9"/>
    </row>
    <row r="42" spans="1:50" ht="12" customHeight="1">
      <c r="A42" s="2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29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9"/>
      <c r="AV42" s="9"/>
      <c r="AW42" s="9"/>
      <c r="AX42" s="9"/>
    </row>
    <row r="43" spans="1:50" ht="12" customHeight="1">
      <c r="A43" s="2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29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29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29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9"/>
      <c r="AV43" s="9"/>
      <c r="AW43" s="9"/>
      <c r="AX43" s="9"/>
    </row>
    <row r="44" spans="1:50" ht="12" customHeight="1">
      <c r="A44" s="48" t="s">
        <v>89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 t="s">
        <v>119</v>
      </c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9"/>
      <c r="AV44" s="9"/>
      <c r="AW44" s="9"/>
      <c r="AX44" s="9"/>
    </row>
    <row r="45" spans="1:50" ht="12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1113" t="s">
        <v>13</v>
      </c>
      <c r="T45" s="1113"/>
      <c r="U45" s="1113"/>
      <c r="V45" s="1113"/>
      <c r="W45" s="1113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113" t="s">
        <v>13</v>
      </c>
      <c r="AQ45" s="1113"/>
      <c r="AR45" s="1113"/>
      <c r="AS45" s="1113"/>
      <c r="AT45" s="1113"/>
      <c r="AU45" s="9"/>
      <c r="AV45" s="9"/>
      <c r="AW45" s="9"/>
      <c r="AX45" s="9"/>
    </row>
    <row r="46" spans="1:50" ht="12" customHeight="1">
      <c r="A46" s="1114" t="s">
        <v>52</v>
      </c>
      <c r="B46" s="956" t="s">
        <v>53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1114" t="s">
        <v>52</v>
      </c>
      <c r="Y46" s="956" t="s">
        <v>53</v>
      </c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6"/>
      <c r="AK46" s="956"/>
      <c r="AL46" s="956"/>
      <c r="AM46" s="956"/>
      <c r="AN46" s="956"/>
      <c r="AO46" s="956"/>
      <c r="AP46" s="956"/>
      <c r="AQ46" s="956"/>
      <c r="AR46" s="956"/>
      <c r="AS46" s="956"/>
      <c r="AT46" s="956"/>
      <c r="AU46" s="9"/>
      <c r="AV46" s="9"/>
      <c r="AW46" s="9"/>
      <c r="AX46" s="9"/>
    </row>
    <row r="47" spans="1:50" ht="12" customHeight="1">
      <c r="A47" s="1114"/>
      <c r="B47" s="956" t="s">
        <v>14</v>
      </c>
      <c r="C47" s="956"/>
      <c r="D47" s="956"/>
      <c r="E47" s="956"/>
      <c r="F47" s="956" t="s">
        <v>54</v>
      </c>
      <c r="G47" s="956"/>
      <c r="H47" s="956" t="s">
        <v>55</v>
      </c>
      <c r="I47" s="956"/>
      <c r="J47" s="956" t="s">
        <v>56</v>
      </c>
      <c r="K47" s="956"/>
      <c r="L47" s="956" t="s">
        <v>57</v>
      </c>
      <c r="M47" s="956"/>
      <c r="N47" s="956" t="s">
        <v>57</v>
      </c>
      <c r="O47" s="956"/>
      <c r="P47" s="956" t="s">
        <v>58</v>
      </c>
      <c r="Q47" s="956"/>
      <c r="R47" s="956" t="s">
        <v>59</v>
      </c>
      <c r="S47" s="956"/>
      <c r="T47" s="956" t="s">
        <v>60</v>
      </c>
      <c r="U47" s="956"/>
      <c r="V47" s="956" t="s">
        <v>61</v>
      </c>
      <c r="W47" s="956"/>
      <c r="X47" s="1114"/>
      <c r="Y47" s="956" t="s">
        <v>14</v>
      </c>
      <c r="Z47" s="956"/>
      <c r="AA47" s="956"/>
      <c r="AB47" s="956"/>
      <c r="AC47" s="956" t="s">
        <v>54</v>
      </c>
      <c r="AD47" s="956"/>
      <c r="AE47" s="956" t="s">
        <v>55</v>
      </c>
      <c r="AF47" s="956"/>
      <c r="AG47" s="956" t="s">
        <v>56</v>
      </c>
      <c r="AH47" s="956"/>
      <c r="AI47" s="956" t="s">
        <v>57</v>
      </c>
      <c r="AJ47" s="956"/>
      <c r="AK47" s="956" t="s">
        <v>57</v>
      </c>
      <c r="AL47" s="956"/>
      <c r="AM47" s="956" t="s">
        <v>58</v>
      </c>
      <c r="AN47" s="956"/>
      <c r="AO47" s="956" t="s">
        <v>59</v>
      </c>
      <c r="AP47" s="956"/>
      <c r="AQ47" s="956" t="s">
        <v>60</v>
      </c>
      <c r="AR47" s="956"/>
      <c r="AS47" s="956" t="s">
        <v>61</v>
      </c>
      <c r="AT47" s="956"/>
      <c r="AU47" s="9"/>
      <c r="AV47" s="9"/>
      <c r="AW47" s="9"/>
      <c r="AX47" s="9"/>
    </row>
    <row r="48" spans="1:50" ht="12" customHeight="1">
      <c r="A48" s="1114"/>
      <c r="B48" s="115">
        <v>0.375</v>
      </c>
      <c r="C48" s="115">
        <v>0.875</v>
      </c>
      <c r="D48" s="32" t="s">
        <v>2</v>
      </c>
      <c r="E48" s="32" t="s">
        <v>3</v>
      </c>
      <c r="F48" s="116">
        <v>0.375</v>
      </c>
      <c r="G48" s="116">
        <v>0.875</v>
      </c>
      <c r="H48" s="116">
        <v>0.375</v>
      </c>
      <c r="I48" s="116">
        <v>0.875</v>
      </c>
      <c r="J48" s="116">
        <v>0.375</v>
      </c>
      <c r="K48" s="116">
        <v>0.875</v>
      </c>
      <c r="L48" s="116">
        <v>0.375</v>
      </c>
      <c r="M48" s="116">
        <v>0.875</v>
      </c>
      <c r="N48" s="116">
        <v>0.375</v>
      </c>
      <c r="O48" s="116">
        <v>0.875</v>
      </c>
      <c r="P48" s="116">
        <v>0.375</v>
      </c>
      <c r="Q48" s="116">
        <v>0.875</v>
      </c>
      <c r="R48" s="116">
        <v>0.375</v>
      </c>
      <c r="S48" s="116">
        <v>0.875</v>
      </c>
      <c r="T48" s="116">
        <v>0.375</v>
      </c>
      <c r="U48" s="116">
        <v>0.875</v>
      </c>
      <c r="V48" s="116">
        <v>0.375</v>
      </c>
      <c r="W48" s="116">
        <v>0.875</v>
      </c>
      <c r="X48" s="1114"/>
      <c r="Y48" s="115">
        <v>0.375</v>
      </c>
      <c r="Z48" s="115">
        <v>0.875</v>
      </c>
      <c r="AA48" s="32" t="s">
        <v>2</v>
      </c>
      <c r="AB48" s="32" t="s">
        <v>3</v>
      </c>
      <c r="AC48" s="116">
        <v>0.375</v>
      </c>
      <c r="AD48" s="116">
        <v>0.875</v>
      </c>
      <c r="AE48" s="116">
        <v>0.375</v>
      </c>
      <c r="AF48" s="116">
        <v>0.875</v>
      </c>
      <c r="AG48" s="116">
        <v>0.375</v>
      </c>
      <c r="AH48" s="116">
        <v>0.875</v>
      </c>
      <c r="AI48" s="116">
        <v>0.375</v>
      </c>
      <c r="AJ48" s="116">
        <v>0.875</v>
      </c>
      <c r="AK48" s="116">
        <v>0.375</v>
      </c>
      <c r="AL48" s="116">
        <v>0.875</v>
      </c>
      <c r="AM48" s="116">
        <v>0.375</v>
      </c>
      <c r="AN48" s="116">
        <v>0.875</v>
      </c>
      <c r="AO48" s="116">
        <v>0.375</v>
      </c>
      <c r="AP48" s="116">
        <v>0.875</v>
      </c>
      <c r="AQ48" s="116">
        <v>0.375</v>
      </c>
      <c r="AR48" s="116">
        <v>0.875</v>
      </c>
      <c r="AS48" s="116">
        <v>0.375</v>
      </c>
      <c r="AT48" s="116">
        <v>0.875</v>
      </c>
      <c r="AU48" s="9"/>
      <c r="AV48" s="9"/>
      <c r="AW48" s="9"/>
      <c r="AX48" s="9"/>
    </row>
    <row r="49" spans="1:50" ht="12" customHeight="1">
      <c r="A49" s="49"/>
      <c r="B49" s="48"/>
      <c r="C49" s="48"/>
      <c r="D49" s="48"/>
      <c r="E49" s="48"/>
      <c r="F49" s="1027" t="s">
        <v>16</v>
      </c>
      <c r="G49" s="1029"/>
      <c r="H49" s="1029"/>
      <c r="I49" s="1029"/>
      <c r="J49" s="1029"/>
      <c r="K49" s="1029"/>
      <c r="L49" s="1029"/>
      <c r="M49" s="1029"/>
      <c r="N49" s="1029"/>
      <c r="O49" s="1029"/>
      <c r="P49" s="1029"/>
      <c r="Q49" s="1029"/>
      <c r="R49" s="1029"/>
      <c r="S49" s="1029"/>
      <c r="T49" s="1029"/>
      <c r="U49" s="1029"/>
      <c r="V49" s="1029"/>
      <c r="W49" s="1028"/>
      <c r="X49" s="122"/>
      <c r="Y49" s="48"/>
      <c r="Z49" s="48"/>
      <c r="AA49" s="48"/>
      <c r="AB49" s="48"/>
      <c r="AC49" s="1027" t="s">
        <v>10</v>
      </c>
      <c r="AD49" s="1029"/>
      <c r="AE49" s="1029"/>
      <c r="AF49" s="1029"/>
      <c r="AG49" s="1029"/>
      <c r="AH49" s="1029"/>
      <c r="AI49" s="1029"/>
      <c r="AJ49" s="1029"/>
      <c r="AK49" s="1029"/>
      <c r="AL49" s="1029"/>
      <c r="AM49" s="1029"/>
      <c r="AN49" s="1029"/>
      <c r="AO49" s="1029"/>
      <c r="AP49" s="1029"/>
      <c r="AQ49" s="1029"/>
      <c r="AR49" s="1029"/>
      <c r="AS49" s="1029"/>
      <c r="AT49" s="1028"/>
      <c r="AU49" s="9"/>
      <c r="AV49" s="9"/>
      <c r="AW49" s="9"/>
      <c r="AX49" s="9"/>
    </row>
    <row r="50" spans="1:50" ht="12" customHeight="1">
      <c r="A50" s="26">
        <v>1</v>
      </c>
      <c r="B50" s="59">
        <v>0.8</v>
      </c>
      <c r="C50" s="59">
        <v>0.1</v>
      </c>
      <c r="D50" s="59">
        <v>2</v>
      </c>
      <c r="E50" s="59">
        <v>0</v>
      </c>
      <c r="F50" s="60">
        <v>0.6</v>
      </c>
      <c r="G50" s="61">
        <v>-0.1</v>
      </c>
      <c r="H50" s="61">
        <v>0.9</v>
      </c>
      <c r="I50" s="61">
        <v>0.5</v>
      </c>
      <c r="J50" s="61">
        <v>1.1000000000000001</v>
      </c>
      <c r="K50" s="61">
        <v>1</v>
      </c>
      <c r="L50" s="61">
        <v>1.4</v>
      </c>
      <c r="M50" s="61">
        <v>1.4</v>
      </c>
      <c r="N50" s="61">
        <v>1.8</v>
      </c>
      <c r="O50" s="61">
        <v>1.8</v>
      </c>
      <c r="P50" s="61">
        <v>2.2999999999999998</v>
      </c>
      <c r="Q50" s="61">
        <v>2.4</v>
      </c>
      <c r="R50" s="61">
        <v>3.1</v>
      </c>
      <c r="S50" s="61">
        <v>3.1</v>
      </c>
      <c r="T50" s="61">
        <v>4.2</v>
      </c>
      <c r="U50" s="61">
        <v>4.2</v>
      </c>
      <c r="V50" s="61">
        <v>6</v>
      </c>
      <c r="W50" s="62">
        <v>6</v>
      </c>
      <c r="X50" s="26">
        <v>1</v>
      </c>
      <c r="Y50" s="59">
        <v>18.5</v>
      </c>
      <c r="Z50" s="59">
        <v>14.5</v>
      </c>
      <c r="AA50" s="59">
        <v>27.3</v>
      </c>
      <c r="AB50" s="59">
        <v>8.6</v>
      </c>
      <c r="AC50" s="60">
        <v>17</v>
      </c>
      <c r="AD50" s="61">
        <v>15.1</v>
      </c>
      <c r="AE50" s="61">
        <v>14.6</v>
      </c>
      <c r="AF50" s="61">
        <v>17.2</v>
      </c>
      <c r="AG50" s="61">
        <v>13.9</v>
      </c>
      <c r="AH50" s="61">
        <v>18.100000000000001</v>
      </c>
      <c r="AI50" s="61">
        <v>14.2</v>
      </c>
      <c r="AJ50" s="61">
        <v>18.3</v>
      </c>
      <c r="AK50" s="61">
        <v>15.9</v>
      </c>
      <c r="AL50" s="61">
        <v>17.600000000000001</v>
      </c>
      <c r="AM50" s="61">
        <v>16.100000000000001</v>
      </c>
      <c r="AN50" s="61">
        <v>16.7</v>
      </c>
      <c r="AO50" s="61">
        <v>15.6</v>
      </c>
      <c r="AP50" s="61">
        <v>15.6</v>
      </c>
      <c r="AQ50" s="61">
        <v>13.8</v>
      </c>
      <c r="AR50" s="61">
        <v>13.8</v>
      </c>
      <c r="AS50" s="61">
        <v>10.7</v>
      </c>
      <c r="AT50" s="62">
        <v>10.7</v>
      </c>
      <c r="AU50" s="9"/>
      <c r="AV50" s="9"/>
      <c r="AW50" s="9"/>
      <c r="AX50" s="9"/>
    </row>
    <row r="51" spans="1:50" ht="12" customHeight="1">
      <c r="A51" s="26">
        <v>2</v>
      </c>
      <c r="B51" s="59">
        <v>4</v>
      </c>
      <c r="C51" s="59">
        <v>1.9</v>
      </c>
      <c r="D51" s="59">
        <v>5.7</v>
      </c>
      <c r="E51" s="59">
        <v>0</v>
      </c>
      <c r="F51" s="60">
        <v>4.5999999999999996</v>
      </c>
      <c r="G51" s="61">
        <v>1.4</v>
      </c>
      <c r="H51" s="61">
        <v>3.8</v>
      </c>
      <c r="I51" s="61">
        <v>2.6</v>
      </c>
      <c r="J51" s="61">
        <v>3.2</v>
      </c>
      <c r="K51" s="61">
        <v>3.2</v>
      </c>
      <c r="L51" s="61">
        <v>2.8</v>
      </c>
      <c r="M51" s="61">
        <v>3.5</v>
      </c>
      <c r="N51" s="61">
        <v>2.8</v>
      </c>
      <c r="O51" s="61">
        <v>3</v>
      </c>
      <c r="P51" s="61">
        <v>2.5</v>
      </c>
      <c r="Q51" s="61">
        <v>2.8</v>
      </c>
      <c r="R51" s="61">
        <v>3.1</v>
      </c>
      <c r="S51" s="61">
        <v>3.1</v>
      </c>
      <c r="T51" s="61">
        <v>4.0999999999999996</v>
      </c>
      <c r="U51" s="61">
        <v>4.0999999999999996</v>
      </c>
      <c r="V51" s="61">
        <v>6</v>
      </c>
      <c r="W51" s="62">
        <v>6</v>
      </c>
      <c r="X51" s="26">
        <v>2</v>
      </c>
      <c r="Y51" s="59">
        <v>22.9</v>
      </c>
      <c r="Z51" s="59">
        <v>16.399999999999999</v>
      </c>
      <c r="AA51" s="59">
        <v>31.5</v>
      </c>
      <c r="AB51" s="59">
        <v>7.9</v>
      </c>
      <c r="AC51" s="60">
        <v>19.600000000000001</v>
      </c>
      <c r="AD51" s="61">
        <v>16.8</v>
      </c>
      <c r="AE51" s="61">
        <v>15.3</v>
      </c>
      <c r="AF51" s="61">
        <v>18.899999999999999</v>
      </c>
      <c r="AG51" s="61">
        <v>13.7</v>
      </c>
      <c r="AH51" s="61">
        <v>19.5</v>
      </c>
      <c r="AI51" s="61">
        <v>13.7</v>
      </c>
      <c r="AJ51" s="61">
        <v>19.5</v>
      </c>
      <c r="AK51" s="61">
        <v>16</v>
      </c>
      <c r="AL51" s="61">
        <v>18.3</v>
      </c>
      <c r="AM51" s="61">
        <v>15.8</v>
      </c>
      <c r="AN51" s="61">
        <v>16.899999999999999</v>
      </c>
      <c r="AO51" s="61">
        <v>15.5</v>
      </c>
      <c r="AP51" s="61">
        <v>15.4</v>
      </c>
      <c r="AQ51" s="61">
        <v>13.8</v>
      </c>
      <c r="AR51" s="61">
        <v>13.8</v>
      </c>
      <c r="AS51" s="61">
        <v>10.7</v>
      </c>
      <c r="AT51" s="62">
        <v>10.7</v>
      </c>
      <c r="AU51" s="9"/>
      <c r="AV51" s="9"/>
      <c r="AW51" s="9"/>
      <c r="AX51" s="9"/>
    </row>
    <row r="52" spans="1:50" ht="12" customHeight="1">
      <c r="A52" s="26">
        <v>3</v>
      </c>
      <c r="B52" s="59">
        <v>0.2</v>
      </c>
      <c r="C52" s="59">
        <v>-1.2</v>
      </c>
      <c r="D52" s="59">
        <v>1.9</v>
      </c>
      <c r="E52" s="59">
        <v>-1.2</v>
      </c>
      <c r="F52" s="60">
        <v>-0.2</v>
      </c>
      <c r="G52" s="61">
        <v>-2.2000000000000002</v>
      </c>
      <c r="H52" s="61">
        <v>0.8</v>
      </c>
      <c r="I52" s="61">
        <v>0.3</v>
      </c>
      <c r="J52" s="61">
        <v>1.5</v>
      </c>
      <c r="K52" s="61">
        <v>0.8</v>
      </c>
      <c r="L52" s="61">
        <v>2</v>
      </c>
      <c r="M52" s="61">
        <v>1.3</v>
      </c>
      <c r="N52" s="61">
        <v>2.2999999999999998</v>
      </c>
      <c r="O52" s="61">
        <v>1.5</v>
      </c>
      <c r="P52" s="61">
        <v>2.8</v>
      </c>
      <c r="Q52" s="61">
        <v>2.5</v>
      </c>
      <c r="R52" s="61">
        <v>3.2</v>
      </c>
      <c r="S52" s="61">
        <v>3.2</v>
      </c>
      <c r="T52" s="61">
        <v>4.0999999999999996</v>
      </c>
      <c r="U52" s="61">
        <v>4.0999999999999996</v>
      </c>
      <c r="V52" s="61">
        <v>6</v>
      </c>
      <c r="W52" s="62">
        <v>6</v>
      </c>
      <c r="X52" s="26">
        <v>3</v>
      </c>
      <c r="Y52" s="59">
        <v>15.2</v>
      </c>
      <c r="Z52" s="59">
        <v>16.399999999999999</v>
      </c>
      <c r="AA52" s="59">
        <v>28.5</v>
      </c>
      <c r="AB52" s="59">
        <v>12.5</v>
      </c>
      <c r="AC52" s="60">
        <v>15.4</v>
      </c>
      <c r="AD52" s="61">
        <v>16.8</v>
      </c>
      <c r="AE52" s="61">
        <v>15.6</v>
      </c>
      <c r="AF52" s="61">
        <v>19</v>
      </c>
      <c r="AG52" s="61">
        <v>15.5</v>
      </c>
      <c r="AH52" s="61">
        <v>19.5</v>
      </c>
      <c r="AI52" s="61">
        <v>15.7</v>
      </c>
      <c r="AJ52" s="61">
        <v>19.3</v>
      </c>
      <c r="AK52" s="61">
        <v>16.2</v>
      </c>
      <c r="AL52" s="61">
        <v>18.2</v>
      </c>
      <c r="AM52" s="61">
        <v>16.3</v>
      </c>
      <c r="AN52" s="61">
        <v>16.899999999999999</v>
      </c>
      <c r="AO52" s="61">
        <v>15.5</v>
      </c>
      <c r="AP52" s="61">
        <v>15.5</v>
      </c>
      <c r="AQ52" s="61">
        <v>13.8</v>
      </c>
      <c r="AR52" s="61">
        <v>13.8</v>
      </c>
      <c r="AS52" s="61">
        <v>10.7</v>
      </c>
      <c r="AT52" s="62">
        <v>10.8</v>
      </c>
      <c r="AU52" s="9"/>
      <c r="AV52" s="9"/>
      <c r="AW52" s="9"/>
      <c r="AX52" s="9"/>
    </row>
    <row r="53" spans="1:50" ht="12" customHeight="1">
      <c r="A53" s="26">
        <v>4</v>
      </c>
      <c r="B53" s="59">
        <v>-3.5</v>
      </c>
      <c r="C53" s="59">
        <v>-4.4000000000000004</v>
      </c>
      <c r="D53" s="59">
        <v>-1.2</v>
      </c>
      <c r="E53" s="59">
        <v>-4.5</v>
      </c>
      <c r="F53" s="60">
        <v>-3.3</v>
      </c>
      <c r="G53" s="61">
        <v>-4.0999999999999996</v>
      </c>
      <c r="H53" s="61">
        <v>-0.1</v>
      </c>
      <c r="I53" s="61">
        <v>-1.3</v>
      </c>
      <c r="J53" s="61">
        <v>0.4</v>
      </c>
      <c r="K53" s="61">
        <v>0.2</v>
      </c>
      <c r="L53" s="61">
        <v>0.9</v>
      </c>
      <c r="M53" s="61">
        <v>0.6</v>
      </c>
      <c r="N53" s="61">
        <v>0.6</v>
      </c>
      <c r="O53" s="61">
        <v>0.1</v>
      </c>
      <c r="P53" s="61">
        <v>2.1</v>
      </c>
      <c r="Q53" s="61">
        <v>1.8</v>
      </c>
      <c r="R53" s="61">
        <v>3.2</v>
      </c>
      <c r="S53" s="61">
        <v>3.1</v>
      </c>
      <c r="T53" s="61">
        <v>4.0999999999999996</v>
      </c>
      <c r="U53" s="61">
        <v>4.0999999999999996</v>
      </c>
      <c r="V53" s="61">
        <v>5.9</v>
      </c>
      <c r="W53" s="62">
        <v>5.9</v>
      </c>
      <c r="X53" s="26">
        <v>4</v>
      </c>
      <c r="Y53" s="59">
        <v>18.600000000000001</v>
      </c>
      <c r="Z53" s="59">
        <v>17.399999999999999</v>
      </c>
      <c r="AA53" s="59">
        <v>21.2</v>
      </c>
      <c r="AB53" s="59">
        <v>13.2</v>
      </c>
      <c r="AC53" s="60">
        <v>18.5</v>
      </c>
      <c r="AD53" s="61">
        <v>17.600000000000001</v>
      </c>
      <c r="AE53" s="61">
        <v>16.7</v>
      </c>
      <c r="AF53" s="61">
        <v>18.3</v>
      </c>
      <c r="AG53" s="61">
        <v>16.2</v>
      </c>
      <c r="AH53" s="61">
        <v>18.399999999999999</v>
      </c>
      <c r="AI53" s="61">
        <v>16.3</v>
      </c>
      <c r="AJ53" s="61">
        <v>18.3</v>
      </c>
      <c r="AK53" s="61">
        <v>16.7</v>
      </c>
      <c r="AL53" s="61">
        <v>17.7</v>
      </c>
      <c r="AM53" s="61">
        <v>16.399999999999999</v>
      </c>
      <c r="AN53" s="61">
        <v>16.8</v>
      </c>
      <c r="AO53" s="61">
        <v>15.5</v>
      </c>
      <c r="AP53" s="61">
        <v>15.5</v>
      </c>
      <c r="AQ53" s="61">
        <v>13.8</v>
      </c>
      <c r="AR53" s="61">
        <v>13.8</v>
      </c>
      <c r="AS53" s="61">
        <v>10.8</v>
      </c>
      <c r="AT53" s="62">
        <v>10.8</v>
      </c>
      <c r="AU53" s="9"/>
      <c r="AV53" s="9"/>
      <c r="AW53" s="9"/>
      <c r="AX53" s="9"/>
    </row>
    <row r="54" spans="1:50" ht="12" customHeight="1">
      <c r="A54" s="26">
        <v>5</v>
      </c>
      <c r="B54" s="59">
        <v>-3.2</v>
      </c>
      <c r="C54" s="59">
        <v>-0.7</v>
      </c>
      <c r="D54" s="59">
        <v>0</v>
      </c>
      <c r="E54" s="59">
        <v>-5.3</v>
      </c>
      <c r="F54" s="60">
        <v>-3.5</v>
      </c>
      <c r="G54" s="61">
        <v>-0.7</v>
      </c>
      <c r="H54" s="61">
        <v>-2.1</v>
      </c>
      <c r="I54" s="61">
        <v>-0.5</v>
      </c>
      <c r="J54" s="61">
        <v>-0.1</v>
      </c>
      <c r="K54" s="61">
        <v>-0.1</v>
      </c>
      <c r="L54" s="61">
        <v>0.4</v>
      </c>
      <c r="M54" s="61">
        <v>0.3</v>
      </c>
      <c r="N54" s="61">
        <v>-0.1</v>
      </c>
      <c r="O54" s="61">
        <v>0.6</v>
      </c>
      <c r="P54" s="61">
        <v>1.5</v>
      </c>
      <c r="Q54" s="61">
        <v>1.5</v>
      </c>
      <c r="R54" s="61">
        <v>3</v>
      </c>
      <c r="S54" s="61">
        <v>2.9</v>
      </c>
      <c r="T54" s="61">
        <v>4.0999999999999996</v>
      </c>
      <c r="U54" s="61">
        <v>4.0999999999999996</v>
      </c>
      <c r="V54" s="61">
        <v>5.9</v>
      </c>
      <c r="W54" s="62">
        <v>5.9</v>
      </c>
      <c r="X54" s="26">
        <v>5</v>
      </c>
      <c r="Y54" s="59">
        <v>22.1</v>
      </c>
      <c r="Z54" s="59">
        <v>17.3</v>
      </c>
      <c r="AA54" s="59">
        <v>31.6</v>
      </c>
      <c r="AB54" s="59">
        <v>14.8</v>
      </c>
      <c r="AC54" s="60">
        <v>18.5</v>
      </c>
      <c r="AD54" s="61">
        <v>17.5</v>
      </c>
      <c r="AE54" s="61">
        <v>16.2</v>
      </c>
      <c r="AF54" s="61">
        <v>19.399999999999999</v>
      </c>
      <c r="AG54" s="61">
        <v>16.2</v>
      </c>
      <c r="AH54" s="61">
        <v>20.2</v>
      </c>
      <c r="AI54" s="61">
        <v>16.399999999999999</v>
      </c>
      <c r="AJ54" s="61">
        <v>20.2</v>
      </c>
      <c r="AK54" s="61">
        <v>16.8</v>
      </c>
      <c r="AL54" s="61">
        <v>19</v>
      </c>
      <c r="AM54" s="61">
        <v>16.5</v>
      </c>
      <c r="AN54" s="61">
        <v>17.399999999999999</v>
      </c>
      <c r="AO54" s="61">
        <v>15.6</v>
      </c>
      <c r="AP54" s="61">
        <v>15.6</v>
      </c>
      <c r="AQ54" s="61">
        <v>13.8</v>
      </c>
      <c r="AR54" s="61">
        <v>13.8</v>
      </c>
      <c r="AS54" s="61">
        <v>10.8</v>
      </c>
      <c r="AT54" s="62">
        <v>10.9</v>
      </c>
      <c r="AU54" s="9"/>
      <c r="AV54" s="9"/>
      <c r="AW54" s="9"/>
      <c r="AX54" s="9"/>
    </row>
    <row r="55" spans="1:50" ht="12" customHeight="1">
      <c r="A55" s="26">
        <v>6</v>
      </c>
      <c r="B55" s="59">
        <v>-3.7</v>
      </c>
      <c r="C55" s="59">
        <v>-4.7</v>
      </c>
      <c r="D55" s="59">
        <v>-0.1</v>
      </c>
      <c r="E55" s="59">
        <v>-5</v>
      </c>
      <c r="F55" s="60">
        <v>-3.5</v>
      </c>
      <c r="G55" s="61">
        <v>-4.8</v>
      </c>
      <c r="H55" s="61">
        <v>-1</v>
      </c>
      <c r="I55" s="61">
        <v>-2.7</v>
      </c>
      <c r="J55" s="61">
        <v>-0.1</v>
      </c>
      <c r="K55" s="61">
        <v>-0.6</v>
      </c>
      <c r="L55" s="61">
        <v>0.2</v>
      </c>
      <c r="M55" s="61">
        <v>0.2</v>
      </c>
      <c r="N55" s="61">
        <v>0.2</v>
      </c>
      <c r="O55" s="61">
        <v>-0.1</v>
      </c>
      <c r="P55" s="61">
        <v>1.3</v>
      </c>
      <c r="Q55" s="61">
        <v>1.2</v>
      </c>
      <c r="R55" s="61">
        <v>2.8</v>
      </c>
      <c r="S55" s="61">
        <v>2.7</v>
      </c>
      <c r="T55" s="61">
        <v>4.0999999999999996</v>
      </c>
      <c r="U55" s="61">
        <v>4.0999999999999996</v>
      </c>
      <c r="V55" s="61">
        <v>5.9</v>
      </c>
      <c r="W55" s="62">
        <v>5.9</v>
      </c>
      <c r="X55" s="26">
        <v>6</v>
      </c>
      <c r="Y55" s="59">
        <v>20.100000000000001</v>
      </c>
      <c r="Z55" s="59">
        <v>18.5</v>
      </c>
      <c r="AA55" s="59">
        <v>27.8</v>
      </c>
      <c r="AB55" s="59">
        <v>12.1</v>
      </c>
      <c r="AC55" s="60">
        <v>19.399999999999999</v>
      </c>
      <c r="AD55" s="61">
        <v>18.600000000000001</v>
      </c>
      <c r="AE55" s="61">
        <v>17</v>
      </c>
      <c r="AF55" s="61">
        <v>19.399999999999999</v>
      </c>
      <c r="AG55" s="61">
        <v>16.100000000000001</v>
      </c>
      <c r="AH55" s="61">
        <v>19.399999999999999</v>
      </c>
      <c r="AI55" s="61">
        <v>16.2</v>
      </c>
      <c r="AJ55" s="61">
        <v>19.2</v>
      </c>
      <c r="AK55" s="61">
        <v>17.3</v>
      </c>
      <c r="AL55" s="61">
        <v>18.399999999999999</v>
      </c>
      <c r="AM55" s="61">
        <v>16.8</v>
      </c>
      <c r="AN55" s="61">
        <v>17.2</v>
      </c>
      <c r="AO55" s="61">
        <v>15.7</v>
      </c>
      <c r="AP55" s="61">
        <v>15.7</v>
      </c>
      <c r="AQ55" s="61">
        <v>13.8</v>
      </c>
      <c r="AR55" s="61">
        <v>13.9</v>
      </c>
      <c r="AS55" s="61">
        <v>10.9</v>
      </c>
      <c r="AT55" s="62">
        <v>10.9</v>
      </c>
      <c r="AU55" s="9"/>
      <c r="AV55" s="9"/>
      <c r="AW55" s="9"/>
      <c r="AX55" s="9"/>
    </row>
    <row r="56" spans="1:50" ht="12" customHeight="1">
      <c r="A56" s="26">
        <v>7</v>
      </c>
      <c r="B56" s="59">
        <v>-6.1</v>
      </c>
      <c r="C56" s="59">
        <v>-1.8</v>
      </c>
      <c r="D56" s="59">
        <v>-1.6</v>
      </c>
      <c r="E56" s="59">
        <v>-6.2</v>
      </c>
      <c r="F56" s="60">
        <v>-6</v>
      </c>
      <c r="G56" s="61">
        <v>-1.9</v>
      </c>
      <c r="H56" s="61">
        <v>-3.4</v>
      </c>
      <c r="I56" s="61">
        <v>-1.3</v>
      </c>
      <c r="J56" s="61">
        <v>-1.2</v>
      </c>
      <c r="K56" s="61">
        <v>-0.6</v>
      </c>
      <c r="L56" s="61">
        <v>0</v>
      </c>
      <c r="M56" s="61">
        <v>0</v>
      </c>
      <c r="N56" s="61">
        <v>-0.6</v>
      </c>
      <c r="O56" s="61">
        <v>0.1</v>
      </c>
      <c r="P56" s="61">
        <v>1.1000000000000001</v>
      </c>
      <c r="Q56" s="61">
        <v>1.1000000000000001</v>
      </c>
      <c r="R56" s="61">
        <v>2.6</v>
      </c>
      <c r="S56" s="61">
        <v>2.5</v>
      </c>
      <c r="T56" s="61">
        <v>4</v>
      </c>
      <c r="U56" s="61">
        <v>4</v>
      </c>
      <c r="V56" s="61">
        <v>5.9</v>
      </c>
      <c r="W56" s="62">
        <v>5.9</v>
      </c>
      <c r="X56" s="26">
        <v>7</v>
      </c>
      <c r="Y56" s="59">
        <v>19.399999999999999</v>
      </c>
      <c r="Z56" s="59">
        <v>21.1</v>
      </c>
      <c r="AA56" s="59">
        <v>34.700000000000003</v>
      </c>
      <c r="AB56" s="59">
        <v>14</v>
      </c>
      <c r="AC56" s="60">
        <v>19</v>
      </c>
      <c r="AD56" s="61">
        <v>21.4</v>
      </c>
      <c r="AE56" s="61">
        <v>17.2</v>
      </c>
      <c r="AF56" s="61">
        <v>22.4</v>
      </c>
      <c r="AG56" s="61">
        <v>16.7</v>
      </c>
      <c r="AH56" s="61">
        <v>22.5</v>
      </c>
      <c r="AI56" s="61">
        <v>16.8</v>
      </c>
      <c r="AJ56" s="61">
        <v>22.1</v>
      </c>
      <c r="AK56" s="61">
        <v>17.2</v>
      </c>
      <c r="AL56" s="61">
        <v>20.3</v>
      </c>
      <c r="AM56" s="61">
        <v>16.8</v>
      </c>
      <c r="AN56" s="61">
        <v>17.899999999999999</v>
      </c>
      <c r="AO56" s="61">
        <v>15.7</v>
      </c>
      <c r="AP56" s="61">
        <v>15.8</v>
      </c>
      <c r="AQ56" s="61">
        <v>13.9</v>
      </c>
      <c r="AR56" s="61">
        <v>13.9</v>
      </c>
      <c r="AS56" s="61">
        <v>10.9</v>
      </c>
      <c r="AT56" s="62">
        <v>10.9</v>
      </c>
      <c r="AU56" s="9"/>
      <c r="AV56" s="9"/>
      <c r="AW56" s="9"/>
      <c r="AX56" s="9"/>
    </row>
    <row r="57" spans="1:50" ht="12" customHeight="1">
      <c r="A57" s="26">
        <v>8</v>
      </c>
      <c r="B57" s="59">
        <v>-0.3</v>
      </c>
      <c r="C57" s="59">
        <v>-0.1</v>
      </c>
      <c r="D57" s="59">
        <v>-0.1</v>
      </c>
      <c r="E57" s="59">
        <v>-1.8</v>
      </c>
      <c r="F57" s="60">
        <v>-0.3</v>
      </c>
      <c r="G57" s="61">
        <v>-0.1</v>
      </c>
      <c r="H57" s="61">
        <v>-0.3</v>
      </c>
      <c r="I57" s="61">
        <v>-0.2</v>
      </c>
      <c r="J57" s="61">
        <v>-0.3</v>
      </c>
      <c r="K57" s="61">
        <v>-0.2</v>
      </c>
      <c r="L57" s="61">
        <v>0</v>
      </c>
      <c r="M57" s="61">
        <v>0</v>
      </c>
      <c r="N57" s="61">
        <v>0.3</v>
      </c>
      <c r="O57" s="61">
        <v>0.3</v>
      </c>
      <c r="P57" s="61">
        <v>1.1000000000000001</v>
      </c>
      <c r="Q57" s="61">
        <v>1.1000000000000001</v>
      </c>
      <c r="R57" s="61">
        <v>2.5</v>
      </c>
      <c r="S57" s="61">
        <v>2.4</v>
      </c>
      <c r="T57" s="61">
        <v>4</v>
      </c>
      <c r="U57" s="61">
        <v>3.9</v>
      </c>
      <c r="V57" s="61">
        <v>5.8</v>
      </c>
      <c r="W57" s="62">
        <v>5.8</v>
      </c>
      <c r="X57" s="26">
        <v>8</v>
      </c>
      <c r="Y57" s="59">
        <v>26.1</v>
      </c>
      <c r="Z57" s="59">
        <v>20.399999999999999</v>
      </c>
      <c r="AA57" s="59">
        <v>36.799999999999997</v>
      </c>
      <c r="AB57" s="59">
        <v>13.1</v>
      </c>
      <c r="AC57" s="60">
        <v>22.9</v>
      </c>
      <c r="AD57" s="61">
        <v>21.1</v>
      </c>
      <c r="AE57" s="61">
        <v>18.7</v>
      </c>
      <c r="AF57" s="61">
        <v>23.2</v>
      </c>
      <c r="AG57" s="61">
        <v>17.3</v>
      </c>
      <c r="AH57" s="61">
        <v>23.5</v>
      </c>
      <c r="AI57" s="61">
        <v>17.2</v>
      </c>
      <c r="AJ57" s="61">
        <v>23.1</v>
      </c>
      <c r="AK57" s="61">
        <v>18.5</v>
      </c>
      <c r="AL57" s="61">
        <v>21.2</v>
      </c>
      <c r="AM57" s="61">
        <v>17.399999999999999</v>
      </c>
      <c r="AN57" s="61">
        <v>18.600000000000001</v>
      </c>
      <c r="AO57" s="61">
        <v>15.9</v>
      </c>
      <c r="AP57" s="61">
        <v>16</v>
      </c>
      <c r="AQ57" s="61">
        <v>13.9</v>
      </c>
      <c r="AR57" s="61">
        <v>13.9</v>
      </c>
      <c r="AS57" s="61">
        <v>11</v>
      </c>
      <c r="AT57" s="62">
        <v>11</v>
      </c>
      <c r="AU57" s="9"/>
      <c r="AV57" s="9"/>
      <c r="AW57" s="9"/>
      <c r="AX57" s="9"/>
    </row>
    <row r="58" spans="1:50" ht="12" customHeight="1">
      <c r="A58" s="26">
        <v>9</v>
      </c>
      <c r="B58" s="59">
        <v>-0.1</v>
      </c>
      <c r="C58" s="59">
        <v>-0.1</v>
      </c>
      <c r="D58" s="59">
        <v>0</v>
      </c>
      <c r="E58" s="59">
        <v>-0.1</v>
      </c>
      <c r="F58" s="60">
        <v>0</v>
      </c>
      <c r="G58" s="61">
        <v>0.7</v>
      </c>
      <c r="H58" s="61">
        <v>-0.1</v>
      </c>
      <c r="I58" s="61">
        <v>-0.1</v>
      </c>
      <c r="J58" s="61">
        <v>-0.2</v>
      </c>
      <c r="K58" s="61">
        <v>-0.1</v>
      </c>
      <c r="L58" s="61">
        <v>0</v>
      </c>
      <c r="M58" s="61">
        <v>0</v>
      </c>
      <c r="N58" s="61">
        <v>0.4</v>
      </c>
      <c r="O58" s="61">
        <v>0.5</v>
      </c>
      <c r="P58" s="61">
        <v>1</v>
      </c>
      <c r="Q58" s="61">
        <v>1</v>
      </c>
      <c r="R58" s="61">
        <v>2.4</v>
      </c>
      <c r="S58" s="61">
        <v>2.2999999999999998</v>
      </c>
      <c r="T58" s="61">
        <v>3.9</v>
      </c>
      <c r="U58" s="61">
        <v>3.9</v>
      </c>
      <c r="V58" s="61">
        <v>5.8</v>
      </c>
      <c r="W58" s="62">
        <v>5.8</v>
      </c>
      <c r="X58" s="26">
        <v>9</v>
      </c>
      <c r="Y58" s="59">
        <v>26.8</v>
      </c>
      <c r="Z58" s="59">
        <v>20.7</v>
      </c>
      <c r="AA58" s="59">
        <v>36.1</v>
      </c>
      <c r="AB58" s="59">
        <v>13</v>
      </c>
      <c r="AC58" s="60">
        <v>22.6</v>
      </c>
      <c r="AD58" s="61">
        <v>21.4</v>
      </c>
      <c r="AE58" s="61">
        <v>18.8</v>
      </c>
      <c r="AF58" s="61">
        <v>23.3</v>
      </c>
      <c r="AG58" s="61">
        <v>17.399999999999999</v>
      </c>
      <c r="AH58" s="61">
        <v>23.5</v>
      </c>
      <c r="AI58" s="61">
        <v>17.399999999999999</v>
      </c>
      <c r="AJ58" s="61">
        <v>23.2</v>
      </c>
      <c r="AK58" s="61">
        <v>18.899999999999999</v>
      </c>
      <c r="AL58" s="61">
        <v>21.3</v>
      </c>
      <c r="AM58" s="61">
        <v>17.8</v>
      </c>
      <c r="AN58" s="61">
        <v>18.899999999999999</v>
      </c>
      <c r="AO58" s="61">
        <v>16.2</v>
      </c>
      <c r="AP58" s="61">
        <v>16.2</v>
      </c>
      <c r="AQ58" s="61">
        <v>14</v>
      </c>
      <c r="AR58" s="61">
        <v>14</v>
      </c>
      <c r="AS58" s="61">
        <v>11</v>
      </c>
      <c r="AT58" s="62">
        <v>11</v>
      </c>
      <c r="AU58" s="9"/>
      <c r="AV58" s="9"/>
      <c r="AW58" s="9"/>
      <c r="AX58" s="9"/>
    </row>
    <row r="59" spans="1:50" ht="12" customHeight="1">
      <c r="A59" s="26">
        <v>10</v>
      </c>
      <c r="B59" s="59">
        <v>-0.1</v>
      </c>
      <c r="C59" s="59">
        <v>0.4</v>
      </c>
      <c r="D59" s="59">
        <v>0.4</v>
      </c>
      <c r="E59" s="59">
        <v>-0.1</v>
      </c>
      <c r="F59" s="60">
        <v>0.2</v>
      </c>
      <c r="G59" s="61">
        <v>2.7</v>
      </c>
      <c r="H59" s="61">
        <v>-0.1</v>
      </c>
      <c r="I59" s="61">
        <v>-0.1</v>
      </c>
      <c r="J59" s="61">
        <v>-0.1</v>
      </c>
      <c r="K59" s="61">
        <v>-0.1</v>
      </c>
      <c r="L59" s="61">
        <v>0</v>
      </c>
      <c r="M59" s="61">
        <v>0</v>
      </c>
      <c r="N59" s="61">
        <v>0.4</v>
      </c>
      <c r="O59" s="61">
        <v>0.7</v>
      </c>
      <c r="P59" s="61">
        <v>1</v>
      </c>
      <c r="Q59" s="61">
        <v>1</v>
      </c>
      <c r="R59" s="61">
        <v>2.2999999999999998</v>
      </c>
      <c r="S59" s="61">
        <v>2.2000000000000002</v>
      </c>
      <c r="T59" s="61">
        <v>3.8</v>
      </c>
      <c r="U59" s="61">
        <v>3.8</v>
      </c>
      <c r="V59" s="61">
        <v>5.8</v>
      </c>
      <c r="W59" s="62">
        <v>5.8</v>
      </c>
      <c r="X59" s="26">
        <v>10</v>
      </c>
      <c r="Y59" s="59">
        <v>23.6</v>
      </c>
      <c r="Z59" s="59">
        <v>14.7</v>
      </c>
      <c r="AA59" s="59">
        <v>31.9</v>
      </c>
      <c r="AB59" s="59">
        <v>14</v>
      </c>
      <c r="AC59" s="60">
        <v>20.5</v>
      </c>
      <c r="AD59" s="61">
        <v>15.7</v>
      </c>
      <c r="AE59" s="61">
        <v>18.3</v>
      </c>
      <c r="AF59" s="61">
        <v>19.100000000000001</v>
      </c>
      <c r="AG59" s="61">
        <v>17.5</v>
      </c>
      <c r="AH59" s="61">
        <v>20.399999999999999</v>
      </c>
      <c r="AI59" s="61">
        <v>17.600000000000001</v>
      </c>
      <c r="AJ59" s="61">
        <v>20.8</v>
      </c>
      <c r="AK59" s="61">
        <v>18.5</v>
      </c>
      <c r="AL59" s="61">
        <v>19.3</v>
      </c>
      <c r="AM59" s="61">
        <v>18</v>
      </c>
      <c r="AN59" s="61">
        <v>18.399999999999999</v>
      </c>
      <c r="AO59" s="61">
        <v>16.399999999999999</v>
      </c>
      <c r="AP59" s="61">
        <v>16.399999999999999</v>
      </c>
      <c r="AQ59" s="61">
        <v>14</v>
      </c>
      <c r="AR59" s="61">
        <v>14.1</v>
      </c>
      <c r="AS59" s="61">
        <v>11</v>
      </c>
      <c r="AT59" s="62">
        <v>11</v>
      </c>
      <c r="AU59" s="9"/>
      <c r="AV59" s="9"/>
      <c r="AW59" s="9"/>
      <c r="AX59" s="9"/>
    </row>
    <row r="60" spans="1:50" ht="12" customHeight="1">
      <c r="A60" s="26">
        <v>11</v>
      </c>
      <c r="B60" s="59">
        <v>0.2</v>
      </c>
      <c r="C60" s="59">
        <v>0</v>
      </c>
      <c r="D60" s="59">
        <v>2</v>
      </c>
      <c r="E60" s="59">
        <v>-0.1</v>
      </c>
      <c r="F60" s="60">
        <v>1.8</v>
      </c>
      <c r="G60" s="61">
        <v>0.7</v>
      </c>
      <c r="H60" s="61">
        <v>0.2</v>
      </c>
      <c r="I60" s="61">
        <v>0.2</v>
      </c>
      <c r="J60" s="61">
        <v>-0.1</v>
      </c>
      <c r="K60" s="61">
        <v>-0.1</v>
      </c>
      <c r="L60" s="61">
        <v>0</v>
      </c>
      <c r="M60" s="61">
        <v>0</v>
      </c>
      <c r="N60" s="61">
        <v>0.6</v>
      </c>
      <c r="O60" s="61">
        <v>0.4</v>
      </c>
      <c r="P60" s="61">
        <v>1</v>
      </c>
      <c r="Q60" s="61">
        <v>1</v>
      </c>
      <c r="R60" s="61">
        <v>2.2000000000000002</v>
      </c>
      <c r="S60" s="61">
        <v>2.1</v>
      </c>
      <c r="T60" s="61">
        <v>3.7</v>
      </c>
      <c r="U60" s="61">
        <v>3.7</v>
      </c>
      <c r="V60" s="61">
        <v>5.8</v>
      </c>
      <c r="W60" s="62">
        <v>5.8</v>
      </c>
      <c r="X60" s="26">
        <v>11</v>
      </c>
      <c r="Y60" s="59">
        <v>19.8</v>
      </c>
      <c r="Z60" s="59">
        <v>14.2</v>
      </c>
      <c r="AA60" s="59">
        <v>29.5</v>
      </c>
      <c r="AB60" s="59">
        <v>8.3000000000000007</v>
      </c>
      <c r="AC60" s="60">
        <v>17</v>
      </c>
      <c r="AD60" s="61">
        <v>14.4</v>
      </c>
      <c r="AE60" s="61">
        <v>14.6</v>
      </c>
      <c r="AF60" s="61">
        <v>16.100000000000001</v>
      </c>
      <c r="AG60" s="61">
        <v>14.1</v>
      </c>
      <c r="AH60" s="61">
        <v>17</v>
      </c>
      <c r="AI60" s="61">
        <v>14.6</v>
      </c>
      <c r="AJ60" s="61">
        <v>17.3</v>
      </c>
      <c r="AK60" s="61">
        <v>16.600000000000001</v>
      </c>
      <c r="AL60" s="61">
        <v>17</v>
      </c>
      <c r="AM60" s="61">
        <v>17.100000000000001</v>
      </c>
      <c r="AN60" s="61">
        <v>17</v>
      </c>
      <c r="AO60" s="61">
        <v>16.5</v>
      </c>
      <c r="AP60" s="61">
        <v>16.3</v>
      </c>
      <c r="AQ60" s="61">
        <v>14.1</v>
      </c>
      <c r="AR60" s="61">
        <v>14.2</v>
      </c>
      <c r="AS60" s="61">
        <v>11.1</v>
      </c>
      <c r="AT60" s="62">
        <v>11.1</v>
      </c>
      <c r="AU60" s="9"/>
      <c r="AV60" s="9"/>
      <c r="AW60" s="9"/>
      <c r="AX60" s="9"/>
    </row>
    <row r="61" spans="1:50" ht="12" customHeight="1">
      <c r="A61" s="26">
        <v>12</v>
      </c>
      <c r="B61" s="59">
        <v>-0.1</v>
      </c>
      <c r="C61" s="59">
        <v>-0.1</v>
      </c>
      <c r="D61" s="59">
        <v>1.8</v>
      </c>
      <c r="E61" s="59">
        <v>-0.6</v>
      </c>
      <c r="F61" s="60">
        <v>0.2</v>
      </c>
      <c r="G61" s="61">
        <v>0.5</v>
      </c>
      <c r="H61" s="61">
        <v>0</v>
      </c>
      <c r="I61" s="61">
        <v>0</v>
      </c>
      <c r="J61" s="61">
        <v>-0.1</v>
      </c>
      <c r="K61" s="61">
        <v>-0.1</v>
      </c>
      <c r="L61" s="61">
        <v>0</v>
      </c>
      <c r="M61" s="61">
        <v>0</v>
      </c>
      <c r="N61" s="61">
        <v>0.4</v>
      </c>
      <c r="O61" s="61">
        <v>0.5</v>
      </c>
      <c r="P61" s="61">
        <v>1</v>
      </c>
      <c r="Q61" s="61">
        <v>1</v>
      </c>
      <c r="R61" s="61">
        <v>2.1</v>
      </c>
      <c r="S61" s="61">
        <v>2.1</v>
      </c>
      <c r="T61" s="61">
        <v>3.7</v>
      </c>
      <c r="U61" s="61">
        <v>3.6</v>
      </c>
      <c r="V61" s="61">
        <v>5.7</v>
      </c>
      <c r="W61" s="62">
        <v>5.7</v>
      </c>
      <c r="X61" s="26">
        <v>12</v>
      </c>
      <c r="Y61" s="59">
        <v>16.899999999999999</v>
      </c>
      <c r="Z61" s="59">
        <v>14.5</v>
      </c>
      <c r="AA61" s="59">
        <v>29.8</v>
      </c>
      <c r="AB61" s="59">
        <v>11.1</v>
      </c>
      <c r="AC61" s="60">
        <v>16.399999999999999</v>
      </c>
      <c r="AD61" s="61">
        <v>14.9</v>
      </c>
      <c r="AE61" s="61">
        <v>15.1</v>
      </c>
      <c r="AF61" s="61">
        <v>17.100000000000001</v>
      </c>
      <c r="AG61" s="61">
        <v>14.7</v>
      </c>
      <c r="AH61" s="61">
        <v>18.100000000000001</v>
      </c>
      <c r="AI61" s="61">
        <v>14.9</v>
      </c>
      <c r="AJ61" s="61">
        <v>18.2</v>
      </c>
      <c r="AK61" s="61">
        <v>16.100000000000001</v>
      </c>
      <c r="AL61" s="61">
        <v>17.3</v>
      </c>
      <c r="AM61" s="61">
        <v>16.399999999999999</v>
      </c>
      <c r="AN61" s="61">
        <v>16.8</v>
      </c>
      <c r="AO61" s="61">
        <v>16.2</v>
      </c>
      <c r="AP61" s="61">
        <v>16</v>
      </c>
      <c r="AQ61" s="61">
        <v>14.2</v>
      </c>
      <c r="AR61" s="61">
        <v>14.3</v>
      </c>
      <c r="AS61" s="61">
        <v>11.1</v>
      </c>
      <c r="AT61" s="62">
        <v>11.1</v>
      </c>
      <c r="AU61" s="9"/>
      <c r="AV61" s="9"/>
      <c r="AW61" s="9"/>
      <c r="AX61" s="9"/>
    </row>
    <row r="62" spans="1:50" ht="12" customHeight="1">
      <c r="A62" s="26">
        <v>13</v>
      </c>
      <c r="B62" s="59">
        <v>0</v>
      </c>
      <c r="C62" s="59">
        <v>-0.1</v>
      </c>
      <c r="D62" s="59">
        <v>3</v>
      </c>
      <c r="E62" s="59">
        <v>-0.6</v>
      </c>
      <c r="F62" s="60">
        <v>0.8</v>
      </c>
      <c r="G62" s="61">
        <v>-0.4</v>
      </c>
      <c r="H62" s="61">
        <v>0.4</v>
      </c>
      <c r="I62" s="61">
        <v>0</v>
      </c>
      <c r="J62" s="61">
        <v>-0.1</v>
      </c>
      <c r="K62" s="61">
        <v>-0.1</v>
      </c>
      <c r="L62" s="61">
        <v>0.1</v>
      </c>
      <c r="M62" s="61">
        <v>0.1</v>
      </c>
      <c r="N62" s="61">
        <v>0.8</v>
      </c>
      <c r="O62" s="61">
        <v>1.2</v>
      </c>
      <c r="P62" s="61">
        <v>1.1000000000000001</v>
      </c>
      <c r="Q62" s="61">
        <v>1.4</v>
      </c>
      <c r="R62" s="61">
        <v>2.1</v>
      </c>
      <c r="S62" s="61">
        <v>2.1</v>
      </c>
      <c r="T62" s="61">
        <v>3.6</v>
      </c>
      <c r="U62" s="61">
        <v>3.6</v>
      </c>
      <c r="V62" s="61">
        <v>5.7</v>
      </c>
      <c r="W62" s="62">
        <v>5.7</v>
      </c>
      <c r="X62" s="26">
        <v>13</v>
      </c>
      <c r="Y62" s="59">
        <v>13.8</v>
      </c>
      <c r="Z62" s="59">
        <v>14.1</v>
      </c>
      <c r="AA62" s="59">
        <v>18</v>
      </c>
      <c r="AB62" s="59">
        <v>12.4</v>
      </c>
      <c r="AC62" s="60">
        <v>14</v>
      </c>
      <c r="AD62" s="61">
        <v>14.3</v>
      </c>
      <c r="AE62" s="61">
        <v>14.2</v>
      </c>
      <c r="AF62" s="61">
        <v>15.3</v>
      </c>
      <c r="AG62" s="61">
        <v>14.6</v>
      </c>
      <c r="AH62" s="61">
        <v>15.8</v>
      </c>
      <c r="AI62" s="61">
        <v>15.1</v>
      </c>
      <c r="AJ62" s="61">
        <v>16</v>
      </c>
      <c r="AK62" s="61">
        <v>15.7</v>
      </c>
      <c r="AL62" s="61">
        <v>16</v>
      </c>
      <c r="AM62" s="61">
        <v>16.3</v>
      </c>
      <c r="AN62" s="61">
        <v>16.2</v>
      </c>
      <c r="AO62" s="61">
        <v>16</v>
      </c>
      <c r="AP62" s="61">
        <v>15.9</v>
      </c>
      <c r="AQ62" s="61">
        <v>14.3</v>
      </c>
      <c r="AR62" s="61">
        <v>14.3</v>
      </c>
      <c r="AS62" s="61">
        <v>11.1</v>
      </c>
      <c r="AT62" s="62">
        <v>11.2</v>
      </c>
      <c r="AU62" s="9"/>
      <c r="AV62" s="9"/>
      <c r="AW62" s="9"/>
      <c r="AX62" s="9"/>
    </row>
    <row r="63" spans="1:50" ht="12" customHeight="1">
      <c r="A63" s="26">
        <v>14</v>
      </c>
      <c r="B63" s="59">
        <v>-0.2</v>
      </c>
      <c r="C63" s="59">
        <v>-0.7</v>
      </c>
      <c r="D63" s="59">
        <v>0</v>
      </c>
      <c r="E63" s="59">
        <v>-0.7</v>
      </c>
      <c r="F63" s="60">
        <v>-0.3</v>
      </c>
      <c r="G63" s="61">
        <v>-3</v>
      </c>
      <c r="H63" s="61">
        <v>-0.1</v>
      </c>
      <c r="I63" s="61">
        <v>-0.1</v>
      </c>
      <c r="J63" s="61">
        <v>-0.1</v>
      </c>
      <c r="K63" s="61">
        <v>-0.1</v>
      </c>
      <c r="L63" s="61">
        <v>0.1</v>
      </c>
      <c r="M63" s="61">
        <v>0.1</v>
      </c>
      <c r="N63" s="61">
        <v>0.8</v>
      </c>
      <c r="O63" s="61">
        <v>0.4</v>
      </c>
      <c r="P63" s="61">
        <v>1.4</v>
      </c>
      <c r="Q63" s="61">
        <v>1.3</v>
      </c>
      <c r="R63" s="61">
        <v>2.2000000000000002</v>
      </c>
      <c r="S63" s="61">
        <v>2.2000000000000002</v>
      </c>
      <c r="T63" s="61">
        <v>3.6</v>
      </c>
      <c r="U63" s="61">
        <v>3.5</v>
      </c>
      <c r="V63" s="61">
        <v>5.7</v>
      </c>
      <c r="W63" s="62">
        <v>5.7</v>
      </c>
      <c r="X63" s="26">
        <v>14</v>
      </c>
      <c r="Y63" s="59">
        <v>15.2</v>
      </c>
      <c r="Z63" s="59">
        <v>18.2</v>
      </c>
      <c r="AA63" s="59">
        <v>31</v>
      </c>
      <c r="AB63" s="59">
        <v>12.4</v>
      </c>
      <c r="AC63" s="60">
        <v>15.2</v>
      </c>
      <c r="AD63" s="61">
        <v>18.5</v>
      </c>
      <c r="AE63" s="61">
        <v>14.8</v>
      </c>
      <c r="AF63" s="61">
        <v>19.7</v>
      </c>
      <c r="AG63" s="61">
        <v>14.6</v>
      </c>
      <c r="AH63" s="61">
        <v>19.899999999999999</v>
      </c>
      <c r="AI63" s="61">
        <v>14.8</v>
      </c>
      <c r="AJ63" s="61">
        <v>19.7</v>
      </c>
      <c r="AK63" s="61">
        <v>15.5</v>
      </c>
      <c r="AL63" s="61">
        <v>18.399999999999999</v>
      </c>
      <c r="AM63" s="61">
        <v>15.8</v>
      </c>
      <c r="AN63" s="61">
        <v>16.8</v>
      </c>
      <c r="AO63" s="61">
        <v>15.8</v>
      </c>
      <c r="AP63" s="61">
        <v>15.7</v>
      </c>
      <c r="AQ63" s="61">
        <v>14.3</v>
      </c>
      <c r="AR63" s="61">
        <v>14.3</v>
      </c>
      <c r="AS63" s="61">
        <v>11.2</v>
      </c>
      <c r="AT63" s="62">
        <v>11.2</v>
      </c>
      <c r="AU63" s="9"/>
      <c r="AV63" s="9"/>
      <c r="AW63" s="9"/>
      <c r="AX63" s="9"/>
    </row>
    <row r="64" spans="1:50" ht="12" customHeight="1">
      <c r="A64" s="26">
        <v>15</v>
      </c>
      <c r="B64" s="59">
        <v>-0.5</v>
      </c>
      <c r="C64" s="59">
        <v>-0.1</v>
      </c>
      <c r="D64" s="59">
        <v>0</v>
      </c>
      <c r="E64" s="59">
        <v>-1.5</v>
      </c>
      <c r="F64" s="60">
        <v>-1.6</v>
      </c>
      <c r="G64" s="61">
        <v>-0.1</v>
      </c>
      <c r="H64" s="61">
        <v>-0.4</v>
      </c>
      <c r="I64" s="61">
        <v>-0.1</v>
      </c>
      <c r="J64" s="61">
        <v>-0.1</v>
      </c>
      <c r="K64" s="61">
        <v>-0.1</v>
      </c>
      <c r="L64" s="61">
        <v>0.1</v>
      </c>
      <c r="M64" s="61">
        <v>0.1</v>
      </c>
      <c r="N64" s="61">
        <v>0.4</v>
      </c>
      <c r="O64" s="61">
        <v>0.5</v>
      </c>
      <c r="P64" s="61">
        <v>1.2</v>
      </c>
      <c r="Q64" s="61">
        <v>1.1000000000000001</v>
      </c>
      <c r="R64" s="61">
        <v>2.2000000000000002</v>
      </c>
      <c r="S64" s="61">
        <v>2.2000000000000002</v>
      </c>
      <c r="T64" s="61">
        <v>3.5</v>
      </c>
      <c r="U64" s="61">
        <v>3.5</v>
      </c>
      <c r="V64" s="61">
        <v>5.6</v>
      </c>
      <c r="W64" s="62">
        <v>5.6</v>
      </c>
      <c r="X64" s="26">
        <v>15</v>
      </c>
      <c r="Y64" s="59">
        <v>22.1</v>
      </c>
      <c r="Z64" s="59">
        <v>18</v>
      </c>
      <c r="AA64" s="59">
        <v>33</v>
      </c>
      <c r="AB64" s="59">
        <v>11.2</v>
      </c>
      <c r="AC64" s="60">
        <v>19.8</v>
      </c>
      <c r="AD64" s="61">
        <v>18.399999999999999</v>
      </c>
      <c r="AE64" s="61">
        <v>16.2</v>
      </c>
      <c r="AF64" s="61">
        <v>20.7</v>
      </c>
      <c r="AG64" s="61">
        <v>15.1</v>
      </c>
      <c r="AH64" s="61">
        <v>21.1</v>
      </c>
      <c r="AI64" s="61">
        <v>15.2</v>
      </c>
      <c r="AJ64" s="61">
        <v>20.8</v>
      </c>
      <c r="AK64" s="61">
        <v>16.7</v>
      </c>
      <c r="AL64" s="61">
        <v>19.2</v>
      </c>
      <c r="AM64" s="61">
        <v>16.3</v>
      </c>
      <c r="AN64" s="61">
        <v>17.399999999999999</v>
      </c>
      <c r="AO64" s="61">
        <v>15.7</v>
      </c>
      <c r="AP64" s="61">
        <v>15.7</v>
      </c>
      <c r="AQ64" s="61">
        <v>14.2</v>
      </c>
      <c r="AR64" s="61">
        <v>14.2</v>
      </c>
      <c r="AS64" s="61">
        <v>11.2</v>
      </c>
      <c r="AT64" s="62">
        <v>11.2</v>
      </c>
      <c r="AU64" s="9"/>
      <c r="AV64" s="9"/>
      <c r="AW64" s="9"/>
      <c r="AX64" s="9"/>
    </row>
    <row r="65" spans="1:50" ht="12" customHeight="1">
      <c r="A65" s="26">
        <v>16</v>
      </c>
      <c r="B65" s="59">
        <v>0</v>
      </c>
      <c r="C65" s="59">
        <v>0.7</v>
      </c>
      <c r="D65" s="59">
        <v>0.7</v>
      </c>
      <c r="E65" s="59">
        <v>-0.1</v>
      </c>
      <c r="F65" s="60">
        <v>0.5</v>
      </c>
      <c r="G65" s="61">
        <v>2.6</v>
      </c>
      <c r="H65" s="61">
        <v>-0.1</v>
      </c>
      <c r="I65" s="61">
        <v>0.7</v>
      </c>
      <c r="J65" s="61">
        <v>-0.1</v>
      </c>
      <c r="K65" s="61">
        <v>-0.1</v>
      </c>
      <c r="L65" s="61">
        <v>0.1</v>
      </c>
      <c r="M65" s="61">
        <v>0.2</v>
      </c>
      <c r="N65" s="61">
        <v>0.6</v>
      </c>
      <c r="O65" s="61">
        <v>1.2</v>
      </c>
      <c r="P65" s="61">
        <v>1.1000000000000001</v>
      </c>
      <c r="Q65" s="61">
        <v>1.3</v>
      </c>
      <c r="R65" s="61">
        <v>2.2000000000000002</v>
      </c>
      <c r="S65" s="61">
        <v>2.1</v>
      </c>
      <c r="T65" s="61">
        <v>3.5</v>
      </c>
      <c r="U65" s="61">
        <v>3.5</v>
      </c>
      <c r="V65" s="61">
        <v>5.6</v>
      </c>
      <c r="W65" s="62">
        <v>5.6</v>
      </c>
      <c r="X65" s="26">
        <v>16</v>
      </c>
      <c r="Y65" s="59">
        <v>21.9</v>
      </c>
      <c r="Z65" s="59">
        <v>18.7</v>
      </c>
      <c r="AA65" s="59">
        <v>32.5</v>
      </c>
      <c r="AB65" s="59">
        <v>13.2</v>
      </c>
      <c r="AC65" s="60">
        <v>21</v>
      </c>
      <c r="AD65" s="61">
        <v>19.399999999999999</v>
      </c>
      <c r="AE65" s="61">
        <v>18.3</v>
      </c>
      <c r="AF65" s="61">
        <v>21.4</v>
      </c>
      <c r="AG65" s="61">
        <v>16.899999999999999</v>
      </c>
      <c r="AH65" s="61">
        <v>21.7</v>
      </c>
      <c r="AI65" s="61">
        <v>16.8</v>
      </c>
      <c r="AJ65" s="61">
        <v>21.6</v>
      </c>
      <c r="AK65" s="61">
        <v>17.7</v>
      </c>
      <c r="AL65" s="61">
        <v>20</v>
      </c>
      <c r="AM65" s="61">
        <v>16.899999999999999</v>
      </c>
      <c r="AN65" s="61">
        <v>17.899999999999999</v>
      </c>
      <c r="AO65" s="61">
        <v>15.8</v>
      </c>
      <c r="AP65" s="61">
        <v>15.9</v>
      </c>
      <c r="AQ65" s="61">
        <v>14.2</v>
      </c>
      <c r="AR65" s="61">
        <v>14.2</v>
      </c>
      <c r="AS65" s="61">
        <v>11.3</v>
      </c>
      <c r="AT65" s="62">
        <v>11.3</v>
      </c>
      <c r="AU65" s="9"/>
      <c r="AV65" s="9"/>
      <c r="AW65" s="9"/>
      <c r="AX65" s="9"/>
    </row>
    <row r="66" spans="1:50" ht="12" customHeight="1">
      <c r="A66" s="26">
        <v>17</v>
      </c>
      <c r="B66" s="67">
        <v>4.5999999999999996</v>
      </c>
      <c r="C66" s="67">
        <v>2.8</v>
      </c>
      <c r="D66" s="67">
        <v>6.6</v>
      </c>
      <c r="E66" s="67">
        <v>0.6</v>
      </c>
      <c r="F66" s="68">
        <v>6</v>
      </c>
      <c r="G66" s="61">
        <v>4</v>
      </c>
      <c r="H66" s="61">
        <v>5.4</v>
      </c>
      <c r="I66" s="61">
        <v>2.9</v>
      </c>
      <c r="J66" s="61">
        <v>3.8</v>
      </c>
      <c r="K66" s="61">
        <v>3.2</v>
      </c>
      <c r="L66" s="61">
        <v>2.9</v>
      </c>
      <c r="M66" s="61">
        <v>3.3</v>
      </c>
      <c r="N66" s="61">
        <v>3</v>
      </c>
      <c r="O66" s="61">
        <v>3</v>
      </c>
      <c r="P66" s="61">
        <v>1.9</v>
      </c>
      <c r="Q66" s="61">
        <v>2.4</v>
      </c>
      <c r="R66" s="61">
        <v>2.1</v>
      </c>
      <c r="S66" s="61">
        <v>2.2999999999999998</v>
      </c>
      <c r="T66" s="61">
        <v>3.5</v>
      </c>
      <c r="U66" s="61">
        <v>3.5</v>
      </c>
      <c r="V66" s="61">
        <v>5.6</v>
      </c>
      <c r="W66" s="62">
        <v>5.6</v>
      </c>
      <c r="X66" s="26">
        <v>17</v>
      </c>
      <c r="Y66" s="59">
        <v>22.4</v>
      </c>
      <c r="Z66" s="59">
        <v>13.5</v>
      </c>
      <c r="AA66" s="59">
        <v>31.7</v>
      </c>
      <c r="AB66" s="59">
        <v>10.5</v>
      </c>
      <c r="AC66" s="60">
        <v>18.7</v>
      </c>
      <c r="AD66" s="61">
        <v>14.6</v>
      </c>
      <c r="AE66" s="61">
        <v>15.6</v>
      </c>
      <c r="AF66" s="61">
        <v>18.600000000000001</v>
      </c>
      <c r="AG66" s="61">
        <v>15.1</v>
      </c>
      <c r="AH66" s="61">
        <v>20</v>
      </c>
      <c r="AI66" s="61">
        <v>15.5</v>
      </c>
      <c r="AJ66" s="61">
        <v>20.2</v>
      </c>
      <c r="AK66" s="61">
        <v>17</v>
      </c>
      <c r="AL66" s="61">
        <v>18.100000000000001</v>
      </c>
      <c r="AM66" s="61">
        <v>17.100000000000001</v>
      </c>
      <c r="AN66" s="61">
        <v>17.5</v>
      </c>
      <c r="AO66" s="61">
        <v>16</v>
      </c>
      <c r="AP66" s="61">
        <v>16</v>
      </c>
      <c r="AQ66" s="61">
        <v>14.2</v>
      </c>
      <c r="AR66" s="61">
        <v>14.2</v>
      </c>
      <c r="AS66" s="61">
        <v>11.3</v>
      </c>
      <c r="AT66" s="62">
        <v>11.3</v>
      </c>
      <c r="AU66" s="9"/>
      <c r="AV66" s="9"/>
      <c r="AW66" s="9"/>
      <c r="AX66" s="9"/>
    </row>
    <row r="67" spans="1:50" ht="12" customHeight="1">
      <c r="A67" s="26">
        <v>18</v>
      </c>
      <c r="B67" s="67">
        <v>3.3</v>
      </c>
      <c r="C67" s="67">
        <v>3</v>
      </c>
      <c r="D67" s="67">
        <v>5</v>
      </c>
      <c r="E67" s="67">
        <v>2.5</v>
      </c>
      <c r="F67" s="68">
        <v>4.0999999999999996</v>
      </c>
      <c r="G67" s="61">
        <v>3.8</v>
      </c>
      <c r="H67" s="61">
        <v>3.4</v>
      </c>
      <c r="I67" s="61">
        <v>3.1</v>
      </c>
      <c r="J67" s="61">
        <v>3.1</v>
      </c>
      <c r="K67" s="61">
        <v>3.4</v>
      </c>
      <c r="L67" s="61">
        <v>3.1</v>
      </c>
      <c r="M67" s="61">
        <v>3.5</v>
      </c>
      <c r="N67" s="61">
        <v>2.8</v>
      </c>
      <c r="O67" s="61">
        <v>3.1</v>
      </c>
      <c r="P67" s="61">
        <v>2.5</v>
      </c>
      <c r="Q67" s="61">
        <v>2.7</v>
      </c>
      <c r="R67" s="61">
        <v>2.4</v>
      </c>
      <c r="S67" s="61">
        <v>2.6</v>
      </c>
      <c r="T67" s="61">
        <v>3.4</v>
      </c>
      <c r="U67" s="61">
        <v>3.4</v>
      </c>
      <c r="V67" s="61">
        <v>5.5</v>
      </c>
      <c r="W67" s="62">
        <v>5.5</v>
      </c>
      <c r="X67" s="26">
        <v>18</v>
      </c>
      <c r="Y67" s="59">
        <v>17.2</v>
      </c>
      <c r="Z67" s="59">
        <v>15.5</v>
      </c>
      <c r="AA67" s="59">
        <v>34.299999999999997</v>
      </c>
      <c r="AB67" s="59">
        <v>7.8</v>
      </c>
      <c r="AC67" s="60">
        <v>16.7</v>
      </c>
      <c r="AD67" s="61">
        <v>16.899999999999999</v>
      </c>
      <c r="AE67" s="61">
        <v>14.1</v>
      </c>
      <c r="AF67" s="61">
        <v>20.6</v>
      </c>
      <c r="AG67" s="61">
        <v>13.7</v>
      </c>
      <c r="AH67" s="61">
        <v>21.4</v>
      </c>
      <c r="AI67" s="61">
        <v>14.1</v>
      </c>
      <c r="AJ67" s="61">
        <v>21.3</v>
      </c>
      <c r="AK67" s="61">
        <v>15.7</v>
      </c>
      <c r="AL67" s="61">
        <v>19.100000000000001</v>
      </c>
      <c r="AM67" s="61">
        <v>16.399999999999999</v>
      </c>
      <c r="AN67" s="61">
        <v>17.600000000000001</v>
      </c>
      <c r="AO67" s="61">
        <v>16</v>
      </c>
      <c r="AP67" s="63">
        <v>15.9</v>
      </c>
      <c r="AQ67" s="61">
        <v>14.2</v>
      </c>
      <c r="AR67" s="61">
        <v>14.3</v>
      </c>
      <c r="AS67" s="61">
        <v>11.3</v>
      </c>
      <c r="AT67" s="62">
        <v>11.4</v>
      </c>
      <c r="AU67" s="9"/>
      <c r="AV67" s="9"/>
      <c r="AW67" s="9"/>
      <c r="AX67" s="9"/>
    </row>
    <row r="68" spans="1:50" ht="12" customHeight="1">
      <c r="A68" s="26">
        <v>19</v>
      </c>
      <c r="B68" s="67">
        <v>1.8</v>
      </c>
      <c r="C68" s="67">
        <v>2.2999999999999998</v>
      </c>
      <c r="D68" s="67">
        <v>6.5</v>
      </c>
      <c r="E68" s="67">
        <v>1.8</v>
      </c>
      <c r="F68" s="68">
        <v>2.2000000000000002</v>
      </c>
      <c r="G68" s="61">
        <v>2.4</v>
      </c>
      <c r="H68" s="61">
        <v>1.9</v>
      </c>
      <c r="I68" s="61">
        <v>2.2999999999999998</v>
      </c>
      <c r="J68" s="61">
        <v>2.4</v>
      </c>
      <c r="K68" s="61">
        <v>2.7</v>
      </c>
      <c r="L68" s="61">
        <v>2.6</v>
      </c>
      <c r="M68" s="61">
        <v>3.1</v>
      </c>
      <c r="N68" s="61">
        <v>2.6</v>
      </c>
      <c r="O68" s="61">
        <v>3</v>
      </c>
      <c r="P68" s="61">
        <v>2.7</v>
      </c>
      <c r="Q68" s="61">
        <v>2.8</v>
      </c>
      <c r="R68" s="61">
        <v>2.7</v>
      </c>
      <c r="S68" s="61">
        <v>2.8</v>
      </c>
      <c r="T68" s="61">
        <v>3.5</v>
      </c>
      <c r="U68" s="61">
        <v>3.5</v>
      </c>
      <c r="V68" s="61">
        <v>5.5</v>
      </c>
      <c r="W68" s="62">
        <v>5.5</v>
      </c>
      <c r="X68" s="26">
        <v>19</v>
      </c>
      <c r="Y68" s="59">
        <v>23.2</v>
      </c>
      <c r="Z68" s="59">
        <v>14.3</v>
      </c>
      <c r="AA68" s="59">
        <v>35.5</v>
      </c>
      <c r="AB68" s="59">
        <v>9.9</v>
      </c>
      <c r="AC68" s="60">
        <v>20.6</v>
      </c>
      <c r="AD68" s="61">
        <v>16</v>
      </c>
      <c r="AE68" s="61">
        <v>15.7</v>
      </c>
      <c r="AF68" s="61">
        <v>20.100000000000001</v>
      </c>
      <c r="AG68" s="61">
        <v>14.7</v>
      </c>
      <c r="AH68" s="61">
        <v>21.4</v>
      </c>
      <c r="AI68" s="61">
        <v>15.1</v>
      </c>
      <c r="AJ68" s="61">
        <v>21.4</v>
      </c>
      <c r="AK68" s="61">
        <v>16.899999999999999</v>
      </c>
      <c r="AL68" s="61">
        <v>19</v>
      </c>
      <c r="AM68" s="61">
        <v>16.7</v>
      </c>
      <c r="AN68" s="61">
        <v>17.7</v>
      </c>
      <c r="AO68" s="61">
        <v>16</v>
      </c>
      <c r="AP68" s="61">
        <v>16</v>
      </c>
      <c r="AQ68" s="61">
        <v>14.3</v>
      </c>
      <c r="AR68" s="61">
        <v>14.3</v>
      </c>
      <c r="AS68" s="61">
        <v>11.4</v>
      </c>
      <c r="AT68" s="62">
        <v>11.4</v>
      </c>
      <c r="AU68" s="9"/>
      <c r="AV68" s="9"/>
      <c r="AW68" s="9"/>
      <c r="AX68" s="9"/>
    </row>
    <row r="69" spans="1:50" ht="12" customHeight="1">
      <c r="A69" s="26">
        <v>20</v>
      </c>
      <c r="B69" s="67">
        <v>0.3</v>
      </c>
      <c r="C69" s="67">
        <v>-0.1</v>
      </c>
      <c r="D69" s="67">
        <v>5.6</v>
      </c>
      <c r="E69" s="67">
        <v>-0.3</v>
      </c>
      <c r="F69" s="68">
        <v>-0.2</v>
      </c>
      <c r="G69" s="61">
        <v>-1.8</v>
      </c>
      <c r="H69" s="61">
        <v>0.3</v>
      </c>
      <c r="I69" s="61">
        <v>0.1</v>
      </c>
      <c r="J69" s="61">
        <v>0.8</v>
      </c>
      <c r="K69" s="61">
        <v>1.2</v>
      </c>
      <c r="L69" s="61">
        <v>1.3</v>
      </c>
      <c r="M69" s="61">
        <v>2</v>
      </c>
      <c r="N69" s="61">
        <v>2.1</v>
      </c>
      <c r="O69" s="61">
        <v>2.1</v>
      </c>
      <c r="P69" s="61">
        <v>2.6</v>
      </c>
      <c r="Q69" s="61">
        <v>2.7</v>
      </c>
      <c r="R69" s="61">
        <v>2.9</v>
      </c>
      <c r="S69" s="61">
        <v>2.9</v>
      </c>
      <c r="T69" s="61">
        <v>3.5</v>
      </c>
      <c r="U69" s="61">
        <v>3.5</v>
      </c>
      <c r="V69" s="61">
        <v>5.5</v>
      </c>
      <c r="W69" s="62">
        <v>5.5</v>
      </c>
      <c r="X69" s="26">
        <v>20</v>
      </c>
      <c r="Y69" s="59">
        <v>23.2</v>
      </c>
      <c r="Z69" s="59">
        <v>15.9</v>
      </c>
      <c r="AA69" s="59">
        <v>35.4</v>
      </c>
      <c r="AB69" s="59">
        <v>8.6999999999999993</v>
      </c>
      <c r="AC69" s="60">
        <v>20.3</v>
      </c>
      <c r="AD69" s="61">
        <v>17.100000000000001</v>
      </c>
      <c r="AE69" s="61">
        <v>15</v>
      </c>
      <c r="AF69" s="61">
        <v>20</v>
      </c>
      <c r="AG69" s="61">
        <v>14.1</v>
      </c>
      <c r="AH69" s="61">
        <v>20.9</v>
      </c>
      <c r="AI69" s="61">
        <v>14.5</v>
      </c>
      <c r="AJ69" s="61">
        <v>20.8</v>
      </c>
      <c r="AK69" s="61">
        <v>16.600000000000001</v>
      </c>
      <c r="AL69" s="61">
        <v>18.899999999999999</v>
      </c>
      <c r="AM69" s="61">
        <v>16.7</v>
      </c>
      <c r="AN69" s="61">
        <v>17.600000000000001</v>
      </c>
      <c r="AO69" s="61">
        <v>16.100000000000001</v>
      </c>
      <c r="AP69" s="61">
        <v>16</v>
      </c>
      <c r="AQ69" s="61">
        <v>14.3</v>
      </c>
      <c r="AR69" s="61">
        <v>14.3</v>
      </c>
      <c r="AS69" s="61">
        <v>11.4</v>
      </c>
      <c r="AT69" s="62">
        <v>11.4</v>
      </c>
      <c r="AU69" s="9"/>
      <c r="AV69" s="9"/>
      <c r="AW69" s="9"/>
      <c r="AX69" s="9"/>
    </row>
    <row r="70" spans="1:50" ht="12" customHeight="1">
      <c r="A70" s="26">
        <v>21</v>
      </c>
      <c r="B70" s="67">
        <v>-0.5</v>
      </c>
      <c r="C70" s="67">
        <v>1.5</v>
      </c>
      <c r="D70" s="67">
        <v>2.1</v>
      </c>
      <c r="E70" s="67">
        <v>-0.7</v>
      </c>
      <c r="F70" s="68">
        <v>0</v>
      </c>
      <c r="G70" s="61">
        <v>1.6</v>
      </c>
      <c r="H70" s="61">
        <v>0</v>
      </c>
      <c r="I70" s="61">
        <v>1.6</v>
      </c>
      <c r="J70" s="61">
        <v>0.5</v>
      </c>
      <c r="K70" s="61">
        <v>1.6</v>
      </c>
      <c r="L70" s="61">
        <v>0.9</v>
      </c>
      <c r="M70" s="61">
        <v>1.7</v>
      </c>
      <c r="N70" s="61">
        <v>1.4</v>
      </c>
      <c r="O70" s="61">
        <v>2</v>
      </c>
      <c r="P70" s="61">
        <v>2.2999999999999998</v>
      </c>
      <c r="Q70" s="61">
        <v>2.2000000000000002</v>
      </c>
      <c r="R70" s="61">
        <v>2.9</v>
      </c>
      <c r="S70" s="61">
        <v>2.9</v>
      </c>
      <c r="T70" s="61">
        <v>3.6</v>
      </c>
      <c r="U70" s="61">
        <v>3.6</v>
      </c>
      <c r="V70" s="61">
        <v>5.4</v>
      </c>
      <c r="W70" s="62">
        <v>5.4</v>
      </c>
      <c r="X70" s="26">
        <v>21</v>
      </c>
      <c r="Y70" s="59">
        <v>23.8</v>
      </c>
      <c r="Z70" s="59">
        <v>15.9</v>
      </c>
      <c r="AA70" s="59">
        <v>38.200000000000003</v>
      </c>
      <c r="AB70" s="59">
        <v>11.1</v>
      </c>
      <c r="AC70" s="60">
        <v>20.6</v>
      </c>
      <c r="AD70" s="61">
        <v>17</v>
      </c>
      <c r="AE70" s="61">
        <v>15.8</v>
      </c>
      <c r="AF70" s="61">
        <v>19.8</v>
      </c>
      <c r="AG70" s="61">
        <v>15.1</v>
      </c>
      <c r="AH70" s="61">
        <v>20.6</v>
      </c>
      <c r="AI70" s="61">
        <v>15.4</v>
      </c>
      <c r="AJ70" s="61">
        <v>20.7</v>
      </c>
      <c r="AK70" s="61">
        <v>16.899999999999999</v>
      </c>
      <c r="AL70" s="61">
        <v>18.600000000000001</v>
      </c>
      <c r="AM70" s="61">
        <v>16.8</v>
      </c>
      <c r="AN70" s="61">
        <v>17.600000000000001</v>
      </c>
      <c r="AO70" s="61">
        <v>16.100000000000001</v>
      </c>
      <c r="AP70" s="61">
        <v>16</v>
      </c>
      <c r="AQ70" s="61">
        <v>14.3</v>
      </c>
      <c r="AR70" s="61">
        <v>14.3</v>
      </c>
      <c r="AS70" s="61">
        <v>11.4</v>
      </c>
      <c r="AT70" s="62">
        <v>11.5</v>
      </c>
      <c r="AU70" s="9"/>
      <c r="AV70" s="9"/>
      <c r="AW70" s="9"/>
      <c r="AX70" s="9"/>
    </row>
    <row r="71" spans="1:50" ht="12" customHeight="1">
      <c r="A71" s="26">
        <v>22</v>
      </c>
      <c r="B71" s="67">
        <v>2.4</v>
      </c>
      <c r="C71" s="67">
        <v>0.6</v>
      </c>
      <c r="D71" s="67">
        <v>4.5</v>
      </c>
      <c r="E71" s="67">
        <v>0</v>
      </c>
      <c r="F71" s="68">
        <v>2.8</v>
      </c>
      <c r="G71" s="61">
        <v>0.7</v>
      </c>
      <c r="H71" s="61">
        <v>2.5</v>
      </c>
      <c r="I71" s="61">
        <v>0.5</v>
      </c>
      <c r="J71" s="61">
        <v>2.2000000000000002</v>
      </c>
      <c r="K71" s="61">
        <v>1.2</v>
      </c>
      <c r="L71" s="61">
        <v>2.1</v>
      </c>
      <c r="M71" s="61">
        <v>1.8</v>
      </c>
      <c r="N71" s="61">
        <v>2.2999999999999998</v>
      </c>
      <c r="O71" s="61">
        <v>2.1</v>
      </c>
      <c r="P71" s="61">
        <v>2.2999999999999998</v>
      </c>
      <c r="Q71" s="61">
        <v>2.5</v>
      </c>
      <c r="R71" s="61">
        <v>2.9</v>
      </c>
      <c r="S71" s="61">
        <v>2.9</v>
      </c>
      <c r="T71" s="61">
        <v>3.6</v>
      </c>
      <c r="U71" s="61">
        <v>3.6</v>
      </c>
      <c r="V71" s="61">
        <v>5.4</v>
      </c>
      <c r="W71" s="62">
        <v>5.4</v>
      </c>
      <c r="X71" s="26">
        <v>22</v>
      </c>
      <c r="Y71" s="59">
        <v>16.399999999999999</v>
      </c>
      <c r="Z71" s="59">
        <v>16.100000000000001</v>
      </c>
      <c r="AA71" s="59">
        <v>23.8</v>
      </c>
      <c r="AB71" s="59">
        <v>12.3</v>
      </c>
      <c r="AC71" s="60">
        <v>16.399999999999999</v>
      </c>
      <c r="AD71" s="61">
        <v>16.100000000000001</v>
      </c>
      <c r="AE71" s="61">
        <v>15.3</v>
      </c>
      <c r="AF71" s="61">
        <v>16.600000000000001</v>
      </c>
      <c r="AG71" s="61">
        <v>15.5</v>
      </c>
      <c r="AH71" s="61">
        <v>16.899999999999999</v>
      </c>
      <c r="AI71" s="61">
        <v>15.9</v>
      </c>
      <c r="AJ71" s="61">
        <v>17</v>
      </c>
      <c r="AK71" s="61">
        <v>16.399999999999999</v>
      </c>
      <c r="AL71" s="61">
        <v>16.8</v>
      </c>
      <c r="AM71" s="61">
        <v>16.8</v>
      </c>
      <c r="AN71" s="61">
        <v>16.7</v>
      </c>
      <c r="AO71" s="61">
        <v>16.100000000000001</v>
      </c>
      <c r="AP71" s="61">
        <v>16</v>
      </c>
      <c r="AQ71" s="61">
        <v>14.3</v>
      </c>
      <c r="AR71" s="61">
        <v>14.3</v>
      </c>
      <c r="AS71" s="61">
        <v>11.5</v>
      </c>
      <c r="AT71" s="62">
        <v>11.5</v>
      </c>
      <c r="AU71" s="9"/>
      <c r="AV71" s="9"/>
      <c r="AW71" s="9"/>
      <c r="AX71" s="9"/>
    </row>
    <row r="72" spans="1:50" ht="12" customHeight="1">
      <c r="A72" s="26">
        <v>23</v>
      </c>
      <c r="B72" s="67">
        <v>1.3</v>
      </c>
      <c r="C72" s="67">
        <v>1</v>
      </c>
      <c r="D72" s="67">
        <v>5.5</v>
      </c>
      <c r="E72" s="67">
        <v>0</v>
      </c>
      <c r="F72" s="68">
        <v>1.6</v>
      </c>
      <c r="G72" s="61">
        <v>1.6</v>
      </c>
      <c r="H72" s="61">
        <v>1.3</v>
      </c>
      <c r="I72" s="61">
        <v>1.1000000000000001</v>
      </c>
      <c r="J72" s="61">
        <v>1.4</v>
      </c>
      <c r="K72" s="61">
        <v>1.7</v>
      </c>
      <c r="L72" s="61">
        <v>1.6</v>
      </c>
      <c r="M72" s="61">
        <v>2.2000000000000002</v>
      </c>
      <c r="N72" s="61">
        <v>2</v>
      </c>
      <c r="O72" s="61">
        <v>2.4</v>
      </c>
      <c r="P72" s="61">
        <v>2.2999999999999998</v>
      </c>
      <c r="Q72" s="61">
        <v>2.5</v>
      </c>
      <c r="R72" s="61">
        <v>2.9</v>
      </c>
      <c r="S72" s="61">
        <v>2.9</v>
      </c>
      <c r="T72" s="61">
        <v>3.6</v>
      </c>
      <c r="U72" s="61">
        <v>3.6</v>
      </c>
      <c r="V72" s="61">
        <v>5.4</v>
      </c>
      <c r="W72" s="62">
        <v>5.4</v>
      </c>
      <c r="X72" s="26">
        <v>23</v>
      </c>
      <c r="Y72" s="59">
        <v>19.3</v>
      </c>
      <c r="Z72" s="59">
        <v>16.3</v>
      </c>
      <c r="AA72" s="59">
        <v>28.8</v>
      </c>
      <c r="AB72" s="59">
        <v>15.9</v>
      </c>
      <c r="AC72" s="60">
        <v>19.2</v>
      </c>
      <c r="AD72" s="61">
        <v>16.3</v>
      </c>
      <c r="AE72" s="61">
        <v>17.8</v>
      </c>
      <c r="AF72" s="61">
        <v>18.5</v>
      </c>
      <c r="AG72" s="61">
        <v>17.100000000000001</v>
      </c>
      <c r="AH72" s="61">
        <v>19.3</v>
      </c>
      <c r="AI72" s="61">
        <v>16.899999999999999</v>
      </c>
      <c r="AJ72" s="61">
        <v>19.399999999999999</v>
      </c>
      <c r="AK72" s="61">
        <v>17.2</v>
      </c>
      <c r="AL72" s="61">
        <v>18.2</v>
      </c>
      <c r="AM72" s="61">
        <v>16.600000000000001</v>
      </c>
      <c r="AN72" s="61">
        <v>17.399999999999999</v>
      </c>
      <c r="AO72" s="61">
        <v>16</v>
      </c>
      <c r="AP72" s="61">
        <v>15.9</v>
      </c>
      <c r="AQ72" s="61">
        <v>14.4</v>
      </c>
      <c r="AR72" s="61">
        <v>14.4</v>
      </c>
      <c r="AS72" s="61">
        <v>11.5</v>
      </c>
      <c r="AT72" s="62">
        <v>11.5</v>
      </c>
      <c r="AU72" s="9"/>
      <c r="AV72" s="9"/>
      <c r="AW72" s="9"/>
      <c r="AX72" s="9"/>
    </row>
    <row r="73" spans="1:50" ht="12" customHeight="1">
      <c r="A73" s="26">
        <v>24</v>
      </c>
      <c r="B73" s="67">
        <v>-0.2</v>
      </c>
      <c r="C73" s="67">
        <v>-0.6</v>
      </c>
      <c r="D73" s="67">
        <v>1</v>
      </c>
      <c r="E73" s="67">
        <v>-0.6</v>
      </c>
      <c r="F73" s="68">
        <v>-0.1</v>
      </c>
      <c r="G73" s="61">
        <v>-1.1000000000000001</v>
      </c>
      <c r="H73" s="61">
        <v>0</v>
      </c>
      <c r="I73" s="61">
        <v>0</v>
      </c>
      <c r="J73" s="61">
        <v>0.5</v>
      </c>
      <c r="K73" s="61">
        <v>0.5</v>
      </c>
      <c r="L73" s="61">
        <v>0.9</v>
      </c>
      <c r="M73" s="61">
        <v>0.9</v>
      </c>
      <c r="N73" s="61">
        <v>1.4</v>
      </c>
      <c r="O73" s="61">
        <v>1.4</v>
      </c>
      <c r="P73" s="61">
        <v>2.2999999999999998</v>
      </c>
      <c r="Q73" s="61">
        <v>2.1</v>
      </c>
      <c r="R73" s="61">
        <v>2.9</v>
      </c>
      <c r="S73" s="61">
        <v>2.9</v>
      </c>
      <c r="T73" s="61">
        <v>3.6</v>
      </c>
      <c r="U73" s="61">
        <v>3.7</v>
      </c>
      <c r="V73" s="61">
        <v>5.4</v>
      </c>
      <c r="W73" s="62">
        <v>5.4</v>
      </c>
      <c r="X73" s="26">
        <v>24</v>
      </c>
      <c r="Y73" s="59">
        <v>19.600000000000001</v>
      </c>
      <c r="Z73" s="59">
        <v>13.9</v>
      </c>
      <c r="AA73" s="59">
        <v>29.5</v>
      </c>
      <c r="AB73" s="59">
        <v>12.6</v>
      </c>
      <c r="AC73" s="60">
        <v>18.600000000000001</v>
      </c>
      <c r="AD73" s="61">
        <v>14</v>
      </c>
      <c r="AE73" s="61">
        <v>16.5</v>
      </c>
      <c r="AF73" s="61">
        <v>17.100000000000001</v>
      </c>
      <c r="AG73" s="61">
        <v>16</v>
      </c>
      <c r="AH73" s="61">
        <v>18.600000000000001</v>
      </c>
      <c r="AI73" s="61">
        <v>16.100000000000001</v>
      </c>
      <c r="AJ73" s="61">
        <v>19</v>
      </c>
      <c r="AK73" s="61">
        <v>16.899999999999999</v>
      </c>
      <c r="AL73" s="61">
        <v>17.899999999999999</v>
      </c>
      <c r="AM73" s="61">
        <v>16.8</v>
      </c>
      <c r="AN73" s="61">
        <v>17.3</v>
      </c>
      <c r="AO73" s="61">
        <v>16</v>
      </c>
      <c r="AP73" s="61">
        <v>16</v>
      </c>
      <c r="AQ73" s="61">
        <v>14.4</v>
      </c>
      <c r="AR73" s="61">
        <v>14.4</v>
      </c>
      <c r="AS73" s="61">
        <v>11.5</v>
      </c>
      <c r="AT73" s="62">
        <v>11.6</v>
      </c>
      <c r="AU73" s="9"/>
      <c r="AV73" s="9"/>
      <c r="AW73" s="9"/>
      <c r="AX73" s="9"/>
    </row>
    <row r="74" spans="1:50" ht="12" customHeight="1">
      <c r="A74" s="26">
        <v>25</v>
      </c>
      <c r="B74" s="67">
        <v>-1.4</v>
      </c>
      <c r="C74" s="67">
        <v>-0.8</v>
      </c>
      <c r="D74" s="67">
        <v>0.3</v>
      </c>
      <c r="E74" s="67">
        <v>-2</v>
      </c>
      <c r="F74" s="68">
        <v>-3.3</v>
      </c>
      <c r="G74" s="61">
        <v>-1.7</v>
      </c>
      <c r="H74" s="61">
        <v>-0.7</v>
      </c>
      <c r="I74" s="61">
        <v>-0.2</v>
      </c>
      <c r="J74" s="61">
        <v>0.2</v>
      </c>
      <c r="K74" s="61">
        <v>0.2</v>
      </c>
      <c r="L74" s="61">
        <v>0.6</v>
      </c>
      <c r="M74" s="61">
        <v>0.5</v>
      </c>
      <c r="N74" s="61">
        <v>0.4</v>
      </c>
      <c r="O74" s="61">
        <v>0.6</v>
      </c>
      <c r="P74" s="61">
        <v>1.8</v>
      </c>
      <c r="Q74" s="61">
        <v>1.6</v>
      </c>
      <c r="R74" s="61">
        <v>2.8</v>
      </c>
      <c r="S74" s="61">
        <v>2.8</v>
      </c>
      <c r="T74" s="61">
        <v>3.7</v>
      </c>
      <c r="U74" s="61">
        <v>3.7</v>
      </c>
      <c r="V74" s="61">
        <v>5.4</v>
      </c>
      <c r="W74" s="62">
        <v>5.3</v>
      </c>
      <c r="X74" s="26">
        <v>25</v>
      </c>
      <c r="Y74" s="59">
        <v>19.3</v>
      </c>
      <c r="Z74" s="59">
        <v>14.4</v>
      </c>
      <c r="AA74" s="59">
        <v>24.8</v>
      </c>
      <c r="AB74" s="59">
        <v>9</v>
      </c>
      <c r="AC74" s="60">
        <v>16.399999999999999</v>
      </c>
      <c r="AD74" s="61">
        <v>14.8</v>
      </c>
      <c r="AE74" s="61">
        <v>13.8</v>
      </c>
      <c r="AF74" s="61">
        <v>16.600000000000001</v>
      </c>
      <c r="AG74" s="61">
        <v>13.7</v>
      </c>
      <c r="AH74" s="61">
        <v>17.399999999999999</v>
      </c>
      <c r="AI74" s="61">
        <v>14.2</v>
      </c>
      <c r="AJ74" s="61">
        <v>17.5</v>
      </c>
      <c r="AK74" s="61">
        <v>15.7</v>
      </c>
      <c r="AL74" s="61">
        <v>16.899999999999999</v>
      </c>
      <c r="AM74" s="61">
        <v>16.399999999999999</v>
      </c>
      <c r="AN74" s="61">
        <v>16.7</v>
      </c>
      <c r="AO74" s="61">
        <v>16</v>
      </c>
      <c r="AP74" s="61">
        <v>15.9</v>
      </c>
      <c r="AQ74" s="61">
        <v>14.4</v>
      </c>
      <c r="AR74" s="61">
        <v>14.4</v>
      </c>
      <c r="AS74" s="61">
        <v>11.6</v>
      </c>
      <c r="AT74" s="62">
        <v>11.6</v>
      </c>
      <c r="AU74" s="9"/>
      <c r="AV74" s="9"/>
      <c r="AW74" s="9"/>
      <c r="AX74" s="9"/>
    </row>
    <row r="75" spans="1:50" ht="12" customHeight="1">
      <c r="A75" s="26">
        <v>26</v>
      </c>
      <c r="B75" s="67">
        <v>-0.1</v>
      </c>
      <c r="C75" s="67">
        <v>-0.1</v>
      </c>
      <c r="D75" s="67">
        <v>-0.1</v>
      </c>
      <c r="E75" s="67">
        <v>-0.9</v>
      </c>
      <c r="F75" s="68">
        <v>-0.5</v>
      </c>
      <c r="G75" s="61">
        <v>-0.2</v>
      </c>
      <c r="H75" s="61">
        <v>-0.1</v>
      </c>
      <c r="I75" s="61">
        <v>-0.1</v>
      </c>
      <c r="J75" s="61">
        <v>0.1</v>
      </c>
      <c r="K75" s="61">
        <v>0.1</v>
      </c>
      <c r="L75" s="61">
        <v>0.4</v>
      </c>
      <c r="M75" s="61">
        <v>0.4</v>
      </c>
      <c r="N75" s="61">
        <v>0.7</v>
      </c>
      <c r="O75" s="61">
        <v>0.7</v>
      </c>
      <c r="P75" s="61">
        <v>1.5</v>
      </c>
      <c r="Q75" s="61">
        <v>1.4</v>
      </c>
      <c r="R75" s="61">
        <v>2.6</v>
      </c>
      <c r="S75" s="61">
        <v>2.6</v>
      </c>
      <c r="T75" s="61">
        <v>3.7</v>
      </c>
      <c r="U75" s="61">
        <v>3.6</v>
      </c>
      <c r="V75" s="61">
        <v>5.3</v>
      </c>
      <c r="W75" s="62">
        <v>5.3</v>
      </c>
      <c r="X75" s="26">
        <v>26</v>
      </c>
      <c r="Y75" s="59">
        <v>20.6</v>
      </c>
      <c r="Z75" s="59">
        <v>11.9</v>
      </c>
      <c r="AA75" s="59">
        <v>28.7</v>
      </c>
      <c r="AB75" s="59">
        <v>7.1</v>
      </c>
      <c r="AC75" s="60">
        <v>17</v>
      </c>
      <c r="AD75" s="61">
        <v>12.3</v>
      </c>
      <c r="AE75" s="61">
        <v>12.2</v>
      </c>
      <c r="AF75" s="61">
        <v>15.8</v>
      </c>
      <c r="AG75" s="61">
        <v>12.1</v>
      </c>
      <c r="AH75" s="61">
        <v>17.2</v>
      </c>
      <c r="AI75" s="61">
        <v>12.9</v>
      </c>
      <c r="AJ75" s="61">
        <v>17.600000000000001</v>
      </c>
      <c r="AK75" s="61">
        <v>15.2</v>
      </c>
      <c r="AL75" s="61">
        <v>16.3</v>
      </c>
      <c r="AM75" s="61">
        <v>15.9</v>
      </c>
      <c r="AN75" s="61">
        <v>16.3</v>
      </c>
      <c r="AO75" s="61">
        <v>15.9</v>
      </c>
      <c r="AP75" s="61">
        <v>15.7</v>
      </c>
      <c r="AQ75" s="61">
        <v>14.4</v>
      </c>
      <c r="AR75" s="61">
        <v>14.4</v>
      </c>
      <c r="AS75" s="61">
        <v>11.6</v>
      </c>
      <c r="AT75" s="62">
        <v>11.6</v>
      </c>
      <c r="AU75" s="9"/>
      <c r="AV75" s="9"/>
      <c r="AW75" s="9"/>
      <c r="AX75" s="9"/>
    </row>
    <row r="76" spans="1:50" ht="12" customHeight="1">
      <c r="A76" s="26">
        <v>27</v>
      </c>
      <c r="B76" s="67">
        <v>-0.1</v>
      </c>
      <c r="C76" s="67">
        <v>-0.1</v>
      </c>
      <c r="D76" s="67">
        <v>-0.1</v>
      </c>
      <c r="E76" s="67">
        <v>-0.1</v>
      </c>
      <c r="F76" s="68">
        <v>-0.4</v>
      </c>
      <c r="G76" s="61">
        <v>-0.4</v>
      </c>
      <c r="H76" s="61">
        <v>-0.1</v>
      </c>
      <c r="I76" s="61">
        <v>-0.1</v>
      </c>
      <c r="J76" s="61">
        <v>0.1</v>
      </c>
      <c r="K76" s="61">
        <v>0.1</v>
      </c>
      <c r="L76" s="61">
        <v>0.4</v>
      </c>
      <c r="M76" s="61">
        <v>0.4</v>
      </c>
      <c r="N76" s="61">
        <v>0.6</v>
      </c>
      <c r="O76" s="61">
        <v>0.7</v>
      </c>
      <c r="P76" s="61">
        <v>1.4</v>
      </c>
      <c r="Q76" s="61">
        <v>1.4</v>
      </c>
      <c r="R76" s="61">
        <v>2.5</v>
      </c>
      <c r="S76" s="61">
        <v>2.4</v>
      </c>
      <c r="T76" s="61">
        <v>3.6</v>
      </c>
      <c r="U76" s="61">
        <v>3.6</v>
      </c>
      <c r="V76" s="61">
        <v>5.3</v>
      </c>
      <c r="W76" s="62">
        <v>5.3</v>
      </c>
      <c r="X76" s="26">
        <v>27</v>
      </c>
      <c r="Y76" s="59">
        <v>13</v>
      </c>
      <c r="Z76" s="59">
        <v>10.6</v>
      </c>
      <c r="AA76" s="59">
        <v>23.8</v>
      </c>
      <c r="AB76" s="59">
        <v>10.5</v>
      </c>
      <c r="AC76" s="60">
        <v>12.9</v>
      </c>
      <c r="AD76" s="61">
        <v>10.6</v>
      </c>
      <c r="AE76" s="61">
        <v>13.5</v>
      </c>
      <c r="AF76" s="61">
        <v>13.8</v>
      </c>
      <c r="AG76" s="61">
        <v>14.1</v>
      </c>
      <c r="AH76" s="61">
        <v>15.3</v>
      </c>
      <c r="AI76" s="61">
        <v>14.6</v>
      </c>
      <c r="AJ76" s="61">
        <v>15.8</v>
      </c>
      <c r="AK76" s="61">
        <v>15.1</v>
      </c>
      <c r="AL76" s="61">
        <v>15</v>
      </c>
      <c r="AM76" s="61">
        <v>15.8</v>
      </c>
      <c r="AN76" s="61">
        <v>15.7</v>
      </c>
      <c r="AO76" s="61">
        <v>15.7</v>
      </c>
      <c r="AP76" s="61">
        <v>15.6</v>
      </c>
      <c r="AQ76" s="61">
        <v>14.4</v>
      </c>
      <c r="AR76" s="61">
        <v>14.4</v>
      </c>
      <c r="AS76" s="61">
        <v>11.6</v>
      </c>
      <c r="AT76" s="62">
        <v>11.6</v>
      </c>
      <c r="AU76" s="9"/>
      <c r="AV76" s="9"/>
      <c r="AW76" s="9"/>
      <c r="AX76" s="9"/>
    </row>
    <row r="77" spans="1:50" ht="12" customHeight="1">
      <c r="A77" s="26">
        <v>28</v>
      </c>
      <c r="B77" s="67">
        <v>-0.1</v>
      </c>
      <c r="C77" s="67">
        <v>-0.1</v>
      </c>
      <c r="D77" s="67">
        <v>-0.1</v>
      </c>
      <c r="E77" s="67">
        <v>-0.1</v>
      </c>
      <c r="F77" s="68">
        <v>-0.5</v>
      </c>
      <c r="G77" s="61">
        <v>-0.5</v>
      </c>
      <c r="H77" s="61">
        <v>-0.1</v>
      </c>
      <c r="I77" s="61">
        <v>-0.1</v>
      </c>
      <c r="J77" s="61">
        <v>0.1</v>
      </c>
      <c r="K77" s="61">
        <v>0.1</v>
      </c>
      <c r="L77" s="61">
        <v>0.4</v>
      </c>
      <c r="M77" s="61">
        <v>0.4</v>
      </c>
      <c r="N77" s="61">
        <v>0.7</v>
      </c>
      <c r="O77" s="61">
        <v>0.8</v>
      </c>
      <c r="P77" s="61">
        <v>1.4</v>
      </c>
      <c r="Q77" s="61">
        <v>1.4</v>
      </c>
      <c r="R77" s="61">
        <v>2.4</v>
      </c>
      <c r="S77" s="61">
        <v>2.4</v>
      </c>
      <c r="T77" s="61">
        <v>3.6</v>
      </c>
      <c r="U77" s="61">
        <v>3.6</v>
      </c>
      <c r="V77" s="61">
        <v>5.3</v>
      </c>
      <c r="W77" s="62">
        <v>5.3</v>
      </c>
      <c r="X77" s="26">
        <v>28</v>
      </c>
      <c r="Y77" s="59">
        <v>18.5</v>
      </c>
      <c r="Z77" s="59">
        <v>9.9</v>
      </c>
      <c r="AA77" s="59">
        <v>28.7</v>
      </c>
      <c r="AB77" s="59">
        <v>6.8</v>
      </c>
      <c r="AC77" s="60">
        <v>14.4</v>
      </c>
      <c r="AD77" s="61">
        <v>10.199999999999999</v>
      </c>
      <c r="AE77" s="61">
        <v>11</v>
      </c>
      <c r="AF77" s="61">
        <v>13.8</v>
      </c>
      <c r="AG77" s="61">
        <v>11</v>
      </c>
      <c r="AH77" s="61">
        <v>15.6</v>
      </c>
      <c r="AI77" s="61">
        <v>11.7</v>
      </c>
      <c r="AJ77" s="61">
        <v>16.100000000000001</v>
      </c>
      <c r="AK77" s="61">
        <v>13.8</v>
      </c>
      <c r="AL77" s="61">
        <v>15</v>
      </c>
      <c r="AM77" s="61">
        <v>14.9</v>
      </c>
      <c r="AN77" s="61">
        <v>15.4</v>
      </c>
      <c r="AO77" s="61">
        <v>15.5</v>
      </c>
      <c r="AP77" s="61">
        <v>15.3</v>
      </c>
      <c r="AQ77" s="61">
        <v>14.4</v>
      </c>
      <c r="AR77" s="61">
        <v>14.3</v>
      </c>
      <c r="AS77" s="61">
        <v>11.7</v>
      </c>
      <c r="AT77" s="62">
        <v>11.7</v>
      </c>
      <c r="AU77" s="9"/>
      <c r="AV77" s="9"/>
      <c r="AW77" s="9"/>
      <c r="AX77" s="9"/>
    </row>
    <row r="78" spans="1:50" ht="12" customHeight="1">
      <c r="A78" s="26">
        <v>29</v>
      </c>
      <c r="B78" s="67">
        <v>-0.1</v>
      </c>
      <c r="C78" s="67">
        <v>-0.1</v>
      </c>
      <c r="D78" s="67">
        <v>-0.1</v>
      </c>
      <c r="E78" s="67">
        <v>-0.2</v>
      </c>
      <c r="F78" s="68">
        <v>-1.7</v>
      </c>
      <c r="G78" s="63">
        <v>-0.3</v>
      </c>
      <c r="H78" s="63">
        <v>-0.1</v>
      </c>
      <c r="I78" s="63">
        <v>-0.1</v>
      </c>
      <c r="J78" s="63">
        <v>0.1</v>
      </c>
      <c r="K78" s="63">
        <v>0.1</v>
      </c>
      <c r="L78" s="63">
        <v>0.4</v>
      </c>
      <c r="M78" s="63">
        <v>0.4</v>
      </c>
      <c r="N78" s="63">
        <v>0.2</v>
      </c>
      <c r="O78" s="63">
        <v>0.9</v>
      </c>
      <c r="P78" s="63">
        <v>1.4</v>
      </c>
      <c r="Q78" s="63">
        <v>1.4</v>
      </c>
      <c r="R78" s="63">
        <v>2.2999999999999998</v>
      </c>
      <c r="S78" s="63">
        <v>2.2999999999999998</v>
      </c>
      <c r="T78" s="63">
        <v>3.5</v>
      </c>
      <c r="U78" s="63">
        <v>3.5</v>
      </c>
      <c r="V78" s="63">
        <v>5.3</v>
      </c>
      <c r="W78" s="69">
        <v>5.3</v>
      </c>
      <c r="X78" s="26">
        <v>29</v>
      </c>
      <c r="Y78" s="59">
        <v>17.899999999999999</v>
      </c>
      <c r="Z78" s="59">
        <v>12.3</v>
      </c>
      <c r="AA78" s="59">
        <v>25.1</v>
      </c>
      <c r="AB78" s="59">
        <v>4.5</v>
      </c>
      <c r="AC78" s="60">
        <v>13.6</v>
      </c>
      <c r="AD78" s="61">
        <v>12.9</v>
      </c>
      <c r="AE78" s="61">
        <v>9.6</v>
      </c>
      <c r="AF78" s="61">
        <v>14.1</v>
      </c>
      <c r="AG78" s="61">
        <v>9.6999999999999993</v>
      </c>
      <c r="AH78" s="61">
        <v>14.8</v>
      </c>
      <c r="AI78" s="61">
        <v>10.6</v>
      </c>
      <c r="AJ78" s="61">
        <v>15.1</v>
      </c>
      <c r="AK78" s="61">
        <v>13.2</v>
      </c>
      <c r="AL78" s="61">
        <v>14.8</v>
      </c>
      <c r="AM78" s="61">
        <v>14.5</v>
      </c>
      <c r="AN78" s="61">
        <v>14.9</v>
      </c>
      <c r="AO78" s="61">
        <v>15.2</v>
      </c>
      <c r="AP78" s="61">
        <v>15</v>
      </c>
      <c r="AQ78" s="61">
        <v>14.3</v>
      </c>
      <c r="AR78" s="61">
        <v>14.3</v>
      </c>
      <c r="AS78" s="61">
        <v>11.7</v>
      </c>
      <c r="AT78" s="62">
        <v>11.7</v>
      </c>
      <c r="AU78" s="9"/>
      <c r="AV78" s="9"/>
      <c r="AW78" s="9"/>
      <c r="AX78" s="9"/>
    </row>
    <row r="79" spans="1:50" ht="12" customHeight="1">
      <c r="A79" s="26"/>
      <c r="B79" s="29"/>
      <c r="C79" s="29"/>
      <c r="D79" s="29"/>
      <c r="E79" s="29"/>
      <c r="F79" s="53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4"/>
      <c r="X79" s="26">
        <v>30</v>
      </c>
      <c r="Y79" s="59">
        <v>16.100000000000001</v>
      </c>
      <c r="Z79" s="59">
        <v>13.1</v>
      </c>
      <c r="AA79" s="59">
        <v>29.3</v>
      </c>
      <c r="AB79" s="59">
        <v>11</v>
      </c>
      <c r="AC79" s="60">
        <v>15.4</v>
      </c>
      <c r="AD79" s="61">
        <v>13.3</v>
      </c>
      <c r="AE79" s="61">
        <v>14.6</v>
      </c>
      <c r="AF79" s="61">
        <v>15.4</v>
      </c>
      <c r="AG79" s="61">
        <v>14.1</v>
      </c>
      <c r="AH79" s="61">
        <v>16.399999999999999</v>
      </c>
      <c r="AI79" s="61">
        <v>14.1</v>
      </c>
      <c r="AJ79" s="61">
        <v>16.7</v>
      </c>
      <c r="AK79" s="61">
        <v>14.7</v>
      </c>
      <c r="AL79" s="61">
        <v>15.8</v>
      </c>
      <c r="AM79" s="61">
        <v>14.7</v>
      </c>
      <c r="AN79" s="61">
        <v>15.4</v>
      </c>
      <c r="AO79" s="61">
        <v>15</v>
      </c>
      <c r="AP79" s="61">
        <v>14.9</v>
      </c>
      <c r="AQ79" s="61">
        <v>14.3</v>
      </c>
      <c r="AR79" s="61">
        <v>14.2</v>
      </c>
      <c r="AS79" s="61">
        <v>11.7</v>
      </c>
      <c r="AT79" s="62">
        <v>11.7</v>
      </c>
      <c r="AU79" s="9"/>
      <c r="AV79" s="9"/>
      <c r="AW79" s="9"/>
      <c r="AX79" s="9"/>
    </row>
    <row r="80" spans="1:50" ht="12" customHeight="1">
      <c r="A80" s="26"/>
      <c r="B80" s="29"/>
      <c r="C80" s="29"/>
      <c r="D80" s="29"/>
      <c r="E80" s="29"/>
      <c r="F80" s="55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26">
        <v>31</v>
      </c>
      <c r="Y80" s="59">
        <v>11.8</v>
      </c>
      <c r="Z80" s="59">
        <v>13.2</v>
      </c>
      <c r="AA80" s="59">
        <v>26.9</v>
      </c>
      <c r="AB80" s="59">
        <v>8.1</v>
      </c>
      <c r="AC80" s="64">
        <v>10.9</v>
      </c>
      <c r="AD80" s="65">
        <v>13.9</v>
      </c>
      <c r="AE80" s="65">
        <v>11.4</v>
      </c>
      <c r="AF80" s="65">
        <v>15.4</v>
      </c>
      <c r="AG80" s="65">
        <v>12.2</v>
      </c>
      <c r="AH80" s="65">
        <v>15.9</v>
      </c>
      <c r="AI80" s="65">
        <v>12.9</v>
      </c>
      <c r="AJ80" s="65">
        <v>16</v>
      </c>
      <c r="AK80" s="65">
        <v>13.7</v>
      </c>
      <c r="AL80" s="65">
        <v>15.2</v>
      </c>
      <c r="AM80" s="65">
        <v>14.7</v>
      </c>
      <c r="AN80" s="65">
        <v>15.1</v>
      </c>
      <c r="AO80" s="65">
        <v>14.9</v>
      </c>
      <c r="AP80" s="65">
        <v>14.9</v>
      </c>
      <c r="AQ80" s="65">
        <v>14.2</v>
      </c>
      <c r="AR80" s="65">
        <v>14.1</v>
      </c>
      <c r="AS80" s="65">
        <v>11.7</v>
      </c>
      <c r="AT80" s="66">
        <v>11.7</v>
      </c>
      <c r="AU80" s="9"/>
      <c r="AV80" s="9"/>
      <c r="AW80" s="9"/>
      <c r="AX80" s="9"/>
    </row>
    <row r="81" spans="1:50" ht="12" customHeight="1">
      <c r="A81" s="49" t="s">
        <v>5</v>
      </c>
      <c r="B81" s="50">
        <f t="shared" ref="B81:E81" si="9">AVERAGE(B50:B80)</f>
        <v>-4.8275862068965544E-2</v>
      </c>
      <c r="C81" s="51">
        <f t="shared" si="9"/>
        <v>-5.5172413793103399E-2</v>
      </c>
      <c r="D81" s="51">
        <f t="shared" si="9"/>
        <v>1.7655172413793101</v>
      </c>
      <c r="E81" s="52">
        <f t="shared" si="9"/>
        <v>-0.95862068965517266</v>
      </c>
      <c r="F81" s="50">
        <f t="shared" ref="F81:W81" si="10">AVERAGE(F50:F80)</f>
        <v>0</v>
      </c>
      <c r="G81" s="51">
        <f t="shared" si="10"/>
        <v>-2.4137931034482852E-2</v>
      </c>
      <c r="H81" s="51">
        <f t="shared" si="10"/>
        <v>0.41724137931034494</v>
      </c>
      <c r="I81" s="51">
        <f t="shared" si="10"/>
        <v>0.30689655172413793</v>
      </c>
      <c r="J81" s="51">
        <f t="shared" si="10"/>
        <v>0.65172413793103467</v>
      </c>
      <c r="K81" s="51">
        <f t="shared" si="10"/>
        <v>0.65517241379310354</v>
      </c>
      <c r="L81" s="51">
        <f t="shared" si="10"/>
        <v>0.88620689655172402</v>
      </c>
      <c r="M81" s="51">
        <f t="shared" si="10"/>
        <v>0.97931034482758594</v>
      </c>
      <c r="N81" s="51">
        <f t="shared" si="10"/>
        <v>1.0999999999999999</v>
      </c>
      <c r="O81" s="51">
        <f t="shared" si="10"/>
        <v>1.2241379310344827</v>
      </c>
      <c r="P81" s="51">
        <f t="shared" si="10"/>
        <v>1.7206896551724129</v>
      </c>
      <c r="Q81" s="51">
        <f t="shared" si="10"/>
        <v>1.7448275862068967</v>
      </c>
      <c r="R81" s="51">
        <f t="shared" si="10"/>
        <v>2.603448275862069</v>
      </c>
      <c r="S81" s="51">
        <f t="shared" si="10"/>
        <v>2.5862068965517242</v>
      </c>
      <c r="T81" s="51">
        <f t="shared" si="10"/>
        <v>3.7379310344827577</v>
      </c>
      <c r="U81" s="51">
        <f t="shared" si="10"/>
        <v>3.7275862068965511</v>
      </c>
      <c r="V81" s="51">
        <f t="shared" si="10"/>
        <v>5.6344827586206909</v>
      </c>
      <c r="W81" s="52">
        <f t="shared" si="10"/>
        <v>5.6310344827586221</v>
      </c>
      <c r="X81" s="49" t="s">
        <v>5</v>
      </c>
      <c r="Y81" s="50">
        <f t="shared" ref="Y81:AT81" si="11">AVERAGE(Y50:Y80)</f>
        <v>19.525806451612901</v>
      </c>
      <c r="Z81" s="51">
        <f t="shared" si="11"/>
        <v>15.545161290322579</v>
      </c>
      <c r="AA81" s="51">
        <f t="shared" si="11"/>
        <v>29.861290322580643</v>
      </c>
      <c r="AB81" s="52">
        <f t="shared" si="11"/>
        <v>10.890322580645163</v>
      </c>
      <c r="AC81" s="50">
        <f t="shared" si="11"/>
        <v>17.693548387096772</v>
      </c>
      <c r="AD81" s="51">
        <f t="shared" si="11"/>
        <v>16.061290322580646</v>
      </c>
      <c r="AE81" s="51">
        <f t="shared" si="11"/>
        <v>15.2741935483871</v>
      </c>
      <c r="AF81" s="51">
        <f t="shared" si="11"/>
        <v>18.280645161290323</v>
      </c>
      <c r="AG81" s="51">
        <f t="shared" si="11"/>
        <v>14.796774193548389</v>
      </c>
      <c r="AH81" s="51">
        <f t="shared" si="11"/>
        <v>19.041935483870962</v>
      </c>
      <c r="AI81" s="51">
        <f t="shared" si="11"/>
        <v>15.077419354838709</v>
      </c>
      <c r="AJ81" s="51">
        <f t="shared" si="11"/>
        <v>19.103225806451615</v>
      </c>
      <c r="AK81" s="51">
        <f t="shared" si="11"/>
        <v>16.299999999999994</v>
      </c>
      <c r="AL81" s="51">
        <f t="shared" si="11"/>
        <v>17.896774193548389</v>
      </c>
      <c r="AM81" s="51">
        <f t="shared" si="11"/>
        <v>16.370967741935484</v>
      </c>
      <c r="AN81" s="51">
        <f t="shared" si="11"/>
        <v>16.990322580645159</v>
      </c>
      <c r="AO81" s="51">
        <f t="shared" si="11"/>
        <v>15.80967741935484</v>
      </c>
      <c r="AP81" s="51">
        <f t="shared" si="11"/>
        <v>15.751612903225803</v>
      </c>
      <c r="AQ81" s="51">
        <f t="shared" si="11"/>
        <v>14.151612903225802</v>
      </c>
      <c r="AR81" s="51">
        <f t="shared" si="11"/>
        <v>14.158064516129032</v>
      </c>
      <c r="AS81" s="51">
        <f t="shared" si="11"/>
        <v>11.238709677419356</v>
      </c>
      <c r="AT81" s="52">
        <f t="shared" si="11"/>
        <v>11.258064516129034</v>
      </c>
      <c r="AU81" s="9"/>
      <c r="AV81" s="9"/>
      <c r="AW81" s="9"/>
      <c r="AX81" s="9"/>
    </row>
    <row r="82" spans="1:50" ht="12" customHeight="1">
      <c r="A82" s="26" t="s">
        <v>6</v>
      </c>
      <c r="B82" s="27">
        <f>MAX(B50:B80)</f>
        <v>4.5999999999999996</v>
      </c>
      <c r="C82" s="41">
        <f t="shared" ref="C82:D82" si="12">MAX(C50:C80)</f>
        <v>3</v>
      </c>
      <c r="D82" s="41">
        <f t="shared" si="12"/>
        <v>6.6</v>
      </c>
      <c r="E82" s="28"/>
      <c r="F82" s="27">
        <f>MAX(F50:F80)</f>
        <v>6</v>
      </c>
      <c r="G82" s="41">
        <f t="shared" ref="G82:W82" si="13">MAX(G50:G80)</f>
        <v>4</v>
      </c>
      <c r="H82" s="41">
        <f t="shared" si="13"/>
        <v>5.4</v>
      </c>
      <c r="I82" s="41">
        <f t="shared" si="13"/>
        <v>3.1</v>
      </c>
      <c r="J82" s="41">
        <f t="shared" si="13"/>
        <v>3.8</v>
      </c>
      <c r="K82" s="41">
        <f t="shared" si="13"/>
        <v>3.4</v>
      </c>
      <c r="L82" s="41">
        <f t="shared" si="13"/>
        <v>3.1</v>
      </c>
      <c r="M82" s="41">
        <f t="shared" si="13"/>
        <v>3.5</v>
      </c>
      <c r="N82" s="41">
        <f t="shared" si="13"/>
        <v>3</v>
      </c>
      <c r="O82" s="41">
        <f t="shared" si="13"/>
        <v>3.1</v>
      </c>
      <c r="P82" s="41">
        <f t="shared" si="13"/>
        <v>2.8</v>
      </c>
      <c r="Q82" s="41">
        <f t="shared" si="13"/>
        <v>2.8</v>
      </c>
      <c r="R82" s="41">
        <f t="shared" si="13"/>
        <v>3.2</v>
      </c>
      <c r="S82" s="41">
        <f t="shared" si="13"/>
        <v>3.2</v>
      </c>
      <c r="T82" s="41">
        <f t="shared" si="13"/>
        <v>4.2</v>
      </c>
      <c r="U82" s="41">
        <f t="shared" si="13"/>
        <v>4.2</v>
      </c>
      <c r="V82" s="41">
        <f t="shared" si="13"/>
        <v>6</v>
      </c>
      <c r="W82" s="28">
        <f t="shared" si="13"/>
        <v>6</v>
      </c>
      <c r="X82" s="26" t="s">
        <v>6</v>
      </c>
      <c r="Y82" s="27">
        <f>MAX(Y50:Y80)</f>
        <v>26.8</v>
      </c>
      <c r="Z82" s="41">
        <f t="shared" ref="Z82:AT82" si="14">MAX(Z50:Z80)</f>
        <v>21.1</v>
      </c>
      <c r="AA82" s="41">
        <f t="shared" si="14"/>
        <v>38.200000000000003</v>
      </c>
      <c r="AB82" s="28"/>
      <c r="AC82" s="27">
        <f t="shared" si="14"/>
        <v>22.9</v>
      </c>
      <c r="AD82" s="41">
        <f t="shared" si="14"/>
        <v>21.4</v>
      </c>
      <c r="AE82" s="41">
        <f t="shared" si="14"/>
        <v>18.8</v>
      </c>
      <c r="AF82" s="41">
        <f t="shared" si="14"/>
        <v>23.3</v>
      </c>
      <c r="AG82" s="41">
        <f t="shared" si="14"/>
        <v>17.5</v>
      </c>
      <c r="AH82" s="41">
        <f t="shared" si="14"/>
        <v>23.5</v>
      </c>
      <c r="AI82" s="41">
        <f t="shared" si="14"/>
        <v>17.600000000000001</v>
      </c>
      <c r="AJ82" s="41">
        <f t="shared" si="14"/>
        <v>23.2</v>
      </c>
      <c r="AK82" s="41">
        <f t="shared" si="14"/>
        <v>18.899999999999999</v>
      </c>
      <c r="AL82" s="41">
        <f t="shared" si="14"/>
        <v>21.3</v>
      </c>
      <c r="AM82" s="41">
        <f t="shared" si="14"/>
        <v>18</v>
      </c>
      <c r="AN82" s="41">
        <f t="shared" si="14"/>
        <v>18.899999999999999</v>
      </c>
      <c r="AO82" s="41">
        <f t="shared" si="14"/>
        <v>16.5</v>
      </c>
      <c r="AP82" s="41">
        <f t="shared" si="14"/>
        <v>16.399999999999999</v>
      </c>
      <c r="AQ82" s="41">
        <f t="shared" si="14"/>
        <v>14.4</v>
      </c>
      <c r="AR82" s="41">
        <f t="shared" si="14"/>
        <v>14.4</v>
      </c>
      <c r="AS82" s="41">
        <f t="shared" si="14"/>
        <v>11.7</v>
      </c>
      <c r="AT82" s="28">
        <f t="shared" si="14"/>
        <v>11.7</v>
      </c>
      <c r="AU82" s="9"/>
      <c r="AV82" s="9"/>
      <c r="AW82" s="9"/>
      <c r="AX82" s="9"/>
    </row>
    <row r="83" spans="1:50" ht="12" customHeight="1">
      <c r="A83" s="30" t="s">
        <v>7</v>
      </c>
      <c r="B83" s="31">
        <f>MIN(B50:B80)</f>
        <v>-6.1</v>
      </c>
      <c r="C83" s="42">
        <f t="shared" ref="C83:E83" si="15">MIN(C50:C80)</f>
        <v>-4.7</v>
      </c>
      <c r="D83" s="42"/>
      <c r="E83" s="43">
        <f t="shared" si="15"/>
        <v>-6.2</v>
      </c>
      <c r="F83" s="31">
        <f>MIN(F50:F80)</f>
        <v>-6</v>
      </c>
      <c r="G83" s="42">
        <f t="shared" ref="G83:W83" si="16">MIN(G50:G80)</f>
        <v>-4.8</v>
      </c>
      <c r="H83" s="42">
        <f t="shared" si="16"/>
        <v>-3.4</v>
      </c>
      <c r="I83" s="42">
        <f t="shared" si="16"/>
        <v>-2.7</v>
      </c>
      <c r="J83" s="42">
        <f t="shared" si="16"/>
        <v>-1.2</v>
      </c>
      <c r="K83" s="42">
        <f t="shared" si="16"/>
        <v>-0.6</v>
      </c>
      <c r="L83" s="42">
        <f t="shared" si="16"/>
        <v>0</v>
      </c>
      <c r="M83" s="42">
        <f t="shared" si="16"/>
        <v>0</v>
      </c>
      <c r="N83" s="42">
        <f t="shared" si="16"/>
        <v>-0.6</v>
      </c>
      <c r="O83" s="42">
        <f t="shared" si="16"/>
        <v>-0.1</v>
      </c>
      <c r="P83" s="42">
        <f t="shared" si="16"/>
        <v>1</v>
      </c>
      <c r="Q83" s="42">
        <f t="shared" si="16"/>
        <v>1</v>
      </c>
      <c r="R83" s="42">
        <f t="shared" si="16"/>
        <v>2.1</v>
      </c>
      <c r="S83" s="42">
        <f t="shared" si="16"/>
        <v>2.1</v>
      </c>
      <c r="T83" s="42">
        <f t="shared" si="16"/>
        <v>3.4</v>
      </c>
      <c r="U83" s="42">
        <f t="shared" si="16"/>
        <v>3.4</v>
      </c>
      <c r="V83" s="42">
        <f t="shared" si="16"/>
        <v>5.3</v>
      </c>
      <c r="W83" s="43">
        <f t="shared" si="16"/>
        <v>5.3</v>
      </c>
      <c r="X83" s="30" t="s">
        <v>7</v>
      </c>
      <c r="Y83" s="31">
        <f>MIN(Y50:Y80)</f>
        <v>11.8</v>
      </c>
      <c r="Z83" s="42">
        <f t="shared" ref="Z83:AT83" si="17">MIN(Z50:Z80)</f>
        <v>9.9</v>
      </c>
      <c r="AA83" s="42"/>
      <c r="AB83" s="43">
        <f t="shared" si="17"/>
        <v>4.5</v>
      </c>
      <c r="AC83" s="31">
        <f t="shared" si="17"/>
        <v>10.9</v>
      </c>
      <c r="AD83" s="42">
        <f t="shared" si="17"/>
        <v>10.199999999999999</v>
      </c>
      <c r="AE83" s="42">
        <f t="shared" si="17"/>
        <v>9.6</v>
      </c>
      <c r="AF83" s="42">
        <f t="shared" si="17"/>
        <v>13.8</v>
      </c>
      <c r="AG83" s="42">
        <f t="shared" si="17"/>
        <v>9.6999999999999993</v>
      </c>
      <c r="AH83" s="42">
        <f t="shared" si="17"/>
        <v>14.8</v>
      </c>
      <c r="AI83" s="42">
        <f t="shared" si="17"/>
        <v>10.6</v>
      </c>
      <c r="AJ83" s="42">
        <f t="shared" si="17"/>
        <v>15.1</v>
      </c>
      <c r="AK83" s="42">
        <f t="shared" si="17"/>
        <v>13.2</v>
      </c>
      <c r="AL83" s="42">
        <f t="shared" si="17"/>
        <v>14.8</v>
      </c>
      <c r="AM83" s="42">
        <f t="shared" si="17"/>
        <v>14.5</v>
      </c>
      <c r="AN83" s="42">
        <f t="shared" si="17"/>
        <v>14.9</v>
      </c>
      <c r="AO83" s="42">
        <f t="shared" si="17"/>
        <v>14.9</v>
      </c>
      <c r="AP83" s="42">
        <f t="shared" si="17"/>
        <v>14.9</v>
      </c>
      <c r="AQ83" s="42">
        <f t="shared" si="17"/>
        <v>13.8</v>
      </c>
      <c r="AR83" s="42">
        <f t="shared" si="17"/>
        <v>13.8</v>
      </c>
      <c r="AS83" s="42">
        <f t="shared" si="17"/>
        <v>10.7</v>
      </c>
      <c r="AT83" s="43">
        <f t="shared" si="17"/>
        <v>10.7</v>
      </c>
      <c r="AU83" s="9"/>
      <c r="AV83" s="9"/>
      <c r="AW83" s="9"/>
      <c r="AX83" s="9"/>
    </row>
    <row r="84" spans="1:50" ht="12" customHeight="1">
      <c r="A84" s="29"/>
      <c r="B84" s="48"/>
      <c r="C84" s="4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9"/>
      <c r="AV84" s="9"/>
      <c r="AW84" s="9"/>
      <c r="AX84" s="9"/>
    </row>
    <row r="85" spans="1:50" ht="12" customHeight="1">
      <c r="A85" s="2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29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9"/>
      <c r="AV85" s="9"/>
      <c r="AW85" s="9"/>
      <c r="AX85" s="9"/>
    </row>
    <row r="86" spans="1:50" ht="12" customHeight="1">
      <c r="A86" s="2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29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29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29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9"/>
      <c r="AV86" s="9"/>
      <c r="AW86" s="9"/>
      <c r="AX86" s="9"/>
    </row>
    <row r="87" spans="1:50" ht="12" customHeight="1">
      <c r="A87" s="48" t="s">
        <v>90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 t="s">
        <v>120</v>
      </c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9"/>
      <c r="AV87" s="9"/>
      <c r="AW87" s="9"/>
      <c r="AX87" s="9"/>
    </row>
    <row r="88" spans="1:50" ht="12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1113" t="s">
        <v>13</v>
      </c>
      <c r="T88" s="1113"/>
      <c r="U88" s="1113"/>
      <c r="V88" s="1113"/>
      <c r="W88" s="1113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113" t="s">
        <v>13</v>
      </c>
      <c r="AQ88" s="1113"/>
      <c r="AR88" s="1113"/>
      <c r="AS88" s="1113"/>
      <c r="AT88" s="1113"/>
      <c r="AU88" s="9"/>
      <c r="AV88" s="9"/>
      <c r="AW88" s="9"/>
      <c r="AX88" s="9"/>
    </row>
    <row r="89" spans="1:50" ht="12" customHeight="1">
      <c r="A89" s="1114" t="s">
        <v>52</v>
      </c>
      <c r="B89" s="956" t="s">
        <v>53</v>
      </c>
      <c r="C89" s="956"/>
      <c r="D89" s="956"/>
      <c r="E89" s="956"/>
      <c r="F89" s="956"/>
      <c r="G89" s="956"/>
      <c r="H89" s="956"/>
      <c r="I89" s="956"/>
      <c r="J89" s="956"/>
      <c r="K89" s="956"/>
      <c r="L89" s="956"/>
      <c r="M89" s="956"/>
      <c r="N89" s="956"/>
      <c r="O89" s="956"/>
      <c r="P89" s="956"/>
      <c r="Q89" s="956"/>
      <c r="R89" s="956"/>
      <c r="S89" s="956"/>
      <c r="T89" s="956"/>
      <c r="U89" s="956"/>
      <c r="V89" s="956"/>
      <c r="W89" s="956"/>
      <c r="X89" s="1114" t="s">
        <v>52</v>
      </c>
      <c r="Y89" s="956" t="s">
        <v>53</v>
      </c>
      <c r="Z89" s="956"/>
      <c r="AA89" s="956"/>
      <c r="AB89" s="956"/>
      <c r="AC89" s="956"/>
      <c r="AD89" s="956"/>
      <c r="AE89" s="956"/>
      <c r="AF89" s="956"/>
      <c r="AG89" s="956"/>
      <c r="AH89" s="956"/>
      <c r="AI89" s="956"/>
      <c r="AJ89" s="956"/>
      <c r="AK89" s="956"/>
      <c r="AL89" s="956"/>
      <c r="AM89" s="956"/>
      <c r="AN89" s="956"/>
      <c r="AO89" s="956"/>
      <c r="AP89" s="956"/>
      <c r="AQ89" s="956"/>
      <c r="AR89" s="956"/>
      <c r="AS89" s="956"/>
      <c r="AT89" s="956"/>
      <c r="AU89" s="9"/>
      <c r="AV89" s="9"/>
      <c r="AW89" s="9"/>
      <c r="AX89" s="9"/>
    </row>
    <row r="90" spans="1:50" ht="12" customHeight="1">
      <c r="A90" s="1114"/>
      <c r="B90" s="956" t="s">
        <v>14</v>
      </c>
      <c r="C90" s="956"/>
      <c r="D90" s="956"/>
      <c r="E90" s="956"/>
      <c r="F90" s="956" t="s">
        <v>54</v>
      </c>
      <c r="G90" s="956"/>
      <c r="H90" s="956" t="s">
        <v>55</v>
      </c>
      <c r="I90" s="956"/>
      <c r="J90" s="956" t="s">
        <v>56</v>
      </c>
      <c r="K90" s="956"/>
      <c r="L90" s="956" t="s">
        <v>57</v>
      </c>
      <c r="M90" s="956"/>
      <c r="N90" s="956" t="s">
        <v>57</v>
      </c>
      <c r="O90" s="956"/>
      <c r="P90" s="956" t="s">
        <v>58</v>
      </c>
      <c r="Q90" s="956"/>
      <c r="R90" s="956" t="s">
        <v>59</v>
      </c>
      <c r="S90" s="956"/>
      <c r="T90" s="956" t="s">
        <v>60</v>
      </c>
      <c r="U90" s="956"/>
      <c r="V90" s="956" t="s">
        <v>61</v>
      </c>
      <c r="W90" s="956"/>
      <c r="X90" s="1114"/>
      <c r="Y90" s="956" t="s">
        <v>14</v>
      </c>
      <c r="Z90" s="956"/>
      <c r="AA90" s="956"/>
      <c r="AB90" s="956"/>
      <c r="AC90" s="956" t="s">
        <v>54</v>
      </c>
      <c r="AD90" s="956"/>
      <c r="AE90" s="956" t="s">
        <v>55</v>
      </c>
      <c r="AF90" s="956"/>
      <c r="AG90" s="956" t="s">
        <v>56</v>
      </c>
      <c r="AH90" s="956"/>
      <c r="AI90" s="956" t="s">
        <v>57</v>
      </c>
      <c r="AJ90" s="956"/>
      <c r="AK90" s="956" t="s">
        <v>57</v>
      </c>
      <c r="AL90" s="956"/>
      <c r="AM90" s="956" t="s">
        <v>58</v>
      </c>
      <c r="AN90" s="956"/>
      <c r="AO90" s="956" t="s">
        <v>59</v>
      </c>
      <c r="AP90" s="956"/>
      <c r="AQ90" s="956" t="s">
        <v>60</v>
      </c>
      <c r="AR90" s="956"/>
      <c r="AS90" s="956" t="s">
        <v>61</v>
      </c>
      <c r="AT90" s="956"/>
      <c r="AU90" s="9"/>
      <c r="AV90" s="9"/>
      <c r="AW90" s="9"/>
      <c r="AX90" s="9"/>
    </row>
    <row r="91" spans="1:50" ht="12" customHeight="1">
      <c r="A91" s="1114"/>
      <c r="B91" s="115">
        <v>0.375</v>
      </c>
      <c r="C91" s="115">
        <v>0.875</v>
      </c>
      <c r="D91" s="32" t="s">
        <v>2</v>
      </c>
      <c r="E91" s="32" t="s">
        <v>3</v>
      </c>
      <c r="F91" s="116">
        <v>0.375</v>
      </c>
      <c r="G91" s="116">
        <v>0.875</v>
      </c>
      <c r="H91" s="116">
        <v>0.375</v>
      </c>
      <c r="I91" s="116">
        <v>0.875</v>
      </c>
      <c r="J91" s="116">
        <v>0.375</v>
      </c>
      <c r="K91" s="116">
        <v>0.875</v>
      </c>
      <c r="L91" s="116">
        <v>0.375</v>
      </c>
      <c r="M91" s="116">
        <v>0.875</v>
      </c>
      <c r="N91" s="116">
        <v>0.375</v>
      </c>
      <c r="O91" s="116">
        <v>0.875</v>
      </c>
      <c r="P91" s="116">
        <v>0.375</v>
      </c>
      <c r="Q91" s="116">
        <v>0.875</v>
      </c>
      <c r="R91" s="116">
        <v>0.375</v>
      </c>
      <c r="S91" s="116">
        <v>0.875</v>
      </c>
      <c r="T91" s="116">
        <v>0.375</v>
      </c>
      <c r="U91" s="116">
        <v>0.875</v>
      </c>
      <c r="V91" s="116">
        <v>0.375</v>
      </c>
      <c r="W91" s="116">
        <v>0.875</v>
      </c>
      <c r="X91" s="1114"/>
      <c r="Y91" s="115">
        <v>0.375</v>
      </c>
      <c r="Z91" s="115">
        <v>0.875</v>
      </c>
      <c r="AA91" s="32" t="s">
        <v>2</v>
      </c>
      <c r="AB91" s="32" t="s">
        <v>3</v>
      </c>
      <c r="AC91" s="116">
        <v>0.375</v>
      </c>
      <c r="AD91" s="116">
        <v>0.875</v>
      </c>
      <c r="AE91" s="116">
        <v>0.375</v>
      </c>
      <c r="AF91" s="116">
        <v>0.875</v>
      </c>
      <c r="AG91" s="116">
        <v>0.375</v>
      </c>
      <c r="AH91" s="116">
        <v>0.875</v>
      </c>
      <c r="AI91" s="116">
        <v>0.375</v>
      </c>
      <c r="AJ91" s="116">
        <v>0.875</v>
      </c>
      <c r="AK91" s="116">
        <v>0.375</v>
      </c>
      <c r="AL91" s="116">
        <v>0.875</v>
      </c>
      <c r="AM91" s="116">
        <v>0.375</v>
      </c>
      <c r="AN91" s="116">
        <v>0.875</v>
      </c>
      <c r="AO91" s="116">
        <v>0.375</v>
      </c>
      <c r="AP91" s="116">
        <v>0.875</v>
      </c>
      <c r="AQ91" s="116">
        <v>0.375</v>
      </c>
      <c r="AR91" s="116">
        <v>0.875</v>
      </c>
      <c r="AS91" s="116">
        <v>0.375</v>
      </c>
      <c r="AT91" s="116">
        <v>0.875</v>
      </c>
      <c r="AU91" s="9"/>
      <c r="AV91" s="9"/>
      <c r="AW91" s="9"/>
      <c r="AX91" s="9"/>
    </row>
    <row r="92" spans="1:50" ht="12" customHeight="1">
      <c r="A92" s="49"/>
      <c r="B92" s="48"/>
      <c r="C92" s="48"/>
      <c r="D92" s="48"/>
      <c r="E92" s="48"/>
      <c r="F92" s="1027" t="s">
        <v>17</v>
      </c>
      <c r="G92" s="1029"/>
      <c r="H92" s="1029"/>
      <c r="I92" s="1029"/>
      <c r="J92" s="1029"/>
      <c r="K92" s="1029"/>
      <c r="L92" s="1029"/>
      <c r="M92" s="1029"/>
      <c r="N92" s="1029"/>
      <c r="O92" s="1029"/>
      <c r="P92" s="1029"/>
      <c r="Q92" s="1029"/>
      <c r="R92" s="1029"/>
      <c r="S92" s="1029"/>
      <c r="T92" s="1029"/>
      <c r="U92" s="1029"/>
      <c r="V92" s="1029"/>
      <c r="W92" s="1028"/>
      <c r="X92" s="122"/>
      <c r="Y92" s="48"/>
      <c r="Z92" s="48"/>
      <c r="AA92" s="48"/>
      <c r="AB92" s="48"/>
      <c r="AC92" s="1027" t="s">
        <v>11</v>
      </c>
      <c r="AD92" s="1029"/>
      <c r="AE92" s="1029"/>
      <c r="AF92" s="1029"/>
      <c r="AG92" s="1029"/>
      <c r="AH92" s="1029"/>
      <c r="AI92" s="1029"/>
      <c r="AJ92" s="1029"/>
      <c r="AK92" s="1029"/>
      <c r="AL92" s="1029"/>
      <c r="AM92" s="1029"/>
      <c r="AN92" s="1029"/>
      <c r="AO92" s="1029"/>
      <c r="AP92" s="1029"/>
      <c r="AQ92" s="1029"/>
      <c r="AR92" s="1029"/>
      <c r="AS92" s="1029"/>
      <c r="AT92" s="1028"/>
      <c r="AU92" s="9"/>
      <c r="AV92" s="9"/>
      <c r="AW92" s="9"/>
      <c r="AX92" s="9"/>
    </row>
    <row r="93" spans="1:50" ht="12" customHeight="1">
      <c r="A93" s="26">
        <v>1</v>
      </c>
      <c r="B93" s="67">
        <v>-0.1</v>
      </c>
      <c r="C93" s="67">
        <v>-0.1</v>
      </c>
      <c r="D93" s="67">
        <v>-0.1</v>
      </c>
      <c r="E93" s="67">
        <v>-0.1</v>
      </c>
      <c r="F93" s="68">
        <v>-0.4</v>
      </c>
      <c r="G93" s="63">
        <v>-0.1</v>
      </c>
      <c r="H93" s="61">
        <v>-0.1</v>
      </c>
      <c r="I93" s="61">
        <v>-0.1</v>
      </c>
      <c r="J93" s="61">
        <v>0.1</v>
      </c>
      <c r="K93" s="61">
        <v>0.1</v>
      </c>
      <c r="L93" s="61">
        <v>0.4</v>
      </c>
      <c r="M93" s="61">
        <v>0.4</v>
      </c>
      <c r="N93" s="61">
        <v>0.9</v>
      </c>
      <c r="O93" s="61">
        <v>1</v>
      </c>
      <c r="P93" s="61">
        <v>1.4</v>
      </c>
      <c r="Q93" s="61">
        <v>1.4</v>
      </c>
      <c r="R93" s="61">
        <v>2.2999999999999998</v>
      </c>
      <c r="S93" s="61">
        <v>2.2999999999999998</v>
      </c>
      <c r="T93" s="61">
        <v>3.5</v>
      </c>
      <c r="U93" s="61">
        <v>3.5</v>
      </c>
      <c r="V93" s="61">
        <v>5.3</v>
      </c>
      <c r="W93" s="62">
        <v>5.3</v>
      </c>
      <c r="X93" s="26">
        <v>1</v>
      </c>
      <c r="Y93" s="59">
        <v>13</v>
      </c>
      <c r="Z93" s="59">
        <v>12.9</v>
      </c>
      <c r="AA93" s="59">
        <v>20.7</v>
      </c>
      <c r="AB93" s="59">
        <v>10.7</v>
      </c>
      <c r="AC93" s="60">
        <v>13.4</v>
      </c>
      <c r="AD93" s="61">
        <v>13.2</v>
      </c>
      <c r="AE93" s="61">
        <v>13.3</v>
      </c>
      <c r="AF93" s="61">
        <v>14.4</v>
      </c>
      <c r="AG93" s="61">
        <v>13.5</v>
      </c>
      <c r="AH93" s="61">
        <v>15</v>
      </c>
      <c r="AI93" s="61">
        <v>13.8</v>
      </c>
      <c r="AJ93" s="61">
        <v>15.3</v>
      </c>
      <c r="AK93" s="61">
        <v>14.2</v>
      </c>
      <c r="AL93" s="61">
        <v>15</v>
      </c>
      <c r="AM93" s="61">
        <v>14.7</v>
      </c>
      <c r="AN93" s="61">
        <v>14.9</v>
      </c>
      <c r="AO93" s="61">
        <v>14.8</v>
      </c>
      <c r="AP93" s="61">
        <v>14.8</v>
      </c>
      <c r="AQ93" s="61">
        <v>14.1</v>
      </c>
      <c r="AR93" s="61">
        <v>14.1</v>
      </c>
      <c r="AS93" s="61">
        <v>11.8</v>
      </c>
      <c r="AT93" s="62">
        <v>11.8</v>
      </c>
      <c r="AU93" s="9"/>
      <c r="AV93" s="9"/>
      <c r="AW93" s="9"/>
      <c r="AX93" s="9"/>
    </row>
    <row r="94" spans="1:50" ht="12" customHeight="1">
      <c r="A94" s="26">
        <v>2</v>
      </c>
      <c r="B94" s="67">
        <v>-0.1</v>
      </c>
      <c r="C94" s="67">
        <v>-0.1</v>
      </c>
      <c r="D94" s="67">
        <v>-0.1</v>
      </c>
      <c r="E94" s="67">
        <v>-0.1</v>
      </c>
      <c r="F94" s="68">
        <v>-0.4</v>
      </c>
      <c r="G94" s="63">
        <v>-0.1</v>
      </c>
      <c r="H94" s="61">
        <v>-0.1</v>
      </c>
      <c r="I94" s="61">
        <v>-0.1</v>
      </c>
      <c r="J94" s="61">
        <v>0.2</v>
      </c>
      <c r="K94" s="61">
        <v>0.2</v>
      </c>
      <c r="L94" s="61">
        <v>0.4</v>
      </c>
      <c r="M94" s="61">
        <v>0.4</v>
      </c>
      <c r="N94" s="61">
        <v>1</v>
      </c>
      <c r="O94" s="61">
        <v>1.1000000000000001</v>
      </c>
      <c r="P94" s="61">
        <v>1.5</v>
      </c>
      <c r="Q94" s="61">
        <v>1.5</v>
      </c>
      <c r="R94" s="61">
        <v>2.2999999999999998</v>
      </c>
      <c r="S94" s="61">
        <v>2.2999999999999998</v>
      </c>
      <c r="T94" s="61">
        <v>3.5</v>
      </c>
      <c r="U94" s="61">
        <v>3.4</v>
      </c>
      <c r="V94" s="61">
        <v>5.3</v>
      </c>
      <c r="W94" s="62">
        <v>5.2</v>
      </c>
      <c r="X94" s="26">
        <v>2</v>
      </c>
      <c r="Y94" s="59">
        <v>13</v>
      </c>
      <c r="Z94" s="59">
        <v>13.8</v>
      </c>
      <c r="AA94" s="59">
        <v>21.6</v>
      </c>
      <c r="AB94" s="59">
        <v>9.1999999999999993</v>
      </c>
      <c r="AC94" s="60">
        <v>12.7</v>
      </c>
      <c r="AD94" s="61">
        <v>13.7</v>
      </c>
      <c r="AE94" s="61">
        <v>12.3</v>
      </c>
      <c r="AF94" s="61">
        <v>14.7</v>
      </c>
      <c r="AG94" s="61">
        <v>12.6</v>
      </c>
      <c r="AH94" s="61">
        <v>15</v>
      </c>
      <c r="AI94" s="61">
        <v>13.1</v>
      </c>
      <c r="AJ94" s="61">
        <v>15</v>
      </c>
      <c r="AK94" s="61">
        <v>13.9</v>
      </c>
      <c r="AL94" s="61">
        <v>14.9</v>
      </c>
      <c r="AM94" s="61">
        <v>14.5</v>
      </c>
      <c r="AN94" s="61">
        <v>14.7</v>
      </c>
      <c r="AO94" s="61">
        <v>14.7</v>
      </c>
      <c r="AP94" s="61">
        <v>14.7</v>
      </c>
      <c r="AQ94" s="61">
        <v>14</v>
      </c>
      <c r="AR94" s="61">
        <v>14</v>
      </c>
      <c r="AS94" s="61">
        <v>11.8</v>
      </c>
      <c r="AT94" s="62">
        <v>11.8</v>
      </c>
      <c r="AU94" s="9"/>
      <c r="AV94" s="9"/>
      <c r="AW94" s="9"/>
      <c r="AX94" s="9"/>
    </row>
    <row r="95" spans="1:50" ht="12" customHeight="1">
      <c r="A95" s="26">
        <v>3</v>
      </c>
      <c r="B95" s="67">
        <v>-0.1</v>
      </c>
      <c r="C95" s="67">
        <v>-0.1</v>
      </c>
      <c r="D95" s="67">
        <v>-0.1</v>
      </c>
      <c r="E95" s="67">
        <v>-0.1</v>
      </c>
      <c r="F95" s="68">
        <v>-0.1</v>
      </c>
      <c r="G95" s="63">
        <v>-0.1</v>
      </c>
      <c r="H95" s="61">
        <v>-0.1</v>
      </c>
      <c r="I95" s="61">
        <v>-0.1</v>
      </c>
      <c r="J95" s="61">
        <v>0.2</v>
      </c>
      <c r="K95" s="61">
        <v>0.2</v>
      </c>
      <c r="L95" s="61">
        <v>0.4</v>
      </c>
      <c r="M95" s="61">
        <v>0.4</v>
      </c>
      <c r="N95" s="61">
        <v>1.1000000000000001</v>
      </c>
      <c r="O95" s="61">
        <v>1.3</v>
      </c>
      <c r="P95" s="61">
        <v>1.5</v>
      </c>
      <c r="Q95" s="61">
        <v>1.5</v>
      </c>
      <c r="R95" s="61">
        <v>2.2999999999999998</v>
      </c>
      <c r="S95" s="61">
        <v>2.2999999999999998</v>
      </c>
      <c r="T95" s="61">
        <v>3.4</v>
      </c>
      <c r="U95" s="61">
        <v>3.4</v>
      </c>
      <c r="V95" s="61">
        <v>5.2</v>
      </c>
      <c r="W95" s="62">
        <v>5.2</v>
      </c>
      <c r="X95" s="26">
        <v>3</v>
      </c>
      <c r="Y95" s="59">
        <v>14.3</v>
      </c>
      <c r="Z95" s="59">
        <v>15.4</v>
      </c>
      <c r="AA95" s="59">
        <v>19.2</v>
      </c>
      <c r="AB95" s="59">
        <v>11.6</v>
      </c>
      <c r="AC95" s="60">
        <v>14.5</v>
      </c>
      <c r="AD95" s="61">
        <v>15.5</v>
      </c>
      <c r="AE95" s="61">
        <v>14.4</v>
      </c>
      <c r="AF95" s="61">
        <v>15.8</v>
      </c>
      <c r="AG95" s="61">
        <v>14.1</v>
      </c>
      <c r="AH95" s="61">
        <v>15.7</v>
      </c>
      <c r="AI95" s="61">
        <v>14.1</v>
      </c>
      <c r="AJ95" s="61">
        <v>15.6</v>
      </c>
      <c r="AK95" s="61">
        <v>14.5</v>
      </c>
      <c r="AL95" s="61">
        <v>15.3</v>
      </c>
      <c r="AM95" s="61">
        <v>14.5</v>
      </c>
      <c r="AN95" s="61">
        <v>14.8</v>
      </c>
      <c r="AO95" s="61">
        <v>14.6</v>
      </c>
      <c r="AP95" s="61">
        <v>14.6</v>
      </c>
      <c r="AQ95" s="61">
        <v>14</v>
      </c>
      <c r="AR95" s="61">
        <v>13.9</v>
      </c>
      <c r="AS95" s="61">
        <v>11.8</v>
      </c>
      <c r="AT95" s="62">
        <v>11.8</v>
      </c>
      <c r="AU95" s="9"/>
      <c r="AV95" s="9"/>
      <c r="AW95" s="9"/>
      <c r="AX95" s="9"/>
    </row>
    <row r="96" spans="1:50" ht="12" customHeight="1">
      <c r="A96" s="26">
        <v>4</v>
      </c>
      <c r="B96" s="67">
        <v>-0.1</v>
      </c>
      <c r="C96" s="67">
        <v>-0.1</v>
      </c>
      <c r="D96" s="67">
        <v>-0.1</v>
      </c>
      <c r="E96" s="67">
        <v>-0.1</v>
      </c>
      <c r="F96" s="68">
        <v>-0.1</v>
      </c>
      <c r="G96" s="63">
        <v>2.1</v>
      </c>
      <c r="H96" s="61">
        <v>-0.1</v>
      </c>
      <c r="I96" s="61">
        <v>0</v>
      </c>
      <c r="J96" s="61">
        <v>0.2</v>
      </c>
      <c r="K96" s="61">
        <v>0.3</v>
      </c>
      <c r="L96" s="61">
        <v>0.5</v>
      </c>
      <c r="M96" s="61">
        <v>0.5</v>
      </c>
      <c r="N96" s="61">
        <v>1.3</v>
      </c>
      <c r="O96" s="61">
        <v>1.5</v>
      </c>
      <c r="P96" s="61">
        <v>1.5</v>
      </c>
      <c r="Q96" s="61">
        <v>1.6</v>
      </c>
      <c r="R96" s="61">
        <v>2.2999999999999998</v>
      </c>
      <c r="S96" s="61">
        <v>2.2999999999999998</v>
      </c>
      <c r="T96" s="61">
        <v>3.4</v>
      </c>
      <c r="U96" s="61">
        <v>3.4</v>
      </c>
      <c r="V96" s="61">
        <v>5.2</v>
      </c>
      <c r="W96" s="62">
        <v>5.2</v>
      </c>
      <c r="X96" s="26">
        <v>4</v>
      </c>
      <c r="Y96" s="59">
        <v>17.2</v>
      </c>
      <c r="Z96" s="59">
        <v>14.7</v>
      </c>
      <c r="AA96" s="59">
        <v>29.4</v>
      </c>
      <c r="AB96" s="59">
        <v>10.3</v>
      </c>
      <c r="AC96" s="60">
        <v>15.9</v>
      </c>
      <c r="AD96" s="61">
        <v>14.8</v>
      </c>
      <c r="AE96" s="61">
        <v>13.6</v>
      </c>
      <c r="AF96" s="61">
        <v>16</v>
      </c>
      <c r="AG96" s="61">
        <v>13.3</v>
      </c>
      <c r="AH96" s="61">
        <v>16.7</v>
      </c>
      <c r="AI96" s="61">
        <v>13.5</v>
      </c>
      <c r="AJ96" s="61">
        <v>16.8</v>
      </c>
      <c r="AK96" s="61">
        <v>14.5</v>
      </c>
      <c r="AL96" s="61">
        <v>15.8</v>
      </c>
      <c r="AM96" s="61">
        <v>14.5</v>
      </c>
      <c r="AN96" s="61">
        <v>15.2</v>
      </c>
      <c r="AO96" s="61">
        <v>14.6</v>
      </c>
      <c r="AP96" s="61">
        <v>14.5</v>
      </c>
      <c r="AQ96" s="61">
        <v>13.9</v>
      </c>
      <c r="AR96" s="61">
        <v>13.9</v>
      </c>
      <c r="AS96" s="61">
        <v>11.8</v>
      </c>
      <c r="AT96" s="62">
        <v>11.8</v>
      </c>
      <c r="AU96" s="9"/>
      <c r="AV96" s="9"/>
      <c r="AW96" s="9"/>
      <c r="AX96" s="9"/>
    </row>
    <row r="97" spans="1:50" ht="12" customHeight="1">
      <c r="A97" s="26">
        <v>5</v>
      </c>
      <c r="B97" s="67">
        <v>-0.1</v>
      </c>
      <c r="C97" s="67">
        <v>-0.1</v>
      </c>
      <c r="D97" s="67">
        <v>5.4</v>
      </c>
      <c r="E97" s="67">
        <v>-0.5</v>
      </c>
      <c r="F97" s="68">
        <v>1.8</v>
      </c>
      <c r="G97" s="63">
        <v>-0.8</v>
      </c>
      <c r="H97" s="61">
        <v>0.5</v>
      </c>
      <c r="I97" s="61">
        <v>-0.3</v>
      </c>
      <c r="J97" s="61">
        <v>0.4</v>
      </c>
      <c r="K97" s="61">
        <v>1.4</v>
      </c>
      <c r="L97" s="61">
        <v>0.5</v>
      </c>
      <c r="M97" s="61">
        <v>2</v>
      </c>
      <c r="N97" s="61">
        <v>1.5</v>
      </c>
      <c r="O97" s="61">
        <v>2</v>
      </c>
      <c r="P97" s="61">
        <v>1.7</v>
      </c>
      <c r="Q97" s="61">
        <v>2</v>
      </c>
      <c r="R97" s="61">
        <v>2.2999999999999998</v>
      </c>
      <c r="S97" s="61">
        <v>2.2999999999999998</v>
      </c>
      <c r="T97" s="61">
        <v>3.4</v>
      </c>
      <c r="U97" s="61">
        <v>3.4</v>
      </c>
      <c r="V97" s="61">
        <v>5.2</v>
      </c>
      <c r="W97" s="62">
        <v>5.2</v>
      </c>
      <c r="X97" s="26">
        <v>5</v>
      </c>
      <c r="Y97" s="59">
        <v>16.7</v>
      </c>
      <c r="Z97" s="59">
        <v>14.1</v>
      </c>
      <c r="AA97" s="59">
        <v>26.8</v>
      </c>
      <c r="AB97" s="59">
        <v>12.5</v>
      </c>
      <c r="AC97" s="60">
        <v>15.8</v>
      </c>
      <c r="AD97" s="61">
        <v>14.3</v>
      </c>
      <c r="AE97" s="61">
        <v>14.8</v>
      </c>
      <c r="AF97" s="61">
        <v>15.3</v>
      </c>
      <c r="AG97" s="61">
        <v>14.7</v>
      </c>
      <c r="AH97" s="61">
        <v>15.9</v>
      </c>
      <c r="AI97" s="61">
        <v>14.8</v>
      </c>
      <c r="AJ97" s="61">
        <v>16.100000000000001</v>
      </c>
      <c r="AK97" s="61">
        <v>15.1</v>
      </c>
      <c r="AL97" s="61">
        <v>15.5</v>
      </c>
      <c r="AM97" s="61">
        <v>14.9</v>
      </c>
      <c r="AN97" s="61">
        <v>15.2</v>
      </c>
      <c r="AO97" s="61">
        <v>14.6</v>
      </c>
      <c r="AP97" s="61">
        <v>14.6</v>
      </c>
      <c r="AQ97" s="61">
        <v>13.9</v>
      </c>
      <c r="AR97" s="61">
        <v>13.8</v>
      </c>
      <c r="AS97" s="61">
        <v>11.8</v>
      </c>
      <c r="AT97" s="62">
        <v>11.8</v>
      </c>
      <c r="AU97" s="9"/>
      <c r="AV97" s="9"/>
      <c r="AW97" s="9"/>
      <c r="AX97" s="9"/>
    </row>
    <row r="98" spans="1:50" ht="12" customHeight="1">
      <c r="A98" s="26">
        <v>6</v>
      </c>
      <c r="B98" s="67">
        <v>1.1000000000000001</v>
      </c>
      <c r="C98" s="67">
        <v>0.2</v>
      </c>
      <c r="D98" s="67">
        <v>9.6999999999999993</v>
      </c>
      <c r="E98" s="67">
        <v>-0.2</v>
      </c>
      <c r="F98" s="68">
        <v>1.4</v>
      </c>
      <c r="G98" s="63">
        <v>-2.1</v>
      </c>
      <c r="H98" s="61">
        <v>0.9</v>
      </c>
      <c r="I98" s="61">
        <v>0.3</v>
      </c>
      <c r="J98" s="61">
        <v>0.8</v>
      </c>
      <c r="K98" s="61">
        <v>2.6</v>
      </c>
      <c r="L98" s="61">
        <v>1</v>
      </c>
      <c r="M98" s="61">
        <v>3.3</v>
      </c>
      <c r="N98" s="61">
        <v>1.5</v>
      </c>
      <c r="O98" s="61">
        <v>2.6</v>
      </c>
      <c r="P98" s="61">
        <v>1.9</v>
      </c>
      <c r="Q98" s="61">
        <v>2.5</v>
      </c>
      <c r="R98" s="61">
        <v>2.4</v>
      </c>
      <c r="S98" s="61">
        <v>2.4</v>
      </c>
      <c r="T98" s="61">
        <v>3.4</v>
      </c>
      <c r="U98" s="61">
        <v>3.4</v>
      </c>
      <c r="V98" s="61">
        <v>5.2</v>
      </c>
      <c r="W98" s="62">
        <v>5.2</v>
      </c>
      <c r="X98" s="26">
        <v>6</v>
      </c>
      <c r="Y98" s="59">
        <v>15.4</v>
      </c>
      <c r="Z98" s="59">
        <v>10</v>
      </c>
      <c r="AA98" s="59">
        <v>27.9</v>
      </c>
      <c r="AB98" s="59">
        <v>10</v>
      </c>
      <c r="AC98" s="60">
        <v>14.8</v>
      </c>
      <c r="AD98" s="61">
        <v>11.3</v>
      </c>
      <c r="AE98" s="61">
        <v>14.1</v>
      </c>
      <c r="AF98" s="61">
        <v>14.5</v>
      </c>
      <c r="AG98" s="61">
        <v>14.1</v>
      </c>
      <c r="AH98" s="61">
        <v>16.100000000000001</v>
      </c>
      <c r="AI98" s="61">
        <v>14.3</v>
      </c>
      <c r="AJ98" s="61">
        <v>16.600000000000001</v>
      </c>
      <c r="AK98" s="61">
        <v>14.7</v>
      </c>
      <c r="AL98" s="61">
        <v>15.4</v>
      </c>
      <c r="AM98" s="61">
        <v>14.9</v>
      </c>
      <c r="AN98" s="61">
        <v>15.4</v>
      </c>
      <c r="AO98" s="61">
        <v>14.6</v>
      </c>
      <c r="AP98" s="61">
        <v>14.6</v>
      </c>
      <c r="AQ98" s="61">
        <v>13.8</v>
      </c>
      <c r="AR98" s="61">
        <v>13.8</v>
      </c>
      <c r="AS98" s="61">
        <v>11.8</v>
      </c>
      <c r="AT98" s="62">
        <v>11.8</v>
      </c>
      <c r="AU98" s="9"/>
      <c r="AV98" s="9"/>
      <c r="AW98" s="9"/>
      <c r="AX98" s="9"/>
    </row>
    <row r="99" spans="1:50" ht="12" customHeight="1">
      <c r="A99" s="26">
        <v>7</v>
      </c>
      <c r="B99" s="67">
        <v>-0.1</v>
      </c>
      <c r="C99" s="67">
        <v>1.9</v>
      </c>
      <c r="D99" s="67">
        <v>6.4</v>
      </c>
      <c r="E99" s="67">
        <v>-0.6</v>
      </c>
      <c r="F99" s="68">
        <v>-0.1</v>
      </c>
      <c r="G99" s="63">
        <v>1.4</v>
      </c>
      <c r="H99" s="61">
        <v>0</v>
      </c>
      <c r="I99" s="61">
        <v>2.1</v>
      </c>
      <c r="J99" s="61">
        <v>0.5</v>
      </c>
      <c r="K99" s="61">
        <v>2.7</v>
      </c>
      <c r="L99" s="61">
        <v>0.9</v>
      </c>
      <c r="M99" s="61">
        <v>2.8</v>
      </c>
      <c r="N99" s="61">
        <v>1.3</v>
      </c>
      <c r="O99" s="61">
        <v>2.4</v>
      </c>
      <c r="P99" s="61">
        <v>2.1</v>
      </c>
      <c r="Q99" s="61">
        <v>2.2999999999999998</v>
      </c>
      <c r="R99" s="61">
        <v>2.5</v>
      </c>
      <c r="S99" s="61">
        <v>2.6</v>
      </c>
      <c r="T99" s="61">
        <v>3.4</v>
      </c>
      <c r="U99" s="61">
        <v>3.4</v>
      </c>
      <c r="V99" s="61">
        <v>5.2</v>
      </c>
      <c r="W99" s="62">
        <v>5.0999999999999996</v>
      </c>
      <c r="X99" s="26">
        <v>7</v>
      </c>
      <c r="Y99" s="59">
        <v>17.3</v>
      </c>
      <c r="Z99" s="59">
        <v>11.3</v>
      </c>
      <c r="AA99" s="59">
        <v>26.1</v>
      </c>
      <c r="AB99" s="59">
        <v>7</v>
      </c>
      <c r="AC99" s="60">
        <v>13.7</v>
      </c>
      <c r="AD99" s="61">
        <v>12.1</v>
      </c>
      <c r="AE99" s="61">
        <v>11.3</v>
      </c>
      <c r="AF99" s="61">
        <v>13.7</v>
      </c>
      <c r="AG99" s="61">
        <v>11.5</v>
      </c>
      <c r="AH99" s="61">
        <v>14.7</v>
      </c>
      <c r="AI99" s="61">
        <v>12.2</v>
      </c>
      <c r="AJ99" s="61">
        <v>15.1</v>
      </c>
      <c r="AK99" s="61">
        <v>13.7</v>
      </c>
      <c r="AL99" s="61">
        <v>14.4</v>
      </c>
      <c r="AM99" s="61">
        <v>14.6</v>
      </c>
      <c r="AN99" s="61">
        <v>14.8</v>
      </c>
      <c r="AO99" s="61">
        <v>14.7</v>
      </c>
      <c r="AP99" s="61">
        <v>14.6</v>
      </c>
      <c r="AQ99" s="61">
        <v>13.8</v>
      </c>
      <c r="AR99" s="61">
        <v>13.8</v>
      </c>
      <c r="AS99" s="61">
        <v>11.8</v>
      </c>
      <c r="AT99" s="62">
        <v>11.8</v>
      </c>
      <c r="AU99" s="9"/>
      <c r="AV99" s="9"/>
      <c r="AW99" s="9"/>
      <c r="AX99" s="9"/>
    </row>
    <row r="100" spans="1:50" ht="12" customHeight="1">
      <c r="A100" s="26">
        <v>8</v>
      </c>
      <c r="B100" s="67">
        <v>0</v>
      </c>
      <c r="C100" s="67">
        <v>0.1</v>
      </c>
      <c r="D100" s="67">
        <v>9.4</v>
      </c>
      <c r="E100" s="67">
        <v>-0.2</v>
      </c>
      <c r="F100" s="68">
        <v>-0.7</v>
      </c>
      <c r="G100" s="63">
        <v>-1.6</v>
      </c>
      <c r="H100" s="61">
        <v>-0.1</v>
      </c>
      <c r="I100" s="61">
        <v>0.6</v>
      </c>
      <c r="J100" s="61">
        <v>0.4</v>
      </c>
      <c r="K100" s="61">
        <v>2.6</v>
      </c>
      <c r="L100" s="61">
        <v>0.9</v>
      </c>
      <c r="M100" s="61">
        <v>3.3</v>
      </c>
      <c r="N100" s="61">
        <v>1.5</v>
      </c>
      <c r="O100" s="61">
        <v>2.9</v>
      </c>
      <c r="P100" s="61">
        <v>2.1</v>
      </c>
      <c r="Q100" s="61">
        <v>2.7</v>
      </c>
      <c r="R100" s="61">
        <v>2.6</v>
      </c>
      <c r="S100" s="61">
        <v>2.6</v>
      </c>
      <c r="T100" s="61">
        <v>3.4</v>
      </c>
      <c r="U100" s="61">
        <v>3.4</v>
      </c>
      <c r="V100" s="61">
        <v>5.0999999999999996</v>
      </c>
      <c r="W100" s="62">
        <v>5.0999999999999996</v>
      </c>
      <c r="X100" s="26">
        <v>8</v>
      </c>
      <c r="Y100" s="59">
        <v>12.6</v>
      </c>
      <c r="Z100" s="59">
        <v>12.4</v>
      </c>
      <c r="AA100" s="59">
        <v>22.3</v>
      </c>
      <c r="AB100" s="59">
        <v>6.7</v>
      </c>
      <c r="AC100" s="60">
        <v>12</v>
      </c>
      <c r="AD100" s="61">
        <v>12.5</v>
      </c>
      <c r="AE100" s="61">
        <v>11.5</v>
      </c>
      <c r="AF100" s="61">
        <v>13.1</v>
      </c>
      <c r="AG100" s="61">
        <v>11.7</v>
      </c>
      <c r="AH100" s="61">
        <v>13.5</v>
      </c>
      <c r="AI100" s="61">
        <v>12.2</v>
      </c>
      <c r="AJ100" s="61">
        <v>13.9</v>
      </c>
      <c r="AK100" s="61">
        <v>13.2</v>
      </c>
      <c r="AL100" s="61">
        <v>13.9</v>
      </c>
      <c r="AM100" s="61">
        <v>14.1</v>
      </c>
      <c r="AN100" s="61">
        <v>14.3</v>
      </c>
      <c r="AO100" s="61">
        <v>14.5</v>
      </c>
      <c r="AP100" s="61">
        <v>14.4</v>
      </c>
      <c r="AQ100" s="61">
        <v>13.8</v>
      </c>
      <c r="AR100" s="61">
        <v>13.8</v>
      </c>
      <c r="AS100" s="61">
        <v>11.8</v>
      </c>
      <c r="AT100" s="62">
        <v>11.8</v>
      </c>
      <c r="AU100" s="9"/>
      <c r="AV100" s="9"/>
      <c r="AW100" s="9"/>
      <c r="AX100" s="9"/>
    </row>
    <row r="101" spans="1:50" ht="12" customHeight="1">
      <c r="A101" s="26">
        <v>9</v>
      </c>
      <c r="B101" s="67">
        <v>-0.6</v>
      </c>
      <c r="C101" s="67">
        <v>0</v>
      </c>
      <c r="D101" s="67">
        <v>7.1</v>
      </c>
      <c r="E101" s="67">
        <v>-1.2</v>
      </c>
      <c r="F101" s="68">
        <v>1.1000000000000001</v>
      </c>
      <c r="G101" s="63">
        <v>-0.2</v>
      </c>
      <c r="H101" s="61">
        <v>0</v>
      </c>
      <c r="I101" s="61">
        <v>0.2</v>
      </c>
      <c r="J101" s="61">
        <v>0.5</v>
      </c>
      <c r="K101" s="61">
        <v>2.1</v>
      </c>
      <c r="L101" s="61">
        <v>0.9</v>
      </c>
      <c r="M101" s="61">
        <v>2.8</v>
      </c>
      <c r="N101" s="61">
        <v>1.3</v>
      </c>
      <c r="O101" s="61">
        <v>2.5</v>
      </c>
      <c r="P101" s="61">
        <v>2.2000000000000002</v>
      </c>
      <c r="Q101" s="61">
        <v>2.5</v>
      </c>
      <c r="R101" s="61">
        <v>2.7</v>
      </c>
      <c r="S101" s="61">
        <v>2.7</v>
      </c>
      <c r="T101" s="61">
        <v>3.4</v>
      </c>
      <c r="U101" s="61">
        <v>3.4</v>
      </c>
      <c r="V101" s="61">
        <v>5.0999999999999996</v>
      </c>
      <c r="W101" s="62">
        <v>5.0999999999999996</v>
      </c>
      <c r="X101" s="26">
        <v>9</v>
      </c>
      <c r="Y101" s="59">
        <v>17.3</v>
      </c>
      <c r="Z101" s="59">
        <v>12.5</v>
      </c>
      <c r="AA101" s="59">
        <v>27.3</v>
      </c>
      <c r="AB101" s="59">
        <v>7.7</v>
      </c>
      <c r="AC101" s="60">
        <v>13.6</v>
      </c>
      <c r="AD101" s="61">
        <v>12.7</v>
      </c>
      <c r="AE101" s="61">
        <v>11.3</v>
      </c>
      <c r="AF101" s="61">
        <v>13.7</v>
      </c>
      <c r="AG101" s="61">
        <v>11.4</v>
      </c>
      <c r="AH101" s="61">
        <v>14.5</v>
      </c>
      <c r="AI101" s="61">
        <v>12</v>
      </c>
      <c r="AJ101" s="61">
        <v>14.8</v>
      </c>
      <c r="AK101" s="61">
        <v>13.2</v>
      </c>
      <c r="AL101" s="61">
        <v>14.2</v>
      </c>
      <c r="AM101" s="61">
        <v>13.9</v>
      </c>
      <c r="AN101" s="61">
        <v>14.2</v>
      </c>
      <c r="AO101" s="61">
        <v>14.3</v>
      </c>
      <c r="AP101" s="61">
        <v>14.2</v>
      </c>
      <c r="AQ101" s="61">
        <v>13.7</v>
      </c>
      <c r="AR101" s="61">
        <v>13.7</v>
      </c>
      <c r="AS101" s="61">
        <v>11.8</v>
      </c>
      <c r="AT101" s="62">
        <v>11.8</v>
      </c>
      <c r="AU101" s="9"/>
      <c r="AV101" s="9"/>
      <c r="AW101" s="9"/>
      <c r="AX101" s="9"/>
    </row>
    <row r="102" spans="1:50" ht="12" customHeight="1">
      <c r="A102" s="26">
        <v>10</v>
      </c>
      <c r="B102" s="67">
        <v>-0.1</v>
      </c>
      <c r="C102" s="67">
        <v>3.3</v>
      </c>
      <c r="D102" s="67">
        <v>7.5</v>
      </c>
      <c r="E102" s="67">
        <v>-0.5</v>
      </c>
      <c r="F102" s="68">
        <v>1.4</v>
      </c>
      <c r="G102" s="63">
        <v>3.3</v>
      </c>
      <c r="H102" s="61">
        <v>0</v>
      </c>
      <c r="I102" s="61">
        <v>3.6</v>
      </c>
      <c r="J102" s="61">
        <v>0.4</v>
      </c>
      <c r="K102" s="61">
        <v>3.6</v>
      </c>
      <c r="L102" s="61">
        <v>0.8</v>
      </c>
      <c r="M102" s="61">
        <v>3.5</v>
      </c>
      <c r="N102" s="61">
        <v>1.5</v>
      </c>
      <c r="O102" s="61">
        <v>3</v>
      </c>
      <c r="P102" s="61">
        <v>2.2000000000000002</v>
      </c>
      <c r="Q102" s="61">
        <v>2.5</v>
      </c>
      <c r="R102" s="61">
        <v>2.7</v>
      </c>
      <c r="S102" s="61">
        <v>2.7</v>
      </c>
      <c r="T102" s="61">
        <v>3.4</v>
      </c>
      <c r="U102" s="61">
        <v>3.4</v>
      </c>
      <c r="V102" s="61">
        <v>5.0999999999999996</v>
      </c>
      <c r="W102" s="62">
        <v>5.0999999999999996</v>
      </c>
      <c r="X102" s="26">
        <v>10</v>
      </c>
      <c r="Y102" s="59">
        <v>15.1</v>
      </c>
      <c r="Z102" s="59">
        <v>9.1999999999999993</v>
      </c>
      <c r="AA102" s="59">
        <v>20.2</v>
      </c>
      <c r="AB102" s="59">
        <v>9.1999999999999993</v>
      </c>
      <c r="AC102" s="60">
        <v>12.9</v>
      </c>
      <c r="AD102" s="61">
        <v>9.3000000000000007</v>
      </c>
      <c r="AE102" s="61">
        <v>12.5</v>
      </c>
      <c r="AF102" s="61">
        <v>11.6</v>
      </c>
      <c r="AG102" s="61">
        <v>12.9</v>
      </c>
      <c r="AH102" s="61">
        <v>13.1</v>
      </c>
      <c r="AI102" s="61">
        <v>13.4</v>
      </c>
      <c r="AJ102" s="61">
        <v>13.8</v>
      </c>
      <c r="AK102" s="61">
        <v>13.7</v>
      </c>
      <c r="AL102" s="61">
        <v>13.4</v>
      </c>
      <c r="AM102" s="61">
        <v>14.1</v>
      </c>
      <c r="AN102" s="61">
        <v>14</v>
      </c>
      <c r="AO102" s="61">
        <v>14.2</v>
      </c>
      <c r="AP102" s="61">
        <v>14.2</v>
      </c>
      <c r="AQ102" s="61">
        <v>13.7</v>
      </c>
      <c r="AR102" s="61">
        <v>13.7</v>
      </c>
      <c r="AS102" s="61">
        <v>11.8</v>
      </c>
      <c r="AT102" s="62">
        <v>11.8</v>
      </c>
      <c r="AU102" s="9"/>
      <c r="AV102" s="9"/>
      <c r="AW102" s="9"/>
      <c r="AX102" s="9"/>
    </row>
    <row r="103" spans="1:50" ht="12" customHeight="1">
      <c r="A103" s="26">
        <v>11</v>
      </c>
      <c r="B103" s="67">
        <v>2.8</v>
      </c>
      <c r="C103" s="67">
        <v>3.2</v>
      </c>
      <c r="D103" s="67">
        <v>5.7</v>
      </c>
      <c r="E103" s="67">
        <v>2.5</v>
      </c>
      <c r="F103" s="68">
        <v>3</v>
      </c>
      <c r="G103" s="63">
        <v>3.3</v>
      </c>
      <c r="H103" s="61">
        <v>2.8</v>
      </c>
      <c r="I103" s="61">
        <v>3.2</v>
      </c>
      <c r="J103" s="61">
        <v>2.7</v>
      </c>
      <c r="K103" s="61">
        <v>3.5</v>
      </c>
      <c r="L103" s="61">
        <v>2.8</v>
      </c>
      <c r="M103" s="61">
        <v>3.6</v>
      </c>
      <c r="N103" s="61">
        <v>2.7</v>
      </c>
      <c r="O103" s="61">
        <v>3.1</v>
      </c>
      <c r="P103" s="61">
        <v>2.6</v>
      </c>
      <c r="Q103" s="61">
        <v>2.8</v>
      </c>
      <c r="R103" s="61">
        <v>2.8</v>
      </c>
      <c r="S103" s="61">
        <v>2.8</v>
      </c>
      <c r="T103" s="61">
        <v>3.4</v>
      </c>
      <c r="U103" s="61">
        <v>3.4</v>
      </c>
      <c r="V103" s="61">
        <v>5.0999999999999996</v>
      </c>
      <c r="W103" s="62">
        <v>5.0999999999999996</v>
      </c>
      <c r="X103" s="26">
        <v>11</v>
      </c>
      <c r="Y103" s="59">
        <v>11.3</v>
      </c>
      <c r="Z103" s="59">
        <v>9.6999999999999993</v>
      </c>
      <c r="AA103" s="59">
        <v>25.1</v>
      </c>
      <c r="AB103" s="59">
        <v>4.9000000000000004</v>
      </c>
      <c r="AC103" s="60">
        <v>9.8000000000000007</v>
      </c>
      <c r="AD103" s="61">
        <v>10.1</v>
      </c>
      <c r="AE103" s="61">
        <v>9</v>
      </c>
      <c r="AF103" s="61">
        <v>12.2</v>
      </c>
      <c r="AG103" s="61">
        <v>9.6</v>
      </c>
      <c r="AH103" s="61">
        <v>13.5</v>
      </c>
      <c r="AI103" s="61">
        <v>10.4</v>
      </c>
      <c r="AJ103" s="61">
        <v>13.9</v>
      </c>
      <c r="AK103" s="61">
        <v>11.9</v>
      </c>
      <c r="AL103" s="61">
        <v>13.2</v>
      </c>
      <c r="AM103" s="61">
        <v>13.2</v>
      </c>
      <c r="AN103" s="61">
        <v>13.6</v>
      </c>
      <c r="AO103" s="61">
        <v>14.1</v>
      </c>
      <c r="AP103" s="61">
        <v>13.9</v>
      </c>
      <c r="AQ103" s="61">
        <v>13.6</v>
      </c>
      <c r="AR103" s="61">
        <v>13.6</v>
      </c>
      <c r="AS103" s="61">
        <v>11.8</v>
      </c>
      <c r="AT103" s="62">
        <v>11.8</v>
      </c>
      <c r="AU103" s="9"/>
      <c r="AV103" s="9"/>
      <c r="AW103" s="9"/>
      <c r="AX103" s="9"/>
    </row>
    <row r="104" spans="1:50" ht="12" customHeight="1">
      <c r="A104" s="26">
        <v>12</v>
      </c>
      <c r="B104" s="67">
        <v>3.1</v>
      </c>
      <c r="C104" s="67">
        <v>3.7</v>
      </c>
      <c r="D104" s="67">
        <v>6.3</v>
      </c>
      <c r="E104" s="67">
        <v>2.4</v>
      </c>
      <c r="F104" s="68">
        <v>3.3</v>
      </c>
      <c r="G104" s="63">
        <v>3.7</v>
      </c>
      <c r="H104" s="61">
        <v>3</v>
      </c>
      <c r="I104" s="61">
        <v>3.8</v>
      </c>
      <c r="J104" s="61">
        <v>2.7</v>
      </c>
      <c r="K104" s="61">
        <v>3.8</v>
      </c>
      <c r="L104" s="61">
        <v>2.8</v>
      </c>
      <c r="M104" s="61">
        <v>3.9</v>
      </c>
      <c r="N104" s="61">
        <v>2.9</v>
      </c>
      <c r="O104" s="61">
        <v>3.5</v>
      </c>
      <c r="P104" s="61">
        <v>2.8</v>
      </c>
      <c r="Q104" s="61">
        <v>3.1</v>
      </c>
      <c r="R104" s="61">
        <v>2.9</v>
      </c>
      <c r="S104" s="61">
        <v>3</v>
      </c>
      <c r="T104" s="61">
        <v>3.4</v>
      </c>
      <c r="U104" s="61">
        <v>3.5</v>
      </c>
      <c r="V104" s="61">
        <v>5.0999999999999996</v>
      </c>
      <c r="W104" s="62">
        <v>5.0999999999999996</v>
      </c>
      <c r="X104" s="26">
        <v>12</v>
      </c>
      <c r="Y104" s="59">
        <v>12.6</v>
      </c>
      <c r="Z104" s="59">
        <v>12.6</v>
      </c>
      <c r="AA104" s="59">
        <v>23.7</v>
      </c>
      <c r="AB104" s="59">
        <v>6.3</v>
      </c>
      <c r="AC104" s="60">
        <v>11.7</v>
      </c>
      <c r="AD104" s="61">
        <v>12.1</v>
      </c>
      <c r="AE104" s="61">
        <v>10.8</v>
      </c>
      <c r="AF104" s="61">
        <v>13</v>
      </c>
      <c r="AG104" s="61">
        <v>10.8</v>
      </c>
      <c r="AH104" s="61">
        <v>13.6</v>
      </c>
      <c r="AI104" s="61">
        <v>11.2</v>
      </c>
      <c r="AJ104" s="61">
        <v>13.8</v>
      </c>
      <c r="AK104" s="61">
        <v>12.3</v>
      </c>
      <c r="AL104" s="61">
        <v>13.6</v>
      </c>
      <c r="AM104" s="61">
        <v>13.1</v>
      </c>
      <c r="AN104" s="61">
        <v>13.5</v>
      </c>
      <c r="AO104" s="61">
        <v>13.9</v>
      </c>
      <c r="AP104" s="61">
        <v>13.8</v>
      </c>
      <c r="AQ104" s="61">
        <v>13.6</v>
      </c>
      <c r="AR104" s="61">
        <v>13.5</v>
      </c>
      <c r="AS104" s="61">
        <v>11.8</v>
      </c>
      <c r="AT104" s="62">
        <v>11.8</v>
      </c>
      <c r="AU104" s="9"/>
      <c r="AV104" s="9"/>
      <c r="AW104" s="9"/>
      <c r="AX104" s="9"/>
    </row>
    <row r="105" spans="1:50" ht="12" customHeight="1">
      <c r="A105" s="26">
        <v>13</v>
      </c>
      <c r="B105" s="67">
        <v>1.8</v>
      </c>
      <c r="C105" s="67">
        <v>-0.1</v>
      </c>
      <c r="D105" s="67">
        <v>9.1999999999999993</v>
      </c>
      <c r="E105" s="67">
        <v>-0.8</v>
      </c>
      <c r="F105" s="68">
        <v>2.1</v>
      </c>
      <c r="G105" s="63">
        <v>-1.6</v>
      </c>
      <c r="H105" s="61">
        <v>1.6</v>
      </c>
      <c r="I105" s="61">
        <v>0.1</v>
      </c>
      <c r="J105" s="61">
        <v>1.6</v>
      </c>
      <c r="K105" s="61">
        <v>1.6</v>
      </c>
      <c r="L105" s="61">
        <v>2</v>
      </c>
      <c r="M105" s="61">
        <v>2.6</v>
      </c>
      <c r="N105" s="61">
        <v>2.6</v>
      </c>
      <c r="O105" s="61">
        <v>2.9</v>
      </c>
      <c r="P105" s="61">
        <v>2.9</v>
      </c>
      <c r="Q105" s="61">
        <v>3.1</v>
      </c>
      <c r="R105" s="61">
        <v>3</v>
      </c>
      <c r="S105" s="61">
        <v>3.1</v>
      </c>
      <c r="T105" s="61">
        <v>3.5</v>
      </c>
      <c r="U105" s="61">
        <v>3.5</v>
      </c>
      <c r="V105" s="61">
        <v>5</v>
      </c>
      <c r="W105" s="62">
        <v>5</v>
      </c>
      <c r="X105" s="26">
        <v>13</v>
      </c>
      <c r="Y105" s="59">
        <v>14.4</v>
      </c>
      <c r="Z105" s="59">
        <v>8.3000000000000007</v>
      </c>
      <c r="AA105" s="59">
        <v>23</v>
      </c>
      <c r="AB105" s="59">
        <v>8.3000000000000007</v>
      </c>
      <c r="AC105" s="60">
        <v>12.6</v>
      </c>
      <c r="AD105" s="61">
        <v>9.1</v>
      </c>
      <c r="AE105" s="61">
        <v>11.6</v>
      </c>
      <c r="AF105" s="61">
        <v>11.6</v>
      </c>
      <c r="AG105" s="61">
        <v>11.7</v>
      </c>
      <c r="AH105" s="61">
        <v>13.1</v>
      </c>
      <c r="AI105" s="61">
        <v>12.2</v>
      </c>
      <c r="AJ105" s="61">
        <v>13.6</v>
      </c>
      <c r="AK105" s="61">
        <v>12.9</v>
      </c>
      <c r="AL105" s="61">
        <v>13.2</v>
      </c>
      <c r="AM105" s="61">
        <v>13.3</v>
      </c>
      <c r="AN105" s="61">
        <v>13.5</v>
      </c>
      <c r="AO105" s="61">
        <v>13.7</v>
      </c>
      <c r="AP105" s="61">
        <v>13.7</v>
      </c>
      <c r="AQ105" s="61">
        <v>13.5</v>
      </c>
      <c r="AR105" s="61">
        <v>13.5</v>
      </c>
      <c r="AS105" s="61">
        <v>11.8</v>
      </c>
      <c r="AT105" s="62">
        <v>11.8</v>
      </c>
      <c r="AU105" s="9"/>
      <c r="AV105" s="9"/>
      <c r="AW105" s="9"/>
      <c r="AX105" s="9"/>
    </row>
    <row r="106" spans="1:50" ht="12" customHeight="1">
      <c r="A106" s="26">
        <v>14</v>
      </c>
      <c r="B106" s="67">
        <v>-2.2999999999999998</v>
      </c>
      <c r="C106" s="67">
        <v>-3.3</v>
      </c>
      <c r="D106" s="67">
        <v>1.1000000000000001</v>
      </c>
      <c r="E106" s="67">
        <v>-3.3</v>
      </c>
      <c r="F106" s="68">
        <v>-1.3</v>
      </c>
      <c r="G106" s="63">
        <v>-4.8</v>
      </c>
      <c r="H106" s="61">
        <v>-0.5</v>
      </c>
      <c r="I106" s="61">
        <v>-1.8</v>
      </c>
      <c r="J106" s="61">
        <v>0.4</v>
      </c>
      <c r="K106" s="61">
        <v>0.2</v>
      </c>
      <c r="L106" s="61">
        <v>1</v>
      </c>
      <c r="M106" s="61">
        <v>0.7</v>
      </c>
      <c r="N106" s="61">
        <v>1.2</v>
      </c>
      <c r="O106" s="61">
        <v>0.7</v>
      </c>
      <c r="P106" s="61">
        <v>2.5</v>
      </c>
      <c r="Q106" s="61">
        <v>2.1</v>
      </c>
      <c r="R106" s="61">
        <v>3.1</v>
      </c>
      <c r="S106" s="61">
        <v>3.1</v>
      </c>
      <c r="T106" s="61">
        <v>3.5</v>
      </c>
      <c r="U106" s="61">
        <v>3.6</v>
      </c>
      <c r="V106" s="61">
        <v>5</v>
      </c>
      <c r="W106" s="62">
        <v>5</v>
      </c>
      <c r="X106" s="26">
        <v>14</v>
      </c>
      <c r="Y106" s="59">
        <v>14.3</v>
      </c>
      <c r="Z106" s="59">
        <v>12.3</v>
      </c>
      <c r="AA106" s="59">
        <v>27.8</v>
      </c>
      <c r="AB106" s="59">
        <v>8.1999999999999993</v>
      </c>
      <c r="AC106" s="60">
        <v>13.6</v>
      </c>
      <c r="AD106" s="61">
        <v>12.6</v>
      </c>
      <c r="AE106" s="61">
        <v>12.5</v>
      </c>
      <c r="AF106" s="61">
        <v>14.1</v>
      </c>
      <c r="AG106" s="61">
        <v>12.2</v>
      </c>
      <c r="AH106" s="61">
        <v>14.9</v>
      </c>
      <c r="AI106" s="61">
        <v>12.4</v>
      </c>
      <c r="AJ106" s="61">
        <v>15.1</v>
      </c>
      <c r="AK106" s="61">
        <v>13</v>
      </c>
      <c r="AL106" s="61">
        <v>14.2</v>
      </c>
      <c r="AM106" s="61">
        <v>13.3</v>
      </c>
      <c r="AN106" s="61">
        <v>13.8</v>
      </c>
      <c r="AO106" s="61">
        <v>13.6</v>
      </c>
      <c r="AP106" s="61">
        <v>13.6</v>
      </c>
      <c r="AQ106" s="61">
        <v>13.4</v>
      </c>
      <c r="AR106" s="61">
        <v>13.4</v>
      </c>
      <c r="AS106" s="61">
        <v>11.8</v>
      </c>
      <c r="AT106" s="62">
        <v>11.8</v>
      </c>
      <c r="AU106" s="9"/>
      <c r="AV106" s="9"/>
      <c r="AW106" s="9"/>
      <c r="AX106" s="9"/>
    </row>
    <row r="107" spans="1:50" ht="12" customHeight="1">
      <c r="A107" s="26">
        <v>15</v>
      </c>
      <c r="B107" s="67">
        <v>-2.4</v>
      </c>
      <c r="C107" s="67">
        <v>-0.5</v>
      </c>
      <c r="D107" s="67">
        <v>1.8</v>
      </c>
      <c r="E107" s="67">
        <v>-4</v>
      </c>
      <c r="F107" s="68">
        <v>-1.2</v>
      </c>
      <c r="G107" s="63">
        <v>-0.5</v>
      </c>
      <c r="H107" s="61">
        <v>-1.1000000000000001</v>
      </c>
      <c r="I107" s="61">
        <v>-0.3</v>
      </c>
      <c r="J107" s="61">
        <v>-0.1</v>
      </c>
      <c r="K107" s="61">
        <v>-0.1</v>
      </c>
      <c r="L107" s="61">
        <v>0.3</v>
      </c>
      <c r="M107" s="61">
        <v>0.3</v>
      </c>
      <c r="N107" s="61">
        <v>0.4</v>
      </c>
      <c r="O107" s="61">
        <v>0.7</v>
      </c>
      <c r="P107" s="61">
        <v>1.8</v>
      </c>
      <c r="Q107" s="61">
        <v>1.6</v>
      </c>
      <c r="R107" s="61">
        <v>3</v>
      </c>
      <c r="S107" s="61">
        <v>2.8</v>
      </c>
      <c r="T107" s="61">
        <v>3.6</v>
      </c>
      <c r="U107" s="61">
        <v>3.6</v>
      </c>
      <c r="V107" s="61">
        <v>5</v>
      </c>
      <c r="W107" s="62">
        <v>5</v>
      </c>
      <c r="X107" s="26">
        <v>15</v>
      </c>
      <c r="Y107" s="59">
        <v>12.5</v>
      </c>
      <c r="Z107" s="59">
        <v>11.4</v>
      </c>
      <c r="AA107" s="59">
        <v>21.7</v>
      </c>
      <c r="AB107" s="59">
        <v>11.2</v>
      </c>
      <c r="AC107" s="60">
        <v>12.8</v>
      </c>
      <c r="AD107" s="61">
        <v>11.9</v>
      </c>
      <c r="AE107" s="61">
        <v>13.1</v>
      </c>
      <c r="AF107" s="61">
        <v>13.4</v>
      </c>
      <c r="AG107" s="61">
        <v>13.2</v>
      </c>
      <c r="AH107" s="61">
        <v>14.2</v>
      </c>
      <c r="AI107" s="61">
        <v>13.4</v>
      </c>
      <c r="AJ107" s="61">
        <v>14.4</v>
      </c>
      <c r="AK107" s="61">
        <v>13.5</v>
      </c>
      <c r="AL107" s="61">
        <v>13.7</v>
      </c>
      <c r="AM107" s="61">
        <v>13.6</v>
      </c>
      <c r="AN107" s="61">
        <v>13.7</v>
      </c>
      <c r="AO107" s="61">
        <v>13.6</v>
      </c>
      <c r="AP107" s="61">
        <v>13.6</v>
      </c>
      <c r="AQ107" s="61">
        <v>13.3</v>
      </c>
      <c r="AR107" s="61">
        <v>13.3</v>
      </c>
      <c r="AS107" s="61">
        <v>11.8</v>
      </c>
      <c r="AT107" s="62">
        <v>11.8</v>
      </c>
      <c r="AU107" s="9"/>
      <c r="AV107" s="9"/>
      <c r="AW107" s="9"/>
      <c r="AX107" s="9"/>
    </row>
    <row r="108" spans="1:50" ht="12" customHeight="1">
      <c r="A108" s="26">
        <v>16</v>
      </c>
      <c r="B108" s="67">
        <v>-0.2</v>
      </c>
      <c r="C108" s="67">
        <v>-0.1</v>
      </c>
      <c r="D108" s="67">
        <v>0.4</v>
      </c>
      <c r="E108" s="67">
        <v>-1.1000000000000001</v>
      </c>
      <c r="F108" s="68">
        <v>1.2</v>
      </c>
      <c r="G108" s="63">
        <v>-0.1</v>
      </c>
      <c r="H108" s="61">
        <v>-0.1</v>
      </c>
      <c r="I108" s="61">
        <v>0</v>
      </c>
      <c r="J108" s="61">
        <v>-0.1</v>
      </c>
      <c r="K108" s="61">
        <v>0</v>
      </c>
      <c r="L108" s="61">
        <v>0.3</v>
      </c>
      <c r="M108" s="61">
        <v>0.3</v>
      </c>
      <c r="N108" s="61">
        <v>0.8</v>
      </c>
      <c r="O108" s="61">
        <v>0.9</v>
      </c>
      <c r="P108" s="61">
        <v>1.5</v>
      </c>
      <c r="Q108" s="61">
        <v>1.5</v>
      </c>
      <c r="R108" s="61">
        <v>2.7</v>
      </c>
      <c r="S108" s="61">
        <v>2.6</v>
      </c>
      <c r="T108" s="61">
        <v>3.6</v>
      </c>
      <c r="U108" s="61">
        <v>3.6</v>
      </c>
      <c r="V108" s="61">
        <v>5</v>
      </c>
      <c r="W108" s="62">
        <v>5</v>
      </c>
      <c r="X108" s="26">
        <v>16</v>
      </c>
      <c r="Y108" s="59">
        <v>14</v>
      </c>
      <c r="Z108" s="59">
        <v>15.7</v>
      </c>
      <c r="AA108" s="59">
        <v>27.8</v>
      </c>
      <c r="AB108" s="59">
        <v>11.1</v>
      </c>
      <c r="AC108" s="60">
        <v>13.9</v>
      </c>
      <c r="AD108" s="61">
        <v>16</v>
      </c>
      <c r="AE108" s="61">
        <v>13.2</v>
      </c>
      <c r="AF108" s="61">
        <v>17.3</v>
      </c>
      <c r="AG108" s="61">
        <v>13</v>
      </c>
      <c r="AH108" s="61">
        <v>17.399999999999999</v>
      </c>
      <c r="AI108" s="61">
        <v>13.1</v>
      </c>
      <c r="AJ108" s="61">
        <v>17.2</v>
      </c>
      <c r="AK108" s="61">
        <v>13.5</v>
      </c>
      <c r="AL108" s="61">
        <v>15.9</v>
      </c>
      <c r="AM108" s="61">
        <v>13.6</v>
      </c>
      <c r="AN108" s="61">
        <v>14.5</v>
      </c>
      <c r="AO108" s="61">
        <v>13.6</v>
      </c>
      <c r="AP108" s="61">
        <v>13.6</v>
      </c>
      <c r="AQ108" s="61">
        <v>13.3</v>
      </c>
      <c r="AR108" s="61">
        <v>13.3</v>
      </c>
      <c r="AS108" s="61">
        <v>11.8</v>
      </c>
      <c r="AT108" s="62">
        <v>11.8</v>
      </c>
      <c r="AU108" s="9"/>
      <c r="AV108" s="9"/>
      <c r="AW108" s="9"/>
      <c r="AX108" s="9"/>
    </row>
    <row r="109" spans="1:50" ht="12" customHeight="1">
      <c r="A109" s="26">
        <v>17</v>
      </c>
      <c r="B109" s="67">
        <v>-0.6</v>
      </c>
      <c r="C109" s="67">
        <v>0.2</v>
      </c>
      <c r="D109" s="67">
        <v>0.5</v>
      </c>
      <c r="E109" s="67">
        <v>-0.7</v>
      </c>
      <c r="F109" s="68">
        <v>0.9</v>
      </c>
      <c r="G109" s="63">
        <v>3</v>
      </c>
      <c r="H109" s="61">
        <v>-0.2</v>
      </c>
      <c r="I109" s="61">
        <v>0.8</v>
      </c>
      <c r="J109" s="61">
        <v>0</v>
      </c>
      <c r="K109" s="61">
        <v>0.3</v>
      </c>
      <c r="L109" s="61">
        <v>0.3</v>
      </c>
      <c r="M109" s="61">
        <v>0.5</v>
      </c>
      <c r="N109" s="61">
        <v>0.3</v>
      </c>
      <c r="O109" s="61">
        <v>1.5</v>
      </c>
      <c r="P109" s="61">
        <v>1.4</v>
      </c>
      <c r="Q109" s="61">
        <v>1.6</v>
      </c>
      <c r="R109" s="61">
        <v>2.5</v>
      </c>
      <c r="S109" s="61">
        <v>2.5</v>
      </c>
      <c r="T109" s="61">
        <v>3.5</v>
      </c>
      <c r="U109" s="61">
        <v>3.5</v>
      </c>
      <c r="V109" s="61">
        <v>5</v>
      </c>
      <c r="W109" s="62">
        <v>5</v>
      </c>
      <c r="X109" s="26">
        <v>17</v>
      </c>
      <c r="Y109" s="59">
        <v>10</v>
      </c>
      <c r="Z109" s="59">
        <v>7</v>
      </c>
      <c r="AA109" s="59">
        <v>16.100000000000001</v>
      </c>
      <c r="AB109" s="59">
        <v>6.8</v>
      </c>
      <c r="AC109" s="60">
        <v>10.3</v>
      </c>
      <c r="AD109" s="61">
        <v>7.4</v>
      </c>
      <c r="AE109" s="61">
        <v>11</v>
      </c>
      <c r="AF109" s="61">
        <v>9.6</v>
      </c>
      <c r="AG109" s="61">
        <v>12</v>
      </c>
      <c r="AH109" s="61">
        <v>11.1</v>
      </c>
      <c r="AI109" s="61">
        <v>12.8</v>
      </c>
      <c r="AJ109" s="61">
        <v>11.9</v>
      </c>
      <c r="AK109" s="61">
        <v>13.1</v>
      </c>
      <c r="AL109" s="61">
        <v>12</v>
      </c>
      <c r="AM109" s="61">
        <v>14</v>
      </c>
      <c r="AN109" s="61">
        <v>13.4</v>
      </c>
      <c r="AO109" s="61">
        <v>13.7</v>
      </c>
      <c r="AP109" s="61">
        <v>13.7</v>
      </c>
      <c r="AQ109" s="61">
        <v>13.2</v>
      </c>
      <c r="AR109" s="61">
        <v>13.2</v>
      </c>
      <c r="AS109" s="61">
        <v>11.8</v>
      </c>
      <c r="AT109" s="62">
        <v>11.8</v>
      </c>
      <c r="AU109" s="9"/>
      <c r="AV109" s="9"/>
      <c r="AW109" s="9"/>
      <c r="AX109" s="9"/>
    </row>
    <row r="110" spans="1:50" ht="12" customHeight="1">
      <c r="A110" s="26">
        <v>18</v>
      </c>
      <c r="B110" s="67">
        <v>1.2</v>
      </c>
      <c r="C110" s="67">
        <v>4.7</v>
      </c>
      <c r="D110" s="67">
        <v>6.3</v>
      </c>
      <c r="E110" s="67">
        <v>0.2</v>
      </c>
      <c r="F110" s="68">
        <v>4</v>
      </c>
      <c r="G110" s="63">
        <v>5.0999999999999996</v>
      </c>
      <c r="H110" s="61">
        <v>3.2</v>
      </c>
      <c r="I110" s="61">
        <v>4.9000000000000004</v>
      </c>
      <c r="J110" s="61">
        <v>1.8</v>
      </c>
      <c r="K110" s="61">
        <v>4.4000000000000004</v>
      </c>
      <c r="L110" s="61">
        <v>1.5</v>
      </c>
      <c r="M110" s="61">
        <v>4.0999999999999996</v>
      </c>
      <c r="N110" s="61">
        <v>2.1</v>
      </c>
      <c r="O110" s="61">
        <v>3.3</v>
      </c>
      <c r="P110" s="61">
        <v>1.8</v>
      </c>
      <c r="Q110" s="61">
        <v>2.4</v>
      </c>
      <c r="R110" s="61">
        <v>2.4</v>
      </c>
      <c r="S110" s="61">
        <v>2.5</v>
      </c>
      <c r="T110" s="61">
        <v>3.5</v>
      </c>
      <c r="U110" s="61">
        <v>3.5</v>
      </c>
      <c r="V110" s="61">
        <v>5</v>
      </c>
      <c r="W110" s="62">
        <v>5</v>
      </c>
      <c r="X110" s="26">
        <v>18</v>
      </c>
      <c r="Y110" s="59">
        <v>9.4</v>
      </c>
      <c r="Z110" s="59">
        <v>9.8000000000000007</v>
      </c>
      <c r="AA110" s="59">
        <v>19.899999999999999</v>
      </c>
      <c r="AB110" s="59">
        <v>6.6</v>
      </c>
      <c r="AC110" s="60">
        <v>9</v>
      </c>
      <c r="AD110" s="61">
        <v>9.8000000000000007</v>
      </c>
      <c r="AE110" s="61">
        <v>9</v>
      </c>
      <c r="AF110" s="61">
        <v>11.2</v>
      </c>
      <c r="AG110" s="61">
        <v>9.6</v>
      </c>
      <c r="AH110" s="61">
        <v>12.2</v>
      </c>
      <c r="AI110" s="61">
        <v>10.199999999999999</v>
      </c>
      <c r="AJ110" s="61">
        <v>12.6</v>
      </c>
      <c r="AK110" s="61">
        <v>11.3</v>
      </c>
      <c r="AL110" s="61">
        <v>12.5</v>
      </c>
      <c r="AM110" s="61">
        <v>12.7</v>
      </c>
      <c r="AN110" s="61">
        <v>12.8</v>
      </c>
      <c r="AO110" s="61">
        <v>13.6</v>
      </c>
      <c r="AP110" s="61">
        <v>13.5</v>
      </c>
      <c r="AQ110" s="61">
        <v>13.2</v>
      </c>
      <c r="AR110" s="61">
        <v>13.2</v>
      </c>
      <c r="AS110" s="61">
        <v>11.8</v>
      </c>
      <c r="AT110" s="62">
        <v>11.8</v>
      </c>
      <c r="AU110" s="9"/>
      <c r="AV110" s="9"/>
      <c r="AW110" s="9"/>
      <c r="AX110" s="9"/>
    </row>
    <row r="111" spans="1:50" ht="12" customHeight="1">
      <c r="A111" s="26">
        <v>19</v>
      </c>
      <c r="B111" s="67">
        <v>0.8</v>
      </c>
      <c r="C111" s="67">
        <v>1.4</v>
      </c>
      <c r="D111" s="67">
        <v>11.9</v>
      </c>
      <c r="E111" s="67">
        <v>0.2</v>
      </c>
      <c r="F111" s="68">
        <v>4.9000000000000004</v>
      </c>
      <c r="G111" s="63">
        <v>2.5</v>
      </c>
      <c r="H111" s="61">
        <v>3.3</v>
      </c>
      <c r="I111" s="61">
        <v>1.2</v>
      </c>
      <c r="J111" s="61">
        <v>1.6</v>
      </c>
      <c r="K111" s="61">
        <v>3.1</v>
      </c>
      <c r="L111" s="61">
        <v>2</v>
      </c>
      <c r="M111" s="61">
        <v>4</v>
      </c>
      <c r="N111" s="61">
        <v>2.5</v>
      </c>
      <c r="O111" s="61">
        <v>3.6</v>
      </c>
      <c r="P111" s="61">
        <v>2.5</v>
      </c>
      <c r="Q111" s="61">
        <v>3.1</v>
      </c>
      <c r="R111" s="61">
        <v>2.6</v>
      </c>
      <c r="S111" s="61">
        <v>2.7</v>
      </c>
      <c r="T111" s="61">
        <v>3.5</v>
      </c>
      <c r="U111" s="61">
        <v>3.4</v>
      </c>
      <c r="V111" s="61">
        <v>5</v>
      </c>
      <c r="W111" s="62">
        <v>5</v>
      </c>
      <c r="X111" s="26">
        <v>19</v>
      </c>
      <c r="Y111" s="59">
        <v>10.7</v>
      </c>
      <c r="Z111" s="59">
        <v>6.4</v>
      </c>
      <c r="AA111" s="59">
        <v>23.3</v>
      </c>
      <c r="AB111" s="59">
        <v>3.8</v>
      </c>
      <c r="AC111" s="60">
        <v>8.9</v>
      </c>
      <c r="AD111" s="61">
        <v>6.8</v>
      </c>
      <c r="AE111" s="61">
        <v>8.1</v>
      </c>
      <c r="AF111" s="61">
        <v>9.6999999999999993</v>
      </c>
      <c r="AG111" s="61">
        <v>8.9</v>
      </c>
      <c r="AH111" s="61">
        <v>11.5</v>
      </c>
      <c r="AI111" s="61">
        <v>9.6999999999999993</v>
      </c>
      <c r="AJ111" s="61">
        <v>12.2</v>
      </c>
      <c r="AK111" s="61">
        <v>10.9</v>
      </c>
      <c r="AL111" s="61">
        <v>11.7</v>
      </c>
      <c r="AM111" s="61">
        <v>12.4</v>
      </c>
      <c r="AN111" s="61">
        <v>12.6</v>
      </c>
      <c r="AO111" s="61">
        <v>13.4</v>
      </c>
      <c r="AP111" s="61">
        <v>13.2</v>
      </c>
      <c r="AQ111" s="61">
        <v>13.2</v>
      </c>
      <c r="AR111" s="61">
        <v>13.2</v>
      </c>
      <c r="AS111" s="61">
        <v>11.8</v>
      </c>
      <c r="AT111" s="62">
        <v>11.8</v>
      </c>
      <c r="AU111" s="9"/>
      <c r="AV111" s="9"/>
      <c r="AW111" s="9"/>
      <c r="AX111" s="9"/>
    </row>
    <row r="112" spans="1:50" ht="12" customHeight="1">
      <c r="A112" s="26">
        <v>20</v>
      </c>
      <c r="B112" s="67">
        <v>-0.2</v>
      </c>
      <c r="C112" s="67">
        <v>-0.5</v>
      </c>
      <c r="D112" s="67">
        <v>10</v>
      </c>
      <c r="E112" s="67">
        <v>-0.9</v>
      </c>
      <c r="F112" s="68">
        <v>3.2</v>
      </c>
      <c r="G112" s="63">
        <v>-2</v>
      </c>
      <c r="H112" s="61">
        <v>-0.1</v>
      </c>
      <c r="I112" s="61">
        <v>-0.1</v>
      </c>
      <c r="J112" s="61">
        <v>0.6</v>
      </c>
      <c r="K112" s="61">
        <v>1.3</v>
      </c>
      <c r="L112" s="61">
        <v>1.1000000000000001</v>
      </c>
      <c r="M112" s="61">
        <v>2.2999999999999998</v>
      </c>
      <c r="N112" s="61">
        <v>2</v>
      </c>
      <c r="O112" s="61">
        <v>2.5</v>
      </c>
      <c r="P112" s="61">
        <v>2.6</v>
      </c>
      <c r="Q112" s="61">
        <v>2.8</v>
      </c>
      <c r="R112" s="61">
        <v>2.9</v>
      </c>
      <c r="S112" s="61">
        <v>2.9</v>
      </c>
      <c r="T112" s="61">
        <v>3.4</v>
      </c>
      <c r="U112" s="61">
        <v>3.4</v>
      </c>
      <c r="V112" s="61">
        <v>5</v>
      </c>
      <c r="W112" s="62">
        <v>5</v>
      </c>
      <c r="X112" s="26">
        <v>20</v>
      </c>
      <c r="Y112" s="59">
        <v>11.2</v>
      </c>
      <c r="Z112" s="59">
        <v>8.5</v>
      </c>
      <c r="AA112" s="59">
        <v>24.2</v>
      </c>
      <c r="AB112" s="59">
        <v>1.5</v>
      </c>
      <c r="AC112" s="60">
        <v>7.3</v>
      </c>
      <c r="AD112" s="61">
        <v>8.5</v>
      </c>
      <c r="AE112" s="61">
        <v>6.1</v>
      </c>
      <c r="AF112" s="61">
        <v>10.4</v>
      </c>
      <c r="AG112" s="61">
        <v>6.9</v>
      </c>
      <c r="AH112" s="61">
        <v>11.6</v>
      </c>
      <c r="AI112" s="61">
        <v>8</v>
      </c>
      <c r="AJ112" s="61">
        <v>12.1</v>
      </c>
      <c r="AK112" s="61">
        <v>9.6</v>
      </c>
      <c r="AL112" s="61">
        <v>11.7</v>
      </c>
      <c r="AM112" s="61">
        <v>11.7</v>
      </c>
      <c r="AN112" s="61">
        <v>12.2</v>
      </c>
      <c r="AO112" s="61">
        <v>13.1</v>
      </c>
      <c r="AP112" s="61">
        <v>13</v>
      </c>
      <c r="AQ112" s="61">
        <v>13.1</v>
      </c>
      <c r="AR112" s="61">
        <v>13.1</v>
      </c>
      <c r="AS112" s="61">
        <v>11.8</v>
      </c>
      <c r="AT112" s="62">
        <v>11.8</v>
      </c>
      <c r="AU112" s="9"/>
      <c r="AV112" s="9"/>
      <c r="AW112" s="9"/>
      <c r="AX112" s="9"/>
    </row>
    <row r="113" spans="1:50" ht="12" customHeight="1">
      <c r="A113" s="26">
        <v>21</v>
      </c>
      <c r="B113" s="67">
        <v>-2.6</v>
      </c>
      <c r="C113" s="67">
        <v>-2.2000000000000002</v>
      </c>
      <c r="D113" s="67">
        <v>1.6</v>
      </c>
      <c r="E113" s="67">
        <v>-3.9</v>
      </c>
      <c r="F113" s="68">
        <v>-0.9</v>
      </c>
      <c r="G113" s="63">
        <v>-3.8</v>
      </c>
      <c r="H113" s="61">
        <v>-0.9</v>
      </c>
      <c r="I113" s="61">
        <v>-2.1</v>
      </c>
      <c r="J113" s="61">
        <v>0.1</v>
      </c>
      <c r="K113" s="61">
        <v>0.1</v>
      </c>
      <c r="L113" s="61">
        <v>0.7</v>
      </c>
      <c r="M113" s="61">
        <v>0.5</v>
      </c>
      <c r="N113" s="61">
        <v>0.9</v>
      </c>
      <c r="O113" s="61">
        <v>0.6</v>
      </c>
      <c r="P113" s="61">
        <v>2.2000000000000002</v>
      </c>
      <c r="Q113" s="61">
        <v>1.9</v>
      </c>
      <c r="R113" s="61">
        <v>2.9</v>
      </c>
      <c r="S113" s="61">
        <v>2.9</v>
      </c>
      <c r="T113" s="61">
        <v>3.5</v>
      </c>
      <c r="U113" s="61">
        <v>3.5</v>
      </c>
      <c r="V113" s="61">
        <v>5</v>
      </c>
      <c r="W113" s="62">
        <v>5</v>
      </c>
      <c r="X113" s="26">
        <v>21</v>
      </c>
      <c r="Y113" s="59">
        <v>12.3</v>
      </c>
      <c r="Z113" s="59">
        <v>11.1</v>
      </c>
      <c r="AA113" s="59">
        <v>25.2</v>
      </c>
      <c r="AB113" s="59">
        <v>8.3000000000000007</v>
      </c>
      <c r="AC113" s="60">
        <v>11.6</v>
      </c>
      <c r="AD113" s="61">
        <v>10.9</v>
      </c>
      <c r="AE113" s="61">
        <v>10.9</v>
      </c>
      <c r="AF113" s="61">
        <v>12.2</v>
      </c>
      <c r="AG113" s="61">
        <v>10.8</v>
      </c>
      <c r="AH113" s="61">
        <v>13</v>
      </c>
      <c r="AI113" s="61">
        <v>11</v>
      </c>
      <c r="AJ113" s="61">
        <v>13.2</v>
      </c>
      <c r="AK113" s="61">
        <v>11.7</v>
      </c>
      <c r="AL113" s="61">
        <v>12.7</v>
      </c>
      <c r="AM113" s="61">
        <v>12.1</v>
      </c>
      <c r="AN113" s="61">
        <v>12.6</v>
      </c>
      <c r="AO113" s="61">
        <v>12.9</v>
      </c>
      <c r="AP113" s="61">
        <v>12.8</v>
      </c>
      <c r="AQ113" s="61">
        <v>13</v>
      </c>
      <c r="AR113" s="61">
        <v>13</v>
      </c>
      <c r="AS113" s="61">
        <v>11.8</v>
      </c>
      <c r="AT113" s="62">
        <v>11.8</v>
      </c>
      <c r="AU113" s="9"/>
      <c r="AV113" s="9"/>
      <c r="AW113" s="9"/>
      <c r="AX113" s="9"/>
    </row>
    <row r="114" spans="1:50" ht="12" customHeight="1">
      <c r="A114" s="26">
        <v>22</v>
      </c>
      <c r="B114" s="59">
        <v>-2</v>
      </c>
      <c r="C114" s="59">
        <v>-1.8</v>
      </c>
      <c r="D114" s="59">
        <v>1.7</v>
      </c>
      <c r="E114" s="59">
        <v>-3.4</v>
      </c>
      <c r="F114" s="60">
        <v>-1</v>
      </c>
      <c r="G114" s="61">
        <v>-4.4000000000000004</v>
      </c>
      <c r="H114" s="61">
        <v>-0.9</v>
      </c>
      <c r="I114" s="61">
        <v>-2.1</v>
      </c>
      <c r="J114" s="61">
        <v>-0.2</v>
      </c>
      <c r="K114" s="61">
        <v>-0.1</v>
      </c>
      <c r="L114" s="61">
        <v>0.2</v>
      </c>
      <c r="M114" s="61">
        <v>0.2</v>
      </c>
      <c r="N114" s="61">
        <v>0.3</v>
      </c>
      <c r="O114" s="61">
        <v>-0.1</v>
      </c>
      <c r="P114" s="61">
        <v>1.6</v>
      </c>
      <c r="Q114" s="61">
        <v>1.4</v>
      </c>
      <c r="R114" s="61">
        <v>2.8</v>
      </c>
      <c r="S114" s="61">
        <v>2.6</v>
      </c>
      <c r="T114" s="61">
        <v>3.5</v>
      </c>
      <c r="U114" s="61">
        <v>3.5</v>
      </c>
      <c r="V114" s="61">
        <v>5</v>
      </c>
      <c r="W114" s="62">
        <v>4.9000000000000004</v>
      </c>
      <c r="X114" s="26">
        <v>22</v>
      </c>
      <c r="Y114" s="59">
        <v>13.7</v>
      </c>
      <c r="Z114" s="59">
        <v>8.1999999999999993</v>
      </c>
      <c r="AA114" s="59">
        <v>24.8</v>
      </c>
      <c r="AB114" s="59">
        <v>8.1999999999999993</v>
      </c>
      <c r="AC114" s="60">
        <v>12.8</v>
      </c>
      <c r="AD114" s="61">
        <v>9.1</v>
      </c>
      <c r="AE114" s="61">
        <v>12.1</v>
      </c>
      <c r="AF114" s="61">
        <v>12</v>
      </c>
      <c r="AG114" s="61">
        <v>12</v>
      </c>
      <c r="AH114" s="61">
        <v>13.7</v>
      </c>
      <c r="AI114" s="61">
        <v>12.1</v>
      </c>
      <c r="AJ114" s="61">
        <v>14.2</v>
      </c>
      <c r="AK114" s="61">
        <v>12.5</v>
      </c>
      <c r="AL114" s="61">
        <v>13.1</v>
      </c>
      <c r="AM114" s="61">
        <v>12.5</v>
      </c>
      <c r="AN114" s="61">
        <v>13</v>
      </c>
      <c r="AO114" s="61">
        <v>12.8</v>
      </c>
      <c r="AP114" s="61">
        <v>12.8</v>
      </c>
      <c r="AQ114" s="61">
        <v>12.9</v>
      </c>
      <c r="AR114" s="61">
        <v>12.9</v>
      </c>
      <c r="AS114" s="61">
        <v>11.8</v>
      </c>
      <c r="AT114" s="62">
        <v>11.8</v>
      </c>
      <c r="AU114" s="9"/>
      <c r="AV114" s="9"/>
      <c r="AW114" s="9"/>
      <c r="AX114" s="9"/>
    </row>
    <row r="115" spans="1:50" ht="12" customHeight="1">
      <c r="A115" s="26">
        <v>23</v>
      </c>
      <c r="B115" s="59">
        <v>-2.2999999999999998</v>
      </c>
      <c r="C115" s="59">
        <v>-0.3</v>
      </c>
      <c r="D115" s="59">
        <v>2.2999999999999998</v>
      </c>
      <c r="E115" s="59">
        <v>-3.9</v>
      </c>
      <c r="F115" s="60">
        <v>-1</v>
      </c>
      <c r="G115" s="61">
        <v>-2.2999999999999998</v>
      </c>
      <c r="H115" s="61">
        <v>-0.6</v>
      </c>
      <c r="I115" s="61">
        <v>-2.4</v>
      </c>
      <c r="J115" s="61">
        <v>-0.9</v>
      </c>
      <c r="K115" s="61">
        <v>-0.1</v>
      </c>
      <c r="L115" s="61">
        <v>0</v>
      </c>
      <c r="M115" s="61">
        <v>0</v>
      </c>
      <c r="N115" s="61">
        <v>0.2</v>
      </c>
      <c r="O115" s="61">
        <v>0.1</v>
      </c>
      <c r="P115" s="61">
        <v>1.3</v>
      </c>
      <c r="Q115" s="61">
        <v>1.2</v>
      </c>
      <c r="R115" s="61">
        <v>2.5</v>
      </c>
      <c r="S115" s="61">
        <v>2.4</v>
      </c>
      <c r="T115" s="61">
        <v>3.5</v>
      </c>
      <c r="U115" s="61">
        <v>3.5</v>
      </c>
      <c r="V115" s="61">
        <v>4.9000000000000004</v>
      </c>
      <c r="W115" s="62">
        <v>4.9000000000000004</v>
      </c>
      <c r="X115" s="26">
        <v>23</v>
      </c>
      <c r="Y115" s="59">
        <v>12</v>
      </c>
      <c r="Z115" s="59">
        <v>13.1</v>
      </c>
      <c r="AA115" s="59">
        <v>27.2</v>
      </c>
      <c r="AB115" s="59">
        <v>4.7</v>
      </c>
      <c r="AC115" s="60">
        <v>10.1</v>
      </c>
      <c r="AD115" s="61">
        <v>13.2</v>
      </c>
      <c r="AE115" s="61">
        <v>8.6</v>
      </c>
      <c r="AF115" s="61">
        <v>14.5</v>
      </c>
      <c r="AG115" s="61">
        <v>9</v>
      </c>
      <c r="AH115" s="61">
        <v>15</v>
      </c>
      <c r="AI115" s="61">
        <v>9.6999999999999993</v>
      </c>
      <c r="AJ115" s="61">
        <v>14.9</v>
      </c>
      <c r="AK115" s="61">
        <v>11.1</v>
      </c>
      <c r="AL115" s="61">
        <v>14</v>
      </c>
      <c r="AM115" s="61">
        <v>12.3</v>
      </c>
      <c r="AN115" s="61">
        <v>13.1</v>
      </c>
      <c r="AO115" s="61">
        <v>12.9</v>
      </c>
      <c r="AP115" s="61">
        <v>12.8</v>
      </c>
      <c r="AQ115" s="61">
        <v>12.8</v>
      </c>
      <c r="AR115" s="61">
        <v>12.8</v>
      </c>
      <c r="AS115" s="61">
        <v>11.8</v>
      </c>
      <c r="AT115" s="62">
        <v>11.8</v>
      </c>
      <c r="AU115" s="9"/>
      <c r="AV115" s="9"/>
      <c r="AW115" s="9"/>
      <c r="AX115" s="9"/>
    </row>
    <row r="116" spans="1:50" ht="12" customHeight="1">
      <c r="A116" s="26">
        <v>24</v>
      </c>
      <c r="B116" s="59">
        <v>-1.3</v>
      </c>
      <c r="C116" s="59">
        <v>-0.2</v>
      </c>
      <c r="D116" s="59">
        <v>3.8</v>
      </c>
      <c r="E116" s="59">
        <v>-2.6</v>
      </c>
      <c r="F116" s="60">
        <v>0.7</v>
      </c>
      <c r="G116" s="61">
        <v>0.2</v>
      </c>
      <c r="H116" s="61">
        <v>-0.2</v>
      </c>
      <c r="I116" s="61">
        <v>-0.8</v>
      </c>
      <c r="J116" s="61">
        <v>-0.6</v>
      </c>
      <c r="K116" s="61">
        <v>-0.1</v>
      </c>
      <c r="L116" s="61">
        <v>0</v>
      </c>
      <c r="M116" s="61">
        <v>0.2</v>
      </c>
      <c r="N116" s="61">
        <v>0.5</v>
      </c>
      <c r="O116" s="61">
        <v>0.9</v>
      </c>
      <c r="P116" s="61">
        <v>1.2</v>
      </c>
      <c r="Q116" s="61">
        <v>1.3</v>
      </c>
      <c r="R116" s="61">
        <v>2.4</v>
      </c>
      <c r="S116" s="61">
        <v>2.2999999999999998</v>
      </c>
      <c r="T116" s="61">
        <v>3.5</v>
      </c>
      <c r="U116" s="61">
        <v>3.4</v>
      </c>
      <c r="V116" s="61">
        <v>4.9000000000000004</v>
      </c>
      <c r="W116" s="62">
        <v>4.9000000000000004</v>
      </c>
      <c r="X116" s="26">
        <v>24</v>
      </c>
      <c r="Y116" s="59">
        <v>11.9</v>
      </c>
      <c r="Z116" s="59">
        <v>12.4</v>
      </c>
      <c r="AA116" s="59">
        <v>27</v>
      </c>
      <c r="AB116" s="59">
        <v>9.5</v>
      </c>
      <c r="AC116" s="60">
        <v>11.4</v>
      </c>
      <c r="AD116" s="61">
        <v>12.3</v>
      </c>
      <c r="AE116" s="61">
        <v>11.4</v>
      </c>
      <c r="AF116" s="61">
        <v>13.9</v>
      </c>
      <c r="AG116" s="61">
        <v>11.6</v>
      </c>
      <c r="AH116" s="61">
        <v>14.8</v>
      </c>
      <c r="AI116" s="61">
        <v>12</v>
      </c>
      <c r="AJ116" s="61">
        <v>15</v>
      </c>
      <c r="AK116" s="61">
        <v>12.3</v>
      </c>
      <c r="AL116" s="61">
        <v>14</v>
      </c>
      <c r="AM116" s="61">
        <v>12.8</v>
      </c>
      <c r="AN116" s="61">
        <v>13.5</v>
      </c>
      <c r="AO116" s="61">
        <v>12.9</v>
      </c>
      <c r="AP116" s="61">
        <v>12.9</v>
      </c>
      <c r="AQ116" s="61">
        <v>12.8</v>
      </c>
      <c r="AR116" s="61">
        <v>12.8</v>
      </c>
      <c r="AS116" s="61">
        <v>11.7</v>
      </c>
      <c r="AT116" s="62">
        <v>11.7</v>
      </c>
      <c r="AU116" s="9"/>
      <c r="AV116" s="9"/>
      <c r="AW116" s="9"/>
      <c r="AX116" s="9"/>
    </row>
    <row r="117" spans="1:50" ht="12" customHeight="1">
      <c r="A117" s="26">
        <v>25</v>
      </c>
      <c r="B117" s="59">
        <v>-0.1</v>
      </c>
      <c r="C117" s="59">
        <v>-0.1</v>
      </c>
      <c r="D117" s="59">
        <v>6.2</v>
      </c>
      <c r="E117" s="59">
        <v>-0.5</v>
      </c>
      <c r="F117" s="60">
        <v>2.8</v>
      </c>
      <c r="G117" s="61">
        <v>2.7</v>
      </c>
      <c r="H117" s="61">
        <v>1.6</v>
      </c>
      <c r="I117" s="61">
        <v>0.8</v>
      </c>
      <c r="J117" s="61">
        <v>-0.1</v>
      </c>
      <c r="K117" s="61">
        <v>0.5</v>
      </c>
      <c r="L117" s="61">
        <v>0.1</v>
      </c>
      <c r="M117" s="61">
        <v>1.5</v>
      </c>
      <c r="N117" s="61">
        <v>0.9</v>
      </c>
      <c r="O117" s="61">
        <v>2.5</v>
      </c>
      <c r="P117" s="61">
        <v>1.3</v>
      </c>
      <c r="Q117" s="61">
        <v>2</v>
      </c>
      <c r="R117" s="61">
        <v>2.2999999999999998</v>
      </c>
      <c r="S117" s="61">
        <v>2.2000000000000002</v>
      </c>
      <c r="T117" s="61">
        <v>3.4</v>
      </c>
      <c r="U117" s="61">
        <v>3.4</v>
      </c>
      <c r="V117" s="61">
        <v>4.9000000000000004</v>
      </c>
      <c r="W117" s="62">
        <v>4.9000000000000004</v>
      </c>
      <c r="X117" s="26">
        <v>25</v>
      </c>
      <c r="Y117" s="59">
        <v>14.6</v>
      </c>
      <c r="Z117" s="59">
        <v>12.7</v>
      </c>
      <c r="AA117" s="59">
        <v>26.8</v>
      </c>
      <c r="AB117" s="59">
        <v>11.3</v>
      </c>
      <c r="AC117" s="60">
        <v>13.5</v>
      </c>
      <c r="AD117" s="61">
        <v>12.2</v>
      </c>
      <c r="AE117" s="61">
        <v>12.7</v>
      </c>
      <c r="AF117" s="61">
        <v>13.8</v>
      </c>
      <c r="AG117" s="61">
        <v>12.7</v>
      </c>
      <c r="AH117" s="61">
        <v>14.7</v>
      </c>
      <c r="AI117" s="61">
        <v>13</v>
      </c>
      <c r="AJ117" s="61">
        <v>15</v>
      </c>
      <c r="AK117" s="61">
        <v>13.2</v>
      </c>
      <c r="AL117" s="61">
        <v>14.2</v>
      </c>
      <c r="AM117" s="61">
        <v>13.2</v>
      </c>
      <c r="AN117" s="61">
        <v>13.7</v>
      </c>
      <c r="AO117" s="61">
        <v>13</v>
      </c>
      <c r="AP117" s="61">
        <v>13</v>
      </c>
      <c r="AQ117" s="61">
        <v>12.7</v>
      </c>
      <c r="AR117" s="61">
        <v>12.7</v>
      </c>
      <c r="AS117" s="61">
        <v>11.7</v>
      </c>
      <c r="AT117" s="62">
        <v>11.7</v>
      </c>
      <c r="AU117" s="9"/>
      <c r="AV117" s="9"/>
      <c r="AW117" s="9"/>
      <c r="AX117" s="9"/>
    </row>
    <row r="118" spans="1:50" ht="12" customHeight="1">
      <c r="A118" s="26">
        <v>26</v>
      </c>
      <c r="B118" s="59">
        <v>-0.1</v>
      </c>
      <c r="C118" s="59">
        <v>0.6</v>
      </c>
      <c r="D118" s="59">
        <v>10.5</v>
      </c>
      <c r="E118" s="59">
        <v>-0.4</v>
      </c>
      <c r="F118" s="60">
        <v>5.3</v>
      </c>
      <c r="G118" s="61">
        <v>2</v>
      </c>
      <c r="H118" s="61">
        <v>4.3</v>
      </c>
      <c r="I118" s="61">
        <v>0.8</v>
      </c>
      <c r="J118" s="61">
        <v>0.1</v>
      </c>
      <c r="K118" s="61">
        <v>1.9</v>
      </c>
      <c r="L118" s="61">
        <v>0.4</v>
      </c>
      <c r="M118" s="61">
        <v>3.5</v>
      </c>
      <c r="N118" s="61">
        <v>1.4</v>
      </c>
      <c r="O118" s="61">
        <v>3.3</v>
      </c>
      <c r="P118" s="61">
        <v>1.8</v>
      </c>
      <c r="Q118" s="61">
        <v>2.6</v>
      </c>
      <c r="R118" s="61">
        <v>2.2999999999999998</v>
      </c>
      <c r="S118" s="61">
        <v>2.4</v>
      </c>
      <c r="T118" s="61">
        <v>3.3</v>
      </c>
      <c r="U118" s="61">
        <v>3.3</v>
      </c>
      <c r="V118" s="61">
        <v>4.9000000000000004</v>
      </c>
      <c r="W118" s="62">
        <v>4.9000000000000004</v>
      </c>
      <c r="X118" s="26">
        <v>26</v>
      </c>
      <c r="Y118" s="59">
        <v>14.5</v>
      </c>
      <c r="Z118" s="59">
        <v>13.8</v>
      </c>
      <c r="AA118" s="59">
        <v>26.4</v>
      </c>
      <c r="AB118" s="59">
        <v>9.5</v>
      </c>
      <c r="AC118" s="60">
        <v>12.8</v>
      </c>
      <c r="AD118" s="61">
        <v>13.3</v>
      </c>
      <c r="AE118" s="61">
        <v>11.4</v>
      </c>
      <c r="AF118" s="61">
        <v>14.6</v>
      </c>
      <c r="AG118" s="61">
        <v>11.5</v>
      </c>
      <c r="AH118" s="61">
        <v>15.2</v>
      </c>
      <c r="AI118" s="61">
        <v>12</v>
      </c>
      <c r="AJ118" s="61">
        <v>15.3</v>
      </c>
      <c r="AK118" s="61">
        <v>12.5</v>
      </c>
      <c r="AL118" s="61">
        <v>14.4</v>
      </c>
      <c r="AM118" s="61">
        <v>13.1</v>
      </c>
      <c r="AN118" s="61">
        <v>13.7</v>
      </c>
      <c r="AO118" s="61">
        <v>13.1</v>
      </c>
      <c r="AP118" s="61">
        <v>13.1</v>
      </c>
      <c r="AQ118" s="61">
        <v>12.7</v>
      </c>
      <c r="AR118" s="61">
        <v>12.7</v>
      </c>
      <c r="AS118" s="61">
        <v>11.7</v>
      </c>
      <c r="AT118" s="62">
        <v>11.7</v>
      </c>
      <c r="AU118" s="9"/>
      <c r="AV118" s="9"/>
      <c r="AW118" s="9"/>
      <c r="AX118" s="9"/>
    </row>
    <row r="119" spans="1:50" ht="12" customHeight="1">
      <c r="A119" s="26">
        <v>27</v>
      </c>
      <c r="B119" s="59">
        <v>-0.2</v>
      </c>
      <c r="C119" s="59">
        <v>1.7</v>
      </c>
      <c r="D119" s="59">
        <v>10.5</v>
      </c>
      <c r="E119" s="59">
        <v>-1</v>
      </c>
      <c r="F119" s="60">
        <v>3.2</v>
      </c>
      <c r="G119" s="61">
        <v>-1</v>
      </c>
      <c r="H119" s="61">
        <v>2.2999999999999998</v>
      </c>
      <c r="I119" s="61">
        <v>-0.9</v>
      </c>
      <c r="J119" s="61">
        <v>0</v>
      </c>
      <c r="K119" s="61">
        <v>3</v>
      </c>
      <c r="L119" s="61">
        <v>0.6</v>
      </c>
      <c r="M119" s="61">
        <v>4.3</v>
      </c>
      <c r="N119" s="61">
        <v>1.4</v>
      </c>
      <c r="O119" s="61">
        <v>3.1</v>
      </c>
      <c r="P119" s="61">
        <v>2.1</v>
      </c>
      <c r="Q119" s="61">
        <v>2.6</v>
      </c>
      <c r="R119" s="61">
        <v>2.5</v>
      </c>
      <c r="S119" s="61">
        <v>2.5</v>
      </c>
      <c r="T119" s="61">
        <v>3.3</v>
      </c>
      <c r="U119" s="61">
        <v>3.3</v>
      </c>
      <c r="V119" s="61">
        <v>4.9000000000000004</v>
      </c>
      <c r="W119" s="62">
        <v>4.9000000000000004</v>
      </c>
      <c r="X119" s="26">
        <v>27</v>
      </c>
      <c r="Y119" s="59">
        <v>11.4</v>
      </c>
      <c r="Z119" s="59">
        <v>12.5</v>
      </c>
      <c r="AA119" s="59">
        <v>25.5</v>
      </c>
      <c r="AB119" s="59">
        <v>8.9</v>
      </c>
      <c r="AC119" s="60">
        <v>10.8</v>
      </c>
      <c r="AD119" s="61">
        <v>12</v>
      </c>
      <c r="AE119" s="61">
        <v>11.3</v>
      </c>
      <c r="AF119" s="61">
        <v>13.5</v>
      </c>
      <c r="AG119" s="61">
        <v>11.7</v>
      </c>
      <c r="AH119" s="61">
        <v>14.3</v>
      </c>
      <c r="AI119" s="61">
        <v>12.2</v>
      </c>
      <c r="AJ119" s="61">
        <v>14.6</v>
      </c>
      <c r="AK119" s="61">
        <v>12.6</v>
      </c>
      <c r="AL119" s="61">
        <v>14.1</v>
      </c>
      <c r="AM119" s="61">
        <v>13.2</v>
      </c>
      <c r="AN119" s="61">
        <v>13.7</v>
      </c>
      <c r="AO119" s="61">
        <v>13.1</v>
      </c>
      <c r="AP119" s="61">
        <v>13.1</v>
      </c>
      <c r="AQ119" s="61">
        <v>12.7</v>
      </c>
      <c r="AR119" s="61">
        <v>12.7</v>
      </c>
      <c r="AS119" s="61">
        <v>11.7</v>
      </c>
      <c r="AT119" s="62">
        <v>11.7</v>
      </c>
      <c r="AU119" s="9"/>
      <c r="AV119" s="9"/>
      <c r="AW119" s="9"/>
      <c r="AX119" s="9"/>
    </row>
    <row r="120" spans="1:50" ht="12" customHeight="1">
      <c r="A120" s="26">
        <v>28</v>
      </c>
      <c r="B120" s="59">
        <v>-0.2</v>
      </c>
      <c r="C120" s="59">
        <v>3.7</v>
      </c>
      <c r="D120" s="59">
        <v>11.6</v>
      </c>
      <c r="E120" s="59">
        <v>-0.5</v>
      </c>
      <c r="F120" s="60">
        <v>3.5</v>
      </c>
      <c r="G120" s="61">
        <v>4.5</v>
      </c>
      <c r="H120" s="61">
        <v>2.8</v>
      </c>
      <c r="I120" s="61">
        <v>3.8</v>
      </c>
      <c r="J120" s="61">
        <v>0.2</v>
      </c>
      <c r="K120" s="61">
        <v>4.7</v>
      </c>
      <c r="L120" s="61">
        <v>0.7</v>
      </c>
      <c r="M120" s="61">
        <v>5.4</v>
      </c>
      <c r="N120" s="61">
        <v>1.6</v>
      </c>
      <c r="O120" s="61">
        <v>4.3</v>
      </c>
      <c r="P120" s="61">
        <v>2.2000000000000002</v>
      </c>
      <c r="Q120" s="61">
        <v>3</v>
      </c>
      <c r="R120" s="61">
        <v>2.6</v>
      </c>
      <c r="S120" s="61">
        <v>2.6</v>
      </c>
      <c r="T120" s="61">
        <v>3.3</v>
      </c>
      <c r="U120" s="61">
        <v>3.3</v>
      </c>
      <c r="V120" s="61">
        <v>4.9000000000000004</v>
      </c>
      <c r="W120" s="62">
        <v>4.9000000000000004</v>
      </c>
      <c r="X120" s="26">
        <v>28</v>
      </c>
      <c r="Y120" s="59">
        <v>11.5</v>
      </c>
      <c r="Z120" s="59">
        <v>11.7</v>
      </c>
      <c r="AA120" s="59">
        <v>19.899999999999999</v>
      </c>
      <c r="AB120" s="59">
        <v>7.7</v>
      </c>
      <c r="AC120" s="60">
        <v>11</v>
      </c>
      <c r="AD120" s="61">
        <v>11.6</v>
      </c>
      <c r="AE120" s="61">
        <v>10.3</v>
      </c>
      <c r="AF120" s="61">
        <v>12.4</v>
      </c>
      <c r="AG120" s="61">
        <v>10.8</v>
      </c>
      <c r="AH120" s="61">
        <v>12.8</v>
      </c>
      <c r="AI120" s="61">
        <v>11.4</v>
      </c>
      <c r="AJ120" s="61">
        <v>13.1</v>
      </c>
      <c r="AK120" s="61">
        <v>12.2</v>
      </c>
      <c r="AL120" s="61">
        <v>13.1</v>
      </c>
      <c r="AM120" s="61">
        <v>13.1</v>
      </c>
      <c r="AN120" s="61">
        <v>13.1</v>
      </c>
      <c r="AO120" s="61">
        <v>13.2</v>
      </c>
      <c r="AP120" s="61">
        <v>13.1</v>
      </c>
      <c r="AQ120" s="61">
        <v>12.7</v>
      </c>
      <c r="AR120" s="61">
        <v>12.7</v>
      </c>
      <c r="AS120" s="61">
        <v>11.7</v>
      </c>
      <c r="AT120" s="62">
        <v>11.7</v>
      </c>
      <c r="AU120" s="9"/>
      <c r="AV120" s="9"/>
      <c r="AW120" s="9"/>
      <c r="AX120" s="9"/>
    </row>
    <row r="121" spans="1:50" ht="12" customHeight="1">
      <c r="A121" s="26">
        <v>29</v>
      </c>
      <c r="B121" s="59">
        <v>-0.1</v>
      </c>
      <c r="C121" s="59">
        <v>-1.1000000000000001</v>
      </c>
      <c r="D121" s="59">
        <v>4.9000000000000004</v>
      </c>
      <c r="E121" s="59">
        <v>-1.1000000000000001</v>
      </c>
      <c r="F121" s="60">
        <v>0.8</v>
      </c>
      <c r="G121" s="61">
        <v>-5</v>
      </c>
      <c r="H121" s="61">
        <v>0.6</v>
      </c>
      <c r="I121" s="61">
        <v>-4.0999999999999996</v>
      </c>
      <c r="J121" s="61">
        <v>0.3</v>
      </c>
      <c r="K121" s="61">
        <v>0.4</v>
      </c>
      <c r="L121" s="61">
        <v>1</v>
      </c>
      <c r="M121" s="61">
        <v>1.3</v>
      </c>
      <c r="N121" s="61">
        <v>2.2000000000000002</v>
      </c>
      <c r="O121" s="61">
        <v>1.5</v>
      </c>
      <c r="P121" s="61">
        <v>2.7</v>
      </c>
      <c r="Q121" s="61">
        <v>2.6</v>
      </c>
      <c r="R121" s="61">
        <v>2.7</v>
      </c>
      <c r="S121" s="61">
        <v>2.8</v>
      </c>
      <c r="T121" s="61">
        <v>3.3</v>
      </c>
      <c r="U121" s="61">
        <v>3.3</v>
      </c>
      <c r="V121" s="61">
        <v>4.9000000000000004</v>
      </c>
      <c r="W121" s="62">
        <v>4.9000000000000004</v>
      </c>
      <c r="X121" s="26">
        <v>29</v>
      </c>
      <c r="Y121" s="59">
        <v>12.8</v>
      </c>
      <c r="Z121" s="59">
        <v>12.3</v>
      </c>
      <c r="AA121" s="59">
        <v>15.8</v>
      </c>
      <c r="AB121" s="59">
        <v>11.4</v>
      </c>
      <c r="AC121" s="60">
        <v>12.5</v>
      </c>
      <c r="AD121" s="61">
        <v>12.5</v>
      </c>
      <c r="AE121" s="61">
        <v>12.2</v>
      </c>
      <c r="AF121" s="61">
        <v>13</v>
      </c>
      <c r="AG121" s="61">
        <v>12.3</v>
      </c>
      <c r="AH121" s="61">
        <v>13.2</v>
      </c>
      <c r="AI121" s="61">
        <v>12.4</v>
      </c>
      <c r="AJ121" s="61">
        <v>13.3</v>
      </c>
      <c r="AK121" s="61">
        <v>12.8</v>
      </c>
      <c r="AL121" s="61">
        <v>13.2</v>
      </c>
      <c r="AM121" s="61">
        <v>13</v>
      </c>
      <c r="AN121" s="61">
        <v>13.1</v>
      </c>
      <c r="AO121" s="61">
        <v>13.1</v>
      </c>
      <c r="AP121" s="61">
        <v>13</v>
      </c>
      <c r="AQ121" s="61">
        <v>12.7</v>
      </c>
      <c r="AR121" s="61">
        <v>12.7</v>
      </c>
      <c r="AS121" s="61">
        <v>11.7</v>
      </c>
      <c r="AT121" s="62">
        <v>11.7</v>
      </c>
      <c r="AU121" s="9"/>
      <c r="AV121" s="9"/>
      <c r="AW121" s="9"/>
      <c r="AX121" s="9"/>
    </row>
    <row r="122" spans="1:50" ht="12" customHeight="1">
      <c r="A122" s="26">
        <v>30</v>
      </c>
      <c r="B122" s="70">
        <v>-1.1000000000000001</v>
      </c>
      <c r="C122" s="70">
        <v>-1</v>
      </c>
      <c r="D122" s="70">
        <v>3.7</v>
      </c>
      <c r="E122" s="70">
        <v>-3</v>
      </c>
      <c r="F122" s="71">
        <v>2.8</v>
      </c>
      <c r="G122" s="61">
        <v>-3.8</v>
      </c>
      <c r="H122" s="61">
        <v>2.6</v>
      </c>
      <c r="I122" s="61">
        <v>-3.7</v>
      </c>
      <c r="J122" s="61">
        <v>-0.5</v>
      </c>
      <c r="K122" s="61">
        <v>-0.1</v>
      </c>
      <c r="L122" s="61">
        <v>0.2</v>
      </c>
      <c r="M122" s="61">
        <v>0.4</v>
      </c>
      <c r="N122" s="61">
        <v>1.2</v>
      </c>
      <c r="O122" s="61">
        <v>0.9</v>
      </c>
      <c r="P122" s="61">
        <v>2</v>
      </c>
      <c r="Q122" s="61">
        <v>1.8</v>
      </c>
      <c r="R122" s="61">
        <v>2.8</v>
      </c>
      <c r="S122" s="61">
        <v>2.7</v>
      </c>
      <c r="T122" s="61">
        <v>3.3</v>
      </c>
      <c r="U122" s="61">
        <v>3.4</v>
      </c>
      <c r="V122" s="61">
        <v>4.9000000000000004</v>
      </c>
      <c r="W122" s="62">
        <v>4.9000000000000004</v>
      </c>
      <c r="X122" s="26">
        <v>30</v>
      </c>
      <c r="Y122" s="59">
        <v>12.3</v>
      </c>
      <c r="Z122" s="59">
        <v>10</v>
      </c>
      <c r="AA122" s="59">
        <v>24.5</v>
      </c>
      <c r="AB122" s="59">
        <v>9.9</v>
      </c>
      <c r="AC122" s="60">
        <v>12.5</v>
      </c>
      <c r="AD122" s="61">
        <v>10.3</v>
      </c>
      <c r="AE122" s="61">
        <v>12.6</v>
      </c>
      <c r="AF122" s="61">
        <v>12.3</v>
      </c>
      <c r="AG122" s="61">
        <v>12.6</v>
      </c>
      <c r="AH122" s="61">
        <v>13.6</v>
      </c>
      <c r="AI122" s="61">
        <v>12.8</v>
      </c>
      <c r="AJ122" s="61">
        <v>14</v>
      </c>
      <c r="AK122" s="61">
        <v>12.9</v>
      </c>
      <c r="AL122" s="61">
        <v>13.6</v>
      </c>
      <c r="AM122" s="61">
        <v>13</v>
      </c>
      <c r="AN122" s="61">
        <v>13.5</v>
      </c>
      <c r="AO122" s="61">
        <v>13</v>
      </c>
      <c r="AP122" s="61">
        <v>13</v>
      </c>
      <c r="AQ122" s="61">
        <v>12.7</v>
      </c>
      <c r="AR122" s="61">
        <v>12.7</v>
      </c>
      <c r="AS122" s="61">
        <v>11.6</v>
      </c>
      <c r="AT122" s="62">
        <v>11.6</v>
      </c>
      <c r="AU122" s="9"/>
      <c r="AV122" s="9"/>
      <c r="AW122" s="9"/>
      <c r="AX122" s="9"/>
    </row>
    <row r="123" spans="1:50" ht="12" customHeight="1">
      <c r="A123" s="26">
        <v>31</v>
      </c>
      <c r="B123" s="70">
        <v>-2</v>
      </c>
      <c r="C123" s="70">
        <v>-0.2</v>
      </c>
      <c r="D123" s="70">
        <v>3.7</v>
      </c>
      <c r="E123" s="70">
        <v>-3.4</v>
      </c>
      <c r="F123" s="72">
        <v>1.2</v>
      </c>
      <c r="G123" s="65">
        <v>-0.3</v>
      </c>
      <c r="H123" s="65">
        <v>1.5</v>
      </c>
      <c r="I123" s="65">
        <v>-0.5</v>
      </c>
      <c r="J123" s="65">
        <v>-1</v>
      </c>
      <c r="K123" s="65">
        <v>-0.1</v>
      </c>
      <c r="L123" s="65">
        <v>0</v>
      </c>
      <c r="M123" s="65">
        <v>0</v>
      </c>
      <c r="N123" s="65">
        <v>0.7</v>
      </c>
      <c r="O123" s="65">
        <v>1</v>
      </c>
      <c r="P123" s="65">
        <v>1.6</v>
      </c>
      <c r="Q123" s="65">
        <v>1.6</v>
      </c>
      <c r="R123" s="65">
        <v>2.6</v>
      </c>
      <c r="S123" s="65">
        <v>2.5</v>
      </c>
      <c r="T123" s="65">
        <v>3.4</v>
      </c>
      <c r="U123" s="65">
        <v>3.4</v>
      </c>
      <c r="V123" s="65">
        <v>4.8</v>
      </c>
      <c r="W123" s="66">
        <v>4.8</v>
      </c>
      <c r="X123" s="26"/>
      <c r="Y123" s="29"/>
      <c r="Z123" s="29"/>
      <c r="AA123" s="29"/>
      <c r="AB123" s="29"/>
      <c r="AC123" s="55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7"/>
      <c r="AU123" s="9"/>
      <c r="AV123" s="9"/>
      <c r="AW123" s="9"/>
      <c r="AX123" s="9"/>
    </row>
    <row r="124" spans="1:50" ht="12" customHeight="1">
      <c r="A124" s="49" t="s">
        <v>5</v>
      </c>
      <c r="B124" s="50">
        <f t="shared" ref="B124:E124" si="18">AVERAGE(B93:B123)</f>
        <v>-0.26451612903225802</v>
      </c>
      <c r="C124" s="51">
        <f t="shared" si="18"/>
        <v>0.41290322580645156</v>
      </c>
      <c r="D124" s="51">
        <f t="shared" si="18"/>
        <v>5.122580645161289</v>
      </c>
      <c r="E124" s="52">
        <f t="shared" si="18"/>
        <v>-1.0580645161290323</v>
      </c>
      <c r="F124" s="50">
        <f t="shared" ref="F124:W124" si="19">AVERAGE(F93:F123)</f>
        <v>1.3354838709677419</v>
      </c>
      <c r="G124" s="51">
        <f t="shared" si="19"/>
        <v>-2.5806451612903198E-2</v>
      </c>
      <c r="H124" s="51">
        <f t="shared" si="19"/>
        <v>0.83548387096774201</v>
      </c>
      <c r="I124" s="51">
        <f t="shared" si="19"/>
        <v>0.21935483870967737</v>
      </c>
      <c r="J124" s="51">
        <f t="shared" si="19"/>
        <v>0.39677419354838717</v>
      </c>
      <c r="K124" s="51">
        <f t="shared" si="19"/>
        <v>1.4193548387096773</v>
      </c>
      <c r="L124" s="51">
        <f t="shared" si="19"/>
        <v>0.79677419354838719</v>
      </c>
      <c r="M124" s="51">
        <f t="shared" si="19"/>
        <v>1.903225806451613</v>
      </c>
      <c r="N124" s="51">
        <f t="shared" si="19"/>
        <v>1.3451612903225807</v>
      </c>
      <c r="O124" s="51">
        <f t="shared" si="19"/>
        <v>1.9709677419354836</v>
      </c>
      <c r="P124" s="51">
        <f t="shared" si="19"/>
        <v>1.9516129032258067</v>
      </c>
      <c r="Q124" s="51">
        <f t="shared" si="19"/>
        <v>2.1483870967741932</v>
      </c>
      <c r="R124" s="51">
        <f t="shared" si="19"/>
        <v>2.6032258064516123</v>
      </c>
      <c r="S124" s="51">
        <f t="shared" si="19"/>
        <v>2.5935483870967739</v>
      </c>
      <c r="T124" s="51">
        <f t="shared" si="19"/>
        <v>3.4322580645161289</v>
      </c>
      <c r="U124" s="51">
        <f t="shared" si="19"/>
        <v>3.4322580645161298</v>
      </c>
      <c r="V124" s="51">
        <f t="shared" si="19"/>
        <v>5.0354838709677434</v>
      </c>
      <c r="W124" s="52">
        <f t="shared" si="19"/>
        <v>5.0258064516129055</v>
      </c>
      <c r="X124" s="49" t="s">
        <v>5</v>
      </c>
      <c r="Y124" s="50">
        <f t="shared" ref="Y124:AT124" si="20">AVERAGE(Y93:Y123)</f>
        <v>13.31</v>
      </c>
      <c r="Z124" s="51">
        <f t="shared" si="20"/>
        <v>11.526666666666667</v>
      </c>
      <c r="AA124" s="51">
        <f t="shared" si="20"/>
        <v>23.906666666666663</v>
      </c>
      <c r="AB124" s="52">
        <f t="shared" si="20"/>
        <v>8.4333333333333336</v>
      </c>
      <c r="AC124" s="50">
        <f t="shared" si="20"/>
        <v>12.273333333333335</v>
      </c>
      <c r="AD124" s="51">
        <f t="shared" si="20"/>
        <v>11.703333333333337</v>
      </c>
      <c r="AE124" s="51">
        <f t="shared" si="20"/>
        <v>11.566666666666666</v>
      </c>
      <c r="AF124" s="51">
        <f t="shared" si="20"/>
        <v>13.249999999999998</v>
      </c>
      <c r="AG124" s="51">
        <f t="shared" si="20"/>
        <v>11.756666666666668</v>
      </c>
      <c r="AH124" s="51">
        <f t="shared" si="20"/>
        <v>14.120000000000001</v>
      </c>
      <c r="AI124" s="51">
        <f t="shared" si="20"/>
        <v>12.179999999999998</v>
      </c>
      <c r="AJ124" s="51">
        <f t="shared" si="20"/>
        <v>14.413333333333336</v>
      </c>
      <c r="AK124" s="51">
        <f t="shared" si="20"/>
        <v>12.883333333333335</v>
      </c>
      <c r="AL124" s="51">
        <f t="shared" si="20"/>
        <v>13.863333333333333</v>
      </c>
      <c r="AM124" s="51">
        <f t="shared" si="20"/>
        <v>13.463333333333335</v>
      </c>
      <c r="AN124" s="51">
        <f t="shared" si="20"/>
        <v>13.803333333333336</v>
      </c>
      <c r="AO124" s="51">
        <f t="shared" si="20"/>
        <v>13.729999999999999</v>
      </c>
      <c r="AP124" s="51">
        <f t="shared" si="20"/>
        <v>13.680000000000001</v>
      </c>
      <c r="AQ124" s="51">
        <f t="shared" si="20"/>
        <v>13.326666666666664</v>
      </c>
      <c r="AR124" s="51">
        <f t="shared" si="20"/>
        <v>13.316666666666665</v>
      </c>
      <c r="AS124" s="51">
        <f t="shared" si="20"/>
        <v>11.773333333333335</v>
      </c>
      <c r="AT124" s="52">
        <f t="shared" si="20"/>
        <v>11.773333333333335</v>
      </c>
      <c r="AU124" s="9"/>
      <c r="AV124" s="9"/>
      <c r="AW124" s="9"/>
      <c r="AX124" s="9"/>
    </row>
    <row r="125" spans="1:50" ht="12" customHeight="1">
      <c r="A125" s="26" t="s">
        <v>6</v>
      </c>
      <c r="B125" s="27">
        <f>MAX(B93:B123)</f>
        <v>3.1</v>
      </c>
      <c r="C125" s="41">
        <f t="shared" ref="C125:D125" si="21">MAX(C93:C123)</f>
        <v>4.7</v>
      </c>
      <c r="D125" s="41">
        <f t="shared" si="21"/>
        <v>11.9</v>
      </c>
      <c r="E125" s="28"/>
      <c r="F125" s="27">
        <f>MAX(F93:F123)</f>
        <v>5.3</v>
      </c>
      <c r="G125" s="41">
        <f t="shared" ref="G125:W125" si="22">MAX(G93:G123)</f>
        <v>5.0999999999999996</v>
      </c>
      <c r="H125" s="41">
        <f t="shared" si="22"/>
        <v>4.3</v>
      </c>
      <c r="I125" s="41">
        <f t="shared" si="22"/>
        <v>4.9000000000000004</v>
      </c>
      <c r="J125" s="41">
        <f t="shared" si="22"/>
        <v>2.7</v>
      </c>
      <c r="K125" s="41">
        <f t="shared" si="22"/>
        <v>4.7</v>
      </c>
      <c r="L125" s="41">
        <f t="shared" si="22"/>
        <v>2.8</v>
      </c>
      <c r="M125" s="41">
        <f t="shared" si="22"/>
        <v>5.4</v>
      </c>
      <c r="N125" s="41">
        <f t="shared" si="22"/>
        <v>2.9</v>
      </c>
      <c r="O125" s="41">
        <f t="shared" si="22"/>
        <v>4.3</v>
      </c>
      <c r="P125" s="41">
        <f t="shared" si="22"/>
        <v>2.9</v>
      </c>
      <c r="Q125" s="41">
        <f t="shared" si="22"/>
        <v>3.1</v>
      </c>
      <c r="R125" s="41">
        <f t="shared" si="22"/>
        <v>3.1</v>
      </c>
      <c r="S125" s="41">
        <f t="shared" si="22"/>
        <v>3.1</v>
      </c>
      <c r="T125" s="41">
        <f t="shared" si="22"/>
        <v>3.6</v>
      </c>
      <c r="U125" s="41">
        <f t="shared" si="22"/>
        <v>3.6</v>
      </c>
      <c r="V125" s="41">
        <f t="shared" si="22"/>
        <v>5.3</v>
      </c>
      <c r="W125" s="28">
        <f t="shared" si="22"/>
        <v>5.3</v>
      </c>
      <c r="X125" s="26" t="s">
        <v>6</v>
      </c>
      <c r="Y125" s="53">
        <f>MAX(Y93:Y123)</f>
        <v>17.3</v>
      </c>
      <c r="Z125" s="58">
        <f t="shared" ref="Z125:AT125" si="23">MAX(Z93:Z123)</f>
        <v>15.7</v>
      </c>
      <c r="AA125" s="58">
        <f t="shared" si="23"/>
        <v>29.4</v>
      </c>
      <c r="AB125" s="54"/>
      <c r="AC125" s="53">
        <f t="shared" si="23"/>
        <v>15.9</v>
      </c>
      <c r="AD125" s="58">
        <f t="shared" si="23"/>
        <v>16</v>
      </c>
      <c r="AE125" s="58">
        <f t="shared" si="23"/>
        <v>14.8</v>
      </c>
      <c r="AF125" s="58">
        <f t="shared" si="23"/>
        <v>17.3</v>
      </c>
      <c r="AG125" s="58">
        <f t="shared" si="23"/>
        <v>14.7</v>
      </c>
      <c r="AH125" s="58">
        <f t="shared" si="23"/>
        <v>17.399999999999999</v>
      </c>
      <c r="AI125" s="58">
        <f t="shared" si="23"/>
        <v>14.8</v>
      </c>
      <c r="AJ125" s="58">
        <f t="shared" si="23"/>
        <v>17.2</v>
      </c>
      <c r="AK125" s="58">
        <f t="shared" si="23"/>
        <v>15.1</v>
      </c>
      <c r="AL125" s="58">
        <f t="shared" si="23"/>
        <v>15.9</v>
      </c>
      <c r="AM125" s="58">
        <f t="shared" si="23"/>
        <v>14.9</v>
      </c>
      <c r="AN125" s="58">
        <f t="shared" si="23"/>
        <v>15.4</v>
      </c>
      <c r="AO125" s="58">
        <f t="shared" si="23"/>
        <v>14.8</v>
      </c>
      <c r="AP125" s="58">
        <f t="shared" si="23"/>
        <v>14.8</v>
      </c>
      <c r="AQ125" s="58">
        <f t="shared" si="23"/>
        <v>14.1</v>
      </c>
      <c r="AR125" s="58">
        <f t="shared" si="23"/>
        <v>14.1</v>
      </c>
      <c r="AS125" s="58">
        <f t="shared" si="23"/>
        <v>11.8</v>
      </c>
      <c r="AT125" s="54">
        <f t="shared" si="23"/>
        <v>11.8</v>
      </c>
      <c r="AU125" s="9"/>
      <c r="AV125" s="9"/>
      <c r="AW125" s="9"/>
      <c r="AX125" s="9"/>
    </row>
    <row r="126" spans="1:50" ht="12" customHeight="1">
      <c r="A126" s="30" t="s">
        <v>7</v>
      </c>
      <c r="B126" s="31">
        <f>MIN(B93:B123)</f>
        <v>-2.6</v>
      </c>
      <c r="C126" s="42">
        <f t="shared" ref="C126:E126" si="24">MIN(C93:C123)</f>
        <v>-3.3</v>
      </c>
      <c r="D126" s="42"/>
      <c r="E126" s="43">
        <f t="shared" si="24"/>
        <v>-4</v>
      </c>
      <c r="F126" s="31">
        <f>MIN(F93:F123)</f>
        <v>-1.3</v>
      </c>
      <c r="G126" s="42">
        <f t="shared" ref="G126:W126" si="25">MIN(G93:G123)</f>
        <v>-5</v>
      </c>
      <c r="H126" s="42">
        <f t="shared" si="25"/>
        <v>-1.1000000000000001</v>
      </c>
      <c r="I126" s="42">
        <f t="shared" si="25"/>
        <v>-4.0999999999999996</v>
      </c>
      <c r="J126" s="42">
        <f t="shared" si="25"/>
        <v>-1</v>
      </c>
      <c r="K126" s="42">
        <f t="shared" si="25"/>
        <v>-0.1</v>
      </c>
      <c r="L126" s="42">
        <f t="shared" si="25"/>
        <v>0</v>
      </c>
      <c r="M126" s="42">
        <f t="shared" si="25"/>
        <v>0</v>
      </c>
      <c r="N126" s="42">
        <f t="shared" si="25"/>
        <v>0.2</v>
      </c>
      <c r="O126" s="42">
        <f t="shared" si="25"/>
        <v>-0.1</v>
      </c>
      <c r="P126" s="42">
        <f t="shared" si="25"/>
        <v>1.2</v>
      </c>
      <c r="Q126" s="42">
        <f t="shared" si="25"/>
        <v>1.2</v>
      </c>
      <c r="R126" s="42">
        <f t="shared" si="25"/>
        <v>2.2999999999999998</v>
      </c>
      <c r="S126" s="42">
        <f t="shared" si="25"/>
        <v>2.2000000000000002</v>
      </c>
      <c r="T126" s="42">
        <f t="shared" si="25"/>
        <v>3.3</v>
      </c>
      <c r="U126" s="42">
        <f t="shared" si="25"/>
        <v>3.3</v>
      </c>
      <c r="V126" s="42">
        <f t="shared" si="25"/>
        <v>4.8</v>
      </c>
      <c r="W126" s="43">
        <f t="shared" si="25"/>
        <v>4.8</v>
      </c>
      <c r="X126" s="30" t="s">
        <v>7</v>
      </c>
      <c r="Y126" s="31">
        <f>MIN(Y93:Y123)</f>
        <v>9.4</v>
      </c>
      <c r="Z126" s="42">
        <f t="shared" ref="Z126:AT126" si="26">MIN(Z93:Z123)</f>
        <v>6.4</v>
      </c>
      <c r="AA126" s="42"/>
      <c r="AB126" s="43">
        <f t="shared" si="26"/>
        <v>1.5</v>
      </c>
      <c r="AC126" s="31">
        <f t="shared" si="26"/>
        <v>7.3</v>
      </c>
      <c r="AD126" s="42">
        <f t="shared" si="26"/>
        <v>6.8</v>
      </c>
      <c r="AE126" s="42">
        <f t="shared" si="26"/>
        <v>6.1</v>
      </c>
      <c r="AF126" s="42">
        <f t="shared" si="26"/>
        <v>9.6</v>
      </c>
      <c r="AG126" s="42">
        <f t="shared" si="26"/>
        <v>6.9</v>
      </c>
      <c r="AH126" s="42">
        <f t="shared" si="26"/>
        <v>11.1</v>
      </c>
      <c r="AI126" s="42">
        <f t="shared" si="26"/>
        <v>8</v>
      </c>
      <c r="AJ126" s="42">
        <f t="shared" si="26"/>
        <v>11.9</v>
      </c>
      <c r="AK126" s="42">
        <f t="shared" si="26"/>
        <v>9.6</v>
      </c>
      <c r="AL126" s="42">
        <f t="shared" si="26"/>
        <v>11.7</v>
      </c>
      <c r="AM126" s="42">
        <f t="shared" si="26"/>
        <v>11.7</v>
      </c>
      <c r="AN126" s="42">
        <f t="shared" si="26"/>
        <v>12.2</v>
      </c>
      <c r="AO126" s="42">
        <f t="shared" si="26"/>
        <v>12.8</v>
      </c>
      <c r="AP126" s="42">
        <f t="shared" si="26"/>
        <v>12.8</v>
      </c>
      <c r="AQ126" s="42">
        <f t="shared" si="26"/>
        <v>12.7</v>
      </c>
      <c r="AR126" s="42">
        <f t="shared" si="26"/>
        <v>12.7</v>
      </c>
      <c r="AS126" s="42">
        <f t="shared" si="26"/>
        <v>11.6</v>
      </c>
      <c r="AT126" s="43">
        <f t="shared" si="26"/>
        <v>11.6</v>
      </c>
      <c r="AU126" s="9"/>
      <c r="AV126" s="9"/>
      <c r="AW126" s="9"/>
      <c r="AX126" s="9"/>
    </row>
    <row r="127" spans="1:50" ht="12" customHeight="1">
      <c r="A127" s="29"/>
      <c r="B127" s="48"/>
      <c r="C127" s="48"/>
      <c r="D127" s="48"/>
      <c r="E127" s="4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9"/>
      <c r="AV127" s="9"/>
      <c r="AW127" s="9"/>
      <c r="AX127" s="9"/>
    </row>
    <row r="128" spans="1:50" ht="12" customHeight="1">
      <c r="A128" s="2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9"/>
      <c r="AV128" s="9"/>
      <c r="AW128" s="9"/>
      <c r="AX128" s="9"/>
    </row>
    <row r="129" spans="1:50" ht="12" customHeight="1">
      <c r="A129" s="2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29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29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29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9"/>
      <c r="AV129" s="9"/>
      <c r="AW129" s="9"/>
      <c r="AX129" s="9"/>
    </row>
    <row r="130" spans="1:50" ht="12" customHeight="1">
      <c r="A130" s="48" t="s">
        <v>91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 t="s">
        <v>121</v>
      </c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9"/>
      <c r="AV130" s="9"/>
      <c r="AW130" s="9"/>
      <c r="AX130" s="9"/>
    </row>
    <row r="131" spans="1:50" ht="12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1113" t="s">
        <v>13</v>
      </c>
      <c r="T131" s="1113"/>
      <c r="U131" s="1113"/>
      <c r="V131" s="1113"/>
      <c r="W131" s="1113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1113" t="s">
        <v>13</v>
      </c>
      <c r="AQ131" s="1113"/>
      <c r="AR131" s="1113"/>
      <c r="AS131" s="1113"/>
      <c r="AT131" s="1113"/>
      <c r="AU131" s="9"/>
      <c r="AV131" s="9"/>
      <c r="AW131" s="9"/>
      <c r="AX131" s="9"/>
    </row>
    <row r="132" spans="1:50" ht="12" customHeight="1">
      <c r="A132" s="1114" t="s">
        <v>52</v>
      </c>
      <c r="B132" s="956" t="s">
        <v>53</v>
      </c>
      <c r="C132" s="956"/>
      <c r="D132" s="956"/>
      <c r="E132" s="956"/>
      <c r="F132" s="956"/>
      <c r="G132" s="956"/>
      <c r="H132" s="956"/>
      <c r="I132" s="956"/>
      <c r="J132" s="956"/>
      <c r="K132" s="956"/>
      <c r="L132" s="956"/>
      <c r="M132" s="956"/>
      <c r="N132" s="956"/>
      <c r="O132" s="956"/>
      <c r="P132" s="956"/>
      <c r="Q132" s="956"/>
      <c r="R132" s="956"/>
      <c r="S132" s="956"/>
      <c r="T132" s="956"/>
      <c r="U132" s="956"/>
      <c r="V132" s="956"/>
      <c r="W132" s="956"/>
      <c r="X132" s="1114" t="s">
        <v>52</v>
      </c>
      <c r="Y132" s="956" t="s">
        <v>53</v>
      </c>
      <c r="Z132" s="956"/>
      <c r="AA132" s="956"/>
      <c r="AB132" s="956"/>
      <c r="AC132" s="956"/>
      <c r="AD132" s="956"/>
      <c r="AE132" s="956"/>
      <c r="AF132" s="956"/>
      <c r="AG132" s="956"/>
      <c r="AH132" s="956"/>
      <c r="AI132" s="956"/>
      <c r="AJ132" s="956"/>
      <c r="AK132" s="956"/>
      <c r="AL132" s="956"/>
      <c r="AM132" s="956"/>
      <c r="AN132" s="956"/>
      <c r="AO132" s="956"/>
      <c r="AP132" s="956"/>
      <c r="AQ132" s="956"/>
      <c r="AR132" s="956"/>
      <c r="AS132" s="956"/>
      <c r="AT132" s="956"/>
      <c r="AU132" s="9"/>
      <c r="AV132" s="9"/>
      <c r="AW132" s="9"/>
      <c r="AX132" s="9"/>
    </row>
    <row r="133" spans="1:50" ht="12" customHeight="1">
      <c r="A133" s="1114"/>
      <c r="B133" s="956" t="s">
        <v>14</v>
      </c>
      <c r="C133" s="956"/>
      <c r="D133" s="956"/>
      <c r="E133" s="956"/>
      <c r="F133" s="956" t="s">
        <v>54</v>
      </c>
      <c r="G133" s="956"/>
      <c r="H133" s="956" t="s">
        <v>55</v>
      </c>
      <c r="I133" s="956"/>
      <c r="J133" s="956" t="s">
        <v>56</v>
      </c>
      <c r="K133" s="956"/>
      <c r="L133" s="956" t="s">
        <v>57</v>
      </c>
      <c r="M133" s="956"/>
      <c r="N133" s="956" t="s">
        <v>57</v>
      </c>
      <c r="O133" s="956"/>
      <c r="P133" s="956" t="s">
        <v>58</v>
      </c>
      <c r="Q133" s="956"/>
      <c r="R133" s="956" t="s">
        <v>59</v>
      </c>
      <c r="S133" s="956"/>
      <c r="T133" s="956" t="s">
        <v>60</v>
      </c>
      <c r="U133" s="956"/>
      <c r="V133" s="956" t="s">
        <v>61</v>
      </c>
      <c r="W133" s="956"/>
      <c r="X133" s="1114"/>
      <c r="Y133" s="956" t="s">
        <v>14</v>
      </c>
      <c r="Z133" s="956"/>
      <c r="AA133" s="956"/>
      <c r="AB133" s="956"/>
      <c r="AC133" s="956" t="s">
        <v>54</v>
      </c>
      <c r="AD133" s="956"/>
      <c r="AE133" s="956" t="s">
        <v>55</v>
      </c>
      <c r="AF133" s="956"/>
      <c r="AG133" s="956" t="s">
        <v>56</v>
      </c>
      <c r="AH133" s="956"/>
      <c r="AI133" s="956" t="s">
        <v>57</v>
      </c>
      <c r="AJ133" s="956"/>
      <c r="AK133" s="956" t="s">
        <v>57</v>
      </c>
      <c r="AL133" s="956"/>
      <c r="AM133" s="956" t="s">
        <v>58</v>
      </c>
      <c r="AN133" s="956"/>
      <c r="AO133" s="956" t="s">
        <v>59</v>
      </c>
      <c r="AP133" s="956"/>
      <c r="AQ133" s="956" t="s">
        <v>60</v>
      </c>
      <c r="AR133" s="956"/>
      <c r="AS133" s="956" t="s">
        <v>61</v>
      </c>
      <c r="AT133" s="956"/>
      <c r="AU133" s="9"/>
      <c r="AV133" s="9"/>
      <c r="AW133" s="9"/>
      <c r="AX133" s="9"/>
    </row>
    <row r="134" spans="1:50" ht="12" customHeight="1">
      <c r="A134" s="1114"/>
      <c r="B134" s="115">
        <v>0.375</v>
      </c>
      <c r="C134" s="115">
        <v>0.875</v>
      </c>
      <c r="D134" s="32" t="s">
        <v>2</v>
      </c>
      <c r="E134" s="32" t="s">
        <v>3</v>
      </c>
      <c r="F134" s="116">
        <v>0.375</v>
      </c>
      <c r="G134" s="116">
        <v>0.875</v>
      </c>
      <c r="H134" s="116">
        <v>0.375</v>
      </c>
      <c r="I134" s="116">
        <v>0.875</v>
      </c>
      <c r="J134" s="116">
        <v>0.375</v>
      </c>
      <c r="K134" s="116">
        <v>0.875</v>
      </c>
      <c r="L134" s="116">
        <v>0.375</v>
      </c>
      <c r="M134" s="116">
        <v>0.875</v>
      </c>
      <c r="N134" s="116">
        <v>0.375</v>
      </c>
      <c r="O134" s="116">
        <v>0.875</v>
      </c>
      <c r="P134" s="116">
        <v>0.375</v>
      </c>
      <c r="Q134" s="116">
        <v>0.875</v>
      </c>
      <c r="R134" s="116">
        <v>0.375</v>
      </c>
      <c r="S134" s="116">
        <v>0.875</v>
      </c>
      <c r="T134" s="116">
        <v>0.375</v>
      </c>
      <c r="U134" s="116">
        <v>0.875</v>
      </c>
      <c r="V134" s="116">
        <v>0.375</v>
      </c>
      <c r="W134" s="116">
        <v>0.875</v>
      </c>
      <c r="X134" s="1114"/>
      <c r="Y134" s="115">
        <v>0.375</v>
      </c>
      <c r="Z134" s="115">
        <v>0.875</v>
      </c>
      <c r="AA134" s="32" t="s">
        <v>2</v>
      </c>
      <c r="AB134" s="32" t="s">
        <v>3</v>
      </c>
      <c r="AC134" s="116">
        <v>0.375</v>
      </c>
      <c r="AD134" s="116">
        <v>0.875</v>
      </c>
      <c r="AE134" s="116">
        <v>0.375</v>
      </c>
      <c r="AF134" s="116">
        <v>0.875</v>
      </c>
      <c r="AG134" s="116">
        <v>0.375</v>
      </c>
      <c r="AH134" s="116">
        <v>0.875</v>
      </c>
      <c r="AI134" s="116">
        <v>0.375</v>
      </c>
      <c r="AJ134" s="116">
        <v>0.875</v>
      </c>
      <c r="AK134" s="116">
        <v>0.375</v>
      </c>
      <c r="AL134" s="116">
        <v>0.875</v>
      </c>
      <c r="AM134" s="116">
        <v>0.375</v>
      </c>
      <c r="AN134" s="116">
        <v>0.875</v>
      </c>
      <c r="AO134" s="116">
        <v>0.375</v>
      </c>
      <c r="AP134" s="116">
        <v>0.875</v>
      </c>
      <c r="AQ134" s="116">
        <v>0.375</v>
      </c>
      <c r="AR134" s="116">
        <v>0.875</v>
      </c>
      <c r="AS134" s="116">
        <v>0.375</v>
      </c>
      <c r="AT134" s="116">
        <v>0.875</v>
      </c>
      <c r="AU134" s="9"/>
      <c r="AV134" s="9"/>
      <c r="AW134" s="9"/>
      <c r="AX134" s="9"/>
    </row>
    <row r="135" spans="1:50" ht="12" customHeight="1">
      <c r="A135" s="49"/>
      <c r="B135" s="48"/>
      <c r="C135" s="48"/>
      <c r="D135" s="48"/>
      <c r="E135" s="48"/>
      <c r="F135" s="1027" t="s">
        <v>18</v>
      </c>
      <c r="G135" s="1029"/>
      <c r="H135" s="1029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8"/>
      <c r="X135" s="122"/>
      <c r="Y135" s="48"/>
      <c r="Z135" s="48"/>
      <c r="AA135" s="48"/>
      <c r="AB135" s="48"/>
      <c r="AC135" s="1027" t="s">
        <v>12</v>
      </c>
      <c r="AD135" s="1029"/>
      <c r="AE135" s="1029"/>
      <c r="AF135" s="1029"/>
      <c r="AG135" s="1029"/>
      <c r="AH135" s="1029"/>
      <c r="AI135" s="1029"/>
      <c r="AJ135" s="1029"/>
      <c r="AK135" s="1029"/>
      <c r="AL135" s="1029"/>
      <c r="AM135" s="1029"/>
      <c r="AN135" s="1029"/>
      <c r="AO135" s="1029"/>
      <c r="AP135" s="1029"/>
      <c r="AQ135" s="1029"/>
      <c r="AR135" s="1029"/>
      <c r="AS135" s="1029"/>
      <c r="AT135" s="1028"/>
      <c r="AU135" s="9"/>
      <c r="AV135" s="9"/>
      <c r="AW135" s="9"/>
      <c r="AX135" s="9"/>
    </row>
    <row r="136" spans="1:50" ht="12" customHeight="1">
      <c r="A136" s="26">
        <v>1</v>
      </c>
      <c r="B136" s="59">
        <v>-0.1</v>
      </c>
      <c r="C136" s="59">
        <v>-0.9</v>
      </c>
      <c r="D136" s="67">
        <v>7.2</v>
      </c>
      <c r="E136" s="67">
        <v>-0.9</v>
      </c>
      <c r="F136" s="60">
        <v>2.1</v>
      </c>
      <c r="G136" s="61">
        <v>0.4</v>
      </c>
      <c r="H136" s="61">
        <v>0.7</v>
      </c>
      <c r="I136" s="61">
        <v>-0.5</v>
      </c>
      <c r="J136" s="61">
        <v>-0.1</v>
      </c>
      <c r="K136" s="61">
        <v>0.2</v>
      </c>
      <c r="L136" s="61">
        <v>0.1</v>
      </c>
      <c r="M136" s="61">
        <v>1.4</v>
      </c>
      <c r="N136" s="61">
        <v>1.1000000000000001</v>
      </c>
      <c r="O136" s="61">
        <v>2.2999999999999998</v>
      </c>
      <c r="P136" s="61">
        <v>1.5</v>
      </c>
      <c r="Q136" s="61">
        <v>2.1</v>
      </c>
      <c r="R136" s="61">
        <v>2.5</v>
      </c>
      <c r="S136" s="61">
        <v>2.4</v>
      </c>
      <c r="T136" s="61">
        <v>3.4</v>
      </c>
      <c r="U136" s="61">
        <v>3.4</v>
      </c>
      <c r="V136" s="61">
        <v>4.8</v>
      </c>
      <c r="W136" s="62">
        <v>4.8</v>
      </c>
      <c r="X136" s="26">
        <v>1</v>
      </c>
      <c r="Y136" s="59">
        <v>10</v>
      </c>
      <c r="Z136" s="59">
        <v>8.1999999999999993</v>
      </c>
      <c r="AA136" s="59">
        <v>22.7</v>
      </c>
      <c r="AB136" s="59">
        <v>6.2</v>
      </c>
      <c r="AC136" s="60">
        <v>9.4</v>
      </c>
      <c r="AD136" s="61">
        <v>8.6</v>
      </c>
      <c r="AE136" s="61">
        <v>9.1999999999999993</v>
      </c>
      <c r="AF136" s="61">
        <v>10.7</v>
      </c>
      <c r="AG136" s="61">
        <v>10</v>
      </c>
      <c r="AH136" s="61">
        <v>12</v>
      </c>
      <c r="AI136" s="61">
        <v>10.7</v>
      </c>
      <c r="AJ136" s="61">
        <v>12.5</v>
      </c>
      <c r="AK136" s="61">
        <v>11.6</v>
      </c>
      <c r="AL136" s="61">
        <v>12.5</v>
      </c>
      <c r="AM136" s="61">
        <v>12.7</v>
      </c>
      <c r="AN136" s="61">
        <v>13</v>
      </c>
      <c r="AO136" s="61">
        <v>13.1</v>
      </c>
      <c r="AP136" s="61">
        <v>13</v>
      </c>
      <c r="AQ136" s="61">
        <v>12.7</v>
      </c>
      <c r="AR136" s="61">
        <v>12.6</v>
      </c>
      <c r="AS136" s="61">
        <v>11.6</v>
      </c>
      <c r="AT136" s="62">
        <v>11.6</v>
      </c>
      <c r="AU136" s="9"/>
      <c r="AV136" s="9"/>
      <c r="AW136" s="9"/>
      <c r="AX136" s="9"/>
    </row>
    <row r="137" spans="1:50" ht="12" customHeight="1">
      <c r="A137" s="26">
        <v>2</v>
      </c>
      <c r="B137" s="59">
        <v>0.1</v>
      </c>
      <c r="C137" s="59">
        <v>2.9</v>
      </c>
      <c r="D137" s="59">
        <v>10.6</v>
      </c>
      <c r="E137" s="59">
        <v>-1.1000000000000001</v>
      </c>
      <c r="F137" s="60">
        <v>2.4</v>
      </c>
      <c r="G137" s="61">
        <v>4.5</v>
      </c>
      <c r="H137" s="61">
        <v>2.1</v>
      </c>
      <c r="I137" s="61">
        <v>3.9</v>
      </c>
      <c r="J137" s="61">
        <v>0.3</v>
      </c>
      <c r="K137" s="61">
        <v>3.3</v>
      </c>
      <c r="L137" s="61">
        <v>0.6</v>
      </c>
      <c r="M137" s="61">
        <v>3.9</v>
      </c>
      <c r="N137" s="61">
        <v>1.6</v>
      </c>
      <c r="O137" s="61">
        <v>3.3</v>
      </c>
      <c r="P137" s="61">
        <v>1.9</v>
      </c>
      <c r="Q137" s="61">
        <v>2.5</v>
      </c>
      <c r="R137" s="61">
        <v>2.5</v>
      </c>
      <c r="S137" s="61">
        <v>2.5</v>
      </c>
      <c r="T137" s="61">
        <v>3.3</v>
      </c>
      <c r="U137" s="61">
        <v>3.3</v>
      </c>
      <c r="V137" s="61">
        <v>4.8</v>
      </c>
      <c r="W137" s="62">
        <v>4.8</v>
      </c>
      <c r="X137" s="26">
        <v>2</v>
      </c>
      <c r="Y137" s="59">
        <v>10.4</v>
      </c>
      <c r="Z137" s="59">
        <v>9.5</v>
      </c>
      <c r="AA137" s="59">
        <v>21.1</v>
      </c>
      <c r="AB137" s="59">
        <v>6.5</v>
      </c>
      <c r="AC137" s="60">
        <v>9</v>
      </c>
      <c r="AD137" s="61">
        <v>9</v>
      </c>
      <c r="AE137" s="61">
        <v>8.6999999999999993</v>
      </c>
      <c r="AF137" s="61">
        <v>10.5</v>
      </c>
      <c r="AG137" s="61">
        <v>9.4</v>
      </c>
      <c r="AH137" s="61">
        <v>11.5</v>
      </c>
      <c r="AI137" s="61">
        <v>10</v>
      </c>
      <c r="AJ137" s="61">
        <v>12</v>
      </c>
      <c r="AK137" s="61">
        <v>11</v>
      </c>
      <c r="AL137" s="61">
        <v>12.2</v>
      </c>
      <c r="AM137" s="61">
        <v>12.2</v>
      </c>
      <c r="AN137" s="61">
        <v>12.5</v>
      </c>
      <c r="AO137" s="61">
        <v>12.9</v>
      </c>
      <c r="AP137" s="61">
        <v>12.8</v>
      </c>
      <c r="AQ137" s="61">
        <v>12.6</v>
      </c>
      <c r="AR137" s="61">
        <v>12.6</v>
      </c>
      <c r="AS137" s="61">
        <v>11.6</v>
      </c>
      <c r="AT137" s="62">
        <v>11.6</v>
      </c>
      <c r="AU137" s="9"/>
      <c r="AV137" s="9"/>
      <c r="AW137" s="9"/>
      <c r="AX137" s="9"/>
    </row>
    <row r="138" spans="1:50" ht="12" customHeight="1">
      <c r="A138" s="26">
        <v>3</v>
      </c>
      <c r="B138" s="59">
        <v>2.4</v>
      </c>
      <c r="C138" s="59">
        <v>0.5</v>
      </c>
      <c r="D138" s="59">
        <v>9.1999999999999993</v>
      </c>
      <c r="E138" s="59">
        <v>-0.1</v>
      </c>
      <c r="F138" s="60">
        <v>2.7</v>
      </c>
      <c r="G138" s="61">
        <v>0.2</v>
      </c>
      <c r="H138" s="61">
        <v>2.1</v>
      </c>
      <c r="I138" s="61">
        <v>-0.2</v>
      </c>
      <c r="J138" s="61">
        <v>1.7</v>
      </c>
      <c r="K138" s="61">
        <v>1.4</v>
      </c>
      <c r="L138" s="61">
        <v>1.5</v>
      </c>
      <c r="M138" s="61">
        <v>2.5</v>
      </c>
      <c r="N138" s="61">
        <v>2.2999999999999998</v>
      </c>
      <c r="O138" s="61">
        <v>2.7</v>
      </c>
      <c r="P138" s="61">
        <v>2.4</v>
      </c>
      <c r="Q138" s="61">
        <v>2.7</v>
      </c>
      <c r="R138" s="61">
        <v>2.6</v>
      </c>
      <c r="S138" s="61">
        <v>2.7</v>
      </c>
      <c r="T138" s="61">
        <v>3.3</v>
      </c>
      <c r="U138" s="61">
        <v>3.3</v>
      </c>
      <c r="V138" s="61">
        <v>4.8</v>
      </c>
      <c r="W138" s="62">
        <v>4.8</v>
      </c>
      <c r="X138" s="26">
        <v>3</v>
      </c>
      <c r="Y138" s="59">
        <v>10.8</v>
      </c>
      <c r="Z138" s="59">
        <v>11.7</v>
      </c>
      <c r="AA138" s="59">
        <v>22.5</v>
      </c>
      <c r="AB138" s="59">
        <v>6.9</v>
      </c>
      <c r="AC138" s="60">
        <v>9.8000000000000007</v>
      </c>
      <c r="AD138" s="61">
        <v>10.9</v>
      </c>
      <c r="AE138" s="61">
        <v>9.5</v>
      </c>
      <c r="AF138" s="61">
        <v>11.7</v>
      </c>
      <c r="AG138" s="61">
        <v>9.9</v>
      </c>
      <c r="AH138" s="61">
        <v>12.2</v>
      </c>
      <c r="AI138" s="61">
        <v>10.4</v>
      </c>
      <c r="AJ138" s="61">
        <v>12.5</v>
      </c>
      <c r="AK138" s="61">
        <v>11.2</v>
      </c>
      <c r="AL138" s="61">
        <v>12.6</v>
      </c>
      <c r="AM138" s="61">
        <v>12</v>
      </c>
      <c r="AN138" s="61">
        <v>12.5</v>
      </c>
      <c r="AO138" s="61">
        <v>12.8</v>
      </c>
      <c r="AP138" s="61">
        <v>12.7</v>
      </c>
      <c r="AQ138" s="61">
        <v>12.6</v>
      </c>
      <c r="AR138" s="61">
        <v>12.6</v>
      </c>
      <c r="AS138" s="61">
        <v>11.6</v>
      </c>
      <c r="AT138" s="62">
        <v>11.6</v>
      </c>
      <c r="AU138" s="9"/>
      <c r="AV138" s="9"/>
      <c r="AW138" s="9"/>
      <c r="AX138" s="9"/>
    </row>
    <row r="139" spans="1:50" ht="12" customHeight="1">
      <c r="A139" s="26">
        <v>4</v>
      </c>
      <c r="B139" s="59">
        <v>-0.2</v>
      </c>
      <c r="C139" s="59">
        <v>0</v>
      </c>
      <c r="D139" s="59">
        <v>10.5</v>
      </c>
      <c r="E139" s="59">
        <v>-1.1000000000000001</v>
      </c>
      <c r="F139" s="60">
        <v>3.5</v>
      </c>
      <c r="G139" s="61">
        <v>-1</v>
      </c>
      <c r="H139" s="61">
        <v>2.7</v>
      </c>
      <c r="I139" s="61">
        <v>-1.6</v>
      </c>
      <c r="J139" s="61">
        <v>0.1</v>
      </c>
      <c r="K139" s="61">
        <v>1.1000000000000001</v>
      </c>
      <c r="L139" s="61">
        <v>0.6</v>
      </c>
      <c r="M139" s="61">
        <v>2.4</v>
      </c>
      <c r="N139" s="61">
        <v>1.8</v>
      </c>
      <c r="O139" s="61">
        <v>2.5</v>
      </c>
      <c r="P139" s="61">
        <v>2.2999999999999998</v>
      </c>
      <c r="Q139" s="61">
        <v>2.6</v>
      </c>
      <c r="R139" s="61">
        <v>2.7</v>
      </c>
      <c r="S139" s="61">
        <v>2.8</v>
      </c>
      <c r="T139" s="61">
        <v>3.3</v>
      </c>
      <c r="U139" s="61">
        <v>3.3</v>
      </c>
      <c r="V139" s="61">
        <v>4.8</v>
      </c>
      <c r="W139" s="62">
        <v>4.8</v>
      </c>
      <c r="X139" s="26">
        <v>4</v>
      </c>
      <c r="Y139" s="59">
        <v>11.4</v>
      </c>
      <c r="Z139" s="59">
        <v>11.2</v>
      </c>
      <c r="AA139" s="59">
        <v>12.8</v>
      </c>
      <c r="AB139" s="59">
        <v>10.9</v>
      </c>
      <c r="AC139" s="60">
        <v>11.2</v>
      </c>
      <c r="AD139" s="61">
        <v>11</v>
      </c>
      <c r="AE139" s="61">
        <v>11.2</v>
      </c>
      <c r="AF139" s="61">
        <v>11.4</v>
      </c>
      <c r="AG139" s="61">
        <v>11.5</v>
      </c>
      <c r="AH139" s="61">
        <v>11.7</v>
      </c>
      <c r="AI139" s="61">
        <v>11.7</v>
      </c>
      <c r="AJ139" s="61">
        <v>11.9</v>
      </c>
      <c r="AK139" s="61">
        <v>12</v>
      </c>
      <c r="AL139" s="61">
        <v>12.1</v>
      </c>
      <c r="AM139" s="61">
        <v>12.3</v>
      </c>
      <c r="AN139" s="61">
        <v>12.3</v>
      </c>
      <c r="AO139" s="61">
        <v>12.6</v>
      </c>
      <c r="AP139" s="61">
        <v>12.6</v>
      </c>
      <c r="AQ139" s="61">
        <v>12.6</v>
      </c>
      <c r="AR139" s="61">
        <v>12.5</v>
      </c>
      <c r="AS139" s="61">
        <v>11.6</v>
      </c>
      <c r="AT139" s="62">
        <v>11.6</v>
      </c>
      <c r="AU139" s="9"/>
      <c r="AV139" s="9"/>
      <c r="AW139" s="9"/>
      <c r="AX139" s="9"/>
    </row>
    <row r="140" spans="1:50" ht="12" customHeight="1">
      <c r="A140" s="26">
        <v>5</v>
      </c>
      <c r="B140" s="59">
        <v>-0.1</v>
      </c>
      <c r="C140" s="59">
        <v>0</v>
      </c>
      <c r="D140" s="59">
        <v>8.1</v>
      </c>
      <c r="E140" s="59">
        <v>-1.5</v>
      </c>
      <c r="F140" s="60">
        <v>2.9</v>
      </c>
      <c r="G140" s="61">
        <v>-2.1</v>
      </c>
      <c r="H140" s="61">
        <v>2.2000000000000002</v>
      </c>
      <c r="I140" s="61">
        <v>-2.2000000000000002</v>
      </c>
      <c r="J140" s="61">
        <v>0</v>
      </c>
      <c r="K140" s="61">
        <v>1</v>
      </c>
      <c r="L140" s="61">
        <v>0.5</v>
      </c>
      <c r="M140" s="61">
        <v>2.4</v>
      </c>
      <c r="N140" s="61">
        <v>1.5</v>
      </c>
      <c r="O140" s="61">
        <v>2.5</v>
      </c>
      <c r="P140" s="61">
        <v>2.2000000000000002</v>
      </c>
      <c r="Q140" s="61">
        <v>2.6</v>
      </c>
      <c r="R140" s="61">
        <v>2.8</v>
      </c>
      <c r="S140" s="61">
        <v>2.8</v>
      </c>
      <c r="T140" s="61">
        <v>3.3</v>
      </c>
      <c r="U140" s="61">
        <v>3.4</v>
      </c>
      <c r="V140" s="61">
        <v>4.8</v>
      </c>
      <c r="W140" s="62">
        <v>4.8</v>
      </c>
      <c r="X140" s="26">
        <v>5</v>
      </c>
      <c r="Y140" s="59">
        <v>14.1</v>
      </c>
      <c r="Z140" s="59">
        <v>15.4</v>
      </c>
      <c r="AA140" s="59">
        <v>27</v>
      </c>
      <c r="AB140" s="59">
        <v>10.5</v>
      </c>
      <c r="AC140" s="60">
        <v>13</v>
      </c>
      <c r="AD140" s="61">
        <v>14.9</v>
      </c>
      <c r="AE140" s="61">
        <v>11.5</v>
      </c>
      <c r="AF140" s="61">
        <v>14.7</v>
      </c>
      <c r="AG140" s="61">
        <v>11.5</v>
      </c>
      <c r="AH140" s="61">
        <v>14.4</v>
      </c>
      <c r="AI140" s="61">
        <v>11.7</v>
      </c>
      <c r="AJ140" s="61">
        <v>14.3</v>
      </c>
      <c r="AK140" s="61">
        <v>12.3</v>
      </c>
      <c r="AL140" s="61">
        <v>14</v>
      </c>
      <c r="AM140" s="61">
        <v>12.3</v>
      </c>
      <c r="AN140" s="61">
        <v>13</v>
      </c>
      <c r="AO140" s="61">
        <v>12.6</v>
      </c>
      <c r="AP140" s="61">
        <v>12.6</v>
      </c>
      <c r="AQ140" s="61">
        <v>12.5</v>
      </c>
      <c r="AR140" s="61">
        <v>12.5</v>
      </c>
      <c r="AS140" s="61">
        <v>11.6</v>
      </c>
      <c r="AT140" s="62">
        <v>11.6</v>
      </c>
      <c r="AU140" s="9"/>
      <c r="AV140" s="9"/>
      <c r="AW140" s="9"/>
      <c r="AX140" s="9"/>
    </row>
    <row r="141" spans="1:50" ht="12" customHeight="1">
      <c r="A141" s="26">
        <v>6</v>
      </c>
      <c r="B141" s="59">
        <v>0</v>
      </c>
      <c r="C141" s="59">
        <v>4</v>
      </c>
      <c r="D141" s="59">
        <v>14.6</v>
      </c>
      <c r="E141" s="59">
        <v>-0.5</v>
      </c>
      <c r="F141" s="60">
        <v>2.9</v>
      </c>
      <c r="G141" s="61">
        <v>2.9</v>
      </c>
      <c r="H141" s="61">
        <v>2.1</v>
      </c>
      <c r="I141" s="61">
        <v>2.4</v>
      </c>
      <c r="J141" s="61">
        <v>0.2</v>
      </c>
      <c r="K141" s="61">
        <v>5.5</v>
      </c>
      <c r="L141" s="61">
        <v>0.6</v>
      </c>
      <c r="M141" s="61">
        <v>6.6</v>
      </c>
      <c r="N141" s="61">
        <v>1.9</v>
      </c>
      <c r="O141" s="61">
        <v>4.8</v>
      </c>
      <c r="P141" s="61">
        <v>2.2999999999999998</v>
      </c>
      <c r="Q141" s="61">
        <v>3.4</v>
      </c>
      <c r="R141" s="61">
        <v>2.8</v>
      </c>
      <c r="S141" s="61">
        <v>2.8</v>
      </c>
      <c r="T141" s="61">
        <v>3.4</v>
      </c>
      <c r="U141" s="61">
        <v>3.4</v>
      </c>
      <c r="V141" s="61">
        <v>4.8</v>
      </c>
      <c r="W141" s="62">
        <v>4.8</v>
      </c>
      <c r="X141" s="26">
        <v>6</v>
      </c>
      <c r="Y141" s="59">
        <v>12.5</v>
      </c>
      <c r="Z141" s="59">
        <v>10.199999999999999</v>
      </c>
      <c r="AA141" s="59">
        <v>20.5</v>
      </c>
      <c r="AB141" s="59">
        <v>10.199999999999999</v>
      </c>
      <c r="AC141" s="60">
        <v>11.7</v>
      </c>
      <c r="AD141" s="61">
        <v>10.6</v>
      </c>
      <c r="AE141" s="61">
        <v>12.2</v>
      </c>
      <c r="AF141" s="61">
        <v>12.3</v>
      </c>
      <c r="AG141" s="61">
        <v>12.6</v>
      </c>
      <c r="AH141" s="61">
        <v>13.1</v>
      </c>
      <c r="AI141" s="61">
        <v>12.9</v>
      </c>
      <c r="AJ141" s="61">
        <v>13.3</v>
      </c>
      <c r="AK141" s="61">
        <v>13</v>
      </c>
      <c r="AL141" s="61">
        <v>13</v>
      </c>
      <c r="AM141" s="61">
        <v>13</v>
      </c>
      <c r="AN141" s="61">
        <v>13</v>
      </c>
      <c r="AO141" s="61">
        <v>12.6</v>
      </c>
      <c r="AP141" s="61">
        <v>12.7</v>
      </c>
      <c r="AQ141" s="61">
        <v>12.5</v>
      </c>
      <c r="AR141" s="61">
        <v>12.4</v>
      </c>
      <c r="AS141" s="61">
        <v>11.6</v>
      </c>
      <c r="AT141" s="62">
        <v>11.6</v>
      </c>
      <c r="AU141" s="9"/>
      <c r="AV141" s="9"/>
      <c r="AW141" s="9"/>
      <c r="AX141" s="9"/>
    </row>
    <row r="142" spans="1:50" ht="12" customHeight="1">
      <c r="A142" s="26">
        <v>7</v>
      </c>
      <c r="B142" s="59">
        <v>1.5</v>
      </c>
      <c r="C142" s="59">
        <v>7.7</v>
      </c>
      <c r="D142" s="59">
        <v>15.6</v>
      </c>
      <c r="E142" s="59">
        <v>-0.2</v>
      </c>
      <c r="F142" s="60">
        <v>9.6</v>
      </c>
      <c r="G142" s="61">
        <v>8</v>
      </c>
      <c r="H142" s="61">
        <v>9.1</v>
      </c>
      <c r="I142" s="61">
        <v>7.9</v>
      </c>
      <c r="J142" s="61">
        <v>1.9</v>
      </c>
      <c r="K142" s="61">
        <v>8.1999999999999993</v>
      </c>
      <c r="L142" s="61">
        <v>1.4</v>
      </c>
      <c r="M142" s="61">
        <v>8.5</v>
      </c>
      <c r="N142" s="61">
        <v>3.3</v>
      </c>
      <c r="O142" s="61">
        <v>6.4</v>
      </c>
      <c r="P142" s="61">
        <v>3</v>
      </c>
      <c r="Q142" s="61">
        <v>4.2</v>
      </c>
      <c r="R142" s="61">
        <v>3</v>
      </c>
      <c r="S142" s="61">
        <v>3.1</v>
      </c>
      <c r="T142" s="61">
        <v>3.4</v>
      </c>
      <c r="U142" s="61">
        <v>3.4</v>
      </c>
      <c r="V142" s="61">
        <v>4.8</v>
      </c>
      <c r="W142" s="62">
        <v>4.8</v>
      </c>
      <c r="X142" s="26">
        <v>7</v>
      </c>
      <c r="Y142" s="59">
        <v>9.8000000000000007</v>
      </c>
      <c r="Z142" s="59">
        <v>10</v>
      </c>
      <c r="AA142" s="59">
        <v>22.5</v>
      </c>
      <c r="AB142" s="59">
        <v>5.5</v>
      </c>
      <c r="AC142" s="60">
        <v>9.4</v>
      </c>
      <c r="AD142" s="61">
        <v>9.6999999999999993</v>
      </c>
      <c r="AE142" s="61">
        <v>8.8000000000000007</v>
      </c>
      <c r="AF142" s="61">
        <v>11.2</v>
      </c>
      <c r="AG142" s="61">
        <v>9.4</v>
      </c>
      <c r="AH142" s="61">
        <v>12.2</v>
      </c>
      <c r="AI142" s="61">
        <v>10</v>
      </c>
      <c r="AJ142" s="61">
        <v>12.6</v>
      </c>
      <c r="AK142" s="61">
        <v>11</v>
      </c>
      <c r="AL142" s="61">
        <v>12.3</v>
      </c>
      <c r="AM142" s="61">
        <v>12.2</v>
      </c>
      <c r="AN142" s="61">
        <v>12.5</v>
      </c>
      <c r="AO142" s="61">
        <v>12.7</v>
      </c>
      <c r="AP142" s="61">
        <v>12.6</v>
      </c>
      <c r="AQ142" s="61">
        <v>12.4</v>
      </c>
      <c r="AR142" s="61">
        <v>12.4</v>
      </c>
      <c r="AS142" s="61">
        <v>11.6</v>
      </c>
      <c r="AT142" s="62">
        <v>11.5</v>
      </c>
      <c r="AU142" s="9"/>
      <c r="AV142" s="9"/>
      <c r="AW142" s="9"/>
      <c r="AX142" s="9"/>
    </row>
    <row r="143" spans="1:50" ht="12" customHeight="1">
      <c r="A143" s="26">
        <v>8</v>
      </c>
      <c r="B143" s="59">
        <v>3.7</v>
      </c>
      <c r="C143" s="59">
        <v>4.5999999999999996</v>
      </c>
      <c r="D143" s="59">
        <v>16</v>
      </c>
      <c r="E143" s="59">
        <v>0.7</v>
      </c>
      <c r="F143" s="60">
        <v>8.4</v>
      </c>
      <c r="G143" s="61">
        <v>6.2</v>
      </c>
      <c r="H143" s="61">
        <v>8.8000000000000007</v>
      </c>
      <c r="I143" s="61">
        <v>5.3</v>
      </c>
      <c r="J143" s="61">
        <v>3.9</v>
      </c>
      <c r="K143" s="61">
        <v>6</v>
      </c>
      <c r="L143" s="61">
        <v>3.3</v>
      </c>
      <c r="M143" s="61">
        <v>7.4</v>
      </c>
      <c r="N143" s="61">
        <v>4.5999999999999996</v>
      </c>
      <c r="O143" s="61">
        <v>6.7</v>
      </c>
      <c r="P143" s="61">
        <v>4.0999999999999996</v>
      </c>
      <c r="Q143" s="61">
        <v>5</v>
      </c>
      <c r="R143" s="61">
        <v>3.3</v>
      </c>
      <c r="S143" s="61">
        <v>3.5</v>
      </c>
      <c r="T143" s="61">
        <v>3.4</v>
      </c>
      <c r="U143" s="61">
        <v>3.5</v>
      </c>
      <c r="V143" s="61">
        <v>4.8</v>
      </c>
      <c r="W143" s="62">
        <v>4.8</v>
      </c>
      <c r="X143" s="26">
        <v>8</v>
      </c>
      <c r="Y143" s="59">
        <v>12.2</v>
      </c>
      <c r="Z143" s="59">
        <v>8.1</v>
      </c>
      <c r="AA143" s="59">
        <v>20.3</v>
      </c>
      <c r="AB143" s="59">
        <v>7.8</v>
      </c>
      <c r="AC143" s="60">
        <v>12</v>
      </c>
      <c r="AD143" s="61">
        <v>8.6999999999999993</v>
      </c>
      <c r="AE143" s="61">
        <v>11.4</v>
      </c>
      <c r="AF143" s="61">
        <v>10.9</v>
      </c>
      <c r="AG143" s="61">
        <v>11.3</v>
      </c>
      <c r="AH143" s="61">
        <v>12.1</v>
      </c>
      <c r="AI143" s="61">
        <v>11.4</v>
      </c>
      <c r="AJ143" s="61">
        <v>12.6</v>
      </c>
      <c r="AK143" s="61">
        <v>11.8</v>
      </c>
      <c r="AL143" s="61">
        <v>12.2</v>
      </c>
      <c r="AM143" s="61">
        <v>12.2</v>
      </c>
      <c r="AN143" s="61">
        <v>12.5</v>
      </c>
      <c r="AO143" s="61">
        <v>12.6</v>
      </c>
      <c r="AP143" s="61">
        <v>12.5</v>
      </c>
      <c r="AQ143" s="61">
        <v>12.4</v>
      </c>
      <c r="AR143" s="61">
        <v>12.4</v>
      </c>
      <c r="AS143" s="61">
        <v>11.5</v>
      </c>
      <c r="AT143" s="62">
        <v>11.5</v>
      </c>
      <c r="AU143" s="9"/>
      <c r="AV143" s="9"/>
      <c r="AW143" s="9"/>
      <c r="AX143" s="9"/>
    </row>
    <row r="144" spans="1:50" ht="12" customHeight="1">
      <c r="A144" s="26">
        <v>9</v>
      </c>
      <c r="B144" s="59">
        <v>4.2</v>
      </c>
      <c r="C144" s="59">
        <v>1.4</v>
      </c>
      <c r="D144" s="59">
        <v>14</v>
      </c>
      <c r="E144" s="59">
        <v>0.2</v>
      </c>
      <c r="F144" s="60">
        <v>5.8</v>
      </c>
      <c r="G144" s="61">
        <v>1.9</v>
      </c>
      <c r="H144" s="61">
        <v>5.3</v>
      </c>
      <c r="I144" s="61">
        <v>1.4</v>
      </c>
      <c r="J144" s="61">
        <v>3.4</v>
      </c>
      <c r="K144" s="61">
        <v>2.8</v>
      </c>
      <c r="L144" s="61">
        <v>3.1</v>
      </c>
      <c r="M144" s="61">
        <v>4.3</v>
      </c>
      <c r="N144" s="61">
        <v>4.4000000000000004</v>
      </c>
      <c r="O144" s="61">
        <v>5</v>
      </c>
      <c r="P144" s="61">
        <v>4.4000000000000004</v>
      </c>
      <c r="Q144" s="61">
        <v>4.5999999999999996</v>
      </c>
      <c r="R144" s="61">
        <v>3.7</v>
      </c>
      <c r="S144" s="61">
        <v>3.8</v>
      </c>
      <c r="T144" s="61">
        <v>3.5</v>
      </c>
      <c r="U144" s="61">
        <v>3.5</v>
      </c>
      <c r="V144" s="61">
        <v>4.7</v>
      </c>
      <c r="W144" s="62">
        <v>4.7</v>
      </c>
      <c r="X144" s="26">
        <v>9</v>
      </c>
      <c r="Y144" s="59">
        <v>9.8000000000000007</v>
      </c>
      <c r="Z144" s="59">
        <v>11.3</v>
      </c>
      <c r="AA144" s="59">
        <v>19.899999999999999</v>
      </c>
      <c r="AB144" s="59">
        <v>6.5</v>
      </c>
      <c r="AC144" s="60">
        <v>9.6999999999999993</v>
      </c>
      <c r="AD144" s="61">
        <v>11.4</v>
      </c>
      <c r="AE144" s="61">
        <v>9.6</v>
      </c>
      <c r="AF144" s="61">
        <v>11.7</v>
      </c>
      <c r="AG144" s="61">
        <v>10</v>
      </c>
      <c r="AH144" s="61">
        <v>12</v>
      </c>
      <c r="AI144" s="61">
        <v>10.4</v>
      </c>
      <c r="AJ144" s="61">
        <v>12.1</v>
      </c>
      <c r="AK144" s="61">
        <v>11.1</v>
      </c>
      <c r="AL144" s="61">
        <v>12.1</v>
      </c>
      <c r="AM144" s="61">
        <v>11.9</v>
      </c>
      <c r="AN144" s="61">
        <v>12.2</v>
      </c>
      <c r="AO144" s="61">
        <v>12.5</v>
      </c>
      <c r="AP144" s="61">
        <v>12.4</v>
      </c>
      <c r="AQ144" s="61">
        <v>12.4</v>
      </c>
      <c r="AR144" s="61">
        <v>12.4</v>
      </c>
      <c r="AS144" s="61">
        <v>11.5</v>
      </c>
      <c r="AT144" s="62">
        <v>11.5</v>
      </c>
      <c r="AU144" s="9"/>
      <c r="AV144" s="9"/>
      <c r="AW144" s="9"/>
      <c r="AX144" s="9"/>
    </row>
    <row r="145" spans="1:50" ht="12" customHeight="1">
      <c r="A145" s="26">
        <v>10</v>
      </c>
      <c r="B145" s="59">
        <v>-0.1</v>
      </c>
      <c r="C145" s="59">
        <v>0.1</v>
      </c>
      <c r="D145" s="59">
        <v>10.6</v>
      </c>
      <c r="E145" s="59">
        <v>-1.2</v>
      </c>
      <c r="F145" s="60">
        <v>6.2</v>
      </c>
      <c r="G145" s="61">
        <v>1.5</v>
      </c>
      <c r="H145" s="61">
        <v>5.5</v>
      </c>
      <c r="I145" s="61">
        <v>0.7</v>
      </c>
      <c r="J145" s="61">
        <v>0.2</v>
      </c>
      <c r="K145" s="61">
        <v>1.7</v>
      </c>
      <c r="L145" s="61">
        <v>1</v>
      </c>
      <c r="M145" s="61">
        <v>3.6</v>
      </c>
      <c r="N145" s="61">
        <v>3.3</v>
      </c>
      <c r="O145" s="61">
        <v>4.5999999999999996</v>
      </c>
      <c r="P145" s="61">
        <v>3.9</v>
      </c>
      <c r="Q145" s="61">
        <v>4.3</v>
      </c>
      <c r="R145" s="61">
        <v>3.9</v>
      </c>
      <c r="S145" s="61">
        <v>3.8</v>
      </c>
      <c r="T145" s="61">
        <v>3.6</v>
      </c>
      <c r="U145" s="61">
        <v>3.7</v>
      </c>
      <c r="V145" s="61">
        <v>4.7</v>
      </c>
      <c r="W145" s="62">
        <v>4.7</v>
      </c>
      <c r="X145" s="26">
        <v>10</v>
      </c>
      <c r="Y145" s="59">
        <v>7.1</v>
      </c>
      <c r="Z145" s="59">
        <v>6.9</v>
      </c>
      <c r="AA145" s="59">
        <v>15</v>
      </c>
      <c r="AB145" s="59">
        <v>2.2000000000000002</v>
      </c>
      <c r="AC145" s="60">
        <v>6.6</v>
      </c>
      <c r="AD145" s="61">
        <v>7.5</v>
      </c>
      <c r="AE145" s="61">
        <v>6.7</v>
      </c>
      <c r="AF145" s="61">
        <v>9.3000000000000007</v>
      </c>
      <c r="AG145" s="61">
        <v>7.7</v>
      </c>
      <c r="AH145" s="61">
        <v>10.3</v>
      </c>
      <c r="AI145" s="61">
        <v>8.6999999999999993</v>
      </c>
      <c r="AJ145" s="61">
        <v>10.7</v>
      </c>
      <c r="AK145" s="61">
        <v>9.8000000000000007</v>
      </c>
      <c r="AL145" s="61">
        <v>10.7</v>
      </c>
      <c r="AM145" s="61">
        <v>11.5</v>
      </c>
      <c r="AN145" s="61">
        <v>11.5</v>
      </c>
      <c r="AO145" s="61">
        <v>12.4</v>
      </c>
      <c r="AP145" s="61">
        <v>12.3</v>
      </c>
      <c r="AQ145" s="61">
        <v>12.3</v>
      </c>
      <c r="AR145" s="61">
        <v>12.3</v>
      </c>
      <c r="AS145" s="61">
        <v>11.5</v>
      </c>
      <c r="AT145" s="62">
        <v>11.5</v>
      </c>
      <c r="AU145" s="9"/>
      <c r="AV145" s="9"/>
      <c r="AW145" s="9"/>
      <c r="AX145" s="9"/>
    </row>
    <row r="146" spans="1:50" ht="12" customHeight="1">
      <c r="A146" s="26">
        <v>11</v>
      </c>
      <c r="B146" s="59">
        <v>-0.3</v>
      </c>
      <c r="C146" s="59">
        <v>1</v>
      </c>
      <c r="D146" s="59">
        <v>13.7</v>
      </c>
      <c r="E146" s="59">
        <v>-0.7</v>
      </c>
      <c r="F146" s="60">
        <v>3.8</v>
      </c>
      <c r="G146" s="61">
        <v>-1.2</v>
      </c>
      <c r="H146" s="61">
        <v>2.8</v>
      </c>
      <c r="I146" s="61">
        <v>-1</v>
      </c>
      <c r="J146" s="61">
        <v>0.3</v>
      </c>
      <c r="K146" s="61">
        <v>2.9</v>
      </c>
      <c r="L146" s="61">
        <v>1</v>
      </c>
      <c r="M146" s="61">
        <v>4.4000000000000004</v>
      </c>
      <c r="N146" s="61">
        <v>3.1</v>
      </c>
      <c r="O146" s="61">
        <v>4.4000000000000004</v>
      </c>
      <c r="P146" s="61">
        <v>3.7</v>
      </c>
      <c r="Q146" s="61">
        <v>4.0999999999999996</v>
      </c>
      <c r="R146" s="61">
        <v>3.9</v>
      </c>
      <c r="S146" s="61">
        <v>3.8</v>
      </c>
      <c r="T146" s="61">
        <v>3.7</v>
      </c>
      <c r="U146" s="61">
        <v>3.8</v>
      </c>
      <c r="V146" s="61">
        <v>4.7</v>
      </c>
      <c r="W146" s="62">
        <v>4.7</v>
      </c>
      <c r="X146" s="26">
        <v>11</v>
      </c>
      <c r="Y146" s="59">
        <v>9.8000000000000007</v>
      </c>
      <c r="Z146" s="59">
        <v>8.1</v>
      </c>
      <c r="AA146" s="59">
        <v>18.2</v>
      </c>
      <c r="AB146" s="59">
        <v>6.6</v>
      </c>
      <c r="AC146" s="60">
        <v>9.8000000000000007</v>
      </c>
      <c r="AD146" s="61">
        <v>8.5</v>
      </c>
      <c r="AE146" s="61">
        <v>9.8000000000000007</v>
      </c>
      <c r="AF146" s="61">
        <v>10.199999999999999</v>
      </c>
      <c r="AG146" s="61">
        <v>9.9</v>
      </c>
      <c r="AH146" s="61">
        <v>11.2</v>
      </c>
      <c r="AI146" s="61">
        <v>10.199999999999999</v>
      </c>
      <c r="AJ146" s="61">
        <v>11.6</v>
      </c>
      <c r="AK146" s="61">
        <v>10.7</v>
      </c>
      <c r="AL146" s="61">
        <v>11.1</v>
      </c>
      <c r="AM146" s="61">
        <v>11.3</v>
      </c>
      <c r="AN146" s="61">
        <v>11.6</v>
      </c>
      <c r="AO146" s="61">
        <v>12.2</v>
      </c>
      <c r="AP146" s="61">
        <v>12.1</v>
      </c>
      <c r="AQ146" s="61">
        <v>12.3</v>
      </c>
      <c r="AR146" s="61">
        <v>12.3</v>
      </c>
      <c r="AS146" s="61">
        <v>11.5</v>
      </c>
      <c r="AT146" s="62">
        <v>11.5</v>
      </c>
      <c r="AU146" s="9"/>
      <c r="AV146" s="9"/>
      <c r="AW146" s="9"/>
      <c r="AX146" s="9"/>
    </row>
    <row r="147" spans="1:50" ht="12" customHeight="1">
      <c r="A147" s="26">
        <v>12</v>
      </c>
      <c r="B147" s="59">
        <v>0</v>
      </c>
      <c r="C147" s="59">
        <v>4.5</v>
      </c>
      <c r="D147" s="59">
        <v>5.8</v>
      </c>
      <c r="E147" s="59">
        <v>-1</v>
      </c>
      <c r="F147" s="60">
        <v>2.9</v>
      </c>
      <c r="G147" s="61">
        <v>6.1</v>
      </c>
      <c r="H147" s="61">
        <v>2.2999999999999998</v>
      </c>
      <c r="I147" s="61">
        <v>4.9000000000000004</v>
      </c>
      <c r="J147" s="61">
        <v>0.2</v>
      </c>
      <c r="K147" s="61">
        <v>4.5999999999999996</v>
      </c>
      <c r="L147" s="61">
        <v>0.9</v>
      </c>
      <c r="M147" s="61">
        <v>4.5</v>
      </c>
      <c r="N147" s="61">
        <v>2.7</v>
      </c>
      <c r="O147" s="61">
        <v>4</v>
      </c>
      <c r="P147" s="61">
        <v>3.5</v>
      </c>
      <c r="Q147" s="61">
        <v>3.6</v>
      </c>
      <c r="R147" s="61">
        <v>3.8</v>
      </c>
      <c r="S147" s="61">
        <v>3.8</v>
      </c>
      <c r="T147" s="61">
        <v>3.8</v>
      </c>
      <c r="U147" s="61">
        <v>3.8</v>
      </c>
      <c r="V147" s="61">
        <v>4.7</v>
      </c>
      <c r="W147" s="62">
        <v>4.7</v>
      </c>
      <c r="X147" s="26">
        <v>12</v>
      </c>
      <c r="Y147" s="59">
        <v>9.3000000000000007</v>
      </c>
      <c r="Z147" s="59">
        <v>7</v>
      </c>
      <c r="AA147" s="59">
        <v>20.9</v>
      </c>
      <c r="AB147" s="59">
        <v>6.1</v>
      </c>
      <c r="AC147" s="60">
        <v>9</v>
      </c>
      <c r="AD147" s="61">
        <v>7.2</v>
      </c>
      <c r="AE147" s="61">
        <v>9.1999999999999993</v>
      </c>
      <c r="AF147" s="61">
        <v>9</v>
      </c>
      <c r="AG147" s="61">
        <v>9.6999999999999993</v>
      </c>
      <c r="AH147" s="61">
        <v>10.4</v>
      </c>
      <c r="AI147" s="61">
        <v>10.199999999999999</v>
      </c>
      <c r="AJ147" s="61">
        <v>11</v>
      </c>
      <c r="AK147" s="61">
        <v>10.5</v>
      </c>
      <c r="AL147" s="61">
        <v>10.8</v>
      </c>
      <c r="AM147" s="61">
        <v>11.3</v>
      </c>
      <c r="AN147" s="61">
        <v>11.5</v>
      </c>
      <c r="AO147" s="61">
        <v>12.1</v>
      </c>
      <c r="AP147" s="61">
        <v>12</v>
      </c>
      <c r="AQ147" s="61">
        <v>12.2</v>
      </c>
      <c r="AR147" s="61">
        <v>12.2</v>
      </c>
      <c r="AS147" s="61">
        <v>11.5</v>
      </c>
      <c r="AT147" s="62">
        <v>11.5</v>
      </c>
      <c r="AU147" s="9"/>
      <c r="AV147" s="9"/>
      <c r="AW147" s="9"/>
      <c r="AX147" s="9"/>
    </row>
    <row r="148" spans="1:50" ht="12" customHeight="1">
      <c r="A148" s="26">
        <v>13</v>
      </c>
      <c r="B148" s="59">
        <v>5.8</v>
      </c>
      <c r="C148" s="59">
        <v>1.1000000000000001</v>
      </c>
      <c r="D148" s="59">
        <v>11.1</v>
      </c>
      <c r="E148" s="59">
        <v>0.8</v>
      </c>
      <c r="F148" s="60">
        <v>6.4</v>
      </c>
      <c r="G148" s="61">
        <v>1.7</v>
      </c>
      <c r="H148" s="61">
        <v>5.9</v>
      </c>
      <c r="I148" s="61">
        <v>1</v>
      </c>
      <c r="J148" s="61">
        <v>4.5999999999999996</v>
      </c>
      <c r="K148" s="61">
        <v>2.2000000000000002</v>
      </c>
      <c r="L148" s="61">
        <v>4.0999999999999996</v>
      </c>
      <c r="M148" s="61">
        <v>4</v>
      </c>
      <c r="N148" s="61">
        <v>4</v>
      </c>
      <c r="O148" s="61">
        <v>4.4000000000000004</v>
      </c>
      <c r="P148" s="61">
        <v>3.7</v>
      </c>
      <c r="Q148" s="61">
        <v>4.0999999999999996</v>
      </c>
      <c r="R148" s="61">
        <v>3.8</v>
      </c>
      <c r="S148" s="61">
        <v>3.8</v>
      </c>
      <c r="T148" s="61">
        <v>3.9</v>
      </c>
      <c r="U148" s="61">
        <v>3.9</v>
      </c>
      <c r="V148" s="61">
        <v>4.7</v>
      </c>
      <c r="W148" s="62">
        <v>4.7</v>
      </c>
      <c r="X148" s="26">
        <v>13</v>
      </c>
      <c r="Y148" s="59">
        <v>7.6</v>
      </c>
      <c r="Z148" s="59">
        <v>7</v>
      </c>
      <c r="AA148" s="59">
        <v>21.1</v>
      </c>
      <c r="AB148" s="59">
        <v>6.5</v>
      </c>
      <c r="AC148" s="60">
        <v>7.6</v>
      </c>
      <c r="AD148" s="61">
        <v>8.6</v>
      </c>
      <c r="AE148" s="61">
        <v>8.1</v>
      </c>
      <c r="AF148" s="61">
        <v>9.8000000000000007</v>
      </c>
      <c r="AG148" s="61">
        <v>8.9</v>
      </c>
      <c r="AH148" s="61">
        <v>10.6</v>
      </c>
      <c r="AI148" s="61">
        <v>9.4</v>
      </c>
      <c r="AJ148" s="61">
        <v>11.1</v>
      </c>
      <c r="AK148" s="61">
        <v>9.9</v>
      </c>
      <c r="AL148" s="61">
        <v>10.1</v>
      </c>
      <c r="AM148" s="61">
        <v>11.1</v>
      </c>
      <c r="AN148" s="61">
        <v>11.2</v>
      </c>
      <c r="AO148" s="61">
        <v>12</v>
      </c>
      <c r="AP148" s="61">
        <v>11.9</v>
      </c>
      <c r="AQ148" s="61">
        <v>12.2</v>
      </c>
      <c r="AR148" s="61">
        <v>12.1</v>
      </c>
      <c r="AS148" s="61">
        <v>11.5</v>
      </c>
      <c r="AT148" s="62">
        <v>11.5</v>
      </c>
      <c r="AU148" s="9"/>
      <c r="AV148" s="9"/>
      <c r="AW148" s="9"/>
      <c r="AX148" s="9"/>
    </row>
    <row r="149" spans="1:50" ht="12" customHeight="1">
      <c r="A149" s="26">
        <v>14</v>
      </c>
      <c r="B149" s="59">
        <v>-0.1</v>
      </c>
      <c r="C149" s="59">
        <v>1</v>
      </c>
      <c r="D149" s="59">
        <v>8.9</v>
      </c>
      <c r="E149" s="59">
        <v>-0.8</v>
      </c>
      <c r="F149" s="60">
        <v>0.9</v>
      </c>
      <c r="G149" s="61">
        <v>0</v>
      </c>
      <c r="H149" s="61">
        <v>0.5</v>
      </c>
      <c r="I149" s="61">
        <v>0</v>
      </c>
      <c r="J149" s="61">
        <v>0.5</v>
      </c>
      <c r="K149" s="61">
        <v>1.5</v>
      </c>
      <c r="L149" s="61">
        <v>1.1000000000000001</v>
      </c>
      <c r="M149" s="61">
        <v>2.6</v>
      </c>
      <c r="N149" s="61">
        <v>2.8</v>
      </c>
      <c r="O149" s="61">
        <v>3.5</v>
      </c>
      <c r="P149" s="61">
        <v>3.6</v>
      </c>
      <c r="Q149" s="61">
        <v>3.7</v>
      </c>
      <c r="R149" s="61">
        <v>3.8</v>
      </c>
      <c r="S149" s="61">
        <v>3.8</v>
      </c>
      <c r="T149" s="61">
        <v>3.9</v>
      </c>
      <c r="U149" s="61">
        <v>3.9</v>
      </c>
      <c r="V149" s="61">
        <v>4.7</v>
      </c>
      <c r="W149" s="62">
        <v>4.8</v>
      </c>
      <c r="X149" s="26">
        <v>14</v>
      </c>
      <c r="Y149" s="59">
        <v>4.9000000000000004</v>
      </c>
      <c r="Z149" s="59">
        <v>5.9</v>
      </c>
      <c r="AA149" s="59">
        <v>13.5</v>
      </c>
      <c r="AB149" s="59">
        <v>-0.1</v>
      </c>
      <c r="AC149" s="60">
        <v>4.4000000000000004</v>
      </c>
      <c r="AD149" s="61">
        <v>7.1</v>
      </c>
      <c r="AE149" s="61">
        <v>5.3</v>
      </c>
      <c r="AF149" s="61">
        <v>8</v>
      </c>
      <c r="AG149" s="61">
        <v>6.8</v>
      </c>
      <c r="AH149" s="61">
        <v>8.6999999999999993</v>
      </c>
      <c r="AI149" s="61">
        <v>8.4</v>
      </c>
      <c r="AJ149" s="61">
        <v>9.3000000000000007</v>
      </c>
      <c r="AK149" s="61">
        <v>8.1999999999999993</v>
      </c>
      <c r="AL149" s="61">
        <v>9.1999999999999993</v>
      </c>
      <c r="AM149" s="61">
        <v>10.199999999999999</v>
      </c>
      <c r="AN149" s="61">
        <v>10.199999999999999</v>
      </c>
      <c r="AO149" s="61">
        <v>11.8</v>
      </c>
      <c r="AP149" s="61">
        <v>11.6</v>
      </c>
      <c r="AQ149" s="61">
        <v>12.1</v>
      </c>
      <c r="AR149" s="61">
        <v>12</v>
      </c>
      <c r="AS149" s="61">
        <v>11.5</v>
      </c>
      <c r="AT149" s="62">
        <v>11.5</v>
      </c>
      <c r="AU149" s="9"/>
      <c r="AV149" s="9"/>
      <c r="AW149" s="9"/>
      <c r="AX149" s="9"/>
    </row>
    <row r="150" spans="1:50" ht="12" customHeight="1">
      <c r="A150" s="26">
        <v>15</v>
      </c>
      <c r="B150" s="59">
        <v>0.2</v>
      </c>
      <c r="C150" s="59">
        <v>2.2000000000000002</v>
      </c>
      <c r="D150" s="59">
        <v>11</v>
      </c>
      <c r="E150" s="59">
        <v>-0.1</v>
      </c>
      <c r="F150" s="60">
        <v>0</v>
      </c>
      <c r="G150" s="61">
        <v>1</v>
      </c>
      <c r="H150" s="61">
        <v>-0.1</v>
      </c>
      <c r="I150" s="61">
        <v>0.8</v>
      </c>
      <c r="J150" s="61">
        <v>0.5</v>
      </c>
      <c r="K150" s="61">
        <v>3.5</v>
      </c>
      <c r="L150" s="61">
        <v>1</v>
      </c>
      <c r="M150" s="61">
        <v>4.3</v>
      </c>
      <c r="N150" s="61">
        <v>2.7</v>
      </c>
      <c r="O150" s="61">
        <v>3.8</v>
      </c>
      <c r="P150" s="61">
        <v>3.4</v>
      </c>
      <c r="Q150" s="61">
        <v>3.6</v>
      </c>
      <c r="R150" s="61">
        <v>3.8</v>
      </c>
      <c r="S150" s="61">
        <v>3.8</v>
      </c>
      <c r="T150" s="61">
        <v>3.9</v>
      </c>
      <c r="U150" s="61">
        <v>3.9</v>
      </c>
      <c r="V150" s="61">
        <v>4.8</v>
      </c>
      <c r="W150" s="62">
        <v>4.8</v>
      </c>
      <c r="X150" s="26">
        <v>15</v>
      </c>
      <c r="Y150" s="59">
        <v>3</v>
      </c>
      <c r="Z150" s="59">
        <v>4.3</v>
      </c>
      <c r="AA150" s="59">
        <v>12.1</v>
      </c>
      <c r="AB150" s="59">
        <v>1.4</v>
      </c>
      <c r="AC150" s="60">
        <v>3.8</v>
      </c>
      <c r="AD150" s="61">
        <v>5.5</v>
      </c>
      <c r="AE150" s="61">
        <v>5.6</v>
      </c>
      <c r="AF150" s="61">
        <v>6.6</v>
      </c>
      <c r="AG150" s="61">
        <v>7.2</v>
      </c>
      <c r="AH150" s="61">
        <v>7.7</v>
      </c>
      <c r="AI150" s="61">
        <v>8.4</v>
      </c>
      <c r="AJ150" s="61">
        <v>8.5</v>
      </c>
      <c r="AK150" s="61">
        <v>7.7</v>
      </c>
      <c r="AL150" s="61">
        <v>8.1999999999999993</v>
      </c>
      <c r="AM150" s="61">
        <v>9.6999999999999993</v>
      </c>
      <c r="AN150" s="61">
        <v>9.6999999999999993</v>
      </c>
      <c r="AO150" s="61">
        <v>11.4</v>
      </c>
      <c r="AP150" s="61">
        <v>11.3</v>
      </c>
      <c r="AQ150" s="61">
        <v>12</v>
      </c>
      <c r="AR150" s="61">
        <v>12</v>
      </c>
      <c r="AS150" s="61">
        <v>11.4</v>
      </c>
      <c r="AT150" s="62">
        <v>11.4</v>
      </c>
      <c r="AU150" s="9"/>
      <c r="AV150" s="9"/>
      <c r="AW150" s="9"/>
      <c r="AX150" s="9"/>
    </row>
    <row r="151" spans="1:50" ht="12" customHeight="1">
      <c r="A151" s="26">
        <v>16</v>
      </c>
      <c r="B151" s="59">
        <v>4.3</v>
      </c>
      <c r="C151" s="59">
        <v>1.8</v>
      </c>
      <c r="D151" s="59">
        <v>7.4</v>
      </c>
      <c r="E151" s="59">
        <v>-0.3</v>
      </c>
      <c r="F151" s="60">
        <v>4.5</v>
      </c>
      <c r="G151" s="61">
        <v>2.2999999999999998</v>
      </c>
      <c r="H151" s="61">
        <v>4.5</v>
      </c>
      <c r="I151" s="61">
        <v>1.9</v>
      </c>
      <c r="J151" s="61">
        <v>3.4</v>
      </c>
      <c r="K151" s="61">
        <v>2.9</v>
      </c>
      <c r="L151" s="61">
        <v>2.6</v>
      </c>
      <c r="M151" s="61">
        <v>4</v>
      </c>
      <c r="N151" s="61">
        <v>3.1</v>
      </c>
      <c r="O151" s="61">
        <v>3.8</v>
      </c>
      <c r="P151" s="61">
        <v>3.4</v>
      </c>
      <c r="Q151" s="61">
        <v>3.6</v>
      </c>
      <c r="R151" s="61">
        <v>3.8</v>
      </c>
      <c r="S151" s="61">
        <v>3.7</v>
      </c>
      <c r="T151" s="61">
        <v>4</v>
      </c>
      <c r="U151" s="61">
        <v>4</v>
      </c>
      <c r="V151" s="61">
        <v>4.8</v>
      </c>
      <c r="W151" s="62">
        <v>4.8</v>
      </c>
      <c r="X151" s="26">
        <v>16</v>
      </c>
      <c r="Y151" s="59">
        <v>2.8</v>
      </c>
      <c r="Z151" s="59">
        <v>4.3</v>
      </c>
      <c r="AA151" s="59">
        <v>12</v>
      </c>
      <c r="AB151" s="59">
        <v>0.4</v>
      </c>
      <c r="AC151" s="60">
        <v>3.5</v>
      </c>
      <c r="AD151" s="61">
        <v>5.7</v>
      </c>
      <c r="AE151" s="61">
        <v>4.8</v>
      </c>
      <c r="AF151" s="61">
        <v>6.7</v>
      </c>
      <c r="AG151" s="61">
        <v>6.4</v>
      </c>
      <c r="AH151" s="61">
        <v>7.6</v>
      </c>
      <c r="AI151" s="61">
        <v>7.6</v>
      </c>
      <c r="AJ151" s="61">
        <v>8.1999999999999993</v>
      </c>
      <c r="AK151" s="61">
        <v>7.1</v>
      </c>
      <c r="AL151" s="61">
        <v>7.9</v>
      </c>
      <c r="AM151" s="61">
        <v>9.1999999999999993</v>
      </c>
      <c r="AN151" s="61">
        <v>9.1999999999999993</v>
      </c>
      <c r="AO151" s="61">
        <v>11.1</v>
      </c>
      <c r="AP151" s="61">
        <v>10.9</v>
      </c>
      <c r="AQ151" s="61">
        <v>11.9</v>
      </c>
      <c r="AR151" s="61">
        <v>11.8</v>
      </c>
      <c r="AS151" s="61">
        <v>11.4</v>
      </c>
      <c r="AT151" s="62">
        <v>11.4</v>
      </c>
      <c r="AU151" s="9"/>
      <c r="AV151" s="9"/>
      <c r="AW151" s="9"/>
      <c r="AX151" s="9"/>
    </row>
    <row r="152" spans="1:50" ht="12" customHeight="1">
      <c r="A152" s="26">
        <v>17</v>
      </c>
      <c r="B152" s="59">
        <v>0</v>
      </c>
      <c r="C152" s="59">
        <v>1.9</v>
      </c>
      <c r="D152" s="59">
        <v>11.1</v>
      </c>
      <c r="E152" s="59">
        <v>-0.6</v>
      </c>
      <c r="F152" s="60">
        <v>5.7</v>
      </c>
      <c r="G152" s="61">
        <v>3.2</v>
      </c>
      <c r="H152" s="61">
        <v>3.8</v>
      </c>
      <c r="I152" s="61">
        <v>2.4</v>
      </c>
      <c r="J152" s="61">
        <v>1.1000000000000001</v>
      </c>
      <c r="K152" s="61">
        <v>2.7</v>
      </c>
      <c r="L152" s="61">
        <v>1.2</v>
      </c>
      <c r="M152" s="61">
        <v>3.8</v>
      </c>
      <c r="N152" s="61">
        <v>2.9</v>
      </c>
      <c r="O152" s="61">
        <v>4.3</v>
      </c>
      <c r="P152" s="61">
        <v>3.3</v>
      </c>
      <c r="Q152" s="61">
        <v>3.8</v>
      </c>
      <c r="R152" s="61">
        <v>3.8</v>
      </c>
      <c r="S152" s="61">
        <v>3.7</v>
      </c>
      <c r="T152" s="61">
        <v>4</v>
      </c>
      <c r="U152" s="61">
        <v>4</v>
      </c>
      <c r="V152" s="61">
        <v>4.8</v>
      </c>
      <c r="W152" s="62">
        <v>4.8</v>
      </c>
      <c r="X152" s="26">
        <v>17</v>
      </c>
      <c r="Y152" s="59">
        <v>0.3</v>
      </c>
      <c r="Z152" s="59">
        <v>3.6</v>
      </c>
      <c r="AA152" s="59">
        <v>11.3</v>
      </c>
      <c r="AB152" s="59">
        <v>-0.1</v>
      </c>
      <c r="AC152" s="60">
        <v>2.6</v>
      </c>
      <c r="AD152" s="61">
        <v>5.0999999999999996</v>
      </c>
      <c r="AE152" s="61">
        <v>4</v>
      </c>
      <c r="AF152" s="61">
        <v>6.2</v>
      </c>
      <c r="AG152" s="61">
        <v>5.4</v>
      </c>
      <c r="AH152" s="61">
        <v>7</v>
      </c>
      <c r="AI152" s="61">
        <v>6.8</v>
      </c>
      <c r="AJ152" s="61">
        <v>7.6</v>
      </c>
      <c r="AK152" s="61">
        <v>6.2</v>
      </c>
      <c r="AL152" s="61">
        <v>7.3</v>
      </c>
      <c r="AM152" s="61">
        <v>8.6</v>
      </c>
      <c r="AN152" s="61">
        <v>8.8000000000000007</v>
      </c>
      <c r="AO152" s="61">
        <v>10.8</v>
      </c>
      <c r="AP152" s="61">
        <v>10.6</v>
      </c>
      <c r="AQ152" s="61">
        <v>11.8</v>
      </c>
      <c r="AR152" s="61">
        <v>11.7</v>
      </c>
      <c r="AS152" s="61">
        <v>11.4</v>
      </c>
      <c r="AT152" s="62">
        <v>11.4</v>
      </c>
      <c r="AU152" s="9"/>
      <c r="AV152" s="9"/>
      <c r="AW152" s="9"/>
      <c r="AX152" s="9"/>
    </row>
    <row r="153" spans="1:50" ht="12" customHeight="1">
      <c r="A153" s="26">
        <v>18</v>
      </c>
      <c r="B153" s="59">
        <v>3.1</v>
      </c>
      <c r="C153" s="59">
        <v>3</v>
      </c>
      <c r="D153" s="59">
        <v>11.6</v>
      </c>
      <c r="E153" s="59">
        <v>-0.9</v>
      </c>
      <c r="F153" s="60">
        <v>5.7</v>
      </c>
      <c r="G153" s="61">
        <v>4.5999999999999996</v>
      </c>
      <c r="H153" s="61">
        <v>4.3</v>
      </c>
      <c r="I153" s="61">
        <v>4</v>
      </c>
      <c r="J153" s="61">
        <v>1.8</v>
      </c>
      <c r="K153" s="61">
        <v>3.4</v>
      </c>
      <c r="L153" s="61">
        <v>1.5</v>
      </c>
      <c r="M153" s="61">
        <v>4.3</v>
      </c>
      <c r="N153" s="61">
        <v>3.4</v>
      </c>
      <c r="O153" s="61">
        <v>4.5</v>
      </c>
      <c r="P153" s="61">
        <v>3.5</v>
      </c>
      <c r="Q153" s="61">
        <v>3.9</v>
      </c>
      <c r="R153" s="61">
        <v>3.8</v>
      </c>
      <c r="S153" s="61">
        <v>3.8</v>
      </c>
      <c r="T153" s="61">
        <v>4</v>
      </c>
      <c r="U153" s="61">
        <v>4</v>
      </c>
      <c r="V153" s="61">
        <v>4.8</v>
      </c>
      <c r="W153" s="62">
        <v>4.8</v>
      </c>
      <c r="X153" s="26">
        <v>18</v>
      </c>
      <c r="Y153" s="59">
        <v>3.5</v>
      </c>
      <c r="Z153" s="59">
        <v>0.5</v>
      </c>
      <c r="AA153" s="59">
        <v>8.6</v>
      </c>
      <c r="AB153" s="59">
        <v>0.5</v>
      </c>
      <c r="AC153" s="60">
        <v>4.2</v>
      </c>
      <c r="AD153" s="61">
        <v>3</v>
      </c>
      <c r="AE153" s="61">
        <v>5</v>
      </c>
      <c r="AF153" s="61">
        <v>4.9000000000000004</v>
      </c>
      <c r="AG153" s="61">
        <v>5.9</v>
      </c>
      <c r="AH153" s="61">
        <v>6.2</v>
      </c>
      <c r="AI153" s="61">
        <v>6.9</v>
      </c>
      <c r="AJ153" s="61">
        <v>7.1</v>
      </c>
      <c r="AK153" s="61">
        <v>6.6</v>
      </c>
      <c r="AL153" s="61">
        <v>6.2</v>
      </c>
      <c r="AM153" s="61">
        <v>8.4</v>
      </c>
      <c r="AN153" s="61">
        <v>8.3000000000000007</v>
      </c>
      <c r="AO153" s="61">
        <v>10.5</v>
      </c>
      <c r="AP153" s="61">
        <v>10.3</v>
      </c>
      <c r="AQ153" s="61">
        <v>11.6</v>
      </c>
      <c r="AR153" s="61">
        <v>11.5</v>
      </c>
      <c r="AS153" s="61">
        <v>11.4</v>
      </c>
      <c r="AT153" s="62">
        <v>11.4</v>
      </c>
      <c r="AU153" s="9"/>
      <c r="AV153" s="9"/>
      <c r="AW153" s="9"/>
      <c r="AX153" s="9"/>
    </row>
    <row r="154" spans="1:50" ht="12" customHeight="1">
      <c r="A154" s="26">
        <v>19</v>
      </c>
      <c r="B154" s="59">
        <v>3.6</v>
      </c>
      <c r="C154" s="59">
        <v>2.5</v>
      </c>
      <c r="D154" s="59">
        <v>12.3</v>
      </c>
      <c r="E154" s="59">
        <v>0.4</v>
      </c>
      <c r="F154" s="60">
        <v>3.9</v>
      </c>
      <c r="G154" s="61">
        <v>1.4</v>
      </c>
      <c r="H154" s="61">
        <v>3.8</v>
      </c>
      <c r="I154" s="61">
        <v>1.7</v>
      </c>
      <c r="J154" s="61">
        <v>2.8</v>
      </c>
      <c r="K154" s="61">
        <v>3.9</v>
      </c>
      <c r="L154" s="61">
        <v>2.5</v>
      </c>
      <c r="M154" s="61">
        <v>5.0999999999999996</v>
      </c>
      <c r="N154" s="61">
        <v>3.5</v>
      </c>
      <c r="O154" s="61">
        <v>4.9000000000000004</v>
      </c>
      <c r="P154" s="61">
        <v>3.7</v>
      </c>
      <c r="Q154" s="61">
        <v>4.2</v>
      </c>
      <c r="R154" s="61">
        <v>3.8</v>
      </c>
      <c r="S154" s="61">
        <v>3.8</v>
      </c>
      <c r="T154" s="61">
        <v>4</v>
      </c>
      <c r="U154" s="61">
        <v>4</v>
      </c>
      <c r="V154" s="61">
        <v>4.8</v>
      </c>
      <c r="W154" s="62">
        <v>4.8</v>
      </c>
      <c r="X154" s="26">
        <v>19</v>
      </c>
      <c r="Y154" s="59">
        <v>2.9</v>
      </c>
      <c r="Z154" s="59">
        <v>3.1</v>
      </c>
      <c r="AA154" s="59">
        <v>6.7</v>
      </c>
      <c r="AB154" s="59">
        <v>0.5</v>
      </c>
      <c r="AC154" s="60">
        <v>2.7</v>
      </c>
      <c r="AD154" s="61">
        <v>3.9</v>
      </c>
      <c r="AE154" s="61">
        <v>3.6</v>
      </c>
      <c r="AF154" s="61">
        <v>4.5999999999999996</v>
      </c>
      <c r="AG154" s="61">
        <v>4.8</v>
      </c>
      <c r="AH154" s="61">
        <v>5.4</v>
      </c>
      <c r="AI154" s="61">
        <v>6</v>
      </c>
      <c r="AJ154" s="61">
        <v>6.2</v>
      </c>
      <c r="AK154" s="61">
        <v>5.7</v>
      </c>
      <c r="AL154" s="61">
        <v>6</v>
      </c>
      <c r="AM154" s="61">
        <v>7.8</v>
      </c>
      <c r="AN154" s="61">
        <v>7.7</v>
      </c>
      <c r="AO154" s="61">
        <v>10.1</v>
      </c>
      <c r="AP154" s="61">
        <v>9.9</v>
      </c>
      <c r="AQ154" s="61">
        <v>11.5</v>
      </c>
      <c r="AR154" s="61">
        <v>11.4</v>
      </c>
      <c r="AS154" s="61">
        <v>11.4</v>
      </c>
      <c r="AT154" s="62">
        <v>11.3</v>
      </c>
      <c r="AU154" s="9"/>
      <c r="AV154" s="9"/>
      <c r="AW154" s="9"/>
      <c r="AX154" s="9"/>
    </row>
    <row r="155" spans="1:50" ht="12" customHeight="1">
      <c r="A155" s="26">
        <v>20</v>
      </c>
      <c r="B155" s="59">
        <v>6</v>
      </c>
      <c r="C155" s="59">
        <v>5.5</v>
      </c>
      <c r="D155" s="59">
        <v>15.9</v>
      </c>
      <c r="E155" s="59">
        <v>2</v>
      </c>
      <c r="F155" s="60">
        <v>7</v>
      </c>
      <c r="G155" s="61">
        <v>6</v>
      </c>
      <c r="H155" s="61">
        <v>6.8</v>
      </c>
      <c r="I155" s="61">
        <v>5.8</v>
      </c>
      <c r="J155" s="61">
        <v>4.3</v>
      </c>
      <c r="K155" s="61">
        <v>6.3</v>
      </c>
      <c r="L155" s="61">
        <v>3.6</v>
      </c>
      <c r="M155" s="61">
        <v>7</v>
      </c>
      <c r="N155" s="61">
        <v>4.3</v>
      </c>
      <c r="O155" s="61">
        <v>6.2</v>
      </c>
      <c r="P155" s="61">
        <v>4</v>
      </c>
      <c r="Q155" s="61">
        <v>4.8</v>
      </c>
      <c r="R155" s="61">
        <v>3.9</v>
      </c>
      <c r="S155" s="61">
        <v>4</v>
      </c>
      <c r="T155" s="61">
        <v>4</v>
      </c>
      <c r="U155" s="61">
        <v>4</v>
      </c>
      <c r="V155" s="61">
        <v>4.8</v>
      </c>
      <c r="W155" s="62">
        <v>4.8</v>
      </c>
      <c r="X155" s="26">
        <v>20</v>
      </c>
      <c r="Y155" s="59">
        <v>0</v>
      </c>
      <c r="Z155" s="59">
        <v>-0.2</v>
      </c>
      <c r="AA155" s="59">
        <v>10.8</v>
      </c>
      <c r="AB155" s="59">
        <v>-0.4</v>
      </c>
      <c r="AC155" s="60">
        <v>1.5</v>
      </c>
      <c r="AD155" s="61">
        <v>1.9</v>
      </c>
      <c r="AE155" s="61">
        <v>2.9</v>
      </c>
      <c r="AF155" s="61">
        <v>3.6</v>
      </c>
      <c r="AG155" s="61">
        <v>4.2</v>
      </c>
      <c r="AH155" s="61">
        <v>5</v>
      </c>
      <c r="AI155" s="61">
        <v>5.5</v>
      </c>
      <c r="AJ155" s="61">
        <v>6</v>
      </c>
      <c r="AK155" s="61">
        <v>5</v>
      </c>
      <c r="AL155" s="61">
        <v>5</v>
      </c>
      <c r="AM155" s="61">
        <v>7.3</v>
      </c>
      <c r="AN155" s="61">
        <v>7.3</v>
      </c>
      <c r="AO155" s="61">
        <v>9.8000000000000007</v>
      </c>
      <c r="AP155" s="61">
        <v>9.6</v>
      </c>
      <c r="AQ155" s="61">
        <v>11.3</v>
      </c>
      <c r="AR155" s="61">
        <v>11.2</v>
      </c>
      <c r="AS155" s="61">
        <v>11.3</v>
      </c>
      <c r="AT155" s="62">
        <v>11.3</v>
      </c>
      <c r="AU155" s="9"/>
      <c r="AV155" s="9"/>
      <c r="AW155" s="9"/>
      <c r="AX155" s="9"/>
    </row>
    <row r="156" spans="1:50" ht="12" customHeight="1">
      <c r="A156" s="26">
        <v>21</v>
      </c>
      <c r="B156" s="59">
        <v>9.3000000000000007</v>
      </c>
      <c r="C156" s="59">
        <v>4.4000000000000004</v>
      </c>
      <c r="D156" s="59">
        <v>15.9</v>
      </c>
      <c r="E156" s="59">
        <v>4.4000000000000004</v>
      </c>
      <c r="F156" s="60">
        <v>10</v>
      </c>
      <c r="G156" s="61">
        <v>3.1</v>
      </c>
      <c r="H156" s="61">
        <v>10.3</v>
      </c>
      <c r="I156" s="61">
        <v>3.8</v>
      </c>
      <c r="J156" s="61">
        <v>7.1</v>
      </c>
      <c r="K156" s="61">
        <v>6.1</v>
      </c>
      <c r="L156" s="61">
        <v>5.8</v>
      </c>
      <c r="M156" s="61">
        <v>7.6</v>
      </c>
      <c r="N156" s="61">
        <v>5.7</v>
      </c>
      <c r="O156" s="61">
        <v>6.8</v>
      </c>
      <c r="P156" s="61">
        <v>4.7</v>
      </c>
      <c r="Q156" s="61">
        <v>5.5</v>
      </c>
      <c r="R156" s="61">
        <v>4.0999999999999996</v>
      </c>
      <c r="S156" s="61">
        <v>4.3</v>
      </c>
      <c r="T156" s="61">
        <v>4.0999999999999996</v>
      </c>
      <c r="U156" s="61">
        <v>4.0999999999999996</v>
      </c>
      <c r="V156" s="61">
        <v>4.8</v>
      </c>
      <c r="W156" s="62">
        <v>4.8</v>
      </c>
      <c r="X156" s="26">
        <v>21</v>
      </c>
      <c r="Y156" s="59">
        <v>2.9</v>
      </c>
      <c r="Z156" s="59">
        <v>5.3</v>
      </c>
      <c r="AA156" s="59">
        <v>5.7</v>
      </c>
      <c r="AB156" s="59">
        <v>-0.3</v>
      </c>
      <c r="AC156" s="60">
        <v>2.9</v>
      </c>
      <c r="AD156" s="61">
        <v>5.2</v>
      </c>
      <c r="AE156" s="61">
        <v>3.4</v>
      </c>
      <c r="AF156" s="61">
        <v>5.4</v>
      </c>
      <c r="AG156" s="61">
        <v>4.2</v>
      </c>
      <c r="AH156" s="61">
        <v>5.7</v>
      </c>
      <c r="AI156" s="61">
        <v>5.0999999999999996</v>
      </c>
      <c r="AJ156" s="61">
        <v>6.1</v>
      </c>
      <c r="AK156" s="61">
        <v>5.2</v>
      </c>
      <c r="AL156" s="61">
        <v>6.2</v>
      </c>
      <c r="AM156" s="61">
        <v>7</v>
      </c>
      <c r="AN156" s="61">
        <v>7.2</v>
      </c>
      <c r="AO156" s="61">
        <v>9.4</v>
      </c>
      <c r="AP156" s="61">
        <v>9.3000000000000007</v>
      </c>
      <c r="AQ156" s="61">
        <v>11.1</v>
      </c>
      <c r="AR156" s="61">
        <v>11</v>
      </c>
      <c r="AS156" s="61">
        <v>11.3</v>
      </c>
      <c r="AT156" s="62">
        <v>11.3</v>
      </c>
      <c r="AU156" s="9"/>
      <c r="AV156" s="9"/>
      <c r="AW156" s="9"/>
      <c r="AX156" s="9"/>
    </row>
    <row r="157" spans="1:50" ht="12" customHeight="1">
      <c r="A157" s="26">
        <v>22</v>
      </c>
      <c r="B157" s="59">
        <v>4.4000000000000004</v>
      </c>
      <c r="C157" s="59">
        <v>5.6</v>
      </c>
      <c r="D157" s="59">
        <v>16.899999999999999</v>
      </c>
      <c r="E157" s="59">
        <v>-0.1</v>
      </c>
      <c r="F157" s="60">
        <v>11.2</v>
      </c>
      <c r="G157" s="61">
        <v>3.8</v>
      </c>
      <c r="H157" s="61">
        <v>10.6</v>
      </c>
      <c r="I157" s="61">
        <v>4.8</v>
      </c>
      <c r="J157" s="61">
        <v>4.2</v>
      </c>
      <c r="K157" s="61">
        <v>7.5</v>
      </c>
      <c r="L157" s="61">
        <v>2.9</v>
      </c>
      <c r="M157" s="61">
        <v>8.9</v>
      </c>
      <c r="N157" s="61">
        <v>5.2</v>
      </c>
      <c r="O157" s="61">
        <v>7.7</v>
      </c>
      <c r="P157" s="61">
        <v>4.9000000000000004</v>
      </c>
      <c r="Q157" s="61">
        <v>6</v>
      </c>
      <c r="R157" s="61">
        <v>4.4000000000000004</v>
      </c>
      <c r="S157" s="61">
        <v>4.5</v>
      </c>
      <c r="T157" s="61">
        <v>4.0999999999999996</v>
      </c>
      <c r="U157" s="61">
        <v>4.2</v>
      </c>
      <c r="V157" s="61">
        <v>4.8</v>
      </c>
      <c r="W157" s="62">
        <v>4.8</v>
      </c>
      <c r="X157" s="26">
        <v>22</v>
      </c>
      <c r="Y157" s="59">
        <v>7.3</v>
      </c>
      <c r="Z157" s="59">
        <v>11</v>
      </c>
      <c r="AA157" s="59">
        <v>11.1</v>
      </c>
      <c r="AB157" s="59">
        <v>5.3</v>
      </c>
      <c r="AC157" s="60">
        <v>7</v>
      </c>
      <c r="AD157" s="61">
        <v>10</v>
      </c>
      <c r="AE157" s="61">
        <v>6.9</v>
      </c>
      <c r="AF157" s="61">
        <v>9.1999999999999993</v>
      </c>
      <c r="AG157" s="61">
        <v>6.9</v>
      </c>
      <c r="AH157" s="61">
        <v>8.6</v>
      </c>
      <c r="AI157" s="61">
        <v>7</v>
      </c>
      <c r="AJ157" s="61">
        <v>8.3000000000000007</v>
      </c>
      <c r="AK157" s="61">
        <v>7.2</v>
      </c>
      <c r="AL157" s="61">
        <v>8.6999999999999993</v>
      </c>
      <c r="AM157" s="61">
        <v>7.6</v>
      </c>
      <c r="AN157" s="61">
        <v>8.1999999999999993</v>
      </c>
      <c r="AO157" s="61">
        <v>9.1999999999999993</v>
      </c>
      <c r="AP157" s="61">
        <v>9.1</v>
      </c>
      <c r="AQ157" s="61">
        <v>10.9</v>
      </c>
      <c r="AR157" s="61">
        <v>10.8</v>
      </c>
      <c r="AS157" s="61">
        <v>11.3</v>
      </c>
      <c r="AT157" s="62">
        <v>11.2</v>
      </c>
      <c r="AU157" s="9"/>
      <c r="AV157" s="9"/>
      <c r="AW157" s="9"/>
      <c r="AX157" s="9"/>
    </row>
    <row r="158" spans="1:50" ht="12" customHeight="1">
      <c r="A158" s="26">
        <v>23</v>
      </c>
      <c r="B158" s="59">
        <v>5</v>
      </c>
      <c r="C158" s="59">
        <v>5.2</v>
      </c>
      <c r="D158" s="59">
        <v>18</v>
      </c>
      <c r="E158" s="59">
        <v>-0.2</v>
      </c>
      <c r="F158" s="60">
        <v>10.5</v>
      </c>
      <c r="G158" s="61">
        <v>3.6</v>
      </c>
      <c r="H158" s="61">
        <v>9.9</v>
      </c>
      <c r="I158" s="61">
        <v>4.4000000000000004</v>
      </c>
      <c r="J158" s="61">
        <v>3.8</v>
      </c>
      <c r="K158" s="61">
        <v>7</v>
      </c>
      <c r="L158" s="61">
        <v>2.9</v>
      </c>
      <c r="M158" s="61">
        <v>8.4</v>
      </c>
      <c r="N158" s="61">
        <v>5.5</v>
      </c>
      <c r="O158" s="61">
        <v>7.8</v>
      </c>
      <c r="P158" s="61">
        <v>5.3</v>
      </c>
      <c r="Q158" s="61">
        <v>6.2</v>
      </c>
      <c r="R158" s="61">
        <v>4.7</v>
      </c>
      <c r="S158" s="61">
        <v>4.8</v>
      </c>
      <c r="T158" s="61">
        <v>4.2</v>
      </c>
      <c r="U158" s="61">
        <v>4.3</v>
      </c>
      <c r="V158" s="61">
        <v>4.8</v>
      </c>
      <c r="W158" s="62">
        <v>4.8</v>
      </c>
      <c r="X158" s="26">
        <v>23</v>
      </c>
      <c r="Y158" s="59">
        <v>10</v>
      </c>
      <c r="Z158" s="59">
        <v>6.1</v>
      </c>
      <c r="AA158" s="59">
        <v>16.600000000000001</v>
      </c>
      <c r="AB158" s="59">
        <v>5.4</v>
      </c>
      <c r="AC158" s="60">
        <v>9.6999999999999993</v>
      </c>
      <c r="AD158" s="61">
        <v>7.3</v>
      </c>
      <c r="AE158" s="61">
        <v>9.4</v>
      </c>
      <c r="AF158" s="61">
        <v>8.6</v>
      </c>
      <c r="AG158" s="61">
        <v>9.1</v>
      </c>
      <c r="AH158" s="61">
        <v>9.3000000000000007</v>
      </c>
      <c r="AI158" s="61">
        <v>8.9</v>
      </c>
      <c r="AJ158" s="61">
        <v>9.5</v>
      </c>
      <c r="AK158" s="61">
        <v>9</v>
      </c>
      <c r="AL158" s="61">
        <v>8.6999999999999993</v>
      </c>
      <c r="AM158" s="61">
        <v>8.6</v>
      </c>
      <c r="AN158" s="61">
        <v>9</v>
      </c>
      <c r="AO158" s="61">
        <v>9.1999999999999993</v>
      </c>
      <c r="AP158" s="61">
        <v>9.3000000000000007</v>
      </c>
      <c r="AQ158" s="61">
        <v>10.7</v>
      </c>
      <c r="AR158" s="61">
        <v>10.6</v>
      </c>
      <c r="AS158" s="61">
        <v>11.2</v>
      </c>
      <c r="AT158" s="62">
        <v>11.2</v>
      </c>
      <c r="AU158" s="9"/>
      <c r="AV158" s="9"/>
      <c r="AW158" s="9"/>
      <c r="AX158" s="9"/>
    </row>
    <row r="159" spans="1:50" ht="12" customHeight="1">
      <c r="A159" s="26">
        <v>24</v>
      </c>
      <c r="B159" s="59">
        <v>4.9000000000000004</v>
      </c>
      <c r="C159" s="59">
        <v>4.8</v>
      </c>
      <c r="D159" s="59">
        <v>13.6</v>
      </c>
      <c r="E159" s="59">
        <v>1.9</v>
      </c>
      <c r="F159" s="60">
        <v>8.9</v>
      </c>
      <c r="G159" s="61">
        <v>4.5</v>
      </c>
      <c r="H159" s="61">
        <v>9.1</v>
      </c>
      <c r="I159" s="61">
        <v>4.5999999999999996</v>
      </c>
      <c r="J159" s="61">
        <v>5.2</v>
      </c>
      <c r="K159" s="61">
        <v>5.7</v>
      </c>
      <c r="L159" s="61">
        <v>4.5999999999999996</v>
      </c>
      <c r="M159" s="61">
        <v>6.4</v>
      </c>
      <c r="N159" s="61">
        <v>6</v>
      </c>
      <c r="O159" s="61">
        <v>6.5</v>
      </c>
      <c r="P159" s="61">
        <v>5.7</v>
      </c>
      <c r="Q159" s="61">
        <v>5.9</v>
      </c>
      <c r="R159" s="61">
        <v>4.9000000000000004</v>
      </c>
      <c r="S159" s="61">
        <v>5</v>
      </c>
      <c r="T159" s="61">
        <v>4.3</v>
      </c>
      <c r="U159" s="61">
        <v>4.4000000000000004</v>
      </c>
      <c r="V159" s="61">
        <v>4.9000000000000004</v>
      </c>
      <c r="W159" s="62">
        <v>4.9000000000000004</v>
      </c>
      <c r="X159" s="26">
        <v>24</v>
      </c>
      <c r="Y159" s="59">
        <v>4.3</v>
      </c>
      <c r="Z159" s="59">
        <v>6.5</v>
      </c>
      <c r="AA159" s="59">
        <v>13</v>
      </c>
      <c r="AB159" s="59">
        <v>3.6</v>
      </c>
      <c r="AC159" s="60">
        <v>5</v>
      </c>
      <c r="AD159" s="61">
        <v>7</v>
      </c>
      <c r="AE159" s="61">
        <v>6</v>
      </c>
      <c r="AF159" s="61">
        <v>7.5</v>
      </c>
      <c r="AG159" s="61">
        <v>6.9</v>
      </c>
      <c r="AH159" s="61">
        <v>7.8</v>
      </c>
      <c r="AI159" s="61">
        <v>7.7</v>
      </c>
      <c r="AJ159" s="61">
        <v>8.1</v>
      </c>
      <c r="AK159" s="61">
        <v>7.2</v>
      </c>
      <c r="AL159" s="61">
        <v>8</v>
      </c>
      <c r="AM159" s="61">
        <v>8.5</v>
      </c>
      <c r="AN159" s="61">
        <v>8.5</v>
      </c>
      <c r="AO159" s="61">
        <v>9.4</v>
      </c>
      <c r="AP159" s="61">
        <v>9.4</v>
      </c>
      <c r="AQ159" s="61">
        <v>10.6</v>
      </c>
      <c r="AR159" s="61">
        <v>10.5</v>
      </c>
      <c r="AS159" s="61">
        <v>11.2</v>
      </c>
      <c r="AT159" s="62">
        <v>11.1</v>
      </c>
      <c r="AU159" s="9"/>
      <c r="AV159" s="9"/>
      <c r="AW159" s="9"/>
      <c r="AX159" s="9"/>
    </row>
    <row r="160" spans="1:50" ht="12" customHeight="1">
      <c r="A160" s="26">
        <v>25</v>
      </c>
      <c r="B160" s="59">
        <v>0.1</v>
      </c>
      <c r="C160" s="59">
        <v>1.6</v>
      </c>
      <c r="D160" s="59">
        <v>13.7</v>
      </c>
      <c r="E160" s="59">
        <v>-1</v>
      </c>
      <c r="F160" s="60">
        <v>4.7</v>
      </c>
      <c r="G160" s="61">
        <v>1.4</v>
      </c>
      <c r="H160" s="61">
        <v>4.5999999999999996</v>
      </c>
      <c r="I160" s="61">
        <v>1.3</v>
      </c>
      <c r="J160" s="61">
        <v>0.7</v>
      </c>
      <c r="K160" s="61">
        <v>3.8</v>
      </c>
      <c r="L160" s="61">
        <v>1.5</v>
      </c>
      <c r="M160" s="61">
        <v>5.7</v>
      </c>
      <c r="N160" s="61">
        <v>4.4000000000000004</v>
      </c>
      <c r="O160" s="61">
        <v>6.4</v>
      </c>
      <c r="P160" s="61">
        <v>5.0999999999999996</v>
      </c>
      <c r="Q160" s="61">
        <v>5.7</v>
      </c>
      <c r="R160" s="61">
        <v>5</v>
      </c>
      <c r="S160" s="61">
        <v>5</v>
      </c>
      <c r="T160" s="61">
        <v>4.4000000000000004</v>
      </c>
      <c r="U160" s="61">
        <v>4.5</v>
      </c>
      <c r="V160" s="61">
        <v>4.9000000000000004</v>
      </c>
      <c r="W160" s="62">
        <v>4.9000000000000004</v>
      </c>
      <c r="X160" s="26">
        <v>25</v>
      </c>
      <c r="Y160" s="59">
        <v>7.7</v>
      </c>
      <c r="Z160" s="59">
        <v>4.5999999999999996</v>
      </c>
      <c r="AA160" s="59">
        <v>11.6</v>
      </c>
      <c r="AB160" s="59">
        <v>4.5999999999999996</v>
      </c>
      <c r="AC160" s="60">
        <v>7.8</v>
      </c>
      <c r="AD160" s="61">
        <v>6.3</v>
      </c>
      <c r="AE160" s="61">
        <v>7.9</v>
      </c>
      <c r="AF160" s="61">
        <v>7.7</v>
      </c>
      <c r="AG160" s="61">
        <v>8</v>
      </c>
      <c r="AH160" s="61">
        <v>8.4</v>
      </c>
      <c r="AI160" s="61">
        <v>8.1999999999999993</v>
      </c>
      <c r="AJ160" s="61">
        <v>8.6999999999999993</v>
      </c>
      <c r="AK160" s="61">
        <v>8.1999999999999993</v>
      </c>
      <c r="AL160" s="61">
        <v>8</v>
      </c>
      <c r="AM160" s="61">
        <v>8.6</v>
      </c>
      <c r="AN160" s="61">
        <v>8.6999999999999993</v>
      </c>
      <c r="AO160" s="61">
        <v>9.4</v>
      </c>
      <c r="AP160" s="61">
        <v>9.4</v>
      </c>
      <c r="AQ160" s="61">
        <v>10.5</v>
      </c>
      <c r="AR160" s="61">
        <v>10.4</v>
      </c>
      <c r="AS160" s="61">
        <v>11.1</v>
      </c>
      <c r="AT160" s="62">
        <v>11.1</v>
      </c>
      <c r="AU160" s="9"/>
      <c r="AV160" s="9"/>
      <c r="AW160" s="9"/>
      <c r="AX160" s="9"/>
    </row>
    <row r="161" spans="1:50" ht="12" customHeight="1">
      <c r="A161" s="26">
        <v>26</v>
      </c>
      <c r="B161" s="59">
        <v>2.7</v>
      </c>
      <c r="C161" s="59">
        <v>4</v>
      </c>
      <c r="D161" s="59">
        <v>16.2</v>
      </c>
      <c r="E161" s="59">
        <v>-0.9</v>
      </c>
      <c r="F161" s="60">
        <v>9.1</v>
      </c>
      <c r="G161" s="61">
        <v>3.9</v>
      </c>
      <c r="H161" s="61">
        <v>8.4</v>
      </c>
      <c r="I161" s="61">
        <v>4.4000000000000004</v>
      </c>
      <c r="J161" s="61">
        <v>1.9</v>
      </c>
      <c r="K161" s="61">
        <v>5.6</v>
      </c>
      <c r="L161" s="61">
        <v>1.8</v>
      </c>
      <c r="M161" s="61">
        <v>6.4</v>
      </c>
      <c r="N161" s="61">
        <v>4.9000000000000004</v>
      </c>
      <c r="O161" s="61">
        <v>6.5</v>
      </c>
      <c r="P161" s="61">
        <v>5.0999999999999996</v>
      </c>
      <c r="Q161" s="61">
        <v>5.6</v>
      </c>
      <c r="R161" s="61">
        <v>5</v>
      </c>
      <c r="S161" s="61">
        <v>5</v>
      </c>
      <c r="T161" s="61">
        <v>4.5</v>
      </c>
      <c r="U161" s="61">
        <v>4.5999999999999996</v>
      </c>
      <c r="V161" s="61">
        <v>4.9000000000000004</v>
      </c>
      <c r="W161" s="62">
        <v>4.9000000000000004</v>
      </c>
      <c r="X161" s="26">
        <v>26</v>
      </c>
      <c r="Y161" s="59">
        <v>8.1</v>
      </c>
      <c r="Z161" s="59">
        <v>8.4</v>
      </c>
      <c r="AA161" s="59">
        <v>12.6</v>
      </c>
      <c r="AB161" s="59">
        <v>4.5</v>
      </c>
      <c r="AC161" s="60">
        <v>8.1</v>
      </c>
      <c r="AD161" s="61">
        <v>8.6</v>
      </c>
      <c r="AE161" s="61">
        <v>8</v>
      </c>
      <c r="AF161" s="61">
        <v>8.6999999999999993</v>
      </c>
      <c r="AG161" s="61">
        <v>8.1</v>
      </c>
      <c r="AH161" s="61">
        <v>8.8000000000000007</v>
      </c>
      <c r="AI161" s="61">
        <v>8.3000000000000007</v>
      </c>
      <c r="AJ161" s="61">
        <v>8.9</v>
      </c>
      <c r="AK161" s="61">
        <v>8.4</v>
      </c>
      <c r="AL161" s="61">
        <v>8.8000000000000007</v>
      </c>
      <c r="AM161" s="61">
        <v>8.6999999999999993</v>
      </c>
      <c r="AN161" s="61">
        <v>8.9</v>
      </c>
      <c r="AO161" s="61">
        <v>9.4</v>
      </c>
      <c r="AP161" s="61">
        <v>9.4</v>
      </c>
      <c r="AQ161" s="61">
        <v>10.4</v>
      </c>
      <c r="AR161" s="61">
        <v>10.4</v>
      </c>
      <c r="AS161" s="61">
        <v>11.1</v>
      </c>
      <c r="AT161" s="62">
        <v>11</v>
      </c>
      <c r="AU161" s="9"/>
      <c r="AV161" s="9"/>
      <c r="AW161" s="9"/>
      <c r="AX161" s="9"/>
    </row>
    <row r="162" spans="1:50" ht="12" customHeight="1">
      <c r="A162" s="26">
        <v>27</v>
      </c>
      <c r="B162" s="59">
        <v>3.9</v>
      </c>
      <c r="C162" s="59">
        <v>2.2999999999999998</v>
      </c>
      <c r="D162" s="59">
        <v>16.399999999999999</v>
      </c>
      <c r="E162" s="59">
        <v>-0.5</v>
      </c>
      <c r="F162" s="60">
        <v>8.5</v>
      </c>
      <c r="G162" s="61">
        <v>0</v>
      </c>
      <c r="H162" s="61">
        <v>8.5</v>
      </c>
      <c r="I162" s="61">
        <v>1.1000000000000001</v>
      </c>
      <c r="J162" s="61">
        <v>4.3</v>
      </c>
      <c r="K162" s="61">
        <v>4.9000000000000004</v>
      </c>
      <c r="L162" s="61">
        <v>3.5</v>
      </c>
      <c r="M162" s="61">
        <v>6.5</v>
      </c>
      <c r="N162" s="61">
        <v>5.3</v>
      </c>
      <c r="O162" s="61">
        <v>6.5</v>
      </c>
      <c r="P162" s="61">
        <v>5.2</v>
      </c>
      <c r="Q162" s="61">
        <v>5.8</v>
      </c>
      <c r="R162" s="61">
        <v>5</v>
      </c>
      <c r="S162" s="61">
        <v>5</v>
      </c>
      <c r="T162" s="61">
        <v>4.5999999999999996</v>
      </c>
      <c r="U162" s="61">
        <v>4.5999999999999996</v>
      </c>
      <c r="V162" s="61">
        <v>4.9000000000000004</v>
      </c>
      <c r="W162" s="62">
        <v>4.9000000000000004</v>
      </c>
      <c r="X162" s="26">
        <v>27</v>
      </c>
      <c r="Y162" s="59">
        <v>9.9</v>
      </c>
      <c r="Z162" s="59">
        <v>10.7</v>
      </c>
      <c r="AA162" s="59">
        <v>11.7</v>
      </c>
      <c r="AB162" s="59">
        <v>8.4</v>
      </c>
      <c r="AC162" s="60">
        <v>9.6</v>
      </c>
      <c r="AD162" s="61">
        <v>10.4</v>
      </c>
      <c r="AE162" s="61">
        <v>9.4</v>
      </c>
      <c r="AF162" s="61">
        <v>10.199999999999999</v>
      </c>
      <c r="AG162" s="61">
        <v>9.1999999999999993</v>
      </c>
      <c r="AH162" s="61">
        <v>9.9</v>
      </c>
      <c r="AI162" s="61">
        <v>9.1999999999999993</v>
      </c>
      <c r="AJ162" s="61">
        <v>9.8000000000000007</v>
      </c>
      <c r="AK162" s="61">
        <v>9.1999999999999993</v>
      </c>
      <c r="AL162" s="61">
        <v>9.8000000000000007</v>
      </c>
      <c r="AM162" s="61">
        <v>9.1</v>
      </c>
      <c r="AN162" s="61">
        <v>9.4</v>
      </c>
      <c r="AO162" s="61">
        <v>9.5</v>
      </c>
      <c r="AP162" s="61">
        <v>9.5</v>
      </c>
      <c r="AQ162" s="61">
        <v>10.3</v>
      </c>
      <c r="AR162" s="61">
        <v>10.3</v>
      </c>
      <c r="AS162" s="61">
        <v>11</v>
      </c>
      <c r="AT162" s="62">
        <v>11</v>
      </c>
      <c r="AU162" s="9"/>
      <c r="AV162" s="9"/>
      <c r="AW162" s="9"/>
      <c r="AX162" s="9"/>
    </row>
    <row r="163" spans="1:50" ht="12" customHeight="1">
      <c r="A163" s="26">
        <v>28</v>
      </c>
      <c r="B163" s="59">
        <v>4.5999999999999996</v>
      </c>
      <c r="C163" s="59">
        <v>0.8</v>
      </c>
      <c r="D163" s="59">
        <v>8.1</v>
      </c>
      <c r="E163" s="59">
        <v>-1.1000000000000001</v>
      </c>
      <c r="F163" s="60">
        <v>6.4</v>
      </c>
      <c r="G163" s="61">
        <v>0.1</v>
      </c>
      <c r="H163" s="61">
        <v>6</v>
      </c>
      <c r="I163" s="61">
        <v>0.1</v>
      </c>
      <c r="J163" s="61">
        <v>1.3</v>
      </c>
      <c r="K163" s="61">
        <v>1.8</v>
      </c>
      <c r="L163" s="61">
        <v>1.6</v>
      </c>
      <c r="M163" s="61">
        <v>2.9</v>
      </c>
      <c r="N163" s="61">
        <v>4.7</v>
      </c>
      <c r="O163" s="61">
        <v>4.5999999999999996</v>
      </c>
      <c r="P163" s="61">
        <v>5</v>
      </c>
      <c r="Q163" s="61">
        <v>5.0999999999999996</v>
      </c>
      <c r="R163" s="61">
        <v>5.0999999999999996</v>
      </c>
      <c r="S163" s="61">
        <v>5.0999999999999996</v>
      </c>
      <c r="T163" s="61">
        <v>4.7</v>
      </c>
      <c r="U163" s="61">
        <v>4.7</v>
      </c>
      <c r="V163" s="61">
        <v>4.9000000000000004</v>
      </c>
      <c r="W163" s="62">
        <v>4.9000000000000004</v>
      </c>
      <c r="X163" s="26">
        <v>28</v>
      </c>
      <c r="Y163" s="59">
        <v>5.7</v>
      </c>
      <c r="Z163" s="59">
        <v>6.4</v>
      </c>
      <c r="AA163" s="59">
        <v>11.8</v>
      </c>
      <c r="AB163" s="59">
        <v>4.9000000000000004</v>
      </c>
      <c r="AC163" s="60">
        <v>6.7</v>
      </c>
      <c r="AD163" s="61">
        <v>6.9</v>
      </c>
      <c r="AE163" s="61">
        <v>8</v>
      </c>
      <c r="AF163" s="61">
        <v>7.8</v>
      </c>
      <c r="AG163" s="61">
        <v>8.8000000000000007</v>
      </c>
      <c r="AH163" s="61">
        <v>8.6</v>
      </c>
      <c r="AI163" s="61">
        <v>9.4</v>
      </c>
      <c r="AJ163" s="61">
        <v>9</v>
      </c>
      <c r="AK163" s="61">
        <v>8.6</v>
      </c>
      <c r="AL163" s="61">
        <v>8.6</v>
      </c>
      <c r="AM163" s="61">
        <v>9.3000000000000007</v>
      </c>
      <c r="AN163" s="61">
        <v>9.1999999999999993</v>
      </c>
      <c r="AO163" s="61">
        <v>9.6</v>
      </c>
      <c r="AP163" s="61">
        <v>9.6999999999999993</v>
      </c>
      <c r="AQ163" s="61">
        <v>10.3</v>
      </c>
      <c r="AR163" s="61">
        <v>10.3</v>
      </c>
      <c r="AS163" s="61">
        <v>11</v>
      </c>
      <c r="AT163" s="62">
        <v>10.9</v>
      </c>
      <c r="AU163" s="9"/>
      <c r="AV163" s="9"/>
      <c r="AW163" s="9"/>
      <c r="AX163" s="9"/>
    </row>
    <row r="164" spans="1:50" ht="12" customHeight="1">
      <c r="A164" s="26">
        <v>29</v>
      </c>
      <c r="B164" s="59">
        <v>4.3</v>
      </c>
      <c r="C164" s="59">
        <v>1.7</v>
      </c>
      <c r="D164" s="59">
        <v>14.2</v>
      </c>
      <c r="E164" s="59">
        <v>0.5</v>
      </c>
      <c r="F164" s="60">
        <v>3.4</v>
      </c>
      <c r="G164" s="61">
        <v>0.8</v>
      </c>
      <c r="H164" s="61">
        <v>3.7</v>
      </c>
      <c r="I164" s="61">
        <v>1</v>
      </c>
      <c r="J164" s="61">
        <v>3.5</v>
      </c>
      <c r="K164" s="61">
        <v>3.7</v>
      </c>
      <c r="L164" s="61">
        <v>3.2</v>
      </c>
      <c r="M164" s="61">
        <v>5.2</v>
      </c>
      <c r="N164" s="61">
        <v>4.2</v>
      </c>
      <c r="O164" s="61">
        <v>5.4</v>
      </c>
      <c r="P164" s="61">
        <v>4.7</v>
      </c>
      <c r="Q164" s="61">
        <v>5.2</v>
      </c>
      <c r="R164" s="61">
        <v>5</v>
      </c>
      <c r="S164" s="61">
        <v>5</v>
      </c>
      <c r="T164" s="61">
        <v>4.7</v>
      </c>
      <c r="U164" s="61">
        <v>4.8</v>
      </c>
      <c r="V164" s="61">
        <v>4.9000000000000004</v>
      </c>
      <c r="W164" s="62">
        <v>5</v>
      </c>
      <c r="X164" s="26">
        <v>29</v>
      </c>
      <c r="Y164" s="59">
        <v>8.1</v>
      </c>
      <c r="Z164" s="59">
        <v>8.4</v>
      </c>
      <c r="AA164" s="59">
        <v>11.3</v>
      </c>
      <c r="AB164" s="59">
        <v>6</v>
      </c>
      <c r="AC164" s="60">
        <v>8</v>
      </c>
      <c r="AD164" s="61">
        <v>8.6999999999999993</v>
      </c>
      <c r="AE164" s="61">
        <v>8.1</v>
      </c>
      <c r="AF164" s="61">
        <v>8.9</v>
      </c>
      <c r="AG164" s="61">
        <v>8.3000000000000007</v>
      </c>
      <c r="AH164" s="61">
        <v>9.1</v>
      </c>
      <c r="AI164" s="61">
        <v>8.6</v>
      </c>
      <c r="AJ164" s="61">
        <v>9.1999999999999993</v>
      </c>
      <c r="AK164" s="61">
        <v>8.6</v>
      </c>
      <c r="AL164" s="61">
        <v>9.1</v>
      </c>
      <c r="AM164" s="61">
        <v>9</v>
      </c>
      <c r="AN164" s="61">
        <v>9.1999999999999993</v>
      </c>
      <c r="AO164" s="61">
        <v>9.6999999999999993</v>
      </c>
      <c r="AP164" s="61">
        <v>9.6</v>
      </c>
      <c r="AQ164" s="61">
        <v>10.3</v>
      </c>
      <c r="AR164" s="61">
        <v>10.3</v>
      </c>
      <c r="AS164" s="61">
        <v>10.9</v>
      </c>
      <c r="AT164" s="62">
        <v>10.9</v>
      </c>
      <c r="AU164" s="9"/>
      <c r="AV164" s="9"/>
      <c r="AW164" s="9"/>
      <c r="AX164" s="9"/>
    </row>
    <row r="165" spans="1:50" ht="12" customHeight="1">
      <c r="A165" s="26">
        <v>30</v>
      </c>
      <c r="B165" s="59">
        <v>0.3</v>
      </c>
      <c r="C165" s="59">
        <v>2.2999999999999998</v>
      </c>
      <c r="D165" s="59">
        <v>11.5</v>
      </c>
      <c r="E165" s="59">
        <v>-1.5</v>
      </c>
      <c r="F165" s="60">
        <v>5.8</v>
      </c>
      <c r="G165" s="61">
        <v>2.2000000000000002</v>
      </c>
      <c r="H165" s="61">
        <v>5.3</v>
      </c>
      <c r="I165" s="61">
        <v>2</v>
      </c>
      <c r="J165" s="61">
        <v>0.6</v>
      </c>
      <c r="K165" s="61">
        <v>4</v>
      </c>
      <c r="L165" s="61">
        <v>1.3</v>
      </c>
      <c r="M165" s="61">
        <v>5.4</v>
      </c>
      <c r="N165" s="61">
        <v>4.2</v>
      </c>
      <c r="O165" s="61">
        <v>5.5</v>
      </c>
      <c r="P165" s="61">
        <v>4.5999999999999996</v>
      </c>
      <c r="Q165" s="61">
        <v>5.0999999999999996</v>
      </c>
      <c r="R165" s="61">
        <v>5</v>
      </c>
      <c r="S165" s="61">
        <v>4.9000000000000004</v>
      </c>
      <c r="T165" s="61">
        <v>4.8</v>
      </c>
      <c r="U165" s="61">
        <v>4.8</v>
      </c>
      <c r="V165" s="61">
        <v>5</v>
      </c>
      <c r="W165" s="62">
        <v>5</v>
      </c>
      <c r="X165" s="26">
        <v>30</v>
      </c>
      <c r="Y165" s="59">
        <v>8</v>
      </c>
      <c r="Z165" s="59">
        <v>6.8</v>
      </c>
      <c r="AA165" s="59">
        <v>11.6</v>
      </c>
      <c r="AB165" s="59">
        <v>6.7</v>
      </c>
      <c r="AC165" s="60">
        <v>8.1999999999999993</v>
      </c>
      <c r="AD165" s="61">
        <v>8.3000000000000007</v>
      </c>
      <c r="AE165" s="61">
        <v>8.4</v>
      </c>
      <c r="AF165" s="61">
        <v>9.1</v>
      </c>
      <c r="AG165" s="61">
        <v>8.6</v>
      </c>
      <c r="AH165" s="61">
        <v>9.4</v>
      </c>
      <c r="AI165" s="61">
        <v>8.9</v>
      </c>
      <c r="AJ165" s="61">
        <v>9.5</v>
      </c>
      <c r="AK165" s="61">
        <v>8.8000000000000007</v>
      </c>
      <c r="AL165" s="61">
        <v>9</v>
      </c>
      <c r="AM165" s="61">
        <v>9.1</v>
      </c>
      <c r="AN165" s="61">
        <v>9.3000000000000007</v>
      </c>
      <c r="AO165" s="61">
        <v>9.6999999999999993</v>
      </c>
      <c r="AP165" s="61">
        <v>9.6999999999999993</v>
      </c>
      <c r="AQ165" s="61">
        <v>10.199999999999999</v>
      </c>
      <c r="AR165" s="61">
        <v>10.199999999999999</v>
      </c>
      <c r="AS165" s="61">
        <v>10.9</v>
      </c>
      <c r="AT165" s="62">
        <v>10.8</v>
      </c>
      <c r="AU165" s="9"/>
      <c r="AV165" s="9"/>
      <c r="AW165" s="9"/>
      <c r="AX165" s="9"/>
    </row>
    <row r="166" spans="1:50" ht="12" customHeight="1">
      <c r="A166" s="26"/>
      <c r="B166" s="55"/>
      <c r="C166" s="56"/>
      <c r="D166" s="56"/>
      <c r="E166" s="56"/>
      <c r="F166" s="55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7"/>
      <c r="X166" s="26">
        <v>31</v>
      </c>
      <c r="Y166" s="59">
        <v>4.5</v>
      </c>
      <c r="Z166" s="59">
        <v>6.9</v>
      </c>
      <c r="AA166" s="59">
        <v>10.7</v>
      </c>
      <c r="AB166" s="59">
        <v>2.2000000000000002</v>
      </c>
      <c r="AC166" s="64">
        <v>5.0999999999999996</v>
      </c>
      <c r="AD166" s="65">
        <v>7.5</v>
      </c>
      <c r="AE166" s="65">
        <v>6</v>
      </c>
      <c r="AF166" s="65">
        <v>8</v>
      </c>
      <c r="AG166" s="65">
        <v>7</v>
      </c>
      <c r="AH166" s="65">
        <v>8.3000000000000007</v>
      </c>
      <c r="AI166" s="65">
        <v>7.9</v>
      </c>
      <c r="AJ166" s="65">
        <v>8.5</v>
      </c>
      <c r="AK166" s="65">
        <v>7.4</v>
      </c>
      <c r="AL166" s="65">
        <v>8.4</v>
      </c>
      <c r="AM166" s="65">
        <v>8.8000000000000007</v>
      </c>
      <c r="AN166" s="65">
        <v>8.9</v>
      </c>
      <c r="AO166" s="65">
        <v>9.6999999999999993</v>
      </c>
      <c r="AP166" s="65">
        <v>9.6</v>
      </c>
      <c r="AQ166" s="65">
        <v>10.199999999999999</v>
      </c>
      <c r="AR166" s="65">
        <v>10.199999999999999</v>
      </c>
      <c r="AS166" s="65">
        <v>10.8</v>
      </c>
      <c r="AT166" s="66">
        <v>10.8</v>
      </c>
      <c r="AU166" s="9"/>
      <c r="AV166" s="9"/>
      <c r="AW166" s="9"/>
      <c r="AX166" s="9"/>
    </row>
    <row r="167" spans="1:50" ht="12" customHeight="1">
      <c r="A167" s="49" t="s">
        <v>5</v>
      </c>
      <c r="B167" s="50">
        <f t="shared" ref="B167:W167" si="27">AVERAGE(B136:B166)</f>
        <v>2.4499999999999997</v>
      </c>
      <c r="C167" s="51">
        <f t="shared" si="27"/>
        <v>2.583333333333333</v>
      </c>
      <c r="D167" s="51">
        <f t="shared" si="27"/>
        <v>12.323333333333332</v>
      </c>
      <c r="E167" s="52">
        <f t="shared" si="27"/>
        <v>-0.18000000000000002</v>
      </c>
      <c r="F167" s="50">
        <f t="shared" si="27"/>
        <v>5.5266666666666682</v>
      </c>
      <c r="G167" s="51">
        <f t="shared" si="27"/>
        <v>2.3666666666666667</v>
      </c>
      <c r="H167" s="51">
        <f t="shared" si="27"/>
        <v>5.0533333333333319</v>
      </c>
      <c r="I167" s="51">
        <f t="shared" si="27"/>
        <v>2.2033333333333331</v>
      </c>
      <c r="J167" s="51">
        <f t="shared" si="27"/>
        <v>2.1233333333333335</v>
      </c>
      <c r="K167" s="51">
        <f t="shared" si="27"/>
        <v>3.8400000000000003</v>
      </c>
      <c r="L167" s="51">
        <f t="shared" si="27"/>
        <v>2.0433333333333334</v>
      </c>
      <c r="M167" s="51">
        <f t="shared" si="27"/>
        <v>5.0133333333333336</v>
      </c>
      <c r="N167" s="51">
        <f t="shared" si="27"/>
        <v>3.6133333333333342</v>
      </c>
      <c r="O167" s="51">
        <f t="shared" si="27"/>
        <v>4.9433333333333334</v>
      </c>
      <c r="P167" s="51">
        <f t="shared" si="27"/>
        <v>3.8033333333333332</v>
      </c>
      <c r="Q167" s="51">
        <f t="shared" si="27"/>
        <v>4.3166666666666664</v>
      </c>
      <c r="R167" s="51">
        <f t="shared" si="27"/>
        <v>3.8733333333333331</v>
      </c>
      <c r="S167" s="51">
        <f t="shared" si="27"/>
        <v>3.8933333333333326</v>
      </c>
      <c r="T167" s="51">
        <f t="shared" si="27"/>
        <v>3.9166666666666661</v>
      </c>
      <c r="U167" s="51">
        <f t="shared" si="27"/>
        <v>3.9499999999999988</v>
      </c>
      <c r="V167" s="51">
        <f t="shared" si="27"/>
        <v>4.8066666666666675</v>
      </c>
      <c r="W167" s="52">
        <f t="shared" si="27"/>
        <v>4.8133333333333335</v>
      </c>
      <c r="X167" s="49" t="s">
        <v>5</v>
      </c>
      <c r="Y167" s="50">
        <f t="shared" ref="Y167:AT167" si="28">AVERAGE(Y136:Y166)</f>
        <v>7.3774193548387101</v>
      </c>
      <c r="Z167" s="51">
        <f t="shared" si="28"/>
        <v>7.3290322580645171</v>
      </c>
      <c r="AA167" s="51">
        <f t="shared" si="28"/>
        <v>15.070967741935489</v>
      </c>
      <c r="AB167" s="52">
        <f t="shared" si="28"/>
        <v>4.7064516129032254</v>
      </c>
      <c r="AC167" s="50">
        <f t="shared" si="28"/>
        <v>7.3870967741935463</v>
      </c>
      <c r="AD167" s="51">
        <f t="shared" si="28"/>
        <v>7.9032258064516139</v>
      </c>
      <c r="AE167" s="51">
        <f t="shared" si="28"/>
        <v>7.6967741935483875</v>
      </c>
      <c r="AF167" s="51">
        <f t="shared" si="28"/>
        <v>8.8741935483870957</v>
      </c>
      <c r="AG167" s="51">
        <f t="shared" si="28"/>
        <v>8.3096774193548395</v>
      </c>
      <c r="AH167" s="51">
        <f t="shared" si="28"/>
        <v>9.5225806451612893</v>
      </c>
      <c r="AI167" s="51">
        <f t="shared" si="28"/>
        <v>8.9193548387096779</v>
      </c>
      <c r="AJ167" s="51">
        <f t="shared" si="28"/>
        <v>9.8935483870967715</v>
      </c>
      <c r="AK167" s="51">
        <f t="shared" si="28"/>
        <v>9.0387096774193516</v>
      </c>
      <c r="AL167" s="51">
        <f t="shared" si="28"/>
        <v>9.6387096774193548</v>
      </c>
      <c r="AM167" s="51">
        <f t="shared" si="28"/>
        <v>10.048387096774196</v>
      </c>
      <c r="AN167" s="51">
        <f t="shared" si="28"/>
        <v>10.2258064516129</v>
      </c>
      <c r="AO167" s="51">
        <f t="shared" si="28"/>
        <v>11.058064516129031</v>
      </c>
      <c r="AP167" s="51">
        <f t="shared" si="28"/>
        <v>10.980645161290322</v>
      </c>
      <c r="AQ167" s="51">
        <f t="shared" si="28"/>
        <v>11.593548387096773</v>
      </c>
      <c r="AR167" s="51">
        <f t="shared" si="28"/>
        <v>11.54516129032258</v>
      </c>
      <c r="AS167" s="51">
        <f t="shared" si="28"/>
        <v>11.348387096774196</v>
      </c>
      <c r="AT167" s="52">
        <f t="shared" si="28"/>
        <v>11.325806451612905</v>
      </c>
      <c r="AU167" s="9"/>
      <c r="AV167" s="9"/>
      <c r="AW167" s="9"/>
      <c r="AX167" s="9"/>
    </row>
    <row r="168" spans="1:50" ht="12" customHeight="1">
      <c r="A168" s="26" t="s">
        <v>6</v>
      </c>
      <c r="B168" s="27">
        <f>MAX(B136:B166)</f>
        <v>9.3000000000000007</v>
      </c>
      <c r="C168" s="41">
        <f t="shared" ref="C168:W168" si="29">MAX(C136:C166)</f>
        <v>7.7</v>
      </c>
      <c r="D168" s="41">
        <f t="shared" si="29"/>
        <v>18</v>
      </c>
      <c r="E168" s="28"/>
      <c r="F168" s="27">
        <f t="shared" si="29"/>
        <v>11.2</v>
      </c>
      <c r="G168" s="41">
        <f t="shared" si="29"/>
        <v>8</v>
      </c>
      <c r="H168" s="41">
        <f t="shared" si="29"/>
        <v>10.6</v>
      </c>
      <c r="I168" s="41">
        <f t="shared" si="29"/>
        <v>7.9</v>
      </c>
      <c r="J168" s="41">
        <f t="shared" si="29"/>
        <v>7.1</v>
      </c>
      <c r="K168" s="41">
        <f t="shared" si="29"/>
        <v>8.1999999999999993</v>
      </c>
      <c r="L168" s="41">
        <f t="shared" si="29"/>
        <v>5.8</v>
      </c>
      <c r="M168" s="41">
        <f t="shared" si="29"/>
        <v>8.9</v>
      </c>
      <c r="N168" s="41">
        <f t="shared" si="29"/>
        <v>6</v>
      </c>
      <c r="O168" s="41">
        <f t="shared" si="29"/>
        <v>7.8</v>
      </c>
      <c r="P168" s="41">
        <f t="shared" si="29"/>
        <v>5.7</v>
      </c>
      <c r="Q168" s="41">
        <f t="shared" si="29"/>
        <v>6.2</v>
      </c>
      <c r="R168" s="41">
        <f t="shared" si="29"/>
        <v>5.0999999999999996</v>
      </c>
      <c r="S168" s="41">
        <f t="shared" si="29"/>
        <v>5.0999999999999996</v>
      </c>
      <c r="T168" s="41">
        <f t="shared" si="29"/>
        <v>4.8</v>
      </c>
      <c r="U168" s="41">
        <f t="shared" si="29"/>
        <v>4.8</v>
      </c>
      <c r="V168" s="41">
        <f t="shared" si="29"/>
        <v>5</v>
      </c>
      <c r="W168" s="28">
        <f t="shared" si="29"/>
        <v>5</v>
      </c>
      <c r="X168" s="26" t="s">
        <v>6</v>
      </c>
      <c r="Y168" s="27">
        <f>MAX(Y136:Y166)</f>
        <v>14.1</v>
      </c>
      <c r="Z168" s="41">
        <f t="shared" ref="Z168:AT168" si="30">MAX(Z136:Z166)</f>
        <v>15.4</v>
      </c>
      <c r="AA168" s="41">
        <f t="shared" si="30"/>
        <v>27</v>
      </c>
      <c r="AB168" s="28"/>
      <c r="AC168" s="27">
        <f t="shared" si="30"/>
        <v>13</v>
      </c>
      <c r="AD168" s="41">
        <f t="shared" si="30"/>
        <v>14.9</v>
      </c>
      <c r="AE168" s="41">
        <f t="shared" si="30"/>
        <v>12.2</v>
      </c>
      <c r="AF168" s="41">
        <f t="shared" si="30"/>
        <v>14.7</v>
      </c>
      <c r="AG168" s="41">
        <f t="shared" si="30"/>
        <v>12.6</v>
      </c>
      <c r="AH168" s="41">
        <f t="shared" si="30"/>
        <v>14.4</v>
      </c>
      <c r="AI168" s="41">
        <f t="shared" si="30"/>
        <v>12.9</v>
      </c>
      <c r="AJ168" s="41">
        <f t="shared" si="30"/>
        <v>14.3</v>
      </c>
      <c r="AK168" s="41">
        <f t="shared" si="30"/>
        <v>13</v>
      </c>
      <c r="AL168" s="41">
        <f t="shared" si="30"/>
        <v>14</v>
      </c>
      <c r="AM168" s="41">
        <f t="shared" si="30"/>
        <v>13</v>
      </c>
      <c r="AN168" s="41">
        <f t="shared" si="30"/>
        <v>13</v>
      </c>
      <c r="AO168" s="41">
        <f t="shared" si="30"/>
        <v>13.1</v>
      </c>
      <c r="AP168" s="41">
        <f t="shared" si="30"/>
        <v>13</v>
      </c>
      <c r="AQ168" s="41">
        <f t="shared" si="30"/>
        <v>12.7</v>
      </c>
      <c r="AR168" s="41">
        <f t="shared" si="30"/>
        <v>12.6</v>
      </c>
      <c r="AS168" s="41">
        <f t="shared" si="30"/>
        <v>11.6</v>
      </c>
      <c r="AT168" s="28">
        <f t="shared" si="30"/>
        <v>11.6</v>
      </c>
      <c r="AU168" s="9"/>
      <c r="AV168" s="9"/>
      <c r="AW168" s="9"/>
      <c r="AX168" s="9"/>
    </row>
    <row r="169" spans="1:50" ht="12" customHeight="1">
      <c r="A169" s="30" t="s">
        <v>7</v>
      </c>
      <c r="B169" s="31">
        <f>MIN(B136:B166)</f>
        <v>-0.3</v>
      </c>
      <c r="C169" s="42">
        <f t="shared" ref="C169:W169" si="31">MIN(C136:C166)</f>
        <v>-0.9</v>
      </c>
      <c r="D169" s="42"/>
      <c r="E169" s="43">
        <f t="shared" si="31"/>
        <v>-1.5</v>
      </c>
      <c r="F169" s="31">
        <f t="shared" si="31"/>
        <v>0</v>
      </c>
      <c r="G169" s="42">
        <f t="shared" si="31"/>
        <v>-2.1</v>
      </c>
      <c r="H169" s="42">
        <f t="shared" si="31"/>
        <v>-0.1</v>
      </c>
      <c r="I169" s="42">
        <f t="shared" si="31"/>
        <v>-2.2000000000000002</v>
      </c>
      <c r="J169" s="42">
        <f t="shared" si="31"/>
        <v>-0.1</v>
      </c>
      <c r="K169" s="42">
        <f t="shared" si="31"/>
        <v>0.2</v>
      </c>
      <c r="L169" s="42">
        <f t="shared" si="31"/>
        <v>0.1</v>
      </c>
      <c r="M169" s="42">
        <f t="shared" si="31"/>
        <v>1.4</v>
      </c>
      <c r="N169" s="42">
        <f t="shared" si="31"/>
        <v>1.1000000000000001</v>
      </c>
      <c r="O169" s="42">
        <f t="shared" si="31"/>
        <v>2.2999999999999998</v>
      </c>
      <c r="P169" s="42">
        <f t="shared" si="31"/>
        <v>1.5</v>
      </c>
      <c r="Q169" s="42">
        <f t="shared" si="31"/>
        <v>2.1</v>
      </c>
      <c r="R169" s="42">
        <f t="shared" si="31"/>
        <v>2.5</v>
      </c>
      <c r="S169" s="42">
        <f t="shared" si="31"/>
        <v>2.4</v>
      </c>
      <c r="T169" s="42">
        <f t="shared" si="31"/>
        <v>3.3</v>
      </c>
      <c r="U169" s="42">
        <f t="shared" si="31"/>
        <v>3.3</v>
      </c>
      <c r="V169" s="42">
        <f t="shared" si="31"/>
        <v>4.7</v>
      </c>
      <c r="W169" s="43">
        <f t="shared" si="31"/>
        <v>4.7</v>
      </c>
      <c r="X169" s="30" t="s">
        <v>7</v>
      </c>
      <c r="Y169" s="31">
        <f>MIN(Y136:Y166)</f>
        <v>0</v>
      </c>
      <c r="Z169" s="42">
        <f t="shared" ref="Z169:AT169" si="32">MIN(Z136:Z166)</f>
        <v>-0.2</v>
      </c>
      <c r="AA169" s="42"/>
      <c r="AB169" s="43">
        <f t="shared" si="32"/>
        <v>-0.4</v>
      </c>
      <c r="AC169" s="31">
        <f t="shared" si="32"/>
        <v>1.5</v>
      </c>
      <c r="AD169" s="42">
        <f t="shared" si="32"/>
        <v>1.9</v>
      </c>
      <c r="AE169" s="42">
        <f t="shared" si="32"/>
        <v>2.9</v>
      </c>
      <c r="AF169" s="42">
        <f t="shared" si="32"/>
        <v>3.6</v>
      </c>
      <c r="AG169" s="42">
        <f t="shared" si="32"/>
        <v>4.2</v>
      </c>
      <c r="AH169" s="42">
        <f t="shared" si="32"/>
        <v>5</v>
      </c>
      <c r="AI169" s="42">
        <f t="shared" si="32"/>
        <v>5.0999999999999996</v>
      </c>
      <c r="AJ169" s="42">
        <f t="shared" si="32"/>
        <v>6</v>
      </c>
      <c r="AK169" s="42">
        <f t="shared" si="32"/>
        <v>5</v>
      </c>
      <c r="AL169" s="42">
        <f t="shared" si="32"/>
        <v>5</v>
      </c>
      <c r="AM169" s="42">
        <f t="shared" si="32"/>
        <v>7</v>
      </c>
      <c r="AN169" s="42">
        <f t="shared" si="32"/>
        <v>7.2</v>
      </c>
      <c r="AO169" s="42">
        <f t="shared" si="32"/>
        <v>9.1999999999999993</v>
      </c>
      <c r="AP169" s="42">
        <f t="shared" si="32"/>
        <v>9.1</v>
      </c>
      <c r="AQ169" s="42">
        <f t="shared" si="32"/>
        <v>10.199999999999999</v>
      </c>
      <c r="AR169" s="42">
        <f t="shared" si="32"/>
        <v>10.199999999999999</v>
      </c>
      <c r="AS169" s="42">
        <f t="shared" si="32"/>
        <v>10.8</v>
      </c>
      <c r="AT169" s="43">
        <f t="shared" si="32"/>
        <v>10.8</v>
      </c>
      <c r="AU169" s="9"/>
      <c r="AV169" s="9"/>
      <c r="AW169" s="9"/>
      <c r="AX169" s="9"/>
    </row>
    <row r="170" spans="1:50" ht="12" customHeight="1">
      <c r="A170" s="2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9"/>
      <c r="AV170" s="9"/>
      <c r="AW170" s="9"/>
      <c r="AX170" s="9"/>
    </row>
    <row r="171" spans="1:50" ht="12" customHeight="1">
      <c r="A171" s="2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29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9"/>
      <c r="AV171" s="9"/>
      <c r="AW171" s="9"/>
      <c r="AX171" s="9"/>
    </row>
    <row r="172" spans="1:50" ht="12" customHeight="1">
      <c r="A172" s="2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29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29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29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9"/>
      <c r="AV172" s="9"/>
      <c r="AW172" s="9"/>
      <c r="AX172" s="9"/>
    </row>
    <row r="173" spans="1:50" ht="12" customHeight="1">
      <c r="A173" s="48" t="s">
        <v>92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 t="s">
        <v>122</v>
      </c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9"/>
      <c r="AV173" s="9"/>
      <c r="AW173" s="9"/>
      <c r="AX173" s="9"/>
    </row>
    <row r="174" spans="1:50" ht="12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1113" t="s">
        <v>13</v>
      </c>
      <c r="T174" s="1113"/>
      <c r="U174" s="1113"/>
      <c r="V174" s="1113"/>
      <c r="W174" s="1113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1113" t="s">
        <v>13</v>
      </c>
      <c r="AQ174" s="1113"/>
      <c r="AR174" s="1113"/>
      <c r="AS174" s="1113"/>
      <c r="AT174" s="1113"/>
      <c r="AU174" s="9"/>
      <c r="AV174" s="9"/>
      <c r="AW174" s="9"/>
      <c r="AX174" s="9"/>
    </row>
    <row r="175" spans="1:50" ht="12" customHeight="1">
      <c r="A175" s="1114" t="s">
        <v>52</v>
      </c>
      <c r="B175" s="956" t="s">
        <v>53</v>
      </c>
      <c r="C175" s="956"/>
      <c r="D175" s="956"/>
      <c r="E175" s="956"/>
      <c r="F175" s="956"/>
      <c r="G175" s="956"/>
      <c r="H175" s="956"/>
      <c r="I175" s="956"/>
      <c r="J175" s="956"/>
      <c r="K175" s="956"/>
      <c r="L175" s="956"/>
      <c r="M175" s="956"/>
      <c r="N175" s="956"/>
      <c r="O175" s="956"/>
      <c r="P175" s="956"/>
      <c r="Q175" s="956"/>
      <c r="R175" s="956"/>
      <c r="S175" s="956"/>
      <c r="T175" s="956"/>
      <c r="U175" s="956"/>
      <c r="V175" s="956"/>
      <c r="W175" s="956"/>
      <c r="X175" s="1114" t="s">
        <v>52</v>
      </c>
      <c r="Y175" s="956" t="s">
        <v>53</v>
      </c>
      <c r="Z175" s="956"/>
      <c r="AA175" s="956"/>
      <c r="AB175" s="956"/>
      <c r="AC175" s="956"/>
      <c r="AD175" s="956"/>
      <c r="AE175" s="956"/>
      <c r="AF175" s="956"/>
      <c r="AG175" s="956"/>
      <c r="AH175" s="956"/>
      <c r="AI175" s="956"/>
      <c r="AJ175" s="956"/>
      <c r="AK175" s="956"/>
      <c r="AL175" s="956"/>
      <c r="AM175" s="956"/>
      <c r="AN175" s="956"/>
      <c r="AO175" s="956"/>
      <c r="AP175" s="956"/>
      <c r="AQ175" s="956"/>
      <c r="AR175" s="956"/>
      <c r="AS175" s="956"/>
      <c r="AT175" s="956"/>
      <c r="AU175" s="9"/>
      <c r="AV175" s="9"/>
      <c r="AW175" s="9"/>
      <c r="AX175" s="9"/>
    </row>
    <row r="176" spans="1:50" ht="12" customHeight="1">
      <c r="A176" s="1114"/>
      <c r="B176" s="956" t="s">
        <v>14</v>
      </c>
      <c r="C176" s="956"/>
      <c r="D176" s="956"/>
      <c r="E176" s="956"/>
      <c r="F176" s="956" t="s">
        <v>54</v>
      </c>
      <c r="G176" s="956"/>
      <c r="H176" s="956" t="s">
        <v>55</v>
      </c>
      <c r="I176" s="956"/>
      <c r="J176" s="956" t="s">
        <v>56</v>
      </c>
      <c r="K176" s="956"/>
      <c r="L176" s="956" t="s">
        <v>57</v>
      </c>
      <c r="M176" s="956"/>
      <c r="N176" s="956" t="s">
        <v>57</v>
      </c>
      <c r="O176" s="956"/>
      <c r="P176" s="956" t="s">
        <v>58</v>
      </c>
      <c r="Q176" s="956"/>
      <c r="R176" s="956" t="s">
        <v>59</v>
      </c>
      <c r="S176" s="956"/>
      <c r="T176" s="956" t="s">
        <v>60</v>
      </c>
      <c r="U176" s="956"/>
      <c r="V176" s="956" t="s">
        <v>61</v>
      </c>
      <c r="W176" s="956"/>
      <c r="X176" s="1114"/>
      <c r="Y176" s="956" t="s">
        <v>14</v>
      </c>
      <c r="Z176" s="956"/>
      <c r="AA176" s="956"/>
      <c r="AB176" s="956"/>
      <c r="AC176" s="956" t="s">
        <v>54</v>
      </c>
      <c r="AD176" s="956"/>
      <c r="AE176" s="956" t="s">
        <v>55</v>
      </c>
      <c r="AF176" s="956"/>
      <c r="AG176" s="956" t="s">
        <v>56</v>
      </c>
      <c r="AH176" s="956"/>
      <c r="AI176" s="956" t="s">
        <v>57</v>
      </c>
      <c r="AJ176" s="956"/>
      <c r="AK176" s="956" t="s">
        <v>57</v>
      </c>
      <c r="AL176" s="956"/>
      <c r="AM176" s="956" t="s">
        <v>58</v>
      </c>
      <c r="AN176" s="956"/>
      <c r="AO176" s="956" t="s">
        <v>59</v>
      </c>
      <c r="AP176" s="956"/>
      <c r="AQ176" s="956" t="s">
        <v>60</v>
      </c>
      <c r="AR176" s="956"/>
      <c r="AS176" s="956" t="s">
        <v>61</v>
      </c>
      <c r="AT176" s="956"/>
      <c r="AU176" s="9"/>
      <c r="AV176" s="9"/>
      <c r="AW176" s="9"/>
      <c r="AX176" s="9"/>
    </row>
    <row r="177" spans="1:50" ht="12" customHeight="1">
      <c r="A177" s="1114"/>
      <c r="B177" s="115">
        <v>0.375</v>
      </c>
      <c r="C177" s="115">
        <v>0.875</v>
      </c>
      <c r="D177" s="32" t="s">
        <v>2</v>
      </c>
      <c r="E177" s="32" t="s">
        <v>3</v>
      </c>
      <c r="F177" s="116">
        <v>0.375</v>
      </c>
      <c r="G177" s="116">
        <v>0.875</v>
      </c>
      <c r="H177" s="116">
        <v>0.375</v>
      </c>
      <c r="I177" s="116">
        <v>0.875</v>
      </c>
      <c r="J177" s="116">
        <v>0.375</v>
      </c>
      <c r="K177" s="116">
        <v>0.875</v>
      </c>
      <c r="L177" s="116">
        <v>0.375</v>
      </c>
      <c r="M177" s="116">
        <v>0.875</v>
      </c>
      <c r="N177" s="116">
        <v>0.375</v>
      </c>
      <c r="O177" s="116">
        <v>0.875</v>
      </c>
      <c r="P177" s="116">
        <v>0.375</v>
      </c>
      <c r="Q177" s="116">
        <v>0.875</v>
      </c>
      <c r="R177" s="116">
        <v>0.375</v>
      </c>
      <c r="S177" s="116">
        <v>0.875</v>
      </c>
      <c r="T177" s="116">
        <v>0.375</v>
      </c>
      <c r="U177" s="116">
        <v>0.875</v>
      </c>
      <c r="V177" s="116">
        <v>0.375</v>
      </c>
      <c r="W177" s="116">
        <v>0.875</v>
      </c>
      <c r="X177" s="1114"/>
      <c r="Y177" s="115">
        <v>0.375</v>
      </c>
      <c r="Z177" s="115">
        <v>0.875</v>
      </c>
      <c r="AA177" s="32" t="s">
        <v>2</v>
      </c>
      <c r="AB177" s="32" t="s">
        <v>3</v>
      </c>
      <c r="AC177" s="116">
        <v>0.375</v>
      </c>
      <c r="AD177" s="116">
        <v>0.875</v>
      </c>
      <c r="AE177" s="116">
        <v>0.375</v>
      </c>
      <c r="AF177" s="116">
        <v>0.875</v>
      </c>
      <c r="AG177" s="116">
        <v>0.375</v>
      </c>
      <c r="AH177" s="116">
        <v>0.875</v>
      </c>
      <c r="AI177" s="116">
        <v>0.375</v>
      </c>
      <c r="AJ177" s="116">
        <v>0.875</v>
      </c>
      <c r="AK177" s="116">
        <v>0.375</v>
      </c>
      <c r="AL177" s="116">
        <v>0.875</v>
      </c>
      <c r="AM177" s="116">
        <v>0.375</v>
      </c>
      <c r="AN177" s="116">
        <v>0.875</v>
      </c>
      <c r="AO177" s="116">
        <v>0.375</v>
      </c>
      <c r="AP177" s="116">
        <v>0.875</v>
      </c>
      <c r="AQ177" s="116">
        <v>0.375</v>
      </c>
      <c r="AR177" s="116">
        <v>0.875</v>
      </c>
      <c r="AS177" s="116">
        <v>0.375</v>
      </c>
      <c r="AT177" s="116">
        <v>0.875</v>
      </c>
      <c r="AU177" s="9"/>
      <c r="AV177" s="9"/>
      <c r="AW177" s="9"/>
      <c r="AX177" s="9"/>
    </row>
    <row r="178" spans="1:50" ht="12" customHeight="1">
      <c r="A178" s="49"/>
      <c r="B178" s="48"/>
      <c r="C178" s="48"/>
      <c r="D178" s="48"/>
      <c r="E178" s="48"/>
      <c r="F178" s="1027" t="s">
        <v>4</v>
      </c>
      <c r="G178" s="1029"/>
      <c r="H178" s="1029"/>
      <c r="I178" s="1029"/>
      <c r="J178" s="1029"/>
      <c r="K178" s="1029"/>
      <c r="L178" s="1029"/>
      <c r="M178" s="1029"/>
      <c r="N178" s="1029"/>
      <c r="O178" s="1029"/>
      <c r="P178" s="1029"/>
      <c r="Q178" s="1029"/>
      <c r="R178" s="1029"/>
      <c r="S178" s="1029"/>
      <c r="T178" s="1029"/>
      <c r="U178" s="1029"/>
      <c r="V178" s="1029"/>
      <c r="W178" s="1028"/>
      <c r="X178" s="122"/>
      <c r="Y178" s="48"/>
      <c r="Z178" s="48"/>
      <c r="AA178" s="48"/>
      <c r="AB178" s="48"/>
      <c r="AC178" s="1027" t="s">
        <v>19</v>
      </c>
      <c r="AD178" s="1029"/>
      <c r="AE178" s="1029"/>
      <c r="AF178" s="1029"/>
      <c r="AG178" s="1029"/>
      <c r="AH178" s="1029"/>
      <c r="AI178" s="1029"/>
      <c r="AJ178" s="1029"/>
      <c r="AK178" s="1029"/>
      <c r="AL178" s="1029"/>
      <c r="AM178" s="1029"/>
      <c r="AN178" s="1029"/>
      <c r="AO178" s="1029"/>
      <c r="AP178" s="1029"/>
      <c r="AQ178" s="1029"/>
      <c r="AR178" s="1029"/>
      <c r="AS178" s="1029"/>
      <c r="AT178" s="1028"/>
      <c r="AU178" s="9"/>
      <c r="AV178" s="9"/>
      <c r="AW178" s="9"/>
      <c r="AX178" s="9"/>
    </row>
    <row r="179" spans="1:50" ht="12" customHeight="1">
      <c r="A179" s="26">
        <v>1</v>
      </c>
      <c r="B179" s="59">
        <v>2.4</v>
      </c>
      <c r="C179" s="59">
        <v>4.8</v>
      </c>
      <c r="D179" s="59">
        <v>15.6</v>
      </c>
      <c r="E179" s="59">
        <v>-0.6</v>
      </c>
      <c r="F179" s="60">
        <v>8.1999999999999993</v>
      </c>
      <c r="G179" s="61">
        <v>6.8</v>
      </c>
      <c r="H179" s="61">
        <v>8.8000000000000007</v>
      </c>
      <c r="I179" s="61">
        <v>6.3</v>
      </c>
      <c r="J179" s="61">
        <v>2.4</v>
      </c>
      <c r="K179" s="61">
        <v>6.1</v>
      </c>
      <c r="L179" s="61">
        <v>1.8</v>
      </c>
      <c r="M179" s="61">
        <v>7.1</v>
      </c>
      <c r="N179" s="61">
        <v>4.5</v>
      </c>
      <c r="O179" s="61">
        <v>7.2</v>
      </c>
      <c r="P179" s="61">
        <v>4.5999999999999996</v>
      </c>
      <c r="Q179" s="61">
        <v>5.7</v>
      </c>
      <c r="R179" s="61">
        <v>4.9000000000000004</v>
      </c>
      <c r="S179" s="61">
        <v>4.9000000000000004</v>
      </c>
      <c r="T179" s="61">
        <v>4.8</v>
      </c>
      <c r="U179" s="61">
        <v>4.8</v>
      </c>
      <c r="V179" s="61">
        <v>5</v>
      </c>
      <c r="W179" s="62">
        <v>5</v>
      </c>
      <c r="X179" s="26">
        <v>1</v>
      </c>
      <c r="Y179" s="59">
        <v>6</v>
      </c>
      <c r="Z179" s="59">
        <v>6</v>
      </c>
      <c r="AA179" s="59">
        <v>8.1</v>
      </c>
      <c r="AB179" s="59">
        <v>4.7</v>
      </c>
      <c r="AC179" s="60">
        <v>6.3</v>
      </c>
      <c r="AD179" s="61">
        <v>6.6</v>
      </c>
      <c r="AE179" s="61">
        <v>6.8</v>
      </c>
      <c r="AF179" s="61">
        <v>7.3</v>
      </c>
      <c r="AG179" s="61">
        <v>7.4</v>
      </c>
      <c r="AH179" s="61">
        <v>7.7</v>
      </c>
      <c r="AI179" s="61">
        <v>7.9</v>
      </c>
      <c r="AJ179" s="61">
        <v>8.1</v>
      </c>
      <c r="AK179" s="61">
        <v>7.8</v>
      </c>
      <c r="AL179" s="61">
        <v>7.9</v>
      </c>
      <c r="AM179" s="61">
        <v>8.6</v>
      </c>
      <c r="AN179" s="61">
        <v>8.6</v>
      </c>
      <c r="AO179" s="61">
        <v>9.6</v>
      </c>
      <c r="AP179" s="61">
        <v>9.5</v>
      </c>
      <c r="AQ179" s="61">
        <v>10.199999999999999</v>
      </c>
      <c r="AR179" s="61">
        <v>10.199999999999999</v>
      </c>
      <c r="AS179" s="61">
        <v>10.8</v>
      </c>
      <c r="AT179" s="62">
        <v>10.7</v>
      </c>
      <c r="AU179" s="9"/>
      <c r="AV179" s="9"/>
      <c r="AW179" s="9"/>
      <c r="AX179" s="9"/>
    </row>
    <row r="180" spans="1:50" ht="12" customHeight="1">
      <c r="A180" s="26">
        <v>2</v>
      </c>
      <c r="B180" s="59">
        <v>7.7</v>
      </c>
      <c r="C180" s="59">
        <v>9.3000000000000007</v>
      </c>
      <c r="D180" s="59">
        <v>15.5</v>
      </c>
      <c r="E180" s="59">
        <v>1.6</v>
      </c>
      <c r="F180" s="60">
        <v>12</v>
      </c>
      <c r="G180" s="61">
        <v>9.1</v>
      </c>
      <c r="H180" s="61">
        <v>11.7</v>
      </c>
      <c r="I180" s="61">
        <v>9.1999999999999993</v>
      </c>
      <c r="J180" s="61">
        <v>7</v>
      </c>
      <c r="K180" s="61">
        <v>9.3000000000000007</v>
      </c>
      <c r="L180" s="61">
        <v>5.3</v>
      </c>
      <c r="M180" s="61">
        <v>9.3000000000000007</v>
      </c>
      <c r="N180" s="61">
        <v>6.4</v>
      </c>
      <c r="O180" s="61">
        <v>8.1999999999999993</v>
      </c>
      <c r="P180" s="61">
        <v>5.5</v>
      </c>
      <c r="Q180" s="61">
        <v>6.4</v>
      </c>
      <c r="R180" s="61">
        <v>5</v>
      </c>
      <c r="S180" s="61">
        <v>5.0999999999999996</v>
      </c>
      <c r="T180" s="61">
        <v>4.8</v>
      </c>
      <c r="U180" s="61">
        <v>4.8</v>
      </c>
      <c r="V180" s="61">
        <v>5</v>
      </c>
      <c r="W180" s="62">
        <v>5</v>
      </c>
      <c r="X180" s="26">
        <v>2</v>
      </c>
      <c r="Y180" s="59">
        <v>1.6</v>
      </c>
      <c r="Z180" s="59">
        <v>5.0999999999999996</v>
      </c>
      <c r="AA180" s="59">
        <v>6.8</v>
      </c>
      <c r="AB180" s="59">
        <v>1.5</v>
      </c>
      <c r="AC180" s="60">
        <v>3.2</v>
      </c>
      <c r="AD180" s="61">
        <v>5.0999999999999996</v>
      </c>
      <c r="AE180" s="61">
        <v>4.9000000000000004</v>
      </c>
      <c r="AF180" s="61">
        <v>5.7</v>
      </c>
      <c r="AG180" s="61">
        <v>6.1</v>
      </c>
      <c r="AH180" s="61">
        <v>6.3</v>
      </c>
      <c r="AI180" s="61">
        <v>7.1</v>
      </c>
      <c r="AJ180" s="61">
        <v>6.9</v>
      </c>
      <c r="AK180" s="61">
        <v>6.4</v>
      </c>
      <c r="AL180" s="61">
        <v>6.9</v>
      </c>
      <c r="AM180" s="61">
        <v>8.1999999999999993</v>
      </c>
      <c r="AN180" s="61">
        <v>8</v>
      </c>
      <c r="AO180" s="61">
        <v>9.5</v>
      </c>
      <c r="AP180" s="61">
        <v>9.4</v>
      </c>
      <c r="AQ180" s="61">
        <v>10.199999999999999</v>
      </c>
      <c r="AR180" s="61">
        <v>10.1</v>
      </c>
      <c r="AS180" s="61">
        <v>10.7</v>
      </c>
      <c r="AT180" s="62">
        <v>10.7</v>
      </c>
      <c r="AU180" s="9"/>
      <c r="AV180" s="9"/>
      <c r="AW180" s="9"/>
      <c r="AX180" s="9"/>
    </row>
    <row r="181" spans="1:50" ht="12" customHeight="1">
      <c r="A181" s="26">
        <v>3</v>
      </c>
      <c r="B181" s="59">
        <v>11.2</v>
      </c>
      <c r="C181" s="59">
        <v>9.1999999999999993</v>
      </c>
      <c r="D181" s="59">
        <v>20.8</v>
      </c>
      <c r="E181" s="59">
        <v>8</v>
      </c>
      <c r="F181" s="60">
        <v>10.8</v>
      </c>
      <c r="G181" s="61">
        <v>8.5</v>
      </c>
      <c r="H181" s="61">
        <v>10.9</v>
      </c>
      <c r="I181" s="61">
        <v>8.6999999999999993</v>
      </c>
      <c r="J181" s="61">
        <v>9.6</v>
      </c>
      <c r="K181" s="61">
        <v>10.7</v>
      </c>
      <c r="L181" s="61">
        <v>8.6</v>
      </c>
      <c r="M181" s="61">
        <v>11.7</v>
      </c>
      <c r="N181" s="61">
        <v>7.9</v>
      </c>
      <c r="O181" s="61">
        <v>9.9</v>
      </c>
      <c r="P181" s="61">
        <v>6.5</v>
      </c>
      <c r="Q181" s="61">
        <v>7.6</v>
      </c>
      <c r="R181" s="61">
        <v>5.3</v>
      </c>
      <c r="S181" s="61">
        <v>5.5</v>
      </c>
      <c r="T181" s="61">
        <v>4.8</v>
      </c>
      <c r="U181" s="61">
        <v>4.9000000000000004</v>
      </c>
      <c r="V181" s="61">
        <v>5</v>
      </c>
      <c r="W181" s="62">
        <v>5.0999999999999996</v>
      </c>
      <c r="X181" s="26">
        <v>3</v>
      </c>
      <c r="Y181" s="59">
        <v>8.5</v>
      </c>
      <c r="Z181" s="59">
        <v>7</v>
      </c>
      <c r="AA181" s="59">
        <v>17.2</v>
      </c>
      <c r="AB181" s="59">
        <v>5.0999999999999996</v>
      </c>
      <c r="AC181" s="60">
        <v>7.9</v>
      </c>
      <c r="AD181" s="61">
        <v>7</v>
      </c>
      <c r="AE181" s="61">
        <v>7.5</v>
      </c>
      <c r="AF181" s="61">
        <v>8</v>
      </c>
      <c r="AG181" s="61">
        <v>7.3</v>
      </c>
      <c r="AH181" s="61">
        <v>8.5</v>
      </c>
      <c r="AI181" s="61">
        <v>7.5</v>
      </c>
      <c r="AJ181" s="61">
        <v>8.6999999999999993</v>
      </c>
      <c r="AK181" s="61">
        <v>7.8</v>
      </c>
      <c r="AL181" s="61">
        <v>8.3000000000000007</v>
      </c>
      <c r="AM181" s="61">
        <v>8.1</v>
      </c>
      <c r="AN181" s="61">
        <v>8.5</v>
      </c>
      <c r="AO181" s="61">
        <v>9.1999999999999993</v>
      </c>
      <c r="AP181" s="61">
        <v>9.1999999999999993</v>
      </c>
      <c r="AQ181" s="61">
        <v>10.1</v>
      </c>
      <c r="AR181" s="61">
        <v>10.1</v>
      </c>
      <c r="AS181" s="61">
        <v>10.7</v>
      </c>
      <c r="AT181" s="62">
        <v>10.7</v>
      </c>
      <c r="AU181" s="9"/>
      <c r="AV181" s="9"/>
      <c r="AW181" s="9"/>
      <c r="AX181" s="9"/>
    </row>
    <row r="182" spans="1:50" ht="12" customHeight="1">
      <c r="A182" s="26">
        <v>4</v>
      </c>
      <c r="B182" s="59">
        <v>9.6999999999999993</v>
      </c>
      <c r="C182" s="59">
        <v>9.3000000000000007</v>
      </c>
      <c r="D182" s="59">
        <v>19.8</v>
      </c>
      <c r="E182" s="59">
        <v>6.1</v>
      </c>
      <c r="F182" s="60">
        <v>9.3000000000000007</v>
      </c>
      <c r="G182" s="61">
        <v>7.4</v>
      </c>
      <c r="H182" s="61">
        <v>9.6</v>
      </c>
      <c r="I182" s="61">
        <v>8.4</v>
      </c>
      <c r="J182" s="61">
        <v>8.1999999999999993</v>
      </c>
      <c r="K182" s="61">
        <v>11.2</v>
      </c>
      <c r="L182" s="61">
        <v>7.9</v>
      </c>
      <c r="M182" s="61">
        <v>12.2</v>
      </c>
      <c r="N182" s="61">
        <v>7.9</v>
      </c>
      <c r="O182" s="61">
        <v>10</v>
      </c>
      <c r="P182" s="61">
        <v>7.2</v>
      </c>
      <c r="Q182" s="61">
        <v>8</v>
      </c>
      <c r="R182" s="61">
        <v>5.8</v>
      </c>
      <c r="S182" s="61">
        <v>5.9</v>
      </c>
      <c r="T182" s="61">
        <v>4.9000000000000004</v>
      </c>
      <c r="U182" s="61">
        <v>5</v>
      </c>
      <c r="V182" s="61">
        <v>5.0999999999999996</v>
      </c>
      <c r="W182" s="62">
        <v>5.0999999999999996</v>
      </c>
      <c r="X182" s="26">
        <v>4</v>
      </c>
      <c r="Y182" s="59">
        <v>7.6</v>
      </c>
      <c r="Z182" s="59">
        <v>5.0999999999999996</v>
      </c>
      <c r="AA182" s="59">
        <v>8.8000000000000007</v>
      </c>
      <c r="AB182" s="59">
        <v>4.0999999999999996</v>
      </c>
      <c r="AC182" s="60">
        <v>7.3</v>
      </c>
      <c r="AD182" s="61">
        <v>5.8</v>
      </c>
      <c r="AE182" s="61">
        <v>7.4</v>
      </c>
      <c r="AF182" s="61">
        <v>6.8</v>
      </c>
      <c r="AG182" s="61">
        <v>7.7</v>
      </c>
      <c r="AH182" s="61">
        <v>7.6</v>
      </c>
      <c r="AI182" s="61">
        <v>8</v>
      </c>
      <c r="AJ182" s="61">
        <v>8.1999999999999993</v>
      </c>
      <c r="AK182" s="61">
        <v>8</v>
      </c>
      <c r="AL182" s="61">
        <v>7.7</v>
      </c>
      <c r="AM182" s="61">
        <v>8.4</v>
      </c>
      <c r="AN182" s="61">
        <v>8.4</v>
      </c>
      <c r="AO182" s="61">
        <v>9.1999999999999993</v>
      </c>
      <c r="AP182" s="61">
        <v>9.1999999999999993</v>
      </c>
      <c r="AQ182" s="61">
        <v>10.1</v>
      </c>
      <c r="AR182" s="61">
        <v>10</v>
      </c>
      <c r="AS182" s="61">
        <v>10.6</v>
      </c>
      <c r="AT182" s="62">
        <v>10.6</v>
      </c>
      <c r="AU182" s="9"/>
      <c r="AV182" s="9"/>
      <c r="AW182" s="9"/>
      <c r="AX182" s="9"/>
    </row>
    <row r="183" spans="1:50" ht="12" customHeight="1">
      <c r="A183" s="26">
        <v>5</v>
      </c>
      <c r="B183" s="59">
        <v>10.5</v>
      </c>
      <c r="C183" s="59">
        <v>8</v>
      </c>
      <c r="D183" s="59">
        <v>20</v>
      </c>
      <c r="E183" s="59">
        <v>2.9</v>
      </c>
      <c r="F183" s="60">
        <v>13.2</v>
      </c>
      <c r="G183" s="61">
        <v>9.5</v>
      </c>
      <c r="H183" s="61">
        <v>13.2</v>
      </c>
      <c r="I183" s="61">
        <v>8.9</v>
      </c>
      <c r="J183" s="61">
        <v>8.3000000000000007</v>
      </c>
      <c r="K183" s="61">
        <v>9.9</v>
      </c>
      <c r="L183" s="61">
        <v>6.9</v>
      </c>
      <c r="M183" s="61">
        <v>11.1</v>
      </c>
      <c r="N183" s="61">
        <v>7.9</v>
      </c>
      <c r="O183" s="61">
        <v>10.3</v>
      </c>
      <c r="P183" s="61">
        <v>7.4</v>
      </c>
      <c r="Q183" s="61">
        <v>8.3000000000000007</v>
      </c>
      <c r="R183" s="61">
        <v>6.2</v>
      </c>
      <c r="S183" s="61">
        <v>6.3</v>
      </c>
      <c r="T183" s="61">
        <v>5</v>
      </c>
      <c r="U183" s="61">
        <v>5.0999999999999996</v>
      </c>
      <c r="V183" s="61">
        <v>5.0999999999999996</v>
      </c>
      <c r="W183" s="62">
        <v>5.0999999999999996</v>
      </c>
      <c r="X183" s="26">
        <v>5</v>
      </c>
      <c r="Y183" s="59">
        <v>5.0999999999999996</v>
      </c>
      <c r="Z183" s="59">
        <v>6.2</v>
      </c>
      <c r="AA183" s="59">
        <v>9</v>
      </c>
      <c r="AB183" s="59">
        <v>1.7</v>
      </c>
      <c r="AC183" s="60">
        <v>4.8</v>
      </c>
      <c r="AD183" s="61">
        <v>6.3</v>
      </c>
      <c r="AE183" s="61">
        <v>5.2</v>
      </c>
      <c r="AF183" s="61">
        <v>7</v>
      </c>
      <c r="AG183" s="61">
        <v>6</v>
      </c>
      <c r="AH183" s="61">
        <v>7.3</v>
      </c>
      <c r="AI183" s="61">
        <v>6.8</v>
      </c>
      <c r="AJ183" s="61">
        <v>7.6</v>
      </c>
      <c r="AK183" s="61">
        <v>6.8</v>
      </c>
      <c r="AL183" s="61">
        <v>7.5</v>
      </c>
      <c r="AM183" s="61">
        <v>8</v>
      </c>
      <c r="AN183" s="61">
        <v>8.1</v>
      </c>
      <c r="AO183" s="61">
        <v>9.1999999999999993</v>
      </c>
      <c r="AP183" s="61">
        <v>9.1</v>
      </c>
      <c r="AQ183" s="61">
        <v>10</v>
      </c>
      <c r="AR183" s="61">
        <v>10</v>
      </c>
      <c r="AS183" s="61">
        <v>10.6</v>
      </c>
      <c r="AT183" s="62">
        <v>10.6</v>
      </c>
      <c r="AU183" s="9"/>
      <c r="AV183" s="9"/>
      <c r="AW183" s="9"/>
      <c r="AX183" s="9"/>
    </row>
    <row r="184" spans="1:50" ht="12" customHeight="1">
      <c r="A184" s="26">
        <v>6</v>
      </c>
      <c r="B184" s="59">
        <v>9.5</v>
      </c>
      <c r="C184" s="59">
        <v>6.8</v>
      </c>
      <c r="D184" s="59">
        <v>22.4</v>
      </c>
      <c r="E184" s="59">
        <v>2.1</v>
      </c>
      <c r="F184" s="60">
        <v>16.899999999999999</v>
      </c>
      <c r="G184" s="61">
        <v>7.9</v>
      </c>
      <c r="H184" s="61">
        <v>16.600000000000001</v>
      </c>
      <c r="I184" s="61">
        <v>7.5</v>
      </c>
      <c r="J184" s="61">
        <v>9.1</v>
      </c>
      <c r="K184" s="61">
        <v>9.1</v>
      </c>
      <c r="L184" s="61">
        <v>7.2</v>
      </c>
      <c r="M184" s="61">
        <v>10.6</v>
      </c>
      <c r="N184" s="61">
        <v>8.6999999999999993</v>
      </c>
      <c r="O184" s="61">
        <v>10.4</v>
      </c>
      <c r="P184" s="61">
        <v>7.7</v>
      </c>
      <c r="Q184" s="61">
        <v>8.6</v>
      </c>
      <c r="R184" s="61">
        <v>6.4</v>
      </c>
      <c r="S184" s="61">
        <v>6.5</v>
      </c>
      <c r="T184" s="61">
        <v>5.2</v>
      </c>
      <c r="U184" s="61">
        <v>5.3</v>
      </c>
      <c r="V184" s="61">
        <v>5.0999999999999996</v>
      </c>
      <c r="W184" s="62">
        <v>5.0999999999999996</v>
      </c>
      <c r="X184" s="26">
        <v>6</v>
      </c>
      <c r="Y184" s="59">
        <v>3.3</v>
      </c>
      <c r="Z184" s="59">
        <v>5.9</v>
      </c>
      <c r="AA184" s="59">
        <v>11</v>
      </c>
      <c r="AB184" s="59">
        <v>2.8</v>
      </c>
      <c r="AC184" s="60">
        <v>3.8</v>
      </c>
      <c r="AD184" s="61">
        <v>6.3</v>
      </c>
      <c r="AE184" s="61">
        <v>5.0999999999999996</v>
      </c>
      <c r="AF184" s="61">
        <v>7</v>
      </c>
      <c r="AG184" s="61">
        <v>6.1</v>
      </c>
      <c r="AH184" s="61">
        <v>7.3</v>
      </c>
      <c r="AI184" s="61">
        <v>6.9</v>
      </c>
      <c r="AJ184" s="61">
        <v>7.5</v>
      </c>
      <c r="AK184" s="61">
        <v>6.6</v>
      </c>
      <c r="AL184" s="61">
        <v>7.5</v>
      </c>
      <c r="AM184" s="61">
        <v>7.8</v>
      </c>
      <c r="AN184" s="61">
        <v>7.9</v>
      </c>
      <c r="AO184" s="61">
        <v>9</v>
      </c>
      <c r="AP184" s="61">
        <v>9</v>
      </c>
      <c r="AQ184" s="61">
        <v>9.9</v>
      </c>
      <c r="AR184" s="63">
        <v>9.9</v>
      </c>
      <c r="AS184" s="61">
        <v>10.6</v>
      </c>
      <c r="AT184" s="62">
        <v>10.5</v>
      </c>
      <c r="AU184" s="9"/>
      <c r="AV184" s="9"/>
      <c r="AW184" s="9"/>
      <c r="AX184" s="9"/>
    </row>
    <row r="185" spans="1:50" ht="12" customHeight="1">
      <c r="A185" s="26">
        <v>7</v>
      </c>
      <c r="B185" s="59">
        <v>6.7</v>
      </c>
      <c r="C185" s="59">
        <v>6.3</v>
      </c>
      <c r="D185" s="59">
        <v>19.100000000000001</v>
      </c>
      <c r="E185" s="59">
        <v>0.6</v>
      </c>
      <c r="F185" s="60">
        <v>12.5</v>
      </c>
      <c r="G185" s="61">
        <v>6.8</v>
      </c>
      <c r="H185" s="61">
        <v>12.3</v>
      </c>
      <c r="I185" s="61">
        <v>6.7</v>
      </c>
      <c r="J185" s="61">
        <v>6.7</v>
      </c>
      <c r="K185" s="61">
        <v>8.4</v>
      </c>
      <c r="L185" s="61">
        <v>5.6</v>
      </c>
      <c r="M185" s="61">
        <v>9.9</v>
      </c>
      <c r="N185" s="61">
        <v>7.9</v>
      </c>
      <c r="O185" s="61">
        <v>9.5</v>
      </c>
      <c r="P185" s="61">
        <v>7.8</v>
      </c>
      <c r="Q185" s="61">
        <v>8.3000000000000007</v>
      </c>
      <c r="R185" s="61">
        <v>6.7</v>
      </c>
      <c r="S185" s="61">
        <v>6.7</v>
      </c>
      <c r="T185" s="61">
        <v>5.3</v>
      </c>
      <c r="U185" s="61">
        <v>5.4</v>
      </c>
      <c r="V185" s="61">
        <v>5.0999999999999996</v>
      </c>
      <c r="W185" s="62">
        <v>5.0999999999999996</v>
      </c>
      <c r="X185" s="26">
        <v>7</v>
      </c>
      <c r="Y185" s="59">
        <v>1.4</v>
      </c>
      <c r="Z185" s="59">
        <v>7.6</v>
      </c>
      <c r="AA185" s="59">
        <v>9.3000000000000007</v>
      </c>
      <c r="AB185" s="59">
        <v>1.4</v>
      </c>
      <c r="AC185" s="60">
        <v>3.1</v>
      </c>
      <c r="AD185" s="61">
        <v>7.5</v>
      </c>
      <c r="AE185" s="61">
        <v>4.7</v>
      </c>
      <c r="AF185" s="61">
        <v>7.4</v>
      </c>
      <c r="AG185" s="61">
        <v>5.9</v>
      </c>
      <c r="AH185" s="61">
        <v>7.4</v>
      </c>
      <c r="AI185" s="61">
        <v>6.7</v>
      </c>
      <c r="AJ185" s="61">
        <v>7.5</v>
      </c>
      <c r="AK185" s="61">
        <v>6.3</v>
      </c>
      <c r="AL185" s="61">
        <v>7.7</v>
      </c>
      <c r="AM185" s="61">
        <v>7.7</v>
      </c>
      <c r="AN185" s="61">
        <v>7.9</v>
      </c>
      <c r="AO185" s="61">
        <v>8.9</v>
      </c>
      <c r="AP185" s="61">
        <v>8.9</v>
      </c>
      <c r="AQ185" s="61">
        <v>9.9</v>
      </c>
      <c r="AR185" s="61">
        <v>9.8000000000000007</v>
      </c>
      <c r="AS185" s="61">
        <v>10.5</v>
      </c>
      <c r="AT185" s="62">
        <v>10.5</v>
      </c>
      <c r="AU185" s="9"/>
      <c r="AV185" s="9"/>
      <c r="AW185" s="9"/>
      <c r="AX185" s="9"/>
    </row>
    <row r="186" spans="1:50" ht="12" customHeight="1">
      <c r="A186" s="26">
        <v>8</v>
      </c>
      <c r="B186" s="59">
        <v>6.5</v>
      </c>
      <c r="C186" s="59">
        <v>10.3</v>
      </c>
      <c r="D186" s="59">
        <v>25.3</v>
      </c>
      <c r="E186" s="59">
        <v>-0.4</v>
      </c>
      <c r="F186" s="60">
        <v>12.1</v>
      </c>
      <c r="G186" s="61">
        <v>11</v>
      </c>
      <c r="H186" s="61">
        <v>12.1</v>
      </c>
      <c r="I186" s="61">
        <v>10.8</v>
      </c>
      <c r="J186" s="61">
        <v>6.5</v>
      </c>
      <c r="K186" s="61">
        <v>11.1</v>
      </c>
      <c r="L186" s="61">
        <v>5.0999999999999996</v>
      </c>
      <c r="M186" s="61">
        <v>11.9</v>
      </c>
      <c r="N186" s="61">
        <v>7.3</v>
      </c>
      <c r="O186" s="61">
        <v>10.9</v>
      </c>
      <c r="P186" s="61">
        <v>7.4</v>
      </c>
      <c r="Q186" s="61">
        <v>8.6999999999999993</v>
      </c>
      <c r="R186" s="61">
        <v>6.8</v>
      </c>
      <c r="S186" s="61">
        <v>6.8</v>
      </c>
      <c r="T186" s="61">
        <v>5.5</v>
      </c>
      <c r="U186" s="61">
        <v>5.6</v>
      </c>
      <c r="V186" s="61">
        <v>5.2</v>
      </c>
      <c r="W186" s="62">
        <v>5.2</v>
      </c>
      <c r="X186" s="26">
        <v>8</v>
      </c>
      <c r="Y186" s="59">
        <v>7.4</v>
      </c>
      <c r="Z186" s="59">
        <v>-0.5</v>
      </c>
      <c r="AA186" s="59">
        <v>9.9</v>
      </c>
      <c r="AB186" s="59">
        <v>-0.6</v>
      </c>
      <c r="AC186" s="60">
        <v>7.7</v>
      </c>
      <c r="AD186" s="61">
        <v>1.7</v>
      </c>
      <c r="AE186" s="61">
        <v>7.8</v>
      </c>
      <c r="AF186" s="61">
        <v>4</v>
      </c>
      <c r="AG186" s="61">
        <v>7.8</v>
      </c>
      <c r="AH186" s="61">
        <v>5.7</v>
      </c>
      <c r="AI186" s="61">
        <v>7.9</v>
      </c>
      <c r="AJ186" s="61">
        <v>6.9</v>
      </c>
      <c r="AK186" s="61">
        <v>7.9</v>
      </c>
      <c r="AL186" s="61">
        <v>5.5</v>
      </c>
      <c r="AM186" s="61">
        <v>8.1</v>
      </c>
      <c r="AN186" s="61">
        <v>7.7</v>
      </c>
      <c r="AO186" s="61">
        <v>8.8000000000000007</v>
      </c>
      <c r="AP186" s="61">
        <v>8.8000000000000007</v>
      </c>
      <c r="AQ186" s="61">
        <v>9.8000000000000007</v>
      </c>
      <c r="AR186" s="61">
        <v>9.8000000000000007</v>
      </c>
      <c r="AS186" s="61">
        <v>10.5</v>
      </c>
      <c r="AT186" s="62">
        <v>10.5</v>
      </c>
      <c r="AU186" s="9"/>
      <c r="AV186" s="9"/>
      <c r="AW186" s="9"/>
      <c r="AX186" s="9"/>
    </row>
    <row r="187" spans="1:50" ht="12" customHeight="1">
      <c r="A187" s="26">
        <v>9</v>
      </c>
      <c r="B187" s="59">
        <v>10.4</v>
      </c>
      <c r="C187" s="59">
        <v>8</v>
      </c>
      <c r="D187" s="59">
        <v>26.2</v>
      </c>
      <c r="E187" s="59">
        <v>2.9</v>
      </c>
      <c r="F187" s="60">
        <v>16</v>
      </c>
      <c r="G187" s="61">
        <v>8.4</v>
      </c>
      <c r="H187" s="61">
        <v>16.8</v>
      </c>
      <c r="I187" s="61">
        <v>8.4</v>
      </c>
      <c r="J187" s="61">
        <v>10.199999999999999</v>
      </c>
      <c r="K187" s="61">
        <v>10.4</v>
      </c>
      <c r="L187" s="61">
        <v>8.3000000000000007</v>
      </c>
      <c r="M187" s="61">
        <v>11.5</v>
      </c>
      <c r="N187" s="61">
        <v>9.1</v>
      </c>
      <c r="O187" s="61">
        <v>10.5</v>
      </c>
      <c r="P187" s="61">
        <v>8.1</v>
      </c>
      <c r="Q187" s="61">
        <v>9</v>
      </c>
      <c r="R187" s="61">
        <v>6.9</v>
      </c>
      <c r="S187" s="61">
        <v>7</v>
      </c>
      <c r="T187" s="61">
        <v>5.6</v>
      </c>
      <c r="U187" s="61">
        <v>5.7</v>
      </c>
      <c r="V187" s="61">
        <v>5.2</v>
      </c>
      <c r="W187" s="62">
        <v>5.2</v>
      </c>
      <c r="X187" s="26">
        <v>9</v>
      </c>
      <c r="Y187" s="59">
        <v>-0.2</v>
      </c>
      <c r="Z187" s="59">
        <v>0.5</v>
      </c>
      <c r="AA187" s="59">
        <v>5.9</v>
      </c>
      <c r="AB187" s="59">
        <v>-1.9</v>
      </c>
      <c r="AC187" s="60">
        <v>0.7</v>
      </c>
      <c r="AD187" s="61">
        <v>1.7</v>
      </c>
      <c r="AE187" s="61">
        <v>2.2999999999999998</v>
      </c>
      <c r="AF187" s="61">
        <v>3.2</v>
      </c>
      <c r="AG187" s="61">
        <v>3.7</v>
      </c>
      <c r="AH187" s="61">
        <v>4.2</v>
      </c>
      <c r="AI187" s="61">
        <v>5</v>
      </c>
      <c r="AJ187" s="61">
        <v>5</v>
      </c>
      <c r="AK187" s="61">
        <v>4.0999999999999996</v>
      </c>
      <c r="AL187" s="61">
        <v>5</v>
      </c>
      <c r="AM187" s="61">
        <v>6.7</v>
      </c>
      <c r="AN187" s="61">
        <v>6.6</v>
      </c>
      <c r="AO187" s="61">
        <v>8.8000000000000007</v>
      </c>
      <c r="AP187" s="61">
        <v>8.6</v>
      </c>
      <c r="AQ187" s="61">
        <v>9.6999999999999993</v>
      </c>
      <c r="AR187" s="61">
        <v>9.6999999999999993</v>
      </c>
      <c r="AS187" s="61">
        <v>10.4</v>
      </c>
      <c r="AT187" s="62">
        <v>10.4</v>
      </c>
      <c r="AU187" s="9"/>
      <c r="AV187" s="9"/>
      <c r="AW187" s="9"/>
      <c r="AX187" s="9"/>
    </row>
    <row r="188" spans="1:50" ht="12" customHeight="1">
      <c r="A188" s="26">
        <v>10</v>
      </c>
      <c r="B188" s="59">
        <v>8.3000000000000007</v>
      </c>
      <c r="C188" s="59">
        <v>11.5</v>
      </c>
      <c r="D188" s="59">
        <v>27.1</v>
      </c>
      <c r="E188" s="59">
        <v>-0.7</v>
      </c>
      <c r="F188" s="60">
        <v>15.1</v>
      </c>
      <c r="G188" s="61">
        <v>12.2</v>
      </c>
      <c r="H188" s="61">
        <v>15.8</v>
      </c>
      <c r="I188" s="61">
        <v>11.9</v>
      </c>
      <c r="J188" s="61">
        <v>7.8</v>
      </c>
      <c r="K188" s="61">
        <v>13.4</v>
      </c>
      <c r="L188" s="61">
        <v>5.8</v>
      </c>
      <c r="M188" s="61">
        <v>14.1</v>
      </c>
      <c r="N188" s="61">
        <v>8.1999999999999993</v>
      </c>
      <c r="O188" s="61">
        <v>11.8</v>
      </c>
      <c r="P188" s="61">
        <v>7.9</v>
      </c>
      <c r="Q188" s="61">
        <v>9.4</v>
      </c>
      <c r="R188" s="61">
        <v>7.2</v>
      </c>
      <c r="S188" s="61">
        <v>7.1</v>
      </c>
      <c r="T188" s="61">
        <v>5.8</v>
      </c>
      <c r="U188" s="61">
        <v>5.8</v>
      </c>
      <c r="V188" s="61">
        <v>5.2</v>
      </c>
      <c r="W188" s="62">
        <v>5.3</v>
      </c>
      <c r="X188" s="26">
        <v>10</v>
      </c>
      <c r="Y188" s="59">
        <v>2.5</v>
      </c>
      <c r="Z188" s="59">
        <v>-0.7</v>
      </c>
      <c r="AA188" s="59">
        <v>10.1</v>
      </c>
      <c r="AB188" s="59">
        <v>-0.7</v>
      </c>
      <c r="AC188" s="60">
        <v>2.5</v>
      </c>
      <c r="AD188" s="61">
        <v>1.2</v>
      </c>
      <c r="AE188" s="61">
        <v>2.9</v>
      </c>
      <c r="AF188" s="61">
        <v>2.8</v>
      </c>
      <c r="AG188" s="61">
        <v>3.6</v>
      </c>
      <c r="AH188" s="61">
        <v>4</v>
      </c>
      <c r="AI188" s="61">
        <v>4.4000000000000004</v>
      </c>
      <c r="AJ188" s="61">
        <v>4.9000000000000004</v>
      </c>
      <c r="AK188" s="61">
        <v>4.8</v>
      </c>
      <c r="AL188" s="61">
        <v>3.9</v>
      </c>
      <c r="AM188" s="61">
        <v>6.3</v>
      </c>
      <c r="AN188" s="61">
        <v>6.2</v>
      </c>
      <c r="AO188" s="61">
        <v>8.4</v>
      </c>
      <c r="AP188" s="61">
        <v>8.1999999999999993</v>
      </c>
      <c r="AQ188" s="61">
        <v>9.6</v>
      </c>
      <c r="AR188" s="61">
        <v>9.6</v>
      </c>
      <c r="AS188" s="61">
        <v>10.4</v>
      </c>
      <c r="AT188" s="62">
        <v>10.4</v>
      </c>
      <c r="AU188" s="9"/>
      <c r="AV188" s="9"/>
      <c r="AW188" s="9"/>
      <c r="AX188" s="9"/>
    </row>
    <row r="189" spans="1:50" ht="12" customHeight="1">
      <c r="A189" s="26">
        <v>11</v>
      </c>
      <c r="B189" s="59">
        <v>14.4</v>
      </c>
      <c r="C189" s="59">
        <v>3.6</v>
      </c>
      <c r="D189" s="59">
        <v>20.3</v>
      </c>
      <c r="E189" s="59">
        <v>3.6</v>
      </c>
      <c r="F189" s="60">
        <v>18</v>
      </c>
      <c r="G189" s="61">
        <v>2.1</v>
      </c>
      <c r="H189" s="61">
        <v>18.600000000000001</v>
      </c>
      <c r="I189" s="61">
        <v>2.4</v>
      </c>
      <c r="J189" s="61">
        <v>11.7</v>
      </c>
      <c r="K189" s="61">
        <v>4.5999999999999996</v>
      </c>
      <c r="L189" s="61">
        <v>9.6999999999999993</v>
      </c>
      <c r="M189" s="61">
        <v>6.2</v>
      </c>
      <c r="N189" s="61">
        <v>10</v>
      </c>
      <c r="O189" s="61">
        <v>8.1</v>
      </c>
      <c r="P189" s="61">
        <v>8.8000000000000007</v>
      </c>
      <c r="Q189" s="61">
        <v>8.5</v>
      </c>
      <c r="R189" s="61">
        <v>7.3</v>
      </c>
      <c r="S189" s="61">
        <v>7.4</v>
      </c>
      <c r="T189" s="61">
        <v>5.9</v>
      </c>
      <c r="U189" s="61">
        <v>6</v>
      </c>
      <c r="V189" s="61">
        <v>5.3</v>
      </c>
      <c r="W189" s="62">
        <v>5.3</v>
      </c>
      <c r="X189" s="26">
        <v>11</v>
      </c>
      <c r="Y189" s="59">
        <v>2.2000000000000002</v>
      </c>
      <c r="Z189" s="59">
        <v>4.7</v>
      </c>
      <c r="AA189" s="59">
        <v>5.6</v>
      </c>
      <c r="AB189" s="59">
        <v>-0.8</v>
      </c>
      <c r="AC189" s="60">
        <v>2.2999999999999998</v>
      </c>
      <c r="AD189" s="61">
        <v>4.7</v>
      </c>
      <c r="AE189" s="61">
        <v>2.7</v>
      </c>
      <c r="AF189" s="61">
        <v>4.8</v>
      </c>
      <c r="AG189" s="61">
        <v>3.4</v>
      </c>
      <c r="AH189" s="61">
        <v>5</v>
      </c>
      <c r="AI189" s="61">
        <v>4.0999999999999996</v>
      </c>
      <c r="AJ189" s="61">
        <v>5.3</v>
      </c>
      <c r="AK189" s="61">
        <v>4.5</v>
      </c>
      <c r="AL189" s="61">
        <v>5.5</v>
      </c>
      <c r="AM189" s="61">
        <v>5.9</v>
      </c>
      <c r="AN189" s="61">
        <v>6.2</v>
      </c>
      <c r="AO189" s="61">
        <v>8.1</v>
      </c>
      <c r="AP189" s="61">
        <v>7.9</v>
      </c>
      <c r="AQ189" s="61">
        <v>9.5</v>
      </c>
      <c r="AR189" s="61">
        <v>9.5</v>
      </c>
      <c r="AS189" s="61">
        <v>10.4</v>
      </c>
      <c r="AT189" s="62">
        <v>10.3</v>
      </c>
      <c r="AU189" s="9"/>
      <c r="AV189" s="9"/>
      <c r="AW189" s="9"/>
      <c r="AX189" s="9"/>
    </row>
    <row r="190" spans="1:50" ht="12" customHeight="1">
      <c r="A190" s="26">
        <v>12</v>
      </c>
      <c r="B190" s="59">
        <v>6.5</v>
      </c>
      <c r="C190" s="59">
        <v>4.5</v>
      </c>
      <c r="D190" s="59">
        <v>16.3</v>
      </c>
      <c r="E190" s="59">
        <v>1</v>
      </c>
      <c r="F190" s="60">
        <v>6.7</v>
      </c>
      <c r="G190" s="61">
        <v>5.9</v>
      </c>
      <c r="H190" s="61">
        <v>6.9</v>
      </c>
      <c r="I190" s="61">
        <v>5.4</v>
      </c>
      <c r="J190" s="61">
        <v>5.8</v>
      </c>
      <c r="K190" s="61">
        <v>6.9</v>
      </c>
      <c r="L190" s="61">
        <v>5.2</v>
      </c>
      <c r="M190" s="61">
        <v>8.5</v>
      </c>
      <c r="N190" s="61">
        <v>7.2</v>
      </c>
      <c r="O190" s="61">
        <v>9</v>
      </c>
      <c r="P190" s="61">
        <v>7.7</v>
      </c>
      <c r="Q190" s="61">
        <v>8.3000000000000007</v>
      </c>
      <c r="R190" s="61">
        <v>7.4</v>
      </c>
      <c r="S190" s="61">
        <v>7.3</v>
      </c>
      <c r="T190" s="61">
        <v>6</v>
      </c>
      <c r="U190" s="61">
        <v>6.1</v>
      </c>
      <c r="V190" s="61">
        <v>5.3</v>
      </c>
      <c r="W190" s="62">
        <v>5.3</v>
      </c>
      <c r="X190" s="26">
        <v>12</v>
      </c>
      <c r="Y190" s="59">
        <v>2</v>
      </c>
      <c r="Z190" s="59">
        <v>3</v>
      </c>
      <c r="AA190" s="59">
        <v>6.9</v>
      </c>
      <c r="AB190" s="59">
        <v>1.4</v>
      </c>
      <c r="AC190" s="60">
        <v>2.9</v>
      </c>
      <c r="AD190" s="61">
        <v>3.7</v>
      </c>
      <c r="AE190" s="61">
        <v>3.9</v>
      </c>
      <c r="AF190" s="61">
        <v>4.4000000000000004</v>
      </c>
      <c r="AG190" s="61">
        <v>4.7</v>
      </c>
      <c r="AH190" s="61">
        <v>5</v>
      </c>
      <c r="AI190" s="61">
        <v>5.4</v>
      </c>
      <c r="AJ190" s="61">
        <v>5.5</v>
      </c>
      <c r="AK190" s="61">
        <v>5</v>
      </c>
      <c r="AL190" s="61">
        <v>5.3</v>
      </c>
      <c r="AM190" s="61">
        <v>6.3</v>
      </c>
      <c r="AN190" s="61">
        <v>6.3</v>
      </c>
      <c r="AO190" s="61">
        <v>7.9</v>
      </c>
      <c r="AP190" s="61">
        <v>7.8</v>
      </c>
      <c r="AQ190" s="61">
        <v>9.4</v>
      </c>
      <c r="AR190" s="61">
        <v>9.3000000000000007</v>
      </c>
      <c r="AS190" s="61">
        <v>10.3</v>
      </c>
      <c r="AT190" s="62">
        <v>10.3</v>
      </c>
      <c r="AU190" s="9"/>
      <c r="AV190" s="9"/>
      <c r="AW190" s="9"/>
      <c r="AX190" s="9"/>
    </row>
    <row r="191" spans="1:50" ht="12" customHeight="1">
      <c r="A191" s="26">
        <v>13</v>
      </c>
      <c r="B191" s="59">
        <v>4.7</v>
      </c>
      <c r="C191" s="59">
        <v>5.7</v>
      </c>
      <c r="D191" s="59">
        <v>17.3</v>
      </c>
      <c r="E191" s="59">
        <v>-0.6</v>
      </c>
      <c r="F191" s="60">
        <v>4.4000000000000004</v>
      </c>
      <c r="G191" s="61">
        <v>4.4000000000000004</v>
      </c>
      <c r="H191" s="61">
        <v>4.5</v>
      </c>
      <c r="I191" s="61">
        <v>4.7</v>
      </c>
      <c r="J191" s="61">
        <v>4</v>
      </c>
      <c r="K191" s="61">
        <v>7.1</v>
      </c>
      <c r="L191" s="61">
        <v>3.9</v>
      </c>
      <c r="M191" s="61">
        <v>8.3000000000000007</v>
      </c>
      <c r="N191" s="61">
        <v>6.3</v>
      </c>
      <c r="O191" s="61">
        <v>8.4</v>
      </c>
      <c r="P191" s="61">
        <v>7.3</v>
      </c>
      <c r="Q191" s="61">
        <v>7.8</v>
      </c>
      <c r="R191" s="61">
        <v>7.3</v>
      </c>
      <c r="S191" s="61">
        <v>7.2</v>
      </c>
      <c r="T191" s="61">
        <v>6.1</v>
      </c>
      <c r="U191" s="61">
        <v>6.2</v>
      </c>
      <c r="V191" s="61">
        <v>5.4</v>
      </c>
      <c r="W191" s="62">
        <v>5.4</v>
      </c>
      <c r="X191" s="26">
        <v>13</v>
      </c>
      <c r="Y191" s="59">
        <v>1.6</v>
      </c>
      <c r="Z191" s="59">
        <v>1.1000000000000001</v>
      </c>
      <c r="AA191" s="59">
        <v>3</v>
      </c>
      <c r="AB191" s="59">
        <v>1.1000000000000001</v>
      </c>
      <c r="AC191" s="60">
        <v>2.5</v>
      </c>
      <c r="AD191" s="61">
        <v>2.1</v>
      </c>
      <c r="AE191" s="61">
        <v>3.5</v>
      </c>
      <c r="AF191" s="61">
        <v>3.1</v>
      </c>
      <c r="AG191" s="61">
        <v>4.4000000000000004</v>
      </c>
      <c r="AH191" s="61">
        <v>4</v>
      </c>
      <c r="AI191" s="61">
        <v>5</v>
      </c>
      <c r="AJ191" s="61">
        <v>4.7</v>
      </c>
      <c r="AK191" s="61">
        <v>4.8</v>
      </c>
      <c r="AL191" s="61">
        <v>4.5</v>
      </c>
      <c r="AM191" s="61">
        <v>6.1</v>
      </c>
      <c r="AN191" s="61">
        <v>5.9</v>
      </c>
      <c r="AO191" s="61">
        <v>7.8</v>
      </c>
      <c r="AP191" s="61">
        <v>7.7</v>
      </c>
      <c r="AQ191" s="61">
        <v>9.3000000000000007</v>
      </c>
      <c r="AR191" s="61">
        <v>9.1999999999999993</v>
      </c>
      <c r="AS191" s="61">
        <v>10.3</v>
      </c>
      <c r="AT191" s="62">
        <v>10.3</v>
      </c>
      <c r="AU191" s="9"/>
      <c r="AV191" s="9"/>
      <c r="AW191" s="9"/>
      <c r="AX191" s="9"/>
    </row>
    <row r="192" spans="1:50" ht="12" customHeight="1">
      <c r="A192" s="26">
        <v>14</v>
      </c>
      <c r="B192" s="59">
        <v>6.6</v>
      </c>
      <c r="C192" s="59">
        <v>4.3</v>
      </c>
      <c r="D192" s="59">
        <v>18.5</v>
      </c>
      <c r="E192" s="59">
        <v>1.2</v>
      </c>
      <c r="F192" s="60">
        <v>5.2</v>
      </c>
      <c r="G192" s="61">
        <v>4.9000000000000004</v>
      </c>
      <c r="H192" s="61">
        <v>6</v>
      </c>
      <c r="I192" s="61">
        <v>4.3</v>
      </c>
      <c r="J192" s="61">
        <v>6</v>
      </c>
      <c r="K192" s="61">
        <v>6.5</v>
      </c>
      <c r="L192" s="61">
        <v>5.8</v>
      </c>
      <c r="M192" s="61">
        <v>7.9</v>
      </c>
      <c r="N192" s="61">
        <v>7</v>
      </c>
      <c r="O192" s="61">
        <v>8.1999999999999993</v>
      </c>
      <c r="P192" s="61">
        <v>7.3</v>
      </c>
      <c r="Q192" s="61">
        <v>7.9</v>
      </c>
      <c r="R192" s="61">
        <v>7.2</v>
      </c>
      <c r="S192" s="61">
        <v>7.1</v>
      </c>
      <c r="T192" s="61">
        <v>6.2</v>
      </c>
      <c r="U192" s="61">
        <v>6.3</v>
      </c>
      <c r="V192" s="61">
        <v>5.4</v>
      </c>
      <c r="W192" s="62">
        <v>5.4</v>
      </c>
      <c r="X192" s="26">
        <v>14</v>
      </c>
      <c r="Y192" s="59">
        <v>0.7</v>
      </c>
      <c r="Z192" s="59">
        <v>0.9</v>
      </c>
      <c r="AA192" s="59">
        <v>2.2999999999999998</v>
      </c>
      <c r="AB192" s="59">
        <v>0.7</v>
      </c>
      <c r="AC192" s="60">
        <v>1.5</v>
      </c>
      <c r="AD192" s="61">
        <v>1.7</v>
      </c>
      <c r="AE192" s="61">
        <v>2.5</v>
      </c>
      <c r="AF192" s="61">
        <v>2.7</v>
      </c>
      <c r="AG192" s="61">
        <v>3.4</v>
      </c>
      <c r="AH192" s="61">
        <v>3.5</v>
      </c>
      <c r="AI192" s="61">
        <v>4.2</v>
      </c>
      <c r="AJ192" s="61">
        <v>4.2</v>
      </c>
      <c r="AK192" s="61">
        <v>4.0999999999999996</v>
      </c>
      <c r="AL192" s="61">
        <v>4.0999999999999996</v>
      </c>
      <c r="AM192" s="61">
        <v>5.7</v>
      </c>
      <c r="AN192" s="61">
        <v>5.6</v>
      </c>
      <c r="AO192" s="61">
        <v>7.6</v>
      </c>
      <c r="AP192" s="61">
        <v>7.5</v>
      </c>
      <c r="AQ192" s="61">
        <v>9.1</v>
      </c>
      <c r="AR192" s="61">
        <v>9.1</v>
      </c>
      <c r="AS192" s="61">
        <v>10.199999999999999</v>
      </c>
      <c r="AT192" s="62">
        <v>10.199999999999999</v>
      </c>
      <c r="AU192" s="9"/>
      <c r="AV192" s="9"/>
      <c r="AW192" s="9"/>
      <c r="AX192" s="9"/>
    </row>
    <row r="193" spans="1:50" ht="12" customHeight="1">
      <c r="A193" s="26">
        <v>15</v>
      </c>
      <c r="B193" s="59">
        <v>8.6</v>
      </c>
      <c r="C193" s="59">
        <v>7.2</v>
      </c>
      <c r="D193" s="59">
        <v>18.100000000000001</v>
      </c>
      <c r="E193" s="59">
        <v>-0.6</v>
      </c>
      <c r="F193" s="60">
        <v>9.1</v>
      </c>
      <c r="G193" s="61">
        <v>6.3</v>
      </c>
      <c r="H193" s="61">
        <v>9.6</v>
      </c>
      <c r="I193" s="61">
        <v>6.5</v>
      </c>
      <c r="J193" s="61">
        <v>5.5</v>
      </c>
      <c r="K193" s="61">
        <v>8</v>
      </c>
      <c r="L193" s="61">
        <v>4.3</v>
      </c>
      <c r="M193" s="61">
        <v>9</v>
      </c>
      <c r="N193" s="63">
        <v>6.6</v>
      </c>
      <c r="O193" s="63">
        <v>8.8000000000000007</v>
      </c>
      <c r="P193" s="63">
        <v>7</v>
      </c>
      <c r="Q193" s="61">
        <v>7.8</v>
      </c>
      <c r="R193" s="61">
        <v>7.1</v>
      </c>
      <c r="S193" s="61">
        <v>7.1</v>
      </c>
      <c r="T193" s="61">
        <v>6.3</v>
      </c>
      <c r="U193" s="61">
        <v>6.3</v>
      </c>
      <c r="V193" s="61">
        <v>5.5</v>
      </c>
      <c r="W193" s="62">
        <v>5.5</v>
      </c>
      <c r="X193" s="26">
        <v>15</v>
      </c>
      <c r="Y193" s="59">
        <v>0.6</v>
      </c>
      <c r="Z193" s="59">
        <v>0.7</v>
      </c>
      <c r="AA193" s="59">
        <v>2</v>
      </c>
      <c r="AB193" s="59">
        <v>0.4</v>
      </c>
      <c r="AC193" s="60">
        <v>1.4</v>
      </c>
      <c r="AD193" s="61">
        <v>1.5</v>
      </c>
      <c r="AE193" s="61">
        <v>2.2999999999999998</v>
      </c>
      <c r="AF193" s="61">
        <v>2.4</v>
      </c>
      <c r="AG193" s="61">
        <v>3.1</v>
      </c>
      <c r="AH193" s="61">
        <v>3.2</v>
      </c>
      <c r="AI193" s="61">
        <v>3.9</v>
      </c>
      <c r="AJ193" s="61">
        <v>3.9</v>
      </c>
      <c r="AK193" s="61">
        <v>3.8</v>
      </c>
      <c r="AL193" s="61">
        <v>3.8</v>
      </c>
      <c r="AM193" s="61">
        <v>5.4</v>
      </c>
      <c r="AN193" s="61">
        <v>5.3</v>
      </c>
      <c r="AO193" s="61">
        <v>7.4</v>
      </c>
      <c r="AP193" s="61">
        <v>7.3</v>
      </c>
      <c r="AQ193" s="61">
        <v>9</v>
      </c>
      <c r="AR193" s="61">
        <v>9</v>
      </c>
      <c r="AS193" s="61">
        <v>10.199999999999999</v>
      </c>
      <c r="AT193" s="62">
        <v>10.199999999999999</v>
      </c>
      <c r="AU193" s="9"/>
      <c r="AV193" s="9"/>
      <c r="AW193" s="9"/>
      <c r="AX193" s="9"/>
    </row>
    <row r="194" spans="1:50" ht="12" customHeight="1">
      <c r="A194" s="26">
        <v>16</v>
      </c>
      <c r="B194" s="59">
        <v>8.9</v>
      </c>
      <c r="C194" s="59">
        <v>4.7</v>
      </c>
      <c r="D194" s="59">
        <v>18.2</v>
      </c>
      <c r="E194" s="59">
        <v>2.2000000000000002</v>
      </c>
      <c r="F194" s="60">
        <v>10.8</v>
      </c>
      <c r="G194" s="61">
        <v>5.2</v>
      </c>
      <c r="H194" s="61">
        <v>9</v>
      </c>
      <c r="I194" s="61">
        <v>5</v>
      </c>
      <c r="J194" s="61">
        <v>7.5</v>
      </c>
      <c r="K194" s="61">
        <v>6.2</v>
      </c>
      <c r="L194" s="61">
        <v>6.6</v>
      </c>
      <c r="M194" s="61">
        <v>7.8</v>
      </c>
      <c r="N194" s="63">
        <v>7.5</v>
      </c>
      <c r="O194" s="63">
        <v>8.5</v>
      </c>
      <c r="P194" s="63">
        <v>7.5</v>
      </c>
      <c r="Q194" s="61">
        <v>7.9</v>
      </c>
      <c r="R194" s="61">
        <v>7.1</v>
      </c>
      <c r="S194" s="61">
        <v>7.1</v>
      </c>
      <c r="T194" s="61">
        <v>6.3</v>
      </c>
      <c r="U194" s="61">
        <v>6.3</v>
      </c>
      <c r="V194" s="61">
        <v>5.5</v>
      </c>
      <c r="W194" s="62">
        <v>5.5</v>
      </c>
      <c r="X194" s="26">
        <v>16</v>
      </c>
      <c r="Y194" s="59">
        <v>1.1000000000000001</v>
      </c>
      <c r="Z194" s="59">
        <v>2.2000000000000002</v>
      </c>
      <c r="AA194" s="59">
        <v>2.2000000000000002</v>
      </c>
      <c r="AB194" s="59">
        <v>0.7</v>
      </c>
      <c r="AC194" s="60">
        <v>1.6</v>
      </c>
      <c r="AD194" s="61">
        <v>2.5</v>
      </c>
      <c r="AE194" s="61">
        <v>2.2999999999999998</v>
      </c>
      <c r="AF194" s="61">
        <v>2.9</v>
      </c>
      <c r="AG194" s="61">
        <v>3</v>
      </c>
      <c r="AH194" s="61">
        <v>3.4</v>
      </c>
      <c r="AI194" s="61">
        <v>3.8</v>
      </c>
      <c r="AJ194" s="61">
        <v>3.9</v>
      </c>
      <c r="AK194" s="61">
        <v>3.7</v>
      </c>
      <c r="AL194" s="61">
        <v>4</v>
      </c>
      <c r="AM194" s="61">
        <v>5.0999999999999996</v>
      </c>
      <c r="AN194" s="61">
        <v>5.0999999999999996</v>
      </c>
      <c r="AO194" s="61">
        <v>7.2</v>
      </c>
      <c r="AP194" s="61">
        <v>7.1</v>
      </c>
      <c r="AQ194" s="61">
        <v>8.9</v>
      </c>
      <c r="AR194" s="61">
        <v>8.8000000000000007</v>
      </c>
      <c r="AS194" s="61">
        <v>10.1</v>
      </c>
      <c r="AT194" s="62">
        <v>10.1</v>
      </c>
      <c r="AU194" s="9"/>
      <c r="AV194" s="9"/>
      <c r="AW194" s="9"/>
      <c r="AX194" s="9"/>
    </row>
    <row r="195" spans="1:50" ht="12" customHeight="1">
      <c r="A195" s="26">
        <v>17</v>
      </c>
      <c r="B195" s="59">
        <v>10.5</v>
      </c>
      <c r="C195" s="59">
        <v>5.5</v>
      </c>
      <c r="D195" s="59">
        <v>14.7</v>
      </c>
      <c r="E195" s="59">
        <v>0.1</v>
      </c>
      <c r="F195" s="60">
        <v>11.1</v>
      </c>
      <c r="G195" s="61">
        <v>3.2</v>
      </c>
      <c r="H195" s="61">
        <v>11.3</v>
      </c>
      <c r="I195" s="61">
        <v>3.6</v>
      </c>
      <c r="J195" s="61">
        <v>7.6</v>
      </c>
      <c r="K195" s="61">
        <v>6.8</v>
      </c>
      <c r="L195" s="61">
        <v>6.1</v>
      </c>
      <c r="M195" s="61">
        <v>7.8</v>
      </c>
      <c r="N195" s="63">
        <v>7.6</v>
      </c>
      <c r="O195" s="63">
        <v>8</v>
      </c>
      <c r="P195" s="63">
        <v>7.4</v>
      </c>
      <c r="Q195" s="61">
        <v>7.7</v>
      </c>
      <c r="R195" s="61">
        <v>7.2</v>
      </c>
      <c r="S195" s="61">
        <v>7.1</v>
      </c>
      <c r="T195" s="61">
        <v>6.3</v>
      </c>
      <c r="U195" s="61">
        <v>6.4</v>
      </c>
      <c r="V195" s="61">
        <v>5.6</v>
      </c>
      <c r="W195" s="62">
        <v>5.6</v>
      </c>
      <c r="X195" s="26">
        <v>17</v>
      </c>
      <c r="Y195" s="59">
        <v>2.4</v>
      </c>
      <c r="Z195" s="59">
        <v>3.1</v>
      </c>
      <c r="AA195" s="59">
        <v>3.1</v>
      </c>
      <c r="AB195" s="59">
        <v>2</v>
      </c>
      <c r="AC195" s="60">
        <v>3</v>
      </c>
      <c r="AD195" s="61">
        <v>3.1</v>
      </c>
      <c r="AE195" s="61">
        <v>3.5</v>
      </c>
      <c r="AF195" s="61">
        <v>3.4</v>
      </c>
      <c r="AG195" s="61">
        <v>3.9</v>
      </c>
      <c r="AH195" s="61">
        <v>3.8</v>
      </c>
      <c r="AI195" s="61">
        <v>4.3</v>
      </c>
      <c r="AJ195" s="61">
        <v>4.3</v>
      </c>
      <c r="AK195" s="61">
        <v>4.2</v>
      </c>
      <c r="AL195" s="61">
        <v>4.2</v>
      </c>
      <c r="AM195" s="61">
        <v>5.2</v>
      </c>
      <c r="AN195" s="61">
        <v>5.2</v>
      </c>
      <c r="AO195" s="61">
        <v>7</v>
      </c>
      <c r="AP195" s="61">
        <v>6.9</v>
      </c>
      <c r="AQ195" s="61">
        <v>8.8000000000000007</v>
      </c>
      <c r="AR195" s="61">
        <v>8.6999999999999993</v>
      </c>
      <c r="AS195" s="61">
        <v>10.1</v>
      </c>
      <c r="AT195" s="62">
        <v>10.1</v>
      </c>
      <c r="AU195" s="9"/>
      <c r="AV195" s="9"/>
      <c r="AW195" s="9"/>
      <c r="AX195" s="9"/>
    </row>
    <row r="196" spans="1:50" ht="12" customHeight="1">
      <c r="A196" s="26">
        <v>18</v>
      </c>
      <c r="B196" s="59">
        <v>8.1999999999999993</v>
      </c>
      <c r="C196" s="59">
        <v>5.9</v>
      </c>
      <c r="D196" s="59">
        <v>18</v>
      </c>
      <c r="E196" s="59">
        <v>0.8</v>
      </c>
      <c r="F196" s="60">
        <v>11.6</v>
      </c>
      <c r="G196" s="61">
        <v>8.1</v>
      </c>
      <c r="H196" s="61">
        <v>12</v>
      </c>
      <c r="I196" s="61">
        <v>6.9</v>
      </c>
      <c r="J196" s="61">
        <v>7.3</v>
      </c>
      <c r="K196" s="61">
        <v>7.7</v>
      </c>
      <c r="L196" s="61">
        <v>5.9</v>
      </c>
      <c r="M196" s="61">
        <v>9</v>
      </c>
      <c r="N196" s="63">
        <v>7.2</v>
      </c>
      <c r="O196" s="63">
        <v>9</v>
      </c>
      <c r="P196" s="63">
        <v>7.2</v>
      </c>
      <c r="Q196" s="61">
        <v>8.1</v>
      </c>
      <c r="R196" s="61">
        <v>7.1</v>
      </c>
      <c r="S196" s="61">
        <v>7.1</v>
      </c>
      <c r="T196" s="61">
        <v>6.4</v>
      </c>
      <c r="U196" s="61">
        <v>6.4</v>
      </c>
      <c r="V196" s="61">
        <v>5.6</v>
      </c>
      <c r="W196" s="62">
        <v>5.6</v>
      </c>
      <c r="X196" s="26">
        <v>18</v>
      </c>
      <c r="Y196" s="59">
        <v>5.8</v>
      </c>
      <c r="Z196" s="59">
        <v>9.8000000000000007</v>
      </c>
      <c r="AA196" s="59">
        <v>11.2</v>
      </c>
      <c r="AB196" s="59">
        <v>3.1</v>
      </c>
      <c r="AC196" s="60">
        <v>5.2</v>
      </c>
      <c r="AD196" s="61">
        <v>8.8000000000000007</v>
      </c>
      <c r="AE196" s="61">
        <v>4.8</v>
      </c>
      <c r="AF196" s="61">
        <v>7.9</v>
      </c>
      <c r="AG196" s="61">
        <v>4.7</v>
      </c>
      <c r="AH196" s="61">
        <v>7.2</v>
      </c>
      <c r="AI196" s="61">
        <v>4.9000000000000004</v>
      </c>
      <c r="AJ196" s="61">
        <v>6.7</v>
      </c>
      <c r="AK196" s="61">
        <v>5.0999999999999996</v>
      </c>
      <c r="AL196" s="61">
        <v>7.1</v>
      </c>
      <c r="AM196" s="61">
        <v>5.4</v>
      </c>
      <c r="AN196" s="61">
        <v>6.2</v>
      </c>
      <c r="AO196" s="61">
        <v>6.9</v>
      </c>
      <c r="AP196" s="61">
        <v>6.9</v>
      </c>
      <c r="AQ196" s="61">
        <v>8.6</v>
      </c>
      <c r="AR196" s="61">
        <v>8.6</v>
      </c>
      <c r="AS196" s="61">
        <v>10</v>
      </c>
      <c r="AT196" s="62">
        <v>10</v>
      </c>
      <c r="AU196" s="9"/>
      <c r="AV196" s="9"/>
      <c r="AW196" s="9"/>
      <c r="AX196" s="9"/>
    </row>
    <row r="197" spans="1:50" ht="12" customHeight="1">
      <c r="A197" s="26">
        <v>19</v>
      </c>
      <c r="B197" s="59">
        <v>10.1</v>
      </c>
      <c r="C197" s="59">
        <v>7.1</v>
      </c>
      <c r="D197" s="59">
        <v>18.100000000000001</v>
      </c>
      <c r="E197" s="59">
        <v>0.3</v>
      </c>
      <c r="F197" s="60">
        <v>10.6</v>
      </c>
      <c r="G197" s="61">
        <v>5.3</v>
      </c>
      <c r="H197" s="61">
        <v>10.4</v>
      </c>
      <c r="I197" s="61">
        <v>5.8</v>
      </c>
      <c r="J197" s="61">
        <v>7.2</v>
      </c>
      <c r="K197" s="61">
        <v>8.5</v>
      </c>
      <c r="L197" s="61">
        <v>5.9</v>
      </c>
      <c r="M197" s="61">
        <v>9.4</v>
      </c>
      <c r="N197" s="61">
        <v>7.4</v>
      </c>
      <c r="O197" s="61">
        <v>9.3000000000000007</v>
      </c>
      <c r="P197" s="61">
        <v>7.4</v>
      </c>
      <c r="Q197" s="61">
        <v>8.1999999999999993</v>
      </c>
      <c r="R197" s="61">
        <v>7.2</v>
      </c>
      <c r="S197" s="61">
        <v>7.1</v>
      </c>
      <c r="T197" s="61">
        <v>6.4</v>
      </c>
      <c r="U197" s="61">
        <v>6.4</v>
      </c>
      <c r="V197" s="61">
        <v>5.6</v>
      </c>
      <c r="W197" s="62">
        <v>5.7</v>
      </c>
      <c r="X197" s="26">
        <v>19</v>
      </c>
      <c r="Y197" s="59">
        <v>8.1</v>
      </c>
      <c r="Z197" s="59">
        <v>6.4</v>
      </c>
      <c r="AA197" s="59">
        <v>10</v>
      </c>
      <c r="AB197" s="59">
        <v>6</v>
      </c>
      <c r="AC197" s="60">
        <v>8.1999999999999993</v>
      </c>
      <c r="AD197" s="61">
        <v>6.9</v>
      </c>
      <c r="AE197" s="61">
        <v>8.1999999999999993</v>
      </c>
      <c r="AF197" s="61">
        <v>7.4</v>
      </c>
      <c r="AG197" s="61">
        <v>7.9</v>
      </c>
      <c r="AH197" s="61">
        <v>7.5</v>
      </c>
      <c r="AI197" s="61">
        <v>7.6</v>
      </c>
      <c r="AJ197" s="61">
        <v>7.5</v>
      </c>
      <c r="AK197" s="61">
        <v>7.4</v>
      </c>
      <c r="AL197" s="61">
        <v>7.1</v>
      </c>
      <c r="AM197" s="61">
        <v>6.8</v>
      </c>
      <c r="AN197" s="61">
        <v>7</v>
      </c>
      <c r="AO197" s="61">
        <v>7</v>
      </c>
      <c r="AP197" s="61">
        <v>7.1</v>
      </c>
      <c r="AQ197" s="61">
        <v>8.5</v>
      </c>
      <c r="AR197" s="61">
        <v>8.5</v>
      </c>
      <c r="AS197" s="61">
        <v>10</v>
      </c>
      <c r="AT197" s="62">
        <v>10</v>
      </c>
      <c r="AU197" s="9"/>
      <c r="AV197" s="9"/>
      <c r="AW197" s="9"/>
      <c r="AX197" s="9"/>
    </row>
    <row r="198" spans="1:50" ht="12" customHeight="1">
      <c r="A198" s="26">
        <v>20</v>
      </c>
      <c r="B198" s="59">
        <v>5.9</v>
      </c>
      <c r="C198" s="59">
        <v>5.8</v>
      </c>
      <c r="D198" s="59">
        <v>17.5</v>
      </c>
      <c r="E198" s="59">
        <v>0.8</v>
      </c>
      <c r="F198" s="60">
        <v>5.3</v>
      </c>
      <c r="G198" s="61">
        <v>8.1</v>
      </c>
      <c r="H198" s="61">
        <v>5.5</v>
      </c>
      <c r="I198" s="61">
        <v>6.9</v>
      </c>
      <c r="J198" s="61">
        <v>5.6</v>
      </c>
      <c r="K198" s="61">
        <v>7.8</v>
      </c>
      <c r="L198" s="61">
        <v>5.4</v>
      </c>
      <c r="M198" s="61">
        <v>8.9</v>
      </c>
      <c r="N198" s="61">
        <v>7</v>
      </c>
      <c r="O198" s="61">
        <v>8.6999999999999993</v>
      </c>
      <c r="P198" s="61">
        <v>7.5</v>
      </c>
      <c r="Q198" s="61">
        <v>7.9</v>
      </c>
      <c r="R198" s="61">
        <v>7.2</v>
      </c>
      <c r="S198" s="61">
        <v>7.2</v>
      </c>
      <c r="T198" s="61">
        <v>6.4</v>
      </c>
      <c r="U198" s="61">
        <v>6.5</v>
      </c>
      <c r="V198" s="61">
        <v>5.7</v>
      </c>
      <c r="W198" s="62">
        <v>5.7</v>
      </c>
      <c r="X198" s="26">
        <v>20</v>
      </c>
      <c r="Y198" s="59">
        <v>-0.7</v>
      </c>
      <c r="Z198" s="59">
        <v>-0.2</v>
      </c>
      <c r="AA198" s="59">
        <v>6.6</v>
      </c>
      <c r="AB198" s="59">
        <v>-0.9</v>
      </c>
      <c r="AC198" s="60">
        <v>1.4</v>
      </c>
      <c r="AD198" s="61">
        <v>0.9</v>
      </c>
      <c r="AE198" s="61">
        <v>3.2</v>
      </c>
      <c r="AF198" s="61">
        <v>2.4</v>
      </c>
      <c r="AG198" s="61">
        <v>4.7</v>
      </c>
      <c r="AH198" s="61">
        <v>3.5</v>
      </c>
      <c r="AI198" s="61">
        <v>5.8</v>
      </c>
      <c r="AJ198" s="61">
        <v>4.4000000000000004</v>
      </c>
      <c r="AK198" s="61">
        <v>4.5</v>
      </c>
      <c r="AL198" s="61">
        <v>4</v>
      </c>
      <c r="AM198" s="61">
        <v>6.4</v>
      </c>
      <c r="AN198" s="61">
        <v>5.8</v>
      </c>
      <c r="AO198" s="61">
        <v>7.3</v>
      </c>
      <c r="AP198" s="61">
        <v>7.3</v>
      </c>
      <c r="AQ198" s="61">
        <v>8.4</v>
      </c>
      <c r="AR198" s="61">
        <v>8.4</v>
      </c>
      <c r="AS198" s="61">
        <v>9.9</v>
      </c>
      <c r="AT198" s="62">
        <v>9.9</v>
      </c>
      <c r="AU198" s="9"/>
      <c r="AV198" s="9"/>
      <c r="AW198" s="9"/>
      <c r="AX198" s="9"/>
    </row>
    <row r="199" spans="1:50" ht="12" customHeight="1">
      <c r="A199" s="26">
        <v>21</v>
      </c>
      <c r="B199" s="59">
        <v>5.6</v>
      </c>
      <c r="C199" s="59">
        <v>6</v>
      </c>
      <c r="D199" s="59">
        <v>10.199999999999999</v>
      </c>
      <c r="E199" s="59">
        <v>2.4</v>
      </c>
      <c r="F199" s="60">
        <v>4.5999999999999996</v>
      </c>
      <c r="G199" s="61">
        <v>6</v>
      </c>
      <c r="H199" s="61">
        <v>4.9000000000000004</v>
      </c>
      <c r="I199" s="61">
        <v>6</v>
      </c>
      <c r="J199" s="61">
        <v>5.0999999999999996</v>
      </c>
      <c r="K199" s="61">
        <v>6.4</v>
      </c>
      <c r="L199" s="61">
        <v>5.3</v>
      </c>
      <c r="M199" s="61">
        <v>6.9</v>
      </c>
      <c r="N199" s="61">
        <v>6.7</v>
      </c>
      <c r="O199" s="61">
        <v>7.4</v>
      </c>
      <c r="P199" s="61">
        <v>7.3</v>
      </c>
      <c r="Q199" s="61">
        <v>7.3</v>
      </c>
      <c r="R199" s="61">
        <v>7.2</v>
      </c>
      <c r="S199" s="61">
        <v>7.2</v>
      </c>
      <c r="T199" s="61">
        <v>6.5</v>
      </c>
      <c r="U199" s="61">
        <v>6.5</v>
      </c>
      <c r="V199" s="61">
        <v>5.7</v>
      </c>
      <c r="W199" s="62">
        <v>5.8</v>
      </c>
      <c r="X199" s="26">
        <v>21</v>
      </c>
      <c r="Y199" s="59">
        <v>-1.1000000000000001</v>
      </c>
      <c r="Z199" s="59">
        <v>0.8</v>
      </c>
      <c r="AA199" s="59">
        <v>0.8</v>
      </c>
      <c r="AB199" s="59">
        <v>-2.1</v>
      </c>
      <c r="AC199" s="60">
        <v>0.5</v>
      </c>
      <c r="AD199" s="61">
        <v>0.7</v>
      </c>
      <c r="AE199" s="61">
        <v>1.7</v>
      </c>
      <c r="AF199" s="61">
        <v>1.5</v>
      </c>
      <c r="AG199" s="61">
        <v>2.8</v>
      </c>
      <c r="AH199" s="61">
        <v>2.4</v>
      </c>
      <c r="AI199" s="61">
        <v>3.7</v>
      </c>
      <c r="AJ199" s="61">
        <v>3.3</v>
      </c>
      <c r="AK199" s="61">
        <v>2.7</v>
      </c>
      <c r="AL199" s="61">
        <v>3.4</v>
      </c>
      <c r="AM199" s="61">
        <v>5.0999999999999996</v>
      </c>
      <c r="AN199" s="61">
        <v>4.9000000000000004</v>
      </c>
      <c r="AO199" s="61">
        <v>7.2</v>
      </c>
      <c r="AP199" s="61">
        <v>7</v>
      </c>
      <c r="AQ199" s="61">
        <v>8.4</v>
      </c>
      <c r="AR199" s="61">
        <v>8.4</v>
      </c>
      <c r="AS199" s="61">
        <v>9.9</v>
      </c>
      <c r="AT199" s="62">
        <v>9.8000000000000007</v>
      </c>
      <c r="AU199" s="9"/>
      <c r="AV199" s="9"/>
      <c r="AW199" s="9"/>
      <c r="AX199" s="9"/>
    </row>
    <row r="200" spans="1:50" ht="12" customHeight="1">
      <c r="A200" s="26">
        <v>22</v>
      </c>
      <c r="B200" s="59">
        <v>9.3000000000000007</v>
      </c>
      <c r="C200" s="59">
        <v>7.9</v>
      </c>
      <c r="D200" s="59">
        <v>18.899999999999999</v>
      </c>
      <c r="E200" s="59">
        <v>3.3</v>
      </c>
      <c r="F200" s="60">
        <v>13</v>
      </c>
      <c r="G200" s="61">
        <v>11.7</v>
      </c>
      <c r="H200" s="61">
        <v>13</v>
      </c>
      <c r="I200" s="61">
        <v>9.6999999999999993</v>
      </c>
      <c r="J200" s="61">
        <v>8.5</v>
      </c>
      <c r="K200" s="61">
        <v>10.3</v>
      </c>
      <c r="L200" s="61">
        <v>7</v>
      </c>
      <c r="M200" s="61">
        <v>11.2</v>
      </c>
      <c r="N200" s="61">
        <v>7.7</v>
      </c>
      <c r="O200" s="61">
        <v>10.5</v>
      </c>
      <c r="P200" s="61">
        <v>7.2</v>
      </c>
      <c r="Q200" s="61">
        <v>8.6</v>
      </c>
      <c r="R200" s="61">
        <v>7.1</v>
      </c>
      <c r="S200" s="61">
        <v>7.1</v>
      </c>
      <c r="T200" s="61">
        <v>6.5</v>
      </c>
      <c r="U200" s="61">
        <v>6.5</v>
      </c>
      <c r="V200" s="61">
        <v>5.8</v>
      </c>
      <c r="W200" s="62">
        <v>5.8</v>
      </c>
      <c r="X200" s="26">
        <v>22</v>
      </c>
      <c r="Y200" s="59">
        <v>3.1</v>
      </c>
      <c r="Z200" s="59">
        <v>3.2</v>
      </c>
      <c r="AA200" s="59">
        <v>7.2</v>
      </c>
      <c r="AB200" s="59">
        <v>0</v>
      </c>
      <c r="AC200" s="60">
        <v>2.6</v>
      </c>
      <c r="AD200" s="61">
        <v>3.2</v>
      </c>
      <c r="AE200" s="61">
        <v>2.8</v>
      </c>
      <c r="AF200" s="61">
        <v>3.5</v>
      </c>
      <c r="AG200" s="61">
        <v>3</v>
      </c>
      <c r="AH200" s="61">
        <v>3.9</v>
      </c>
      <c r="AI200" s="61">
        <v>3.5</v>
      </c>
      <c r="AJ200" s="61">
        <v>4.3</v>
      </c>
      <c r="AK200" s="61">
        <v>3.9</v>
      </c>
      <c r="AL200" s="61">
        <v>4.5</v>
      </c>
      <c r="AM200" s="61">
        <v>4.8</v>
      </c>
      <c r="AN200" s="61">
        <v>5.0999999999999996</v>
      </c>
      <c r="AO200" s="61">
        <v>6.8</v>
      </c>
      <c r="AP200" s="61">
        <v>6.7</v>
      </c>
      <c r="AQ200" s="61">
        <v>8.4</v>
      </c>
      <c r="AR200" s="61">
        <v>8.3000000000000007</v>
      </c>
      <c r="AS200" s="61">
        <v>9.8000000000000007</v>
      </c>
      <c r="AT200" s="62">
        <v>9.8000000000000007</v>
      </c>
      <c r="AU200" s="9"/>
      <c r="AV200" s="9"/>
      <c r="AW200" s="9"/>
      <c r="AX200" s="9"/>
    </row>
    <row r="201" spans="1:50" ht="12" customHeight="1">
      <c r="A201" s="26">
        <v>23</v>
      </c>
      <c r="B201" s="59">
        <v>10.5</v>
      </c>
      <c r="C201" s="59">
        <v>11.4</v>
      </c>
      <c r="D201" s="59">
        <v>26.6</v>
      </c>
      <c r="E201" s="59">
        <v>0</v>
      </c>
      <c r="F201" s="60">
        <v>17.3</v>
      </c>
      <c r="G201" s="61">
        <v>11.6</v>
      </c>
      <c r="H201" s="61">
        <v>17.8</v>
      </c>
      <c r="I201" s="61">
        <v>11.7</v>
      </c>
      <c r="J201" s="61">
        <v>9</v>
      </c>
      <c r="K201" s="61">
        <v>13.1</v>
      </c>
      <c r="L201" s="61">
        <v>6.8</v>
      </c>
      <c r="M201" s="61">
        <v>14.1</v>
      </c>
      <c r="N201" s="61">
        <v>8.6</v>
      </c>
      <c r="O201" s="61">
        <v>12.2</v>
      </c>
      <c r="P201" s="61">
        <v>7.8</v>
      </c>
      <c r="Q201" s="61">
        <v>9.5</v>
      </c>
      <c r="R201" s="61">
        <v>7.3</v>
      </c>
      <c r="S201" s="61">
        <v>7.3</v>
      </c>
      <c r="T201" s="61">
        <v>6.5</v>
      </c>
      <c r="U201" s="61">
        <v>6.6</v>
      </c>
      <c r="V201" s="61">
        <v>5.8</v>
      </c>
      <c r="W201" s="62">
        <v>5.8</v>
      </c>
      <c r="X201" s="26">
        <v>23</v>
      </c>
      <c r="Y201" s="59">
        <v>1.8</v>
      </c>
      <c r="Z201" s="59">
        <v>2.5</v>
      </c>
      <c r="AA201" s="59">
        <v>7.6</v>
      </c>
      <c r="AB201" s="59">
        <v>1.3</v>
      </c>
      <c r="AC201" s="60">
        <v>2.6</v>
      </c>
      <c r="AD201" s="61">
        <v>3.2</v>
      </c>
      <c r="AE201" s="61">
        <v>3.5</v>
      </c>
      <c r="AF201" s="61">
        <v>3.7</v>
      </c>
      <c r="AG201" s="61">
        <v>4</v>
      </c>
      <c r="AH201" s="61">
        <v>4.2</v>
      </c>
      <c r="AI201" s="61">
        <v>4.4000000000000004</v>
      </c>
      <c r="AJ201" s="61">
        <v>4.5999999999999996</v>
      </c>
      <c r="AK201" s="61">
        <v>4.5</v>
      </c>
      <c r="AL201" s="61">
        <v>4.7</v>
      </c>
      <c r="AM201" s="61">
        <v>5.0999999999999996</v>
      </c>
      <c r="AN201" s="61">
        <v>5.2</v>
      </c>
      <c r="AO201" s="61">
        <v>6.6</v>
      </c>
      <c r="AP201" s="61">
        <v>6.6</v>
      </c>
      <c r="AQ201" s="61">
        <v>8.3000000000000007</v>
      </c>
      <c r="AR201" s="61">
        <v>8.1999999999999993</v>
      </c>
      <c r="AS201" s="61">
        <v>9.8000000000000007</v>
      </c>
      <c r="AT201" s="62">
        <v>9.6999999999999993</v>
      </c>
      <c r="AU201" s="9"/>
      <c r="AV201" s="9"/>
      <c r="AW201" s="9"/>
      <c r="AX201" s="9"/>
    </row>
    <row r="202" spans="1:50" ht="12" customHeight="1">
      <c r="A202" s="26">
        <v>24</v>
      </c>
      <c r="B202" s="59">
        <v>13</v>
      </c>
      <c r="C202" s="59">
        <v>14.4</v>
      </c>
      <c r="D202" s="59">
        <v>25.7</v>
      </c>
      <c r="E202" s="59">
        <v>5</v>
      </c>
      <c r="F202" s="60">
        <v>14</v>
      </c>
      <c r="G202" s="61">
        <v>13.1</v>
      </c>
      <c r="H202" s="61">
        <v>14.2</v>
      </c>
      <c r="I202" s="61">
        <v>14</v>
      </c>
      <c r="J202" s="61">
        <v>10.3</v>
      </c>
      <c r="K202" s="61">
        <v>15.4</v>
      </c>
      <c r="L202" s="61">
        <v>9</v>
      </c>
      <c r="M202" s="61">
        <v>15.5</v>
      </c>
      <c r="N202" s="61">
        <v>9.8000000000000007</v>
      </c>
      <c r="O202" s="61">
        <v>12.6</v>
      </c>
      <c r="P202" s="61">
        <v>8.9</v>
      </c>
      <c r="Q202" s="61">
        <v>10.1</v>
      </c>
      <c r="R202" s="61">
        <v>7.6</v>
      </c>
      <c r="S202" s="61">
        <v>7.7</v>
      </c>
      <c r="T202" s="61">
        <v>6.6</v>
      </c>
      <c r="U202" s="61">
        <v>6.6</v>
      </c>
      <c r="V202" s="61">
        <v>5.9</v>
      </c>
      <c r="W202" s="62">
        <v>5.9</v>
      </c>
      <c r="X202" s="26">
        <v>24</v>
      </c>
      <c r="Y202" s="59">
        <v>-0.1</v>
      </c>
      <c r="Z202" s="59">
        <v>0.7</v>
      </c>
      <c r="AA202" s="59">
        <v>5.4</v>
      </c>
      <c r="AB202" s="59">
        <v>-0.7</v>
      </c>
      <c r="AC202" s="60">
        <v>1</v>
      </c>
      <c r="AD202" s="61">
        <v>1.5</v>
      </c>
      <c r="AE202" s="61">
        <v>2.5</v>
      </c>
      <c r="AF202" s="61">
        <v>2.4</v>
      </c>
      <c r="AG202" s="61">
        <v>3.5</v>
      </c>
      <c r="AH202" s="61">
        <v>3.3</v>
      </c>
      <c r="AI202" s="61">
        <v>4.2</v>
      </c>
      <c r="AJ202" s="61">
        <v>3.9</v>
      </c>
      <c r="AK202" s="61">
        <v>4.2</v>
      </c>
      <c r="AL202" s="61">
        <v>4.0999999999999996</v>
      </c>
      <c r="AM202" s="61">
        <v>5.0999999999999996</v>
      </c>
      <c r="AN202" s="61">
        <v>4.9000000000000004</v>
      </c>
      <c r="AO202" s="61">
        <v>6.6</v>
      </c>
      <c r="AP202" s="61">
        <v>6.5</v>
      </c>
      <c r="AQ202" s="61">
        <v>8.1999999999999993</v>
      </c>
      <c r="AR202" s="61">
        <v>8.1</v>
      </c>
      <c r="AS202" s="61">
        <v>9.6999999999999993</v>
      </c>
      <c r="AT202" s="62">
        <v>9.6999999999999993</v>
      </c>
      <c r="AU202" s="9"/>
      <c r="AV202" s="9"/>
      <c r="AW202" s="9"/>
      <c r="AX202" s="9"/>
    </row>
    <row r="203" spans="1:50" ht="12" customHeight="1">
      <c r="A203" s="26">
        <v>25</v>
      </c>
      <c r="B203" s="59">
        <v>14.2</v>
      </c>
      <c r="C203" s="59">
        <v>13.7</v>
      </c>
      <c r="D203" s="59">
        <v>29.6</v>
      </c>
      <c r="E203" s="59">
        <v>4.5</v>
      </c>
      <c r="F203" s="60">
        <v>18.899999999999999</v>
      </c>
      <c r="G203" s="61">
        <v>13.6</v>
      </c>
      <c r="H203" s="61">
        <v>19.899999999999999</v>
      </c>
      <c r="I203" s="61">
        <v>14.1</v>
      </c>
      <c r="J203" s="61">
        <v>11.5</v>
      </c>
      <c r="K203" s="61">
        <v>15.2</v>
      </c>
      <c r="L203" s="61">
        <v>9.8000000000000007</v>
      </c>
      <c r="M203" s="61">
        <v>15.6</v>
      </c>
      <c r="N203" s="61">
        <v>10.7</v>
      </c>
      <c r="O203" s="61">
        <v>13.3</v>
      </c>
      <c r="P203" s="61">
        <v>9.6</v>
      </c>
      <c r="Q203" s="61">
        <v>10.7</v>
      </c>
      <c r="R203" s="61">
        <v>8</v>
      </c>
      <c r="S203" s="61">
        <v>8.1</v>
      </c>
      <c r="T203" s="61">
        <v>6.7</v>
      </c>
      <c r="U203" s="61">
        <v>6.7</v>
      </c>
      <c r="V203" s="61">
        <v>5.9</v>
      </c>
      <c r="W203" s="62">
        <v>5.9</v>
      </c>
      <c r="X203" s="26">
        <v>25</v>
      </c>
      <c r="Y203" s="59">
        <v>-0.4</v>
      </c>
      <c r="Z203" s="59">
        <v>4.5</v>
      </c>
      <c r="AA203" s="59">
        <v>4.7</v>
      </c>
      <c r="AB203" s="59">
        <v>-0.5</v>
      </c>
      <c r="AC203" s="60">
        <v>1.4</v>
      </c>
      <c r="AD203" s="61">
        <v>4</v>
      </c>
      <c r="AE203" s="61">
        <v>2.4</v>
      </c>
      <c r="AF203" s="61">
        <v>3.9</v>
      </c>
      <c r="AG203" s="61">
        <v>3.1</v>
      </c>
      <c r="AH203" s="61">
        <v>4</v>
      </c>
      <c r="AI203" s="61">
        <v>3.7</v>
      </c>
      <c r="AJ203" s="61">
        <v>4.2</v>
      </c>
      <c r="AK203" s="61">
        <v>3.9</v>
      </c>
      <c r="AL203" s="61">
        <v>4.5</v>
      </c>
      <c r="AM203" s="61">
        <v>4.8</v>
      </c>
      <c r="AN203" s="61">
        <v>5</v>
      </c>
      <c r="AO203" s="61">
        <v>6.5</v>
      </c>
      <c r="AP203" s="61">
        <v>6.4</v>
      </c>
      <c r="AQ203" s="61">
        <v>8.1</v>
      </c>
      <c r="AR203" s="61">
        <v>8</v>
      </c>
      <c r="AS203" s="61">
        <v>9.6999999999999993</v>
      </c>
      <c r="AT203" s="62">
        <v>9.6</v>
      </c>
      <c r="AU203" s="9"/>
      <c r="AV203" s="9"/>
      <c r="AW203" s="9"/>
      <c r="AX203" s="9"/>
    </row>
    <row r="204" spans="1:50" ht="12" customHeight="1">
      <c r="A204" s="26">
        <v>26</v>
      </c>
      <c r="B204" s="59">
        <v>15.8</v>
      </c>
      <c r="C204" s="59">
        <v>14.9</v>
      </c>
      <c r="D204" s="59">
        <v>33.200000000000003</v>
      </c>
      <c r="E204" s="59">
        <v>3.7</v>
      </c>
      <c r="F204" s="60">
        <v>22.7</v>
      </c>
      <c r="G204" s="61">
        <v>17.8</v>
      </c>
      <c r="H204" s="61">
        <v>22.9</v>
      </c>
      <c r="I204" s="61">
        <v>17.3</v>
      </c>
      <c r="J204" s="61">
        <v>12.9</v>
      </c>
      <c r="K204" s="61">
        <v>17.100000000000001</v>
      </c>
      <c r="L204" s="61">
        <v>10.6</v>
      </c>
      <c r="M204" s="61">
        <v>17.399999999999999</v>
      </c>
      <c r="N204" s="61">
        <v>11.2</v>
      </c>
      <c r="O204" s="61">
        <v>14.1</v>
      </c>
      <c r="P204" s="61">
        <v>9.9</v>
      </c>
      <c r="Q204" s="61">
        <v>11.3</v>
      </c>
      <c r="R204" s="61">
        <v>8.4</v>
      </c>
      <c r="S204" s="61">
        <v>8.5</v>
      </c>
      <c r="T204" s="61">
        <v>6.8</v>
      </c>
      <c r="U204" s="61">
        <v>6.8</v>
      </c>
      <c r="V204" s="61">
        <v>5.9</v>
      </c>
      <c r="W204" s="62">
        <v>5.9</v>
      </c>
      <c r="X204" s="26">
        <v>26</v>
      </c>
      <c r="Y204" s="59">
        <v>5.8</v>
      </c>
      <c r="Z204" s="59">
        <v>3.9</v>
      </c>
      <c r="AA204" s="59">
        <v>6.6</v>
      </c>
      <c r="AB204" s="59">
        <v>3.9</v>
      </c>
      <c r="AC204" s="60">
        <v>5.6</v>
      </c>
      <c r="AD204" s="61">
        <v>4.7</v>
      </c>
      <c r="AE204" s="61">
        <v>5.4</v>
      </c>
      <c r="AF204" s="61">
        <v>5.3</v>
      </c>
      <c r="AG204" s="61">
        <v>5.3</v>
      </c>
      <c r="AH204" s="61">
        <v>5.5</v>
      </c>
      <c r="AI204" s="61">
        <v>5.3</v>
      </c>
      <c r="AJ204" s="61">
        <v>5.7</v>
      </c>
      <c r="AK204" s="61">
        <v>5.3</v>
      </c>
      <c r="AL204" s="61">
        <v>5.4</v>
      </c>
      <c r="AM204" s="61">
        <v>5.4</v>
      </c>
      <c r="AN204" s="61">
        <v>5.6</v>
      </c>
      <c r="AO204" s="61">
        <v>6.4</v>
      </c>
      <c r="AP204" s="61">
        <v>6.4</v>
      </c>
      <c r="AQ204" s="61">
        <v>8</v>
      </c>
      <c r="AR204" s="61">
        <v>7.9</v>
      </c>
      <c r="AS204" s="61">
        <v>9.6</v>
      </c>
      <c r="AT204" s="62">
        <v>9.6</v>
      </c>
      <c r="AU204" s="9"/>
      <c r="AV204" s="9"/>
      <c r="AW204" s="9"/>
      <c r="AX204" s="9"/>
    </row>
    <row r="205" spans="1:50" ht="12" customHeight="1">
      <c r="A205" s="26">
        <v>27</v>
      </c>
      <c r="B205" s="59">
        <v>16.100000000000001</v>
      </c>
      <c r="C205" s="59">
        <v>15.7</v>
      </c>
      <c r="D205" s="59">
        <v>33.9</v>
      </c>
      <c r="E205" s="59">
        <v>4.7</v>
      </c>
      <c r="F205" s="60">
        <v>20.399999999999999</v>
      </c>
      <c r="G205" s="61">
        <v>14.8</v>
      </c>
      <c r="H205" s="61">
        <v>21.1</v>
      </c>
      <c r="I205" s="61">
        <v>15.1</v>
      </c>
      <c r="J205" s="61">
        <v>13</v>
      </c>
      <c r="K205" s="61">
        <v>17.600000000000001</v>
      </c>
      <c r="L205" s="61">
        <v>11.1</v>
      </c>
      <c r="M205" s="61">
        <v>18.399999999999999</v>
      </c>
      <c r="N205" s="61">
        <v>11.5</v>
      </c>
      <c r="O205" s="61">
        <v>14.8</v>
      </c>
      <c r="P205" s="61">
        <v>10.4</v>
      </c>
      <c r="Q205" s="61">
        <v>11.8</v>
      </c>
      <c r="R205" s="61">
        <v>8.6999999999999993</v>
      </c>
      <c r="S205" s="61">
        <v>8.8000000000000007</v>
      </c>
      <c r="T205" s="61">
        <v>6.9</v>
      </c>
      <c r="U205" s="61">
        <v>7</v>
      </c>
      <c r="V205" s="61">
        <v>6</v>
      </c>
      <c r="W205" s="62">
        <v>6</v>
      </c>
      <c r="X205" s="26">
        <v>27</v>
      </c>
      <c r="Y205" s="59">
        <v>-0.2</v>
      </c>
      <c r="Z205" s="59">
        <v>0.4</v>
      </c>
      <c r="AA205" s="59">
        <v>3.9</v>
      </c>
      <c r="AB205" s="59">
        <v>-0.3</v>
      </c>
      <c r="AC205" s="60">
        <v>1.2</v>
      </c>
      <c r="AD205" s="61">
        <v>1</v>
      </c>
      <c r="AE205" s="61">
        <v>2.6</v>
      </c>
      <c r="AF205" s="61">
        <v>1.9</v>
      </c>
      <c r="AG205" s="61">
        <v>3.7</v>
      </c>
      <c r="AH205" s="61">
        <v>2.9</v>
      </c>
      <c r="AI205" s="61">
        <v>4.5</v>
      </c>
      <c r="AJ205" s="61">
        <v>3.7</v>
      </c>
      <c r="AK205" s="61">
        <v>4.4000000000000004</v>
      </c>
      <c r="AL205" s="61">
        <v>4</v>
      </c>
      <c r="AM205" s="61">
        <v>5.3</v>
      </c>
      <c r="AN205" s="61">
        <v>4.9000000000000004</v>
      </c>
      <c r="AO205" s="61">
        <v>6.5</v>
      </c>
      <c r="AP205" s="61">
        <v>6.4</v>
      </c>
      <c r="AQ205" s="61">
        <v>7.9</v>
      </c>
      <c r="AR205" s="61">
        <v>7.8</v>
      </c>
      <c r="AS205" s="61">
        <v>9.5</v>
      </c>
      <c r="AT205" s="62">
        <v>9.5</v>
      </c>
      <c r="AU205" s="9"/>
      <c r="AV205" s="9"/>
      <c r="AW205" s="9"/>
      <c r="AX205" s="9"/>
    </row>
    <row r="206" spans="1:50" ht="12" customHeight="1">
      <c r="A206" s="26">
        <v>28</v>
      </c>
      <c r="B206" s="59">
        <v>13.3</v>
      </c>
      <c r="C206" s="59">
        <v>13.1</v>
      </c>
      <c r="D206" s="59">
        <v>27.1</v>
      </c>
      <c r="E206" s="59">
        <v>8.8000000000000007</v>
      </c>
      <c r="F206" s="60">
        <v>12.5</v>
      </c>
      <c r="G206" s="61">
        <v>13.9</v>
      </c>
      <c r="H206" s="61">
        <v>12.9</v>
      </c>
      <c r="I206" s="61">
        <v>13.9</v>
      </c>
      <c r="J206" s="61">
        <v>12.3</v>
      </c>
      <c r="K206" s="61">
        <v>14.8</v>
      </c>
      <c r="L206" s="61">
        <v>12.2</v>
      </c>
      <c r="M206" s="61">
        <v>15.4</v>
      </c>
      <c r="N206" s="61">
        <v>11.8</v>
      </c>
      <c r="O206" s="61">
        <v>13.2</v>
      </c>
      <c r="P206" s="61">
        <v>11.1</v>
      </c>
      <c r="Q206" s="61">
        <v>11.4</v>
      </c>
      <c r="R206" s="61">
        <v>9</v>
      </c>
      <c r="S206" s="61">
        <v>9.1999999999999993</v>
      </c>
      <c r="T206" s="61">
        <v>7.1</v>
      </c>
      <c r="U206" s="61">
        <v>7.2</v>
      </c>
      <c r="V206" s="61">
        <v>6</v>
      </c>
      <c r="W206" s="62">
        <v>6</v>
      </c>
      <c r="X206" s="26">
        <v>28</v>
      </c>
      <c r="Y206" s="59">
        <v>1.4</v>
      </c>
      <c r="Z206" s="59">
        <v>0.6</v>
      </c>
      <c r="AA206" s="59">
        <v>1.8</v>
      </c>
      <c r="AB206" s="59">
        <v>-0.7</v>
      </c>
      <c r="AC206" s="60">
        <v>1.7</v>
      </c>
      <c r="AD206" s="61">
        <v>1.2</v>
      </c>
      <c r="AE206" s="61">
        <v>2.1</v>
      </c>
      <c r="AF206" s="61">
        <v>2</v>
      </c>
      <c r="AG206" s="61">
        <v>2.8</v>
      </c>
      <c r="AH206" s="61">
        <v>2.8</v>
      </c>
      <c r="AI206" s="61">
        <v>3.5</v>
      </c>
      <c r="AJ206" s="61">
        <v>3.5</v>
      </c>
      <c r="AK206" s="61">
        <v>3.8</v>
      </c>
      <c r="AL206" s="61">
        <v>3.8</v>
      </c>
      <c r="AM206" s="61">
        <v>4.7</v>
      </c>
      <c r="AN206" s="61">
        <v>4.5999999999999996</v>
      </c>
      <c r="AO206" s="61">
        <v>6.4</v>
      </c>
      <c r="AP206" s="61">
        <v>6.3</v>
      </c>
      <c r="AQ206" s="61">
        <v>7.8</v>
      </c>
      <c r="AR206" s="61">
        <v>7.8</v>
      </c>
      <c r="AS206" s="61">
        <v>9.5</v>
      </c>
      <c r="AT206" s="62">
        <v>9.5</v>
      </c>
      <c r="AU206" s="9"/>
      <c r="AV206" s="9"/>
      <c r="AW206" s="9"/>
      <c r="AX206" s="9"/>
    </row>
    <row r="207" spans="1:50" ht="12" customHeight="1">
      <c r="A207" s="26">
        <v>29</v>
      </c>
      <c r="B207" s="59">
        <v>15</v>
      </c>
      <c r="C207" s="59">
        <v>13.3</v>
      </c>
      <c r="D207" s="59">
        <v>30.1</v>
      </c>
      <c r="E207" s="59">
        <v>3.8</v>
      </c>
      <c r="F207" s="60">
        <v>18.100000000000001</v>
      </c>
      <c r="G207" s="61">
        <v>15</v>
      </c>
      <c r="H207" s="61">
        <v>18.899999999999999</v>
      </c>
      <c r="I207" s="61">
        <v>14.8</v>
      </c>
      <c r="J207" s="61">
        <v>12</v>
      </c>
      <c r="K207" s="61">
        <v>16.100000000000001</v>
      </c>
      <c r="L207" s="61">
        <v>10.3</v>
      </c>
      <c r="M207" s="61">
        <v>17</v>
      </c>
      <c r="N207" s="61">
        <v>11.1</v>
      </c>
      <c r="O207" s="61">
        <v>13.8</v>
      </c>
      <c r="P207" s="61">
        <v>10.4</v>
      </c>
      <c r="Q207" s="61">
        <v>11.6</v>
      </c>
      <c r="R207" s="61">
        <v>9.3000000000000007</v>
      </c>
      <c r="S207" s="61">
        <v>9.1999999999999993</v>
      </c>
      <c r="T207" s="61">
        <v>7.2</v>
      </c>
      <c r="U207" s="61">
        <v>7.3</v>
      </c>
      <c r="V207" s="61">
        <v>6</v>
      </c>
      <c r="W207" s="62">
        <v>6.1</v>
      </c>
      <c r="X207" s="26">
        <v>29</v>
      </c>
      <c r="Y207" s="59">
        <v>0.2</v>
      </c>
      <c r="Z207" s="59">
        <v>-0.3</v>
      </c>
      <c r="AA207" s="59">
        <v>1.1000000000000001</v>
      </c>
      <c r="AB207" s="59">
        <v>-0.6</v>
      </c>
      <c r="AC207" s="60">
        <v>0.9</v>
      </c>
      <c r="AD207" s="61">
        <v>0.6</v>
      </c>
      <c r="AE207" s="61">
        <v>1.7</v>
      </c>
      <c r="AF207" s="61">
        <v>1.5</v>
      </c>
      <c r="AG207" s="61">
        <v>2.5</v>
      </c>
      <c r="AH207" s="61">
        <v>2.2999999999999998</v>
      </c>
      <c r="AI207" s="61">
        <v>3.2</v>
      </c>
      <c r="AJ207" s="61">
        <v>3</v>
      </c>
      <c r="AK207" s="61">
        <v>3.5</v>
      </c>
      <c r="AL207" s="61">
        <v>3.3</v>
      </c>
      <c r="AM207" s="61">
        <v>4.5</v>
      </c>
      <c r="AN207" s="61">
        <v>4.3</v>
      </c>
      <c r="AO207" s="61">
        <v>6.2</v>
      </c>
      <c r="AP207" s="61">
        <v>6.1</v>
      </c>
      <c r="AQ207" s="61">
        <v>7.8</v>
      </c>
      <c r="AR207" s="61">
        <v>7.7</v>
      </c>
      <c r="AS207" s="61">
        <v>9.4</v>
      </c>
      <c r="AT207" s="62">
        <v>9.4</v>
      </c>
      <c r="AU207" s="9"/>
      <c r="AV207" s="9"/>
      <c r="AW207" s="9"/>
      <c r="AX207" s="9"/>
    </row>
    <row r="208" spans="1:50" ht="12" customHeight="1">
      <c r="A208" s="26">
        <v>30</v>
      </c>
      <c r="B208" s="59">
        <v>17.399999999999999</v>
      </c>
      <c r="C208" s="59">
        <v>14.5</v>
      </c>
      <c r="D208" s="59">
        <v>28.3</v>
      </c>
      <c r="E208" s="59">
        <v>4.5999999999999996</v>
      </c>
      <c r="F208" s="60">
        <v>20.399999999999999</v>
      </c>
      <c r="G208" s="61">
        <v>16.2</v>
      </c>
      <c r="H208" s="61">
        <v>21.5</v>
      </c>
      <c r="I208" s="61">
        <v>15.7</v>
      </c>
      <c r="J208" s="61">
        <v>13.4</v>
      </c>
      <c r="K208" s="61">
        <v>16.100000000000001</v>
      </c>
      <c r="L208" s="61">
        <v>11.5</v>
      </c>
      <c r="M208" s="61">
        <v>16.8</v>
      </c>
      <c r="N208" s="61">
        <v>11.6</v>
      </c>
      <c r="O208" s="61">
        <v>13.8</v>
      </c>
      <c r="P208" s="61">
        <v>10.6</v>
      </c>
      <c r="Q208" s="61">
        <v>11.6</v>
      </c>
      <c r="R208" s="61">
        <v>9.4</v>
      </c>
      <c r="S208" s="61">
        <v>9.4</v>
      </c>
      <c r="T208" s="61">
        <v>7.4</v>
      </c>
      <c r="U208" s="61">
        <v>7.5</v>
      </c>
      <c r="V208" s="61">
        <v>6.1</v>
      </c>
      <c r="W208" s="62">
        <v>6.1</v>
      </c>
      <c r="X208" s="26">
        <v>30</v>
      </c>
      <c r="Y208" s="59">
        <v>-0.1</v>
      </c>
      <c r="Z208" s="59">
        <v>0</v>
      </c>
      <c r="AA208" s="59">
        <v>0</v>
      </c>
      <c r="AB208" s="59">
        <v>-0.4</v>
      </c>
      <c r="AC208" s="60">
        <v>0.6</v>
      </c>
      <c r="AD208" s="61">
        <v>0.7</v>
      </c>
      <c r="AE208" s="61">
        <v>1.3</v>
      </c>
      <c r="AF208" s="61">
        <v>1.4</v>
      </c>
      <c r="AG208" s="61">
        <v>2.1</v>
      </c>
      <c r="AH208" s="61">
        <v>2.1</v>
      </c>
      <c r="AI208" s="61">
        <v>2.8</v>
      </c>
      <c r="AJ208" s="61">
        <v>2.7</v>
      </c>
      <c r="AK208" s="61">
        <v>3.1</v>
      </c>
      <c r="AL208" s="61">
        <v>3.2</v>
      </c>
      <c r="AM208" s="61">
        <v>4.0999999999999996</v>
      </c>
      <c r="AN208" s="61">
        <v>4.0999999999999996</v>
      </c>
      <c r="AO208" s="61">
        <v>6</v>
      </c>
      <c r="AP208" s="61">
        <v>5.9</v>
      </c>
      <c r="AQ208" s="61">
        <v>7.7</v>
      </c>
      <c r="AR208" s="61">
        <v>7.6</v>
      </c>
      <c r="AS208" s="61">
        <v>9.4</v>
      </c>
      <c r="AT208" s="62">
        <v>9.4</v>
      </c>
      <c r="AU208" s="9"/>
      <c r="AV208" s="9"/>
      <c r="AW208" s="9"/>
      <c r="AX208" s="9"/>
    </row>
    <row r="209" spans="1:50" ht="12" customHeight="1">
      <c r="A209" s="26">
        <v>31</v>
      </c>
      <c r="B209" s="59">
        <v>15.6</v>
      </c>
      <c r="C209" s="59">
        <v>13.4</v>
      </c>
      <c r="D209" s="59">
        <v>28.8</v>
      </c>
      <c r="E209" s="59">
        <v>7.4</v>
      </c>
      <c r="F209" s="64">
        <v>16.7</v>
      </c>
      <c r="G209" s="65">
        <v>15.2</v>
      </c>
      <c r="H209" s="65">
        <v>17.8</v>
      </c>
      <c r="I209" s="65">
        <v>14.8</v>
      </c>
      <c r="J209" s="65">
        <v>13.6</v>
      </c>
      <c r="K209" s="65">
        <v>16</v>
      </c>
      <c r="L209" s="65">
        <v>12.2</v>
      </c>
      <c r="M209" s="65">
        <v>16.7</v>
      </c>
      <c r="N209" s="65">
        <v>11.7</v>
      </c>
      <c r="O209" s="65">
        <v>13.5</v>
      </c>
      <c r="P209" s="65">
        <v>10.8</v>
      </c>
      <c r="Q209" s="65">
        <v>11.6</v>
      </c>
      <c r="R209" s="65">
        <v>9.5</v>
      </c>
      <c r="S209" s="65">
        <v>9.5</v>
      </c>
      <c r="T209" s="65">
        <v>7.6</v>
      </c>
      <c r="U209" s="65">
        <v>7.6</v>
      </c>
      <c r="V209" s="65">
        <v>6.1</v>
      </c>
      <c r="W209" s="66">
        <v>6.2</v>
      </c>
      <c r="X209" s="26"/>
      <c r="Y209" s="29"/>
      <c r="Z209" s="29"/>
      <c r="AA209" s="29"/>
      <c r="AB209" s="29"/>
      <c r="AC209" s="55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7"/>
      <c r="AU209" s="9"/>
      <c r="AV209" s="9"/>
      <c r="AW209" s="9"/>
      <c r="AX209" s="9"/>
    </row>
    <row r="210" spans="1:50" ht="12" customHeight="1">
      <c r="A210" s="49" t="s">
        <v>5</v>
      </c>
      <c r="B210" s="50">
        <f t="shared" ref="B210:W210" si="33">AVERAGE(B179:B209)</f>
        <v>10.1</v>
      </c>
      <c r="C210" s="51">
        <f t="shared" si="33"/>
        <v>8.9064516129032274</v>
      </c>
      <c r="D210" s="51">
        <f t="shared" si="33"/>
        <v>21.974193548387095</v>
      </c>
      <c r="E210" s="52">
        <f t="shared" si="33"/>
        <v>2.564516129032258</v>
      </c>
      <c r="F210" s="50">
        <f t="shared" si="33"/>
        <v>12.822580645161286</v>
      </c>
      <c r="G210" s="51">
        <f t="shared" si="33"/>
        <v>9.3548387096774199</v>
      </c>
      <c r="H210" s="51">
        <f t="shared" si="33"/>
        <v>13.11290322580645</v>
      </c>
      <c r="I210" s="51">
        <f t="shared" si="33"/>
        <v>9.2064516129032263</v>
      </c>
      <c r="J210" s="51">
        <f t="shared" si="33"/>
        <v>8.5677419354838715</v>
      </c>
      <c r="K210" s="51">
        <f t="shared" si="33"/>
        <v>10.574193548387099</v>
      </c>
      <c r="L210" s="51">
        <f t="shared" si="33"/>
        <v>7.3258064516129036</v>
      </c>
      <c r="M210" s="51">
        <f t="shared" si="33"/>
        <v>11.522580645161289</v>
      </c>
      <c r="N210" s="51">
        <f t="shared" si="33"/>
        <v>8.4516129032258043</v>
      </c>
      <c r="O210" s="51">
        <f t="shared" si="33"/>
        <v>10.448387096774194</v>
      </c>
      <c r="P210" s="51">
        <f t="shared" si="33"/>
        <v>8.0387096774193569</v>
      </c>
      <c r="Q210" s="51">
        <f t="shared" si="33"/>
        <v>8.8903225806451616</v>
      </c>
      <c r="R210" s="51">
        <f t="shared" si="33"/>
        <v>7.2516129032258059</v>
      </c>
      <c r="S210" s="51">
        <f t="shared" si="33"/>
        <v>7.2741935483870952</v>
      </c>
      <c r="T210" s="51">
        <f t="shared" si="33"/>
        <v>6.1225806451612899</v>
      </c>
      <c r="U210" s="51">
        <f t="shared" si="33"/>
        <v>6.1806451612903226</v>
      </c>
      <c r="V210" s="51">
        <f t="shared" si="33"/>
        <v>5.5193548387096776</v>
      </c>
      <c r="W210" s="52">
        <f t="shared" si="33"/>
        <v>5.5387096774193543</v>
      </c>
      <c r="X210" s="49" t="s">
        <v>5</v>
      </c>
      <c r="Y210" s="50">
        <f t="shared" ref="Y210:AB210" si="34">AVERAGE(Y179:Y209)</f>
        <v>2.58</v>
      </c>
      <c r="Z210" s="51">
        <f t="shared" si="34"/>
        <v>3.0066666666666677</v>
      </c>
      <c r="AA210" s="51">
        <f t="shared" si="34"/>
        <v>6.2699999999999987</v>
      </c>
      <c r="AB210" s="52">
        <f t="shared" si="34"/>
        <v>1.0566666666666669</v>
      </c>
      <c r="AC210" s="50">
        <f t="shared" ref="AC210:AT210" si="35">AVERAGE(AC179:AC209)</f>
        <v>3.18</v>
      </c>
      <c r="AD210" s="51">
        <f t="shared" si="35"/>
        <v>3.5300000000000011</v>
      </c>
      <c r="AE210" s="51">
        <f t="shared" si="35"/>
        <v>3.9166666666666661</v>
      </c>
      <c r="AF210" s="51">
        <f t="shared" si="35"/>
        <v>4.2566666666666686</v>
      </c>
      <c r="AG210" s="51">
        <f t="shared" si="35"/>
        <v>4.5866666666666678</v>
      </c>
      <c r="AH210" s="51">
        <f t="shared" si="35"/>
        <v>4.8500000000000023</v>
      </c>
      <c r="AI210" s="51">
        <f t="shared" si="35"/>
        <v>5.2</v>
      </c>
      <c r="AJ210" s="51">
        <f t="shared" si="35"/>
        <v>5.3533333333333335</v>
      </c>
      <c r="AK210" s="51">
        <f t="shared" si="35"/>
        <v>5.0966666666666676</v>
      </c>
      <c r="AL210" s="51">
        <f t="shared" si="35"/>
        <v>5.28</v>
      </c>
      <c r="AM210" s="51">
        <f t="shared" si="35"/>
        <v>6.1700000000000008</v>
      </c>
      <c r="AN210" s="51">
        <f t="shared" si="35"/>
        <v>6.17</v>
      </c>
      <c r="AO210" s="51">
        <f t="shared" si="35"/>
        <v>7.666666666666667</v>
      </c>
      <c r="AP210" s="51">
        <f t="shared" si="35"/>
        <v>7.5900000000000007</v>
      </c>
      <c r="AQ210" s="51">
        <f t="shared" si="35"/>
        <v>8.9866666666666681</v>
      </c>
      <c r="AR210" s="51">
        <f t="shared" si="35"/>
        <v>8.9366666666666674</v>
      </c>
      <c r="AS210" s="51">
        <f t="shared" si="35"/>
        <v>10.119999999999999</v>
      </c>
      <c r="AT210" s="52">
        <f t="shared" si="35"/>
        <v>10.099999999999998</v>
      </c>
      <c r="AU210" s="9"/>
      <c r="AV210" s="9"/>
      <c r="AW210" s="9"/>
      <c r="AX210" s="9"/>
    </row>
    <row r="211" spans="1:50" ht="12" customHeight="1">
      <c r="A211" s="26" t="s">
        <v>6</v>
      </c>
      <c r="B211" s="27">
        <f t="shared" ref="B211:W211" si="36">MAX(B179:B209)</f>
        <v>17.399999999999999</v>
      </c>
      <c r="C211" s="41">
        <f t="shared" si="36"/>
        <v>15.7</v>
      </c>
      <c r="D211" s="41">
        <f t="shared" si="36"/>
        <v>33.9</v>
      </c>
      <c r="E211" s="28"/>
      <c r="F211" s="27">
        <f t="shared" si="36"/>
        <v>22.7</v>
      </c>
      <c r="G211" s="41">
        <f t="shared" si="36"/>
        <v>17.8</v>
      </c>
      <c r="H211" s="41">
        <f t="shared" si="36"/>
        <v>22.9</v>
      </c>
      <c r="I211" s="41">
        <f t="shared" si="36"/>
        <v>17.3</v>
      </c>
      <c r="J211" s="41">
        <f t="shared" si="36"/>
        <v>13.6</v>
      </c>
      <c r="K211" s="41">
        <f t="shared" si="36"/>
        <v>17.600000000000001</v>
      </c>
      <c r="L211" s="41">
        <f t="shared" si="36"/>
        <v>12.2</v>
      </c>
      <c r="M211" s="41">
        <f t="shared" si="36"/>
        <v>18.399999999999999</v>
      </c>
      <c r="N211" s="41">
        <f t="shared" si="36"/>
        <v>11.8</v>
      </c>
      <c r="O211" s="41">
        <f t="shared" si="36"/>
        <v>14.8</v>
      </c>
      <c r="P211" s="41">
        <f t="shared" si="36"/>
        <v>11.1</v>
      </c>
      <c r="Q211" s="41">
        <f t="shared" si="36"/>
        <v>11.8</v>
      </c>
      <c r="R211" s="41">
        <f t="shared" si="36"/>
        <v>9.5</v>
      </c>
      <c r="S211" s="41">
        <f t="shared" si="36"/>
        <v>9.5</v>
      </c>
      <c r="T211" s="41">
        <f t="shared" si="36"/>
        <v>7.6</v>
      </c>
      <c r="U211" s="41">
        <f t="shared" si="36"/>
        <v>7.6</v>
      </c>
      <c r="V211" s="41">
        <f t="shared" si="36"/>
        <v>6.1</v>
      </c>
      <c r="W211" s="28">
        <f t="shared" si="36"/>
        <v>6.2</v>
      </c>
      <c r="X211" s="26" t="s">
        <v>6</v>
      </c>
      <c r="Y211" s="53">
        <f t="shared" ref="Y211:AA211" si="37">MAX(Y179:Y209)</f>
        <v>8.5</v>
      </c>
      <c r="Z211" s="58">
        <f t="shared" si="37"/>
        <v>9.8000000000000007</v>
      </c>
      <c r="AA211" s="41">
        <f t="shared" si="37"/>
        <v>17.2</v>
      </c>
      <c r="AB211" s="54"/>
      <c r="AC211" s="53">
        <f>MAX(AC179:AC209)</f>
        <v>8.1999999999999993</v>
      </c>
      <c r="AD211" s="58">
        <f t="shared" ref="AD211:AT211" si="38">MAX(AD179:AD209)</f>
        <v>8.8000000000000007</v>
      </c>
      <c r="AE211" s="58">
        <f t="shared" si="38"/>
        <v>8.1999999999999993</v>
      </c>
      <c r="AF211" s="58">
        <f t="shared" si="38"/>
        <v>8</v>
      </c>
      <c r="AG211" s="58">
        <f t="shared" si="38"/>
        <v>7.9</v>
      </c>
      <c r="AH211" s="58">
        <f t="shared" si="38"/>
        <v>8.5</v>
      </c>
      <c r="AI211" s="58">
        <f t="shared" si="38"/>
        <v>8</v>
      </c>
      <c r="AJ211" s="58">
        <f t="shared" si="38"/>
        <v>8.6999999999999993</v>
      </c>
      <c r="AK211" s="58">
        <f t="shared" si="38"/>
        <v>8</v>
      </c>
      <c r="AL211" s="58">
        <f t="shared" si="38"/>
        <v>8.3000000000000007</v>
      </c>
      <c r="AM211" s="58">
        <f t="shared" si="38"/>
        <v>8.6</v>
      </c>
      <c r="AN211" s="58">
        <f t="shared" si="38"/>
        <v>8.6</v>
      </c>
      <c r="AO211" s="58">
        <f t="shared" si="38"/>
        <v>9.6</v>
      </c>
      <c r="AP211" s="58">
        <f t="shared" si="38"/>
        <v>9.5</v>
      </c>
      <c r="AQ211" s="58">
        <f t="shared" si="38"/>
        <v>10.199999999999999</v>
      </c>
      <c r="AR211" s="58">
        <f t="shared" si="38"/>
        <v>10.199999999999999</v>
      </c>
      <c r="AS211" s="58">
        <f t="shared" si="38"/>
        <v>10.8</v>
      </c>
      <c r="AT211" s="54">
        <f t="shared" si="38"/>
        <v>10.7</v>
      </c>
      <c r="AU211" s="9"/>
      <c r="AV211" s="9"/>
      <c r="AW211" s="9"/>
      <c r="AX211" s="9"/>
    </row>
    <row r="212" spans="1:50" ht="12" customHeight="1">
      <c r="A212" s="30" t="s">
        <v>7</v>
      </c>
      <c r="B212" s="31">
        <f t="shared" ref="B212:W212" si="39">MIN(B179:B209)</f>
        <v>2.4</v>
      </c>
      <c r="C212" s="42">
        <f t="shared" si="39"/>
        <v>3.6</v>
      </c>
      <c r="D212" s="42"/>
      <c r="E212" s="43">
        <f t="shared" si="39"/>
        <v>-0.7</v>
      </c>
      <c r="F212" s="31">
        <f t="shared" si="39"/>
        <v>4.4000000000000004</v>
      </c>
      <c r="G212" s="42">
        <f t="shared" si="39"/>
        <v>2.1</v>
      </c>
      <c r="H212" s="42">
        <f t="shared" si="39"/>
        <v>4.5</v>
      </c>
      <c r="I212" s="42">
        <f t="shared" si="39"/>
        <v>2.4</v>
      </c>
      <c r="J212" s="42">
        <f t="shared" si="39"/>
        <v>2.4</v>
      </c>
      <c r="K212" s="42">
        <f t="shared" si="39"/>
        <v>4.5999999999999996</v>
      </c>
      <c r="L212" s="42">
        <f t="shared" si="39"/>
        <v>1.8</v>
      </c>
      <c r="M212" s="42">
        <f t="shared" si="39"/>
        <v>6.2</v>
      </c>
      <c r="N212" s="42">
        <f t="shared" si="39"/>
        <v>4.5</v>
      </c>
      <c r="O212" s="42">
        <f t="shared" si="39"/>
        <v>7.2</v>
      </c>
      <c r="P212" s="42">
        <f t="shared" si="39"/>
        <v>4.5999999999999996</v>
      </c>
      <c r="Q212" s="42">
        <f t="shared" si="39"/>
        <v>5.7</v>
      </c>
      <c r="R212" s="42">
        <f t="shared" si="39"/>
        <v>4.9000000000000004</v>
      </c>
      <c r="S212" s="42">
        <f t="shared" si="39"/>
        <v>4.9000000000000004</v>
      </c>
      <c r="T212" s="42">
        <f t="shared" si="39"/>
        <v>4.8</v>
      </c>
      <c r="U212" s="42">
        <f t="shared" si="39"/>
        <v>4.8</v>
      </c>
      <c r="V212" s="42">
        <f t="shared" si="39"/>
        <v>5</v>
      </c>
      <c r="W212" s="43">
        <f t="shared" si="39"/>
        <v>5</v>
      </c>
      <c r="X212" s="30" t="s">
        <v>7</v>
      </c>
      <c r="Y212" s="55">
        <f t="shared" ref="Y212:AB212" si="40">MIN(Y179:Y209)</f>
        <v>-1.1000000000000001</v>
      </c>
      <c r="Z212" s="56">
        <f t="shared" si="40"/>
        <v>-0.7</v>
      </c>
      <c r="AA212" s="56"/>
      <c r="AB212" s="57">
        <f t="shared" si="40"/>
        <v>-2.1</v>
      </c>
      <c r="AC212" s="55">
        <f>MIN(AC179:AC209)</f>
        <v>0.5</v>
      </c>
      <c r="AD212" s="56">
        <f t="shared" ref="AD212:AT212" si="41">MIN(AD179:AD209)</f>
        <v>0.6</v>
      </c>
      <c r="AE212" s="56">
        <f t="shared" si="41"/>
        <v>1.3</v>
      </c>
      <c r="AF212" s="56">
        <f t="shared" si="41"/>
        <v>1.4</v>
      </c>
      <c r="AG212" s="56">
        <f t="shared" si="41"/>
        <v>2.1</v>
      </c>
      <c r="AH212" s="56">
        <f t="shared" si="41"/>
        <v>2.1</v>
      </c>
      <c r="AI212" s="56">
        <f t="shared" si="41"/>
        <v>2.8</v>
      </c>
      <c r="AJ212" s="56">
        <f t="shared" si="41"/>
        <v>2.7</v>
      </c>
      <c r="AK212" s="56">
        <f t="shared" si="41"/>
        <v>2.7</v>
      </c>
      <c r="AL212" s="56">
        <f t="shared" si="41"/>
        <v>3.2</v>
      </c>
      <c r="AM212" s="56">
        <f t="shared" si="41"/>
        <v>4.0999999999999996</v>
      </c>
      <c r="AN212" s="56">
        <f t="shared" si="41"/>
        <v>4.0999999999999996</v>
      </c>
      <c r="AO212" s="56">
        <f t="shared" si="41"/>
        <v>6</v>
      </c>
      <c r="AP212" s="56">
        <f t="shared" si="41"/>
        <v>5.9</v>
      </c>
      <c r="AQ212" s="56">
        <f t="shared" si="41"/>
        <v>7.7</v>
      </c>
      <c r="AR212" s="56">
        <f t="shared" si="41"/>
        <v>7.6</v>
      </c>
      <c r="AS212" s="56">
        <f t="shared" si="41"/>
        <v>9.4</v>
      </c>
      <c r="AT212" s="57">
        <f t="shared" si="41"/>
        <v>9.4</v>
      </c>
      <c r="AU212" s="9"/>
      <c r="AV212" s="9"/>
      <c r="AW212" s="9"/>
      <c r="AX212" s="9"/>
    </row>
    <row r="213" spans="1:50" ht="12" customHeight="1">
      <c r="A213" s="2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9"/>
      <c r="AV213" s="9"/>
      <c r="AW213" s="9"/>
      <c r="AX213" s="9"/>
    </row>
    <row r="214" spans="1:50" ht="12" customHeight="1">
      <c r="A214" s="2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29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9"/>
      <c r="AV214" s="9"/>
      <c r="AW214" s="9"/>
      <c r="AX214" s="9"/>
    </row>
    <row r="215" spans="1:50" ht="12" customHeight="1">
      <c r="A215" s="2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29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29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29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9"/>
      <c r="AV215" s="9"/>
      <c r="AW215" s="9"/>
      <c r="AX215" s="9"/>
    </row>
    <row r="216" spans="1:50" ht="12" customHeight="1">
      <c r="A216" s="48" t="s">
        <v>93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 t="s">
        <v>123</v>
      </c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9"/>
      <c r="AV216" s="9"/>
      <c r="AW216" s="9"/>
      <c r="AX216" s="9"/>
    </row>
    <row r="217" spans="1:50" ht="12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1113" t="s">
        <v>13</v>
      </c>
      <c r="T217" s="1113"/>
      <c r="U217" s="1113"/>
      <c r="V217" s="1113"/>
      <c r="W217" s="1113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1113" t="s">
        <v>13</v>
      </c>
      <c r="AQ217" s="1113"/>
      <c r="AR217" s="1113"/>
      <c r="AS217" s="1113"/>
      <c r="AT217" s="1113"/>
      <c r="AU217" s="9"/>
      <c r="AV217" s="9"/>
      <c r="AW217" s="9"/>
      <c r="AX217" s="9"/>
    </row>
    <row r="218" spans="1:50" ht="12" customHeight="1">
      <c r="A218" s="1114" t="s">
        <v>52</v>
      </c>
      <c r="B218" s="956" t="s">
        <v>53</v>
      </c>
      <c r="C218" s="956"/>
      <c r="D218" s="956"/>
      <c r="E218" s="956"/>
      <c r="F218" s="956"/>
      <c r="G218" s="956"/>
      <c r="H218" s="956"/>
      <c r="I218" s="956"/>
      <c r="J218" s="956"/>
      <c r="K218" s="956"/>
      <c r="L218" s="956"/>
      <c r="M218" s="956"/>
      <c r="N218" s="956"/>
      <c r="O218" s="956"/>
      <c r="P218" s="956"/>
      <c r="Q218" s="956"/>
      <c r="R218" s="956"/>
      <c r="S218" s="956"/>
      <c r="T218" s="956"/>
      <c r="U218" s="956"/>
      <c r="V218" s="956"/>
      <c r="W218" s="956"/>
      <c r="X218" s="1114" t="s">
        <v>52</v>
      </c>
      <c r="Y218" s="956" t="s">
        <v>53</v>
      </c>
      <c r="Z218" s="956"/>
      <c r="AA218" s="956"/>
      <c r="AB218" s="956"/>
      <c r="AC218" s="956"/>
      <c r="AD218" s="956"/>
      <c r="AE218" s="956"/>
      <c r="AF218" s="956"/>
      <c r="AG218" s="956"/>
      <c r="AH218" s="956"/>
      <c r="AI218" s="956"/>
      <c r="AJ218" s="956"/>
      <c r="AK218" s="956"/>
      <c r="AL218" s="956"/>
      <c r="AM218" s="956"/>
      <c r="AN218" s="956"/>
      <c r="AO218" s="956"/>
      <c r="AP218" s="956"/>
      <c r="AQ218" s="956"/>
      <c r="AR218" s="956"/>
      <c r="AS218" s="956"/>
      <c r="AT218" s="956"/>
      <c r="AU218" s="9"/>
      <c r="AV218" s="9"/>
      <c r="AW218" s="9"/>
      <c r="AX218" s="9"/>
    </row>
    <row r="219" spans="1:50" ht="12" customHeight="1">
      <c r="A219" s="1114"/>
      <c r="B219" s="956" t="s">
        <v>14</v>
      </c>
      <c r="C219" s="956"/>
      <c r="D219" s="956"/>
      <c r="E219" s="956"/>
      <c r="F219" s="956" t="s">
        <v>54</v>
      </c>
      <c r="G219" s="956"/>
      <c r="H219" s="956" t="s">
        <v>55</v>
      </c>
      <c r="I219" s="956"/>
      <c r="J219" s="956" t="s">
        <v>56</v>
      </c>
      <c r="K219" s="956"/>
      <c r="L219" s="956" t="s">
        <v>57</v>
      </c>
      <c r="M219" s="956"/>
      <c r="N219" s="956" t="s">
        <v>57</v>
      </c>
      <c r="O219" s="956"/>
      <c r="P219" s="956" t="s">
        <v>58</v>
      </c>
      <c r="Q219" s="956"/>
      <c r="R219" s="956" t="s">
        <v>59</v>
      </c>
      <c r="S219" s="956"/>
      <c r="T219" s="956" t="s">
        <v>60</v>
      </c>
      <c r="U219" s="956"/>
      <c r="V219" s="956" t="s">
        <v>61</v>
      </c>
      <c r="W219" s="956"/>
      <c r="X219" s="1114"/>
      <c r="Y219" s="956" t="s">
        <v>14</v>
      </c>
      <c r="Z219" s="956"/>
      <c r="AA219" s="956"/>
      <c r="AB219" s="956"/>
      <c r="AC219" s="956" t="s">
        <v>54</v>
      </c>
      <c r="AD219" s="956"/>
      <c r="AE219" s="956" t="s">
        <v>55</v>
      </c>
      <c r="AF219" s="956"/>
      <c r="AG219" s="956" t="s">
        <v>56</v>
      </c>
      <c r="AH219" s="956"/>
      <c r="AI219" s="956" t="s">
        <v>57</v>
      </c>
      <c r="AJ219" s="956"/>
      <c r="AK219" s="956" t="s">
        <v>57</v>
      </c>
      <c r="AL219" s="956"/>
      <c r="AM219" s="956" t="s">
        <v>58</v>
      </c>
      <c r="AN219" s="956"/>
      <c r="AO219" s="956" t="s">
        <v>59</v>
      </c>
      <c r="AP219" s="956"/>
      <c r="AQ219" s="956" t="s">
        <v>60</v>
      </c>
      <c r="AR219" s="956"/>
      <c r="AS219" s="956" t="s">
        <v>61</v>
      </c>
      <c r="AT219" s="956"/>
      <c r="AU219" s="9"/>
      <c r="AV219" s="9"/>
      <c r="AW219" s="9"/>
      <c r="AX219" s="9"/>
    </row>
    <row r="220" spans="1:50" ht="12" customHeight="1">
      <c r="A220" s="1114"/>
      <c r="B220" s="115">
        <v>0.375</v>
      </c>
      <c r="C220" s="115">
        <v>0.875</v>
      </c>
      <c r="D220" s="32" t="s">
        <v>2</v>
      </c>
      <c r="E220" s="32" t="s">
        <v>3</v>
      </c>
      <c r="F220" s="116">
        <v>0.375</v>
      </c>
      <c r="G220" s="116">
        <v>0.875</v>
      </c>
      <c r="H220" s="116">
        <v>0.375</v>
      </c>
      <c r="I220" s="116">
        <v>0.875</v>
      </c>
      <c r="J220" s="116">
        <v>0.375</v>
      </c>
      <c r="K220" s="116">
        <v>0.875</v>
      </c>
      <c r="L220" s="116">
        <v>0.375</v>
      </c>
      <c r="M220" s="116">
        <v>0.875</v>
      </c>
      <c r="N220" s="116">
        <v>0.375</v>
      </c>
      <c r="O220" s="116">
        <v>0.875</v>
      </c>
      <c r="P220" s="116">
        <v>0.375</v>
      </c>
      <c r="Q220" s="116">
        <v>0.875</v>
      </c>
      <c r="R220" s="116">
        <v>0.375</v>
      </c>
      <c r="S220" s="116">
        <v>0.875</v>
      </c>
      <c r="T220" s="116">
        <v>0.375</v>
      </c>
      <c r="U220" s="116">
        <v>0.875</v>
      </c>
      <c r="V220" s="116">
        <v>0.375</v>
      </c>
      <c r="W220" s="116">
        <v>0.875</v>
      </c>
      <c r="X220" s="1114"/>
      <c r="Y220" s="115">
        <v>0.375</v>
      </c>
      <c r="Z220" s="115">
        <v>0.875</v>
      </c>
      <c r="AA220" s="32" t="s">
        <v>2</v>
      </c>
      <c r="AB220" s="32" t="s">
        <v>3</v>
      </c>
      <c r="AC220" s="116">
        <v>0.375</v>
      </c>
      <c r="AD220" s="116">
        <v>0.875</v>
      </c>
      <c r="AE220" s="116">
        <v>0.375</v>
      </c>
      <c r="AF220" s="116">
        <v>0.875</v>
      </c>
      <c r="AG220" s="116">
        <v>0.375</v>
      </c>
      <c r="AH220" s="116">
        <v>0.875</v>
      </c>
      <c r="AI220" s="116">
        <v>0.375</v>
      </c>
      <c r="AJ220" s="116">
        <v>0.875</v>
      </c>
      <c r="AK220" s="116">
        <v>0.375</v>
      </c>
      <c r="AL220" s="116">
        <v>0.875</v>
      </c>
      <c r="AM220" s="116">
        <v>0.375</v>
      </c>
      <c r="AN220" s="116">
        <v>0.875</v>
      </c>
      <c r="AO220" s="116">
        <v>0.375</v>
      </c>
      <c r="AP220" s="116">
        <v>0.875</v>
      </c>
      <c r="AQ220" s="116">
        <v>0.375</v>
      </c>
      <c r="AR220" s="116">
        <v>0.875</v>
      </c>
      <c r="AS220" s="116">
        <v>0.375</v>
      </c>
      <c r="AT220" s="116">
        <v>0.875</v>
      </c>
      <c r="AU220" s="9"/>
      <c r="AV220" s="9"/>
      <c r="AW220" s="9"/>
      <c r="AX220" s="9"/>
    </row>
    <row r="221" spans="1:50" ht="12" customHeight="1">
      <c r="A221" s="49"/>
      <c r="B221" s="48"/>
      <c r="C221" s="48"/>
      <c r="D221" s="48"/>
      <c r="E221" s="48"/>
      <c r="F221" s="1027" t="s">
        <v>8</v>
      </c>
      <c r="G221" s="1029"/>
      <c r="H221" s="1029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8"/>
      <c r="X221" s="122"/>
      <c r="Y221" s="48"/>
      <c r="Z221" s="48"/>
      <c r="AA221" s="48"/>
      <c r="AB221" s="48"/>
      <c r="AC221" s="1027" t="s">
        <v>20</v>
      </c>
      <c r="AD221" s="1029"/>
      <c r="AE221" s="1029"/>
      <c r="AF221" s="1029"/>
      <c r="AG221" s="1029"/>
      <c r="AH221" s="1029"/>
      <c r="AI221" s="1029"/>
      <c r="AJ221" s="1029"/>
      <c r="AK221" s="1029"/>
      <c r="AL221" s="1029"/>
      <c r="AM221" s="1029"/>
      <c r="AN221" s="1029"/>
      <c r="AO221" s="1029"/>
      <c r="AP221" s="1029"/>
      <c r="AQ221" s="1029"/>
      <c r="AR221" s="1029"/>
      <c r="AS221" s="1029"/>
      <c r="AT221" s="1028"/>
      <c r="AU221" s="9"/>
      <c r="AV221" s="9"/>
      <c r="AW221" s="9"/>
      <c r="AX221" s="9"/>
    </row>
    <row r="222" spans="1:50" ht="12" customHeight="1">
      <c r="A222" s="26">
        <v>1</v>
      </c>
      <c r="B222" s="59">
        <v>17.899999999999999</v>
      </c>
      <c r="C222" s="59">
        <v>11.6</v>
      </c>
      <c r="D222" s="59">
        <v>32.5</v>
      </c>
      <c r="E222" s="59">
        <v>3.7</v>
      </c>
      <c r="F222" s="60">
        <v>17.3</v>
      </c>
      <c r="G222" s="61">
        <v>12.9</v>
      </c>
      <c r="H222" s="61">
        <v>17.7</v>
      </c>
      <c r="I222" s="61">
        <v>12.5</v>
      </c>
      <c r="J222" s="61">
        <v>12.3</v>
      </c>
      <c r="K222" s="61">
        <v>14.8</v>
      </c>
      <c r="L222" s="61">
        <v>11</v>
      </c>
      <c r="M222" s="61">
        <v>15.9</v>
      </c>
      <c r="N222" s="61">
        <v>11.1</v>
      </c>
      <c r="O222" s="61">
        <v>13.1</v>
      </c>
      <c r="P222" s="61">
        <v>10.5</v>
      </c>
      <c r="Q222" s="61">
        <v>11.5</v>
      </c>
      <c r="R222" s="61">
        <v>9.6</v>
      </c>
      <c r="S222" s="61">
        <v>9.5</v>
      </c>
      <c r="T222" s="61">
        <v>7.7</v>
      </c>
      <c r="U222" s="61">
        <v>7.7</v>
      </c>
      <c r="V222" s="61">
        <v>6.2</v>
      </c>
      <c r="W222" s="62">
        <v>6.2</v>
      </c>
      <c r="X222" s="26">
        <v>1</v>
      </c>
      <c r="Y222" s="59">
        <v>0</v>
      </c>
      <c r="Z222" s="59">
        <v>0.7</v>
      </c>
      <c r="AA222" s="59">
        <v>2.2999999999999998</v>
      </c>
      <c r="AB222" s="59">
        <v>-0.1</v>
      </c>
      <c r="AC222" s="60">
        <v>0.6</v>
      </c>
      <c r="AD222" s="61">
        <v>1.4</v>
      </c>
      <c r="AE222" s="61">
        <v>1.3</v>
      </c>
      <c r="AF222" s="61">
        <v>2</v>
      </c>
      <c r="AG222" s="61">
        <v>2</v>
      </c>
      <c r="AH222" s="61">
        <v>2.6</v>
      </c>
      <c r="AI222" s="61">
        <v>2.7</v>
      </c>
      <c r="AJ222" s="61">
        <v>3</v>
      </c>
      <c r="AK222" s="61">
        <v>3.2</v>
      </c>
      <c r="AL222" s="61">
        <v>3.4</v>
      </c>
      <c r="AM222" s="61">
        <v>4</v>
      </c>
      <c r="AN222" s="61">
        <v>4.0999999999999996</v>
      </c>
      <c r="AO222" s="61">
        <v>5.8</v>
      </c>
      <c r="AP222" s="61">
        <v>5.8</v>
      </c>
      <c r="AQ222" s="61">
        <v>7.6</v>
      </c>
      <c r="AR222" s="61">
        <v>7.5</v>
      </c>
      <c r="AS222" s="61">
        <v>9.3000000000000007</v>
      </c>
      <c r="AT222" s="62">
        <v>9.3000000000000007</v>
      </c>
      <c r="AU222" s="9"/>
      <c r="AV222" s="9"/>
      <c r="AW222" s="9"/>
      <c r="AX222" s="9"/>
    </row>
    <row r="223" spans="1:50" ht="12" customHeight="1">
      <c r="A223" s="26">
        <v>2</v>
      </c>
      <c r="B223" s="59">
        <v>15.7</v>
      </c>
      <c r="C223" s="59">
        <v>13.9</v>
      </c>
      <c r="D223" s="59">
        <v>34</v>
      </c>
      <c r="E223" s="59">
        <v>3.2</v>
      </c>
      <c r="F223" s="60">
        <v>16.5</v>
      </c>
      <c r="G223" s="61">
        <v>15.3</v>
      </c>
      <c r="H223" s="61">
        <v>17.899999999999999</v>
      </c>
      <c r="I223" s="61">
        <v>15</v>
      </c>
      <c r="J223" s="61">
        <v>11.8</v>
      </c>
      <c r="K223" s="61">
        <v>17</v>
      </c>
      <c r="L223" s="61">
        <v>10.5</v>
      </c>
      <c r="M223" s="61">
        <v>17.8</v>
      </c>
      <c r="N223" s="61">
        <v>10.8</v>
      </c>
      <c r="O223" s="61">
        <v>14.4</v>
      </c>
      <c r="P223" s="61">
        <v>10.4</v>
      </c>
      <c r="Q223" s="61">
        <v>12</v>
      </c>
      <c r="R223" s="61">
        <v>9.6</v>
      </c>
      <c r="S223" s="61">
        <v>9.6</v>
      </c>
      <c r="T223" s="61">
        <v>7.8</v>
      </c>
      <c r="U223" s="61">
        <v>7.9</v>
      </c>
      <c r="V223" s="61">
        <v>6.2</v>
      </c>
      <c r="W223" s="62">
        <v>6.3</v>
      </c>
      <c r="X223" s="26">
        <v>2</v>
      </c>
      <c r="Y223" s="59">
        <v>-0.7</v>
      </c>
      <c r="Z223" s="59">
        <v>-1.6</v>
      </c>
      <c r="AA223" s="59">
        <v>0.7</v>
      </c>
      <c r="AB223" s="59">
        <v>-2.4</v>
      </c>
      <c r="AC223" s="60">
        <v>0.5</v>
      </c>
      <c r="AD223" s="61">
        <v>0.1</v>
      </c>
      <c r="AE223" s="61">
        <v>1.3</v>
      </c>
      <c r="AF223" s="61">
        <v>0.9</v>
      </c>
      <c r="AG223" s="61">
        <v>2</v>
      </c>
      <c r="AH223" s="61">
        <v>1.7</v>
      </c>
      <c r="AI223" s="61">
        <v>2.7</v>
      </c>
      <c r="AJ223" s="61">
        <v>2.4</v>
      </c>
      <c r="AK223" s="61">
        <v>2.8</v>
      </c>
      <c r="AL223" s="61">
        <v>2.2999999999999998</v>
      </c>
      <c r="AM223" s="61">
        <v>3.8</v>
      </c>
      <c r="AN223" s="61">
        <v>3.5</v>
      </c>
      <c r="AO223" s="61">
        <v>5.7</v>
      </c>
      <c r="AP223" s="61">
        <v>5.6</v>
      </c>
      <c r="AQ223" s="61">
        <v>7.5</v>
      </c>
      <c r="AR223" s="61">
        <v>7.4</v>
      </c>
      <c r="AS223" s="61">
        <v>9.3000000000000007</v>
      </c>
      <c r="AT223" s="62">
        <v>9.1999999999999993</v>
      </c>
      <c r="AU223" s="9"/>
      <c r="AV223" s="9"/>
      <c r="AW223" s="9"/>
      <c r="AX223" s="9"/>
    </row>
    <row r="224" spans="1:50" ht="12" customHeight="1">
      <c r="A224" s="26">
        <v>3</v>
      </c>
      <c r="B224" s="59">
        <v>18.5</v>
      </c>
      <c r="C224" s="59">
        <v>17.3</v>
      </c>
      <c r="D224" s="59">
        <v>35.200000000000003</v>
      </c>
      <c r="E224" s="59">
        <v>5.7</v>
      </c>
      <c r="F224" s="60">
        <v>19.7</v>
      </c>
      <c r="G224" s="61">
        <v>16</v>
      </c>
      <c r="H224" s="61">
        <v>20.8</v>
      </c>
      <c r="I224" s="61">
        <v>16.3</v>
      </c>
      <c r="J224" s="61">
        <v>13.5</v>
      </c>
      <c r="K224" s="61">
        <v>17.899999999999999</v>
      </c>
      <c r="L224" s="61">
        <v>11.9</v>
      </c>
      <c r="M224" s="61">
        <v>17.899999999999999</v>
      </c>
      <c r="N224" s="61">
        <v>12</v>
      </c>
      <c r="O224" s="61">
        <v>14.9</v>
      </c>
      <c r="P224" s="61">
        <v>11</v>
      </c>
      <c r="Q224" s="61">
        <v>12.2</v>
      </c>
      <c r="R224" s="61">
        <v>9.6999999999999993</v>
      </c>
      <c r="S224" s="61">
        <v>9.8000000000000007</v>
      </c>
      <c r="T224" s="61">
        <v>7.9</v>
      </c>
      <c r="U224" s="61">
        <v>8</v>
      </c>
      <c r="V224" s="61">
        <v>6.3</v>
      </c>
      <c r="W224" s="62">
        <v>6.3</v>
      </c>
      <c r="X224" s="26">
        <v>3</v>
      </c>
      <c r="Y224" s="59">
        <v>-1.5</v>
      </c>
      <c r="Z224" s="59">
        <v>-1.1000000000000001</v>
      </c>
      <c r="AA224" s="59">
        <v>-0.8</v>
      </c>
      <c r="AB224" s="59">
        <v>-1.9</v>
      </c>
      <c r="AC224" s="60">
        <v>-0.2</v>
      </c>
      <c r="AD224" s="61">
        <v>-0.1</v>
      </c>
      <c r="AE224" s="61">
        <v>0.7</v>
      </c>
      <c r="AF224" s="61">
        <v>0.6</v>
      </c>
      <c r="AG224" s="61">
        <v>1.5</v>
      </c>
      <c r="AH224" s="61">
        <v>1.3</v>
      </c>
      <c r="AI224" s="61">
        <v>2.2000000000000002</v>
      </c>
      <c r="AJ224" s="61">
        <v>2</v>
      </c>
      <c r="AK224" s="61">
        <v>2</v>
      </c>
      <c r="AL224" s="61">
        <v>1.9</v>
      </c>
      <c r="AM224" s="61">
        <v>3.2</v>
      </c>
      <c r="AN224" s="61">
        <v>3.1</v>
      </c>
      <c r="AO224" s="61">
        <v>5.5</v>
      </c>
      <c r="AP224" s="61">
        <v>5.4</v>
      </c>
      <c r="AQ224" s="61">
        <v>7.4</v>
      </c>
      <c r="AR224" s="61">
        <v>7.3</v>
      </c>
      <c r="AS224" s="61">
        <v>9.1999999999999993</v>
      </c>
      <c r="AT224" s="62">
        <v>9.1999999999999993</v>
      </c>
      <c r="AU224" s="9"/>
      <c r="AV224" s="9"/>
      <c r="AW224" s="9"/>
      <c r="AX224" s="9"/>
    </row>
    <row r="225" spans="1:50" ht="12" customHeight="1">
      <c r="A225" s="26">
        <v>4</v>
      </c>
      <c r="B225" s="59">
        <v>18.8</v>
      </c>
      <c r="C225" s="59">
        <v>12.2</v>
      </c>
      <c r="D225" s="59">
        <v>19.600000000000001</v>
      </c>
      <c r="E225" s="59">
        <v>11.6</v>
      </c>
      <c r="F225" s="60">
        <v>17.600000000000001</v>
      </c>
      <c r="G225" s="61">
        <v>10.8</v>
      </c>
      <c r="H225" s="61">
        <v>18.100000000000001</v>
      </c>
      <c r="I225" s="61">
        <v>11.2</v>
      </c>
      <c r="J225" s="61">
        <v>14.7</v>
      </c>
      <c r="K225" s="61">
        <v>13</v>
      </c>
      <c r="L225" s="61">
        <v>13.8</v>
      </c>
      <c r="M225" s="61">
        <v>13.6</v>
      </c>
      <c r="N225" s="61">
        <v>13.1</v>
      </c>
      <c r="O225" s="63">
        <v>12.9</v>
      </c>
      <c r="P225" s="63">
        <v>11.7</v>
      </c>
      <c r="Q225" s="63">
        <v>11.8</v>
      </c>
      <c r="R225" s="61">
        <v>9.9</v>
      </c>
      <c r="S225" s="61">
        <v>10</v>
      </c>
      <c r="T225" s="61">
        <v>8</v>
      </c>
      <c r="U225" s="61">
        <v>8.1</v>
      </c>
      <c r="V225" s="61">
        <v>6.3</v>
      </c>
      <c r="W225" s="62">
        <v>6.4</v>
      </c>
      <c r="X225" s="26">
        <v>4</v>
      </c>
      <c r="Y225" s="59">
        <v>-1.1000000000000001</v>
      </c>
      <c r="Z225" s="59">
        <v>-0.1</v>
      </c>
      <c r="AA225" s="59">
        <v>0</v>
      </c>
      <c r="AB225" s="59">
        <v>-1.1000000000000001</v>
      </c>
      <c r="AC225" s="60">
        <v>-0.1</v>
      </c>
      <c r="AD225" s="61">
        <v>0</v>
      </c>
      <c r="AE225" s="61">
        <v>0.6</v>
      </c>
      <c r="AF225" s="61">
        <v>0.6</v>
      </c>
      <c r="AG225" s="61">
        <v>1.3</v>
      </c>
      <c r="AH225" s="61">
        <v>1.2</v>
      </c>
      <c r="AI225" s="61">
        <v>1.9</v>
      </c>
      <c r="AJ225" s="61">
        <v>1.9</v>
      </c>
      <c r="AK225" s="61">
        <v>1.8</v>
      </c>
      <c r="AL225" s="61">
        <v>1.9</v>
      </c>
      <c r="AM225" s="61">
        <v>3</v>
      </c>
      <c r="AN225" s="61">
        <v>2.9</v>
      </c>
      <c r="AO225" s="61">
        <v>5.2</v>
      </c>
      <c r="AP225" s="61">
        <v>5.0999999999999996</v>
      </c>
      <c r="AQ225" s="61">
        <v>7.3</v>
      </c>
      <c r="AR225" s="61">
        <v>7.2</v>
      </c>
      <c r="AS225" s="61">
        <v>9.1999999999999993</v>
      </c>
      <c r="AT225" s="62">
        <v>9.1</v>
      </c>
      <c r="AU225" s="9"/>
      <c r="AV225" s="9"/>
      <c r="AW225" s="9"/>
      <c r="AX225" s="9"/>
    </row>
    <row r="226" spans="1:50" ht="12" customHeight="1">
      <c r="A226" s="26">
        <v>5</v>
      </c>
      <c r="B226" s="59">
        <v>13.3</v>
      </c>
      <c r="C226" s="59">
        <v>15.4</v>
      </c>
      <c r="D226" s="59">
        <v>27.3</v>
      </c>
      <c r="E226" s="59">
        <v>10.4</v>
      </c>
      <c r="F226" s="60">
        <v>12.4</v>
      </c>
      <c r="G226" s="61">
        <v>17.399999999999999</v>
      </c>
      <c r="H226" s="61">
        <v>12.5</v>
      </c>
      <c r="I226" s="61">
        <v>16.7</v>
      </c>
      <c r="J226" s="61">
        <v>12</v>
      </c>
      <c r="K226" s="61">
        <v>16.399999999999999</v>
      </c>
      <c r="L226" s="61">
        <v>11.6</v>
      </c>
      <c r="M226" s="61">
        <v>16.899999999999999</v>
      </c>
      <c r="N226" s="61">
        <v>11.7</v>
      </c>
      <c r="O226" s="63">
        <v>15.1</v>
      </c>
      <c r="P226" s="63">
        <v>11.3</v>
      </c>
      <c r="Q226" s="63">
        <v>12.5</v>
      </c>
      <c r="R226" s="61">
        <v>10.1</v>
      </c>
      <c r="S226" s="61">
        <v>10.1</v>
      </c>
      <c r="T226" s="61">
        <v>8.1</v>
      </c>
      <c r="U226" s="61">
        <v>8.1999999999999993</v>
      </c>
      <c r="V226" s="61">
        <v>6.4</v>
      </c>
      <c r="W226" s="62">
        <v>6.4</v>
      </c>
      <c r="X226" s="26">
        <v>5</v>
      </c>
      <c r="Y226" s="59">
        <v>0.6</v>
      </c>
      <c r="Z226" s="59">
        <v>1</v>
      </c>
      <c r="AA226" s="59">
        <v>1.5</v>
      </c>
      <c r="AB226" s="59">
        <v>-0.1</v>
      </c>
      <c r="AC226" s="60">
        <v>0.1</v>
      </c>
      <c r="AD226" s="61">
        <v>0</v>
      </c>
      <c r="AE226" s="61">
        <v>0.6</v>
      </c>
      <c r="AF226" s="61">
        <v>0.6</v>
      </c>
      <c r="AG226" s="61">
        <v>1.2</v>
      </c>
      <c r="AH226" s="61">
        <v>1.2</v>
      </c>
      <c r="AI226" s="61">
        <v>1.9</v>
      </c>
      <c r="AJ226" s="61">
        <v>1.9</v>
      </c>
      <c r="AK226" s="61">
        <v>2.2000000000000002</v>
      </c>
      <c r="AL226" s="61">
        <v>2.8</v>
      </c>
      <c r="AM226" s="61">
        <v>2.9</v>
      </c>
      <c r="AN226" s="61">
        <v>3.2</v>
      </c>
      <c r="AO226" s="61">
        <v>5</v>
      </c>
      <c r="AP226" s="61">
        <v>4.9000000000000004</v>
      </c>
      <c r="AQ226" s="61">
        <v>7.1</v>
      </c>
      <c r="AR226" s="61">
        <v>7.1</v>
      </c>
      <c r="AS226" s="61">
        <v>9.1</v>
      </c>
      <c r="AT226" s="62">
        <v>9.1</v>
      </c>
      <c r="AU226" s="9"/>
      <c r="AV226" s="9"/>
      <c r="AW226" s="9"/>
      <c r="AX226" s="9"/>
    </row>
    <row r="227" spans="1:50" ht="12" customHeight="1">
      <c r="A227" s="26">
        <v>6</v>
      </c>
      <c r="B227" s="59">
        <v>13.3</v>
      </c>
      <c r="C227" s="59">
        <v>13.2</v>
      </c>
      <c r="D227" s="59">
        <v>28</v>
      </c>
      <c r="E227" s="59">
        <v>9.8000000000000007</v>
      </c>
      <c r="F227" s="60">
        <v>13.1</v>
      </c>
      <c r="G227" s="61">
        <v>16.5</v>
      </c>
      <c r="H227" s="61">
        <v>13.2</v>
      </c>
      <c r="I227" s="61">
        <v>14.6</v>
      </c>
      <c r="J227" s="61">
        <v>12.4</v>
      </c>
      <c r="K227" s="61">
        <v>14.9</v>
      </c>
      <c r="L227" s="61">
        <v>12.2</v>
      </c>
      <c r="M227" s="61">
        <v>15.9</v>
      </c>
      <c r="N227" s="61">
        <v>12.4</v>
      </c>
      <c r="O227" s="63">
        <v>14.7</v>
      </c>
      <c r="P227" s="63">
        <v>11.9</v>
      </c>
      <c r="Q227" s="63">
        <v>12.8</v>
      </c>
      <c r="R227" s="61">
        <v>10.199999999999999</v>
      </c>
      <c r="S227" s="61">
        <v>10.3</v>
      </c>
      <c r="T227" s="61">
        <v>8.1999999999999993</v>
      </c>
      <c r="U227" s="61">
        <v>8.3000000000000007</v>
      </c>
      <c r="V227" s="61">
        <v>6.5</v>
      </c>
      <c r="W227" s="62">
        <v>6.5</v>
      </c>
      <c r="X227" s="26">
        <v>6</v>
      </c>
      <c r="Y227" s="59">
        <v>1.4</v>
      </c>
      <c r="Z227" s="59">
        <v>-0.2</v>
      </c>
      <c r="AA227" s="59">
        <v>2.1</v>
      </c>
      <c r="AB227" s="59">
        <v>-0.8</v>
      </c>
      <c r="AC227" s="60">
        <v>1.4</v>
      </c>
      <c r="AD227" s="61">
        <v>0.7</v>
      </c>
      <c r="AE227" s="61">
        <v>1.6</v>
      </c>
      <c r="AF227" s="61">
        <v>1.6</v>
      </c>
      <c r="AG227" s="61">
        <v>1.8</v>
      </c>
      <c r="AH227" s="61">
        <v>2.2999999999999998</v>
      </c>
      <c r="AI227" s="61">
        <v>2.2000000000000002</v>
      </c>
      <c r="AJ227" s="61">
        <v>2.7</v>
      </c>
      <c r="AK227" s="61">
        <v>2.9</v>
      </c>
      <c r="AL227" s="61">
        <v>2.8</v>
      </c>
      <c r="AM227" s="61">
        <v>3.4</v>
      </c>
      <c r="AN227" s="61">
        <v>3.4</v>
      </c>
      <c r="AO227" s="61">
        <v>4.9000000000000004</v>
      </c>
      <c r="AP227" s="61">
        <v>4.9000000000000004</v>
      </c>
      <c r="AQ227" s="61">
        <v>7</v>
      </c>
      <c r="AR227" s="61">
        <v>6.9</v>
      </c>
      <c r="AS227" s="61">
        <v>9</v>
      </c>
      <c r="AT227" s="62">
        <v>9</v>
      </c>
      <c r="AU227" s="9"/>
      <c r="AV227" s="9"/>
      <c r="AW227" s="9"/>
      <c r="AX227" s="9"/>
    </row>
    <row r="228" spans="1:50" ht="12" customHeight="1">
      <c r="A228" s="26">
        <v>7</v>
      </c>
      <c r="B228" s="59">
        <v>17.899999999999999</v>
      </c>
      <c r="C228" s="59">
        <v>17.2</v>
      </c>
      <c r="D228" s="59">
        <v>26.7</v>
      </c>
      <c r="E228" s="59">
        <v>8.4</v>
      </c>
      <c r="F228" s="60">
        <v>22.2</v>
      </c>
      <c r="G228" s="61">
        <v>15.7</v>
      </c>
      <c r="H228" s="61">
        <v>21.4</v>
      </c>
      <c r="I228" s="61">
        <v>16.2</v>
      </c>
      <c r="J228" s="61">
        <v>15.1</v>
      </c>
      <c r="K228" s="61">
        <v>17.7</v>
      </c>
      <c r="L228" s="61">
        <v>13.3</v>
      </c>
      <c r="M228" s="61">
        <v>17.8</v>
      </c>
      <c r="N228" s="61">
        <v>13.6</v>
      </c>
      <c r="O228" s="63">
        <v>15.6</v>
      </c>
      <c r="P228" s="63">
        <v>12.2</v>
      </c>
      <c r="Q228" s="63">
        <v>13.2</v>
      </c>
      <c r="R228" s="61">
        <v>10.5</v>
      </c>
      <c r="S228" s="61">
        <v>10.5</v>
      </c>
      <c r="T228" s="61">
        <v>8.3000000000000007</v>
      </c>
      <c r="U228" s="61">
        <v>8.4</v>
      </c>
      <c r="V228" s="61">
        <v>6.5</v>
      </c>
      <c r="W228" s="62">
        <v>6.6</v>
      </c>
      <c r="X228" s="26">
        <v>7</v>
      </c>
      <c r="Y228" s="59">
        <v>-4.0999999999999996</v>
      </c>
      <c r="Z228" s="59">
        <v>-5.2</v>
      </c>
      <c r="AA228" s="59">
        <v>-0.2</v>
      </c>
      <c r="AB228" s="59">
        <v>-5.2</v>
      </c>
      <c r="AC228" s="60">
        <v>-0.7</v>
      </c>
      <c r="AD228" s="61">
        <v>-1.8</v>
      </c>
      <c r="AE228" s="61">
        <v>0.7</v>
      </c>
      <c r="AF228" s="61">
        <v>0.2</v>
      </c>
      <c r="AG228" s="61">
        <v>1.5</v>
      </c>
      <c r="AH228" s="61">
        <v>1</v>
      </c>
      <c r="AI228" s="61">
        <v>2.2000000000000002</v>
      </c>
      <c r="AJ228" s="61">
        <v>1.8</v>
      </c>
      <c r="AK228" s="61">
        <v>1.8</v>
      </c>
      <c r="AL228" s="61">
        <v>1.4</v>
      </c>
      <c r="AM228" s="61">
        <v>3.1</v>
      </c>
      <c r="AN228" s="61">
        <v>2.7</v>
      </c>
      <c r="AO228" s="61">
        <v>4.9000000000000004</v>
      </c>
      <c r="AP228" s="61">
        <v>4.9000000000000004</v>
      </c>
      <c r="AQ228" s="61">
        <v>6.9</v>
      </c>
      <c r="AR228" s="61">
        <v>6.8</v>
      </c>
      <c r="AS228" s="61">
        <v>9</v>
      </c>
      <c r="AT228" s="62">
        <v>9</v>
      </c>
      <c r="AU228" s="9"/>
      <c r="AV228" s="9"/>
      <c r="AW228" s="9"/>
      <c r="AX228" s="9"/>
    </row>
    <row r="229" spans="1:50" ht="12" customHeight="1">
      <c r="A229" s="26">
        <v>8</v>
      </c>
      <c r="B229" s="59">
        <v>19.2</v>
      </c>
      <c r="C229" s="59">
        <v>18.100000000000001</v>
      </c>
      <c r="D229" s="59">
        <v>30.3</v>
      </c>
      <c r="E229" s="59">
        <v>12.4</v>
      </c>
      <c r="F229" s="60">
        <v>19.3</v>
      </c>
      <c r="G229" s="61">
        <v>16.899999999999999</v>
      </c>
      <c r="H229" s="61">
        <v>19.2</v>
      </c>
      <c r="I229" s="61">
        <v>17.100000000000001</v>
      </c>
      <c r="J229" s="61">
        <v>17.7</v>
      </c>
      <c r="K229" s="61">
        <v>19</v>
      </c>
      <c r="L229" s="61">
        <v>16.3</v>
      </c>
      <c r="M229" s="61">
        <v>19.600000000000001</v>
      </c>
      <c r="N229" s="61">
        <v>14.9</v>
      </c>
      <c r="O229" s="61">
        <v>17.8</v>
      </c>
      <c r="P229" s="61">
        <v>13</v>
      </c>
      <c r="Q229" s="61">
        <v>14.8</v>
      </c>
      <c r="R229" s="61">
        <v>10.7</v>
      </c>
      <c r="S229" s="61">
        <v>10.9</v>
      </c>
      <c r="T229" s="61">
        <v>8.5</v>
      </c>
      <c r="U229" s="61">
        <v>8.5</v>
      </c>
      <c r="V229" s="61">
        <v>6.6</v>
      </c>
      <c r="W229" s="62">
        <v>6.6</v>
      </c>
      <c r="X229" s="26">
        <v>8</v>
      </c>
      <c r="Y229" s="59">
        <v>-7.3</v>
      </c>
      <c r="Z229" s="59">
        <v>-7</v>
      </c>
      <c r="AA229" s="59">
        <v>-3.1</v>
      </c>
      <c r="AB229" s="59">
        <v>-7.4</v>
      </c>
      <c r="AC229" s="60">
        <v>-3.4</v>
      </c>
      <c r="AD229" s="61">
        <v>-3.9</v>
      </c>
      <c r="AE229" s="61">
        <v>-1.1000000000000001</v>
      </c>
      <c r="AF229" s="61">
        <v>-1.8</v>
      </c>
      <c r="AG229" s="61">
        <v>0.5</v>
      </c>
      <c r="AH229" s="61">
        <v>0</v>
      </c>
      <c r="AI229" s="61">
        <v>1.3</v>
      </c>
      <c r="AJ229" s="61">
        <v>0.9</v>
      </c>
      <c r="AK229" s="61">
        <v>0.9</v>
      </c>
      <c r="AL229" s="61">
        <v>0.7</v>
      </c>
      <c r="AM229" s="61">
        <v>2.2999999999999998</v>
      </c>
      <c r="AN229" s="61">
        <v>2.1</v>
      </c>
      <c r="AO229" s="61">
        <v>4.7</v>
      </c>
      <c r="AP229" s="61">
        <v>4.5999999999999996</v>
      </c>
      <c r="AQ229" s="61">
        <v>6.8</v>
      </c>
      <c r="AR229" s="61">
        <v>6.7</v>
      </c>
      <c r="AS229" s="61">
        <v>8.9</v>
      </c>
      <c r="AT229" s="62">
        <v>8.9</v>
      </c>
      <c r="AU229" s="9"/>
      <c r="AV229" s="9"/>
      <c r="AW229" s="9"/>
      <c r="AX229" s="9"/>
    </row>
    <row r="230" spans="1:50" ht="12" customHeight="1">
      <c r="A230" s="26">
        <v>9</v>
      </c>
      <c r="B230" s="59">
        <v>19.600000000000001</v>
      </c>
      <c r="C230" s="59">
        <v>17.100000000000001</v>
      </c>
      <c r="D230" s="59">
        <v>26.1</v>
      </c>
      <c r="E230" s="59">
        <v>15.3</v>
      </c>
      <c r="F230" s="60">
        <v>19.8</v>
      </c>
      <c r="G230" s="61">
        <v>15.8</v>
      </c>
      <c r="H230" s="61">
        <v>19.8</v>
      </c>
      <c r="I230" s="61">
        <v>16.100000000000001</v>
      </c>
      <c r="J230" s="61">
        <v>18.399999999999999</v>
      </c>
      <c r="K230" s="61">
        <v>17.7</v>
      </c>
      <c r="L230" s="61">
        <v>17.5</v>
      </c>
      <c r="M230" s="61">
        <v>18.3</v>
      </c>
      <c r="N230" s="61">
        <v>16.399999999999999</v>
      </c>
      <c r="O230" s="61">
        <v>17</v>
      </c>
      <c r="P230" s="61">
        <v>14.6</v>
      </c>
      <c r="Q230" s="61">
        <v>15</v>
      </c>
      <c r="R230" s="61">
        <v>11.5</v>
      </c>
      <c r="S230" s="61">
        <v>11.7</v>
      </c>
      <c r="T230" s="61">
        <v>8.6</v>
      </c>
      <c r="U230" s="61">
        <v>8.6999999999999993</v>
      </c>
      <c r="V230" s="61">
        <v>6.6</v>
      </c>
      <c r="W230" s="62">
        <v>6.7</v>
      </c>
      <c r="X230" s="26">
        <v>9</v>
      </c>
      <c r="Y230" s="59">
        <v>-7.4</v>
      </c>
      <c r="Z230" s="59">
        <v>-7.5</v>
      </c>
      <c r="AA230" s="59">
        <v>-3</v>
      </c>
      <c r="AB230" s="59">
        <v>-7.6</v>
      </c>
      <c r="AC230" s="60">
        <v>-4.4000000000000004</v>
      </c>
      <c r="AD230" s="61">
        <v>-4.5999999999999996</v>
      </c>
      <c r="AE230" s="61">
        <v>-2.5</v>
      </c>
      <c r="AF230" s="61">
        <v>-2.7</v>
      </c>
      <c r="AG230" s="61">
        <v>-0.7</v>
      </c>
      <c r="AH230" s="61">
        <v>-1</v>
      </c>
      <c r="AI230" s="61">
        <v>0.5</v>
      </c>
      <c r="AJ230" s="61">
        <v>0.3</v>
      </c>
      <c r="AK230" s="61">
        <v>0.4</v>
      </c>
      <c r="AL230" s="61">
        <v>0.3</v>
      </c>
      <c r="AM230" s="61">
        <v>1.9</v>
      </c>
      <c r="AN230" s="61">
        <v>1.8</v>
      </c>
      <c r="AO230" s="61">
        <v>4.4000000000000004</v>
      </c>
      <c r="AP230" s="61">
        <v>4.3</v>
      </c>
      <c r="AQ230" s="61">
        <v>6.7</v>
      </c>
      <c r="AR230" s="61">
        <v>6.6</v>
      </c>
      <c r="AS230" s="61">
        <v>8.9</v>
      </c>
      <c r="AT230" s="62">
        <v>8.8000000000000007</v>
      </c>
      <c r="AU230" s="9"/>
      <c r="AV230" s="9"/>
      <c r="AW230" s="9"/>
      <c r="AX230" s="9"/>
    </row>
    <row r="231" spans="1:50" ht="12" customHeight="1">
      <c r="A231" s="26">
        <v>10</v>
      </c>
      <c r="B231" s="59">
        <v>19.899999999999999</v>
      </c>
      <c r="C231" s="59">
        <v>18.2</v>
      </c>
      <c r="D231" s="59">
        <v>24.8</v>
      </c>
      <c r="E231" s="59">
        <v>14.8</v>
      </c>
      <c r="F231" s="60">
        <v>20.3</v>
      </c>
      <c r="G231" s="61">
        <v>18.5</v>
      </c>
      <c r="H231" s="61">
        <v>20.2</v>
      </c>
      <c r="I231" s="61">
        <v>18.399999999999999</v>
      </c>
      <c r="J231" s="61">
        <v>17.399999999999999</v>
      </c>
      <c r="K231" s="61">
        <v>18.399999999999999</v>
      </c>
      <c r="L231" s="61">
        <v>16.2</v>
      </c>
      <c r="M231" s="61">
        <v>18.7</v>
      </c>
      <c r="N231" s="61">
        <v>15.9</v>
      </c>
      <c r="O231" s="61">
        <v>17.399999999999999</v>
      </c>
      <c r="P231" s="61">
        <v>14.5</v>
      </c>
      <c r="Q231" s="61">
        <v>15.1</v>
      </c>
      <c r="R231" s="61">
        <v>11.9</v>
      </c>
      <c r="S231" s="61">
        <v>12</v>
      </c>
      <c r="T231" s="61">
        <v>8.9</v>
      </c>
      <c r="U231" s="61">
        <v>9</v>
      </c>
      <c r="V231" s="61">
        <v>6.7</v>
      </c>
      <c r="W231" s="62">
        <v>6.7</v>
      </c>
      <c r="X231" s="26">
        <v>10</v>
      </c>
      <c r="Y231" s="59">
        <v>-5</v>
      </c>
      <c r="Z231" s="59">
        <v>-7.4</v>
      </c>
      <c r="AA231" s="59">
        <v>-3.1</v>
      </c>
      <c r="AB231" s="59">
        <v>-8.4</v>
      </c>
      <c r="AC231" s="60">
        <v>-3.3</v>
      </c>
      <c r="AD231" s="61">
        <v>-4.2</v>
      </c>
      <c r="AE231" s="61">
        <v>-2.2999999999999998</v>
      </c>
      <c r="AF231" s="61">
        <v>-2.7</v>
      </c>
      <c r="AG231" s="61">
        <v>-1.1000000000000001</v>
      </c>
      <c r="AH231" s="61">
        <v>-1.3</v>
      </c>
      <c r="AI231" s="61">
        <v>0</v>
      </c>
      <c r="AJ231" s="61">
        <v>-0.1</v>
      </c>
      <c r="AK231" s="61">
        <v>0.3</v>
      </c>
      <c r="AL231" s="61">
        <v>0.1</v>
      </c>
      <c r="AM231" s="61">
        <v>1.7</v>
      </c>
      <c r="AN231" s="61">
        <v>1.5</v>
      </c>
      <c r="AO231" s="61">
        <v>4.2</v>
      </c>
      <c r="AP231" s="61">
        <v>4</v>
      </c>
      <c r="AQ231" s="61">
        <v>6.5</v>
      </c>
      <c r="AR231" s="61">
        <v>6.5</v>
      </c>
      <c r="AS231" s="61">
        <v>8.8000000000000007</v>
      </c>
      <c r="AT231" s="62">
        <v>8.8000000000000007</v>
      </c>
      <c r="AU231" s="9"/>
      <c r="AV231" s="9"/>
      <c r="AW231" s="9"/>
      <c r="AX231" s="9"/>
    </row>
    <row r="232" spans="1:50" ht="12" customHeight="1">
      <c r="A232" s="26">
        <v>11</v>
      </c>
      <c r="B232" s="59">
        <v>18.3</v>
      </c>
      <c r="C232" s="59">
        <v>16.3</v>
      </c>
      <c r="D232" s="59">
        <v>26.9</v>
      </c>
      <c r="E232" s="59">
        <v>14.8</v>
      </c>
      <c r="F232" s="60">
        <v>18.2</v>
      </c>
      <c r="G232" s="61">
        <v>16.399999999999999</v>
      </c>
      <c r="H232" s="61">
        <v>18.3</v>
      </c>
      <c r="I232" s="61">
        <v>16.600000000000001</v>
      </c>
      <c r="J232" s="61">
        <v>17.100000000000001</v>
      </c>
      <c r="K232" s="61">
        <v>16.8</v>
      </c>
      <c r="L232" s="61">
        <v>16.5</v>
      </c>
      <c r="M232" s="61">
        <v>17.2</v>
      </c>
      <c r="N232" s="61">
        <v>16</v>
      </c>
      <c r="O232" s="61">
        <v>16.7</v>
      </c>
      <c r="P232" s="61">
        <v>14.6</v>
      </c>
      <c r="Q232" s="61">
        <v>15</v>
      </c>
      <c r="R232" s="61">
        <v>12.2</v>
      </c>
      <c r="S232" s="61">
        <v>12.2</v>
      </c>
      <c r="T232" s="61">
        <v>9.1</v>
      </c>
      <c r="U232" s="61">
        <v>9.1999999999999993</v>
      </c>
      <c r="V232" s="61">
        <v>6.8</v>
      </c>
      <c r="W232" s="62">
        <v>6.8</v>
      </c>
      <c r="X232" s="26">
        <v>11</v>
      </c>
      <c r="Y232" s="59">
        <v>-4.2</v>
      </c>
      <c r="Z232" s="59">
        <v>-1.7</v>
      </c>
      <c r="AA232" s="59">
        <v>-1.7</v>
      </c>
      <c r="AB232" s="59">
        <v>-9.5</v>
      </c>
      <c r="AC232" s="60">
        <v>-3.2</v>
      </c>
      <c r="AD232" s="61">
        <v>-1.5</v>
      </c>
      <c r="AE232" s="61">
        <v>-2.4</v>
      </c>
      <c r="AF232" s="61">
        <v>-1.2</v>
      </c>
      <c r="AG232" s="61">
        <v>-1.5</v>
      </c>
      <c r="AH232" s="61">
        <v>-0.8</v>
      </c>
      <c r="AI232" s="61">
        <v>-0.4</v>
      </c>
      <c r="AJ232" s="61">
        <v>-0.3</v>
      </c>
      <c r="AK232" s="61">
        <v>0.1</v>
      </c>
      <c r="AL232" s="61">
        <v>0.3</v>
      </c>
      <c r="AM232" s="61">
        <v>1.5</v>
      </c>
      <c r="AN232" s="61">
        <v>1.4</v>
      </c>
      <c r="AO232" s="61">
        <v>3.9</v>
      </c>
      <c r="AP232" s="61">
        <v>3.9</v>
      </c>
      <c r="AQ232" s="61">
        <v>6.4</v>
      </c>
      <c r="AR232" s="61">
        <v>6.3</v>
      </c>
      <c r="AS232" s="61">
        <v>8.6999999999999993</v>
      </c>
      <c r="AT232" s="62">
        <v>8.6999999999999993</v>
      </c>
      <c r="AU232" s="9"/>
      <c r="AV232" s="9"/>
      <c r="AW232" s="9"/>
      <c r="AX232" s="9"/>
    </row>
    <row r="233" spans="1:50" ht="12" customHeight="1">
      <c r="A233" s="26">
        <v>12</v>
      </c>
      <c r="B233" s="59">
        <v>19</v>
      </c>
      <c r="C233" s="59">
        <v>16.399999999999999</v>
      </c>
      <c r="D233" s="59">
        <v>29.7</v>
      </c>
      <c r="E233" s="59">
        <v>13.5</v>
      </c>
      <c r="F233" s="60">
        <v>20.7</v>
      </c>
      <c r="G233" s="61">
        <v>19.100000000000001</v>
      </c>
      <c r="H233" s="61">
        <v>20.399999999999999</v>
      </c>
      <c r="I233" s="61">
        <v>18.5</v>
      </c>
      <c r="J233" s="61">
        <v>17.2</v>
      </c>
      <c r="K233" s="61">
        <v>17.7</v>
      </c>
      <c r="L233" s="61">
        <v>15.9</v>
      </c>
      <c r="M233" s="61">
        <v>19.100000000000001</v>
      </c>
      <c r="N233" s="61">
        <v>15.9</v>
      </c>
      <c r="O233" s="61">
        <v>18.100000000000001</v>
      </c>
      <c r="P233" s="61">
        <v>14.4</v>
      </c>
      <c r="Q233" s="61">
        <v>15.6</v>
      </c>
      <c r="R233" s="61">
        <v>12.3</v>
      </c>
      <c r="S233" s="61">
        <v>12.4</v>
      </c>
      <c r="T233" s="61">
        <v>9.3000000000000007</v>
      </c>
      <c r="U233" s="61">
        <v>9.4</v>
      </c>
      <c r="V233" s="61">
        <v>6.8</v>
      </c>
      <c r="W233" s="62">
        <v>6.9</v>
      </c>
      <c r="X233" s="26">
        <v>12</v>
      </c>
      <c r="Y233" s="59">
        <v>-1.2</v>
      </c>
      <c r="Z233" s="59">
        <v>-5.8</v>
      </c>
      <c r="AA233" s="59">
        <v>-0.2</v>
      </c>
      <c r="AB233" s="59">
        <v>-5.8</v>
      </c>
      <c r="AC233" s="60">
        <v>-0.7</v>
      </c>
      <c r="AD233" s="61">
        <v>-1.7</v>
      </c>
      <c r="AE233" s="61">
        <v>-0.6</v>
      </c>
      <c r="AF233" s="61">
        <v>-1</v>
      </c>
      <c r="AG233" s="61">
        <v>-0.5</v>
      </c>
      <c r="AH233" s="61">
        <v>-0.5</v>
      </c>
      <c r="AI233" s="61">
        <v>-0.2</v>
      </c>
      <c r="AJ233" s="61">
        <v>-0.1</v>
      </c>
      <c r="AK233" s="61">
        <v>0.4</v>
      </c>
      <c r="AL233" s="61">
        <v>0.1</v>
      </c>
      <c r="AM233" s="61">
        <v>1.4</v>
      </c>
      <c r="AN233" s="61">
        <v>1.3</v>
      </c>
      <c r="AO233" s="61">
        <v>3.8</v>
      </c>
      <c r="AP233" s="61">
        <v>3.7</v>
      </c>
      <c r="AQ233" s="61">
        <v>6.2</v>
      </c>
      <c r="AR233" s="61">
        <v>6.2</v>
      </c>
      <c r="AS233" s="61">
        <v>8.6999999999999993</v>
      </c>
      <c r="AT233" s="62">
        <v>8.6</v>
      </c>
      <c r="AU233" s="10"/>
      <c r="AV233" s="9"/>
      <c r="AW233" s="9"/>
      <c r="AX233" s="9"/>
    </row>
    <row r="234" spans="1:50" ht="12" customHeight="1">
      <c r="A234" s="26">
        <v>13</v>
      </c>
      <c r="B234" s="59">
        <v>17.600000000000001</v>
      </c>
      <c r="C234" s="59">
        <v>15.2</v>
      </c>
      <c r="D234" s="59">
        <v>30.2</v>
      </c>
      <c r="E234" s="59">
        <v>8.9</v>
      </c>
      <c r="F234" s="60">
        <v>22.8</v>
      </c>
      <c r="G234" s="61">
        <v>19.3</v>
      </c>
      <c r="H234" s="61">
        <v>22.4</v>
      </c>
      <c r="I234" s="61">
        <v>18.600000000000001</v>
      </c>
      <c r="J234" s="61">
        <v>15.8</v>
      </c>
      <c r="K234" s="61">
        <v>16.8</v>
      </c>
      <c r="L234" s="61">
        <v>14.3</v>
      </c>
      <c r="M234" s="61">
        <v>18.100000000000001</v>
      </c>
      <c r="N234" s="61">
        <v>15.8</v>
      </c>
      <c r="O234" s="61">
        <v>17.8</v>
      </c>
      <c r="P234" s="61">
        <v>14.5</v>
      </c>
      <c r="Q234" s="61">
        <v>15.5</v>
      </c>
      <c r="R234" s="61">
        <v>12.5</v>
      </c>
      <c r="S234" s="61">
        <v>12.5</v>
      </c>
      <c r="T234" s="61">
        <v>9.5</v>
      </c>
      <c r="U234" s="61">
        <v>9.6</v>
      </c>
      <c r="V234" s="61">
        <v>6.9</v>
      </c>
      <c r="W234" s="62">
        <v>6.9</v>
      </c>
      <c r="X234" s="26">
        <v>13</v>
      </c>
      <c r="Y234" s="59">
        <v>-3.8</v>
      </c>
      <c r="Z234" s="59">
        <v>-3</v>
      </c>
      <c r="AA234" s="59">
        <v>-2.8</v>
      </c>
      <c r="AB234" s="59">
        <v>-7.4</v>
      </c>
      <c r="AC234" s="60">
        <v>-2.5</v>
      </c>
      <c r="AD234" s="61">
        <v>-1.8</v>
      </c>
      <c r="AE234" s="61">
        <v>-1.8</v>
      </c>
      <c r="AF234" s="61">
        <v>-1.3</v>
      </c>
      <c r="AG234" s="61">
        <v>-1</v>
      </c>
      <c r="AH234" s="61">
        <v>-0.8</v>
      </c>
      <c r="AI234" s="61">
        <v>-0.2</v>
      </c>
      <c r="AJ234" s="61">
        <v>-0.2</v>
      </c>
      <c r="AK234" s="61">
        <v>0.1</v>
      </c>
      <c r="AL234" s="61">
        <v>0.1</v>
      </c>
      <c r="AM234" s="61">
        <v>1.3</v>
      </c>
      <c r="AN234" s="61">
        <v>1.3</v>
      </c>
      <c r="AO234" s="61">
        <v>3.6</v>
      </c>
      <c r="AP234" s="61">
        <v>3.5</v>
      </c>
      <c r="AQ234" s="61">
        <v>6.1</v>
      </c>
      <c r="AR234" s="61">
        <v>6</v>
      </c>
      <c r="AS234" s="61">
        <v>8.6</v>
      </c>
      <c r="AT234" s="62">
        <v>8.6</v>
      </c>
      <c r="AU234" s="10"/>
      <c r="AV234" s="9"/>
      <c r="AW234" s="9"/>
      <c r="AX234" s="9"/>
    </row>
    <row r="235" spans="1:50" ht="12" customHeight="1">
      <c r="A235" s="26">
        <v>14</v>
      </c>
      <c r="B235" s="59">
        <v>20</v>
      </c>
      <c r="C235" s="59">
        <v>18.5</v>
      </c>
      <c r="D235" s="59">
        <v>32.799999999999997</v>
      </c>
      <c r="E235" s="59">
        <v>8.4</v>
      </c>
      <c r="F235" s="60">
        <v>23.5</v>
      </c>
      <c r="G235" s="61">
        <v>20.2</v>
      </c>
      <c r="H235" s="61">
        <v>23.5</v>
      </c>
      <c r="I235" s="61">
        <v>20</v>
      </c>
      <c r="J235" s="61">
        <v>16.2</v>
      </c>
      <c r="K235" s="61">
        <v>19.399999999999999</v>
      </c>
      <c r="L235" s="61">
        <v>14.3</v>
      </c>
      <c r="M235" s="61">
        <v>19.899999999999999</v>
      </c>
      <c r="N235" s="61">
        <v>15.9</v>
      </c>
      <c r="O235" s="61">
        <v>18.600000000000001</v>
      </c>
      <c r="P235" s="61">
        <v>14.4</v>
      </c>
      <c r="Q235" s="61">
        <v>15.7</v>
      </c>
      <c r="R235" s="61">
        <v>12.6</v>
      </c>
      <c r="S235" s="61">
        <v>12.6</v>
      </c>
      <c r="T235" s="61">
        <v>9.6999999999999993</v>
      </c>
      <c r="U235" s="61">
        <v>9.8000000000000007</v>
      </c>
      <c r="V235" s="61">
        <v>7</v>
      </c>
      <c r="W235" s="62">
        <v>7</v>
      </c>
      <c r="X235" s="26">
        <v>14</v>
      </c>
      <c r="Y235" s="59">
        <v>-2.4</v>
      </c>
      <c r="Z235" s="59">
        <v>-1.7</v>
      </c>
      <c r="AA235" s="59">
        <v>-1.3</v>
      </c>
      <c r="AB235" s="59">
        <v>-3</v>
      </c>
      <c r="AC235" s="60">
        <v>-1.6</v>
      </c>
      <c r="AD235" s="61">
        <v>-1.1000000000000001</v>
      </c>
      <c r="AE235" s="61">
        <v>-1.1000000000000001</v>
      </c>
      <c r="AF235" s="61">
        <v>-0.8</v>
      </c>
      <c r="AG235" s="61">
        <v>-0.7</v>
      </c>
      <c r="AH235" s="61">
        <v>-0.5</v>
      </c>
      <c r="AI235" s="61">
        <v>-0.2</v>
      </c>
      <c r="AJ235" s="61">
        <v>-0.2</v>
      </c>
      <c r="AK235" s="61">
        <v>0.2</v>
      </c>
      <c r="AL235" s="61">
        <v>0.2</v>
      </c>
      <c r="AM235" s="61">
        <v>1.2</v>
      </c>
      <c r="AN235" s="61">
        <v>1.2</v>
      </c>
      <c r="AO235" s="61">
        <v>3.5</v>
      </c>
      <c r="AP235" s="61">
        <v>3.4</v>
      </c>
      <c r="AQ235" s="61">
        <v>5.9</v>
      </c>
      <c r="AR235" s="61">
        <v>5.9</v>
      </c>
      <c r="AS235" s="61">
        <v>8.5</v>
      </c>
      <c r="AT235" s="62">
        <v>8.5</v>
      </c>
      <c r="AU235" s="9"/>
      <c r="AV235" s="9"/>
      <c r="AW235" s="9"/>
      <c r="AX235" s="9"/>
    </row>
    <row r="236" spans="1:50" ht="12" customHeight="1">
      <c r="A236" s="26">
        <v>15</v>
      </c>
      <c r="B236" s="59">
        <v>22.6</v>
      </c>
      <c r="C236" s="59">
        <v>20.2</v>
      </c>
      <c r="D236" s="59">
        <v>34.9</v>
      </c>
      <c r="E236" s="59">
        <v>12.5</v>
      </c>
      <c r="F236" s="60">
        <v>21.9</v>
      </c>
      <c r="G236" s="61">
        <v>19.399999999999999</v>
      </c>
      <c r="H236" s="61">
        <v>22.1</v>
      </c>
      <c r="I236" s="61">
        <v>19.600000000000001</v>
      </c>
      <c r="J236" s="61">
        <v>18.3</v>
      </c>
      <c r="K236" s="61">
        <v>20.3</v>
      </c>
      <c r="L236" s="61">
        <v>16.600000000000001</v>
      </c>
      <c r="M236" s="61">
        <v>20.3</v>
      </c>
      <c r="N236" s="61">
        <v>16.899999999999999</v>
      </c>
      <c r="O236" s="61">
        <v>18.7</v>
      </c>
      <c r="P236" s="61">
        <v>15.1</v>
      </c>
      <c r="Q236" s="61">
        <v>15.9</v>
      </c>
      <c r="R236" s="61">
        <v>12.8</v>
      </c>
      <c r="S236" s="61">
        <v>12.8</v>
      </c>
      <c r="T236" s="61">
        <v>9.9</v>
      </c>
      <c r="U236" s="61">
        <v>10</v>
      </c>
      <c r="V236" s="61">
        <v>7.1</v>
      </c>
      <c r="W236" s="62">
        <v>7.1</v>
      </c>
      <c r="X236" s="26">
        <v>15</v>
      </c>
      <c r="Y236" s="59">
        <v>-1.6</v>
      </c>
      <c r="Z236" s="59">
        <v>-0.5</v>
      </c>
      <c r="AA236" s="59">
        <v>-0.3</v>
      </c>
      <c r="AB236" s="59">
        <v>-1.7</v>
      </c>
      <c r="AC236" s="60">
        <v>-1</v>
      </c>
      <c r="AD236" s="61">
        <v>-0.6</v>
      </c>
      <c r="AE236" s="61">
        <v>-0.7</v>
      </c>
      <c r="AF236" s="61">
        <v>-0.5</v>
      </c>
      <c r="AG236" s="61">
        <v>-0.5</v>
      </c>
      <c r="AH236" s="61">
        <v>-0.4</v>
      </c>
      <c r="AI236" s="61">
        <v>-0.1</v>
      </c>
      <c r="AJ236" s="61">
        <v>-0.1</v>
      </c>
      <c r="AK236" s="61">
        <v>0.2</v>
      </c>
      <c r="AL236" s="61">
        <v>0.3</v>
      </c>
      <c r="AM236" s="61">
        <v>1.2</v>
      </c>
      <c r="AN236" s="61">
        <v>1.2</v>
      </c>
      <c r="AO236" s="61">
        <v>3.4</v>
      </c>
      <c r="AP236" s="61">
        <v>3.3</v>
      </c>
      <c r="AQ236" s="61">
        <v>5.8</v>
      </c>
      <c r="AR236" s="61">
        <v>5.7</v>
      </c>
      <c r="AS236" s="61">
        <v>8.5</v>
      </c>
      <c r="AT236" s="62">
        <v>8.4</v>
      </c>
      <c r="AU236" s="9"/>
      <c r="AV236" s="9"/>
      <c r="AW236" s="9"/>
      <c r="AX236" s="9"/>
    </row>
    <row r="237" spans="1:50" ht="12" customHeight="1">
      <c r="A237" s="26">
        <v>16</v>
      </c>
      <c r="B237" s="59">
        <v>20.5</v>
      </c>
      <c r="C237" s="59">
        <v>21.9</v>
      </c>
      <c r="D237" s="59">
        <v>32.700000000000003</v>
      </c>
      <c r="E237" s="59">
        <v>16.600000000000001</v>
      </c>
      <c r="F237" s="60">
        <v>20.2</v>
      </c>
      <c r="G237" s="61">
        <v>21.5</v>
      </c>
      <c r="H237" s="61">
        <v>20.2</v>
      </c>
      <c r="I237" s="61">
        <v>21.7</v>
      </c>
      <c r="J237" s="61">
        <v>19.899999999999999</v>
      </c>
      <c r="K237" s="61">
        <v>22.2</v>
      </c>
      <c r="L237" s="61">
        <v>19</v>
      </c>
      <c r="M237" s="61">
        <v>22.2</v>
      </c>
      <c r="N237" s="61">
        <v>17.7</v>
      </c>
      <c r="O237" s="61">
        <v>19.8</v>
      </c>
      <c r="P237" s="61">
        <v>15.7</v>
      </c>
      <c r="Q237" s="61">
        <v>16.7</v>
      </c>
      <c r="R237" s="61">
        <v>13</v>
      </c>
      <c r="S237" s="61">
        <v>13.2</v>
      </c>
      <c r="T237" s="61">
        <v>10</v>
      </c>
      <c r="U237" s="61">
        <v>10.1</v>
      </c>
      <c r="V237" s="61">
        <v>7.2</v>
      </c>
      <c r="W237" s="62">
        <v>7.2</v>
      </c>
      <c r="X237" s="26">
        <v>16</v>
      </c>
      <c r="Y237" s="59">
        <v>-0.8</v>
      </c>
      <c r="Z237" s="59">
        <v>-0.2</v>
      </c>
      <c r="AA237" s="59">
        <v>0</v>
      </c>
      <c r="AB237" s="59">
        <v>-0.8</v>
      </c>
      <c r="AC237" s="60">
        <v>-0.4</v>
      </c>
      <c r="AD237" s="61">
        <v>-0.3</v>
      </c>
      <c r="AE237" s="61">
        <v>-0.4</v>
      </c>
      <c r="AF237" s="61">
        <v>-0.3</v>
      </c>
      <c r="AG237" s="61">
        <v>-0.3</v>
      </c>
      <c r="AH237" s="61">
        <v>-0.3</v>
      </c>
      <c r="AI237" s="61">
        <v>-0.1</v>
      </c>
      <c r="AJ237" s="61">
        <v>0</v>
      </c>
      <c r="AK237" s="61">
        <v>0.3</v>
      </c>
      <c r="AL237" s="61">
        <v>0.4</v>
      </c>
      <c r="AM237" s="61">
        <v>1.2</v>
      </c>
      <c r="AN237" s="61">
        <v>1.2</v>
      </c>
      <c r="AO237" s="61">
        <v>3.3</v>
      </c>
      <c r="AP237" s="61">
        <v>3.2</v>
      </c>
      <c r="AQ237" s="61">
        <v>5.7</v>
      </c>
      <c r="AR237" s="61">
        <v>5.6</v>
      </c>
      <c r="AS237" s="61">
        <v>8.4</v>
      </c>
      <c r="AT237" s="62">
        <v>8.4</v>
      </c>
      <c r="AU237" s="9"/>
      <c r="AV237" s="9"/>
      <c r="AW237" s="9"/>
      <c r="AX237" s="9"/>
    </row>
    <row r="238" spans="1:50" ht="12" customHeight="1">
      <c r="A238" s="26">
        <v>17</v>
      </c>
      <c r="B238" s="59">
        <v>23.2</v>
      </c>
      <c r="C238" s="59">
        <v>22.2</v>
      </c>
      <c r="D238" s="59">
        <v>35.1</v>
      </c>
      <c r="E238" s="59">
        <v>17.100000000000001</v>
      </c>
      <c r="F238" s="60">
        <v>26.6</v>
      </c>
      <c r="G238" s="61">
        <v>23.5</v>
      </c>
      <c r="H238" s="61">
        <v>26.1</v>
      </c>
      <c r="I238" s="61">
        <v>23</v>
      </c>
      <c r="J238" s="61">
        <v>21.3</v>
      </c>
      <c r="K238" s="61">
        <v>22.8</v>
      </c>
      <c r="L238" s="61">
        <v>19.5</v>
      </c>
      <c r="M238" s="61">
        <v>23</v>
      </c>
      <c r="N238" s="61">
        <v>18.7</v>
      </c>
      <c r="O238" s="61">
        <v>21.2</v>
      </c>
      <c r="P238" s="61">
        <v>16.3</v>
      </c>
      <c r="Q238" s="61">
        <v>17.8</v>
      </c>
      <c r="R238" s="61">
        <v>13.4</v>
      </c>
      <c r="S238" s="61">
        <v>13.6</v>
      </c>
      <c r="T238" s="61">
        <v>10.199999999999999</v>
      </c>
      <c r="U238" s="61">
        <v>10.3</v>
      </c>
      <c r="V238" s="61">
        <v>7.2</v>
      </c>
      <c r="W238" s="62">
        <v>7.3</v>
      </c>
      <c r="X238" s="26">
        <v>17</v>
      </c>
      <c r="Y238" s="59">
        <v>0.6</v>
      </c>
      <c r="Z238" s="59">
        <v>0.5</v>
      </c>
      <c r="AA238" s="59">
        <v>1.5</v>
      </c>
      <c r="AB238" s="59">
        <v>-0.2</v>
      </c>
      <c r="AC238" s="60">
        <v>0</v>
      </c>
      <c r="AD238" s="61">
        <v>0</v>
      </c>
      <c r="AE238" s="61">
        <v>-0.2</v>
      </c>
      <c r="AF238" s="61">
        <v>-0.1</v>
      </c>
      <c r="AG238" s="61">
        <v>-0.2</v>
      </c>
      <c r="AH238" s="61">
        <v>-0.2</v>
      </c>
      <c r="AI238" s="61">
        <v>0</v>
      </c>
      <c r="AJ238" s="61">
        <v>0</v>
      </c>
      <c r="AK238" s="61">
        <v>0.5</v>
      </c>
      <c r="AL238" s="61">
        <v>0.5</v>
      </c>
      <c r="AM238" s="61">
        <v>1.2</v>
      </c>
      <c r="AN238" s="61">
        <v>1.2</v>
      </c>
      <c r="AO238" s="61">
        <v>3.2</v>
      </c>
      <c r="AP238" s="61">
        <v>3.2</v>
      </c>
      <c r="AQ238" s="61">
        <v>5.6</v>
      </c>
      <c r="AR238" s="61">
        <v>5.5</v>
      </c>
      <c r="AS238" s="61">
        <v>8.3000000000000007</v>
      </c>
      <c r="AT238" s="62">
        <v>8.3000000000000007</v>
      </c>
      <c r="AU238" s="9"/>
      <c r="AV238" s="9"/>
      <c r="AW238" s="9"/>
      <c r="AX238" s="9"/>
    </row>
    <row r="239" spans="1:50" ht="12" customHeight="1">
      <c r="A239" s="26">
        <v>18</v>
      </c>
      <c r="B239" s="59">
        <v>27.4</v>
      </c>
      <c r="C239" s="59">
        <v>24</v>
      </c>
      <c r="D239" s="59">
        <v>37.200000000000003</v>
      </c>
      <c r="E239" s="59">
        <v>17.3</v>
      </c>
      <c r="F239" s="60">
        <v>30</v>
      </c>
      <c r="G239" s="61">
        <v>27.3</v>
      </c>
      <c r="H239" s="61">
        <v>29.3</v>
      </c>
      <c r="I239" s="61">
        <v>26.3</v>
      </c>
      <c r="J239" s="61">
        <v>24.6</v>
      </c>
      <c r="K239" s="61">
        <v>24.7</v>
      </c>
      <c r="L239" s="61">
        <v>21.9</v>
      </c>
      <c r="M239" s="61">
        <v>25</v>
      </c>
      <c r="N239" s="61">
        <v>20.399999999999999</v>
      </c>
      <c r="O239" s="61">
        <v>22.9</v>
      </c>
      <c r="P239" s="61">
        <v>17.3</v>
      </c>
      <c r="Q239" s="61">
        <v>18.8</v>
      </c>
      <c r="R239" s="61">
        <v>13.9</v>
      </c>
      <c r="S239" s="61">
        <v>14.1</v>
      </c>
      <c r="T239" s="61">
        <v>10.4</v>
      </c>
      <c r="U239" s="61">
        <v>10.5</v>
      </c>
      <c r="V239" s="61">
        <v>7.3</v>
      </c>
      <c r="W239" s="62">
        <v>7.4</v>
      </c>
      <c r="X239" s="26">
        <v>18</v>
      </c>
      <c r="Y239" s="59">
        <v>0.3</v>
      </c>
      <c r="Z239" s="59">
        <v>0</v>
      </c>
      <c r="AA239" s="59">
        <v>1.3</v>
      </c>
      <c r="AB239" s="59">
        <v>0</v>
      </c>
      <c r="AC239" s="60">
        <v>0</v>
      </c>
      <c r="AD239" s="61">
        <v>0</v>
      </c>
      <c r="AE239" s="61">
        <v>-0.1</v>
      </c>
      <c r="AF239" s="61">
        <v>-0.1</v>
      </c>
      <c r="AG239" s="61">
        <v>-0.1</v>
      </c>
      <c r="AH239" s="61">
        <v>-0.1</v>
      </c>
      <c r="AI239" s="61">
        <v>0</v>
      </c>
      <c r="AJ239" s="61">
        <v>0.1</v>
      </c>
      <c r="AK239" s="61">
        <v>0.4</v>
      </c>
      <c r="AL239" s="61">
        <v>0.5</v>
      </c>
      <c r="AM239" s="61">
        <v>1.2</v>
      </c>
      <c r="AN239" s="61">
        <v>1.2</v>
      </c>
      <c r="AO239" s="61">
        <v>3.1</v>
      </c>
      <c r="AP239" s="61">
        <v>3.1</v>
      </c>
      <c r="AQ239" s="61">
        <v>5.5</v>
      </c>
      <c r="AR239" s="61">
        <v>5.4</v>
      </c>
      <c r="AS239" s="61">
        <v>8.3000000000000007</v>
      </c>
      <c r="AT239" s="62">
        <v>8.1999999999999993</v>
      </c>
      <c r="AU239" s="9"/>
      <c r="AV239" s="9"/>
      <c r="AW239" s="9"/>
      <c r="AX239" s="9"/>
    </row>
    <row r="240" spans="1:50" ht="12" customHeight="1">
      <c r="A240" s="26">
        <v>19</v>
      </c>
      <c r="B240" s="59">
        <v>23.2</v>
      </c>
      <c r="C240" s="59">
        <v>19.7</v>
      </c>
      <c r="D240" s="59">
        <v>37.1</v>
      </c>
      <c r="E240" s="59">
        <v>16.2</v>
      </c>
      <c r="F240" s="60">
        <v>27.1</v>
      </c>
      <c r="G240" s="61">
        <v>18.3</v>
      </c>
      <c r="H240" s="61">
        <v>26.7</v>
      </c>
      <c r="I240" s="61">
        <v>18.5</v>
      </c>
      <c r="J240" s="61">
        <v>21.6</v>
      </c>
      <c r="K240" s="61">
        <v>20.3</v>
      </c>
      <c r="L240" s="61">
        <v>20.100000000000001</v>
      </c>
      <c r="M240" s="61">
        <v>21.2</v>
      </c>
      <c r="N240" s="61">
        <v>20.2</v>
      </c>
      <c r="O240" s="61">
        <v>21</v>
      </c>
      <c r="P240" s="61">
        <v>17.899999999999999</v>
      </c>
      <c r="Q240" s="61">
        <v>18.8</v>
      </c>
      <c r="R240" s="61">
        <v>14.4</v>
      </c>
      <c r="S240" s="61">
        <v>14.6</v>
      </c>
      <c r="T240" s="61">
        <v>10.6</v>
      </c>
      <c r="U240" s="61">
        <v>10.7</v>
      </c>
      <c r="V240" s="61">
        <v>7.4</v>
      </c>
      <c r="W240" s="62">
        <v>7.5</v>
      </c>
      <c r="X240" s="26">
        <v>19</v>
      </c>
      <c r="Y240" s="59">
        <v>0.4</v>
      </c>
      <c r="Z240" s="59">
        <v>3.2</v>
      </c>
      <c r="AA240" s="59">
        <v>3.4</v>
      </c>
      <c r="AB240" s="59">
        <v>0</v>
      </c>
      <c r="AC240" s="60">
        <v>0</v>
      </c>
      <c r="AD240" s="61">
        <v>0.6</v>
      </c>
      <c r="AE240" s="61">
        <v>-0.1</v>
      </c>
      <c r="AF240" s="61">
        <v>-0.1</v>
      </c>
      <c r="AG240" s="61">
        <v>-0.1</v>
      </c>
      <c r="AH240" s="61">
        <v>-0.1</v>
      </c>
      <c r="AI240" s="61">
        <v>0.1</v>
      </c>
      <c r="AJ240" s="61">
        <v>0.2</v>
      </c>
      <c r="AK240" s="61">
        <v>0.5</v>
      </c>
      <c r="AL240" s="61">
        <v>0.7</v>
      </c>
      <c r="AM240" s="61">
        <v>1.2</v>
      </c>
      <c r="AN240" s="61">
        <v>1.2</v>
      </c>
      <c r="AO240" s="61">
        <v>3</v>
      </c>
      <c r="AP240" s="61">
        <v>3</v>
      </c>
      <c r="AQ240" s="61">
        <v>5.3</v>
      </c>
      <c r="AR240" s="61">
        <v>5.3</v>
      </c>
      <c r="AS240" s="61">
        <v>8.1999999999999993</v>
      </c>
      <c r="AT240" s="62">
        <v>8.1</v>
      </c>
      <c r="AU240" s="9"/>
      <c r="AV240" s="9"/>
      <c r="AW240" s="9"/>
      <c r="AX240" s="9"/>
    </row>
    <row r="241" spans="1:50" ht="12" customHeight="1">
      <c r="A241" s="26">
        <v>20</v>
      </c>
      <c r="B241" s="59">
        <v>17.3</v>
      </c>
      <c r="C241" s="59">
        <v>18.8</v>
      </c>
      <c r="D241" s="59">
        <v>26.5</v>
      </c>
      <c r="E241" s="59">
        <v>15.8</v>
      </c>
      <c r="F241" s="60">
        <v>16.600000000000001</v>
      </c>
      <c r="G241" s="61">
        <v>21.4</v>
      </c>
      <c r="H241" s="61">
        <v>16.899999999999999</v>
      </c>
      <c r="I241" s="61">
        <v>20</v>
      </c>
      <c r="J241" s="61">
        <v>17.399999999999999</v>
      </c>
      <c r="K241" s="61">
        <v>19.399999999999999</v>
      </c>
      <c r="L241" s="61">
        <v>17.600000000000001</v>
      </c>
      <c r="M241" s="61">
        <v>20.2</v>
      </c>
      <c r="N241" s="61">
        <v>18.100000000000001</v>
      </c>
      <c r="O241" s="61">
        <v>19.399999999999999</v>
      </c>
      <c r="P241" s="61">
        <v>17.7</v>
      </c>
      <c r="Q241" s="61">
        <v>17.7</v>
      </c>
      <c r="R241" s="61">
        <v>14.9</v>
      </c>
      <c r="S241" s="61">
        <v>14.9</v>
      </c>
      <c r="T241" s="61">
        <v>10.9</v>
      </c>
      <c r="U241" s="61">
        <v>11</v>
      </c>
      <c r="V241" s="61">
        <v>7.5</v>
      </c>
      <c r="W241" s="62">
        <v>7.5</v>
      </c>
      <c r="X241" s="26">
        <v>20</v>
      </c>
      <c r="Y241" s="59">
        <v>1.8</v>
      </c>
      <c r="Z241" s="59">
        <v>0.3</v>
      </c>
      <c r="AA241" s="59">
        <v>3.7</v>
      </c>
      <c r="AB241" s="59">
        <v>0.3</v>
      </c>
      <c r="AC241" s="60">
        <v>0.7</v>
      </c>
      <c r="AD241" s="61">
        <v>0.1</v>
      </c>
      <c r="AE241" s="61">
        <v>-0.1</v>
      </c>
      <c r="AF241" s="61">
        <v>-0.1</v>
      </c>
      <c r="AG241" s="61">
        <v>-0.1</v>
      </c>
      <c r="AH241" s="61">
        <v>-0.1</v>
      </c>
      <c r="AI241" s="61">
        <v>0.3</v>
      </c>
      <c r="AJ241" s="61">
        <v>0.3</v>
      </c>
      <c r="AK241" s="61">
        <v>0.6</v>
      </c>
      <c r="AL241" s="61">
        <v>0.5</v>
      </c>
      <c r="AM241" s="61">
        <v>1.3</v>
      </c>
      <c r="AN241" s="61">
        <v>1.3</v>
      </c>
      <c r="AO241" s="61">
        <v>3</v>
      </c>
      <c r="AP241" s="61">
        <v>3</v>
      </c>
      <c r="AQ241" s="61">
        <v>5.2</v>
      </c>
      <c r="AR241" s="61">
        <v>5.2</v>
      </c>
      <c r="AS241" s="61">
        <v>8.1</v>
      </c>
      <c r="AT241" s="62">
        <v>8.1</v>
      </c>
      <c r="AU241" s="9"/>
      <c r="AV241" s="9"/>
      <c r="AW241" s="9"/>
      <c r="AX241" s="9"/>
    </row>
    <row r="242" spans="1:50" ht="12" customHeight="1">
      <c r="A242" s="26">
        <v>21</v>
      </c>
      <c r="B242" s="59">
        <v>18.2</v>
      </c>
      <c r="C242" s="59">
        <v>17.2</v>
      </c>
      <c r="D242" s="59">
        <v>30.5</v>
      </c>
      <c r="E242" s="59">
        <v>10.7</v>
      </c>
      <c r="F242" s="60">
        <v>21.9</v>
      </c>
      <c r="G242" s="61">
        <v>20.2</v>
      </c>
      <c r="H242" s="61">
        <v>21.3</v>
      </c>
      <c r="I242" s="61">
        <v>19.2</v>
      </c>
      <c r="J242" s="61">
        <v>17.399999999999999</v>
      </c>
      <c r="K242" s="61">
        <v>18.7</v>
      </c>
      <c r="L242" s="61">
        <v>15.9</v>
      </c>
      <c r="M242" s="61">
        <v>20.100000000000001</v>
      </c>
      <c r="N242" s="61">
        <v>17.600000000000001</v>
      </c>
      <c r="O242" s="61">
        <v>20.100000000000001</v>
      </c>
      <c r="P242" s="61">
        <v>16.8</v>
      </c>
      <c r="Q242" s="61">
        <v>17.899999999999999</v>
      </c>
      <c r="R242" s="61">
        <v>14.9</v>
      </c>
      <c r="S242" s="61">
        <v>14.8</v>
      </c>
      <c r="T242" s="61">
        <v>11.1</v>
      </c>
      <c r="U242" s="61">
        <v>11.2</v>
      </c>
      <c r="V242" s="61">
        <v>7.6</v>
      </c>
      <c r="W242" s="62">
        <v>7.6</v>
      </c>
      <c r="X242" s="26">
        <v>21</v>
      </c>
      <c r="Y242" s="59">
        <v>-0.1</v>
      </c>
      <c r="Z242" s="59">
        <v>-0.1</v>
      </c>
      <c r="AA242" s="59">
        <v>0.7</v>
      </c>
      <c r="AB242" s="59">
        <v>-0.3</v>
      </c>
      <c r="AC242" s="60">
        <v>0</v>
      </c>
      <c r="AD242" s="61">
        <v>0</v>
      </c>
      <c r="AE242" s="61">
        <v>-0.1</v>
      </c>
      <c r="AF242" s="61">
        <v>-0.1</v>
      </c>
      <c r="AG242" s="61">
        <v>-0.1</v>
      </c>
      <c r="AH242" s="61">
        <v>0</v>
      </c>
      <c r="AI242" s="61">
        <v>0.4</v>
      </c>
      <c r="AJ242" s="61">
        <v>0.5</v>
      </c>
      <c r="AK242" s="61">
        <v>0.5</v>
      </c>
      <c r="AL242" s="61">
        <v>0.6</v>
      </c>
      <c r="AM242" s="61">
        <v>1.4</v>
      </c>
      <c r="AN242" s="61">
        <v>1.5</v>
      </c>
      <c r="AO242" s="61">
        <v>3</v>
      </c>
      <c r="AP242" s="61">
        <v>3</v>
      </c>
      <c r="AQ242" s="61">
        <v>5.2</v>
      </c>
      <c r="AR242" s="61">
        <v>5.0999999999999996</v>
      </c>
      <c r="AS242" s="61">
        <v>8</v>
      </c>
      <c r="AT242" s="62">
        <v>8</v>
      </c>
      <c r="AU242" s="9"/>
      <c r="AV242" s="9"/>
      <c r="AW242" s="9"/>
      <c r="AX242" s="9"/>
    </row>
    <row r="243" spans="1:50" ht="12" customHeight="1">
      <c r="A243" s="26">
        <v>22</v>
      </c>
      <c r="B243" s="59">
        <v>19.600000000000001</v>
      </c>
      <c r="C243" s="59">
        <v>18.8</v>
      </c>
      <c r="D243" s="59">
        <v>32.700000000000003</v>
      </c>
      <c r="E243" s="59">
        <v>10.6</v>
      </c>
      <c r="F243" s="60">
        <v>24.8</v>
      </c>
      <c r="G243" s="61">
        <v>21.9</v>
      </c>
      <c r="H243" s="61">
        <v>24.3</v>
      </c>
      <c r="I243" s="61">
        <v>20.399999999999999</v>
      </c>
      <c r="J243" s="61">
        <v>18.3</v>
      </c>
      <c r="K243" s="61">
        <v>20.399999999999999</v>
      </c>
      <c r="L243" s="61">
        <v>16.2</v>
      </c>
      <c r="M243" s="61">
        <v>21.9</v>
      </c>
      <c r="N243" s="61">
        <v>18</v>
      </c>
      <c r="O243" s="61">
        <v>21</v>
      </c>
      <c r="P243" s="61">
        <v>16.8</v>
      </c>
      <c r="Q243" s="61">
        <v>18.100000000000001</v>
      </c>
      <c r="R243" s="61">
        <v>14.9</v>
      </c>
      <c r="S243" s="61">
        <v>14.8</v>
      </c>
      <c r="T243" s="61">
        <v>11.3</v>
      </c>
      <c r="U243" s="61">
        <v>11.4</v>
      </c>
      <c r="V243" s="61">
        <v>7.7</v>
      </c>
      <c r="W243" s="62">
        <v>7.7</v>
      </c>
      <c r="X243" s="26">
        <v>22</v>
      </c>
      <c r="Y243" s="59">
        <v>0</v>
      </c>
      <c r="Z243" s="59">
        <v>0</v>
      </c>
      <c r="AA243" s="59">
        <v>0.2</v>
      </c>
      <c r="AB243" s="59">
        <v>-0.1</v>
      </c>
      <c r="AC243" s="60">
        <v>0</v>
      </c>
      <c r="AD243" s="61">
        <v>0</v>
      </c>
      <c r="AE243" s="61">
        <v>-0.1</v>
      </c>
      <c r="AF243" s="61">
        <v>-0.1</v>
      </c>
      <c r="AG243" s="61">
        <v>0</v>
      </c>
      <c r="AH243" s="61">
        <v>0.1</v>
      </c>
      <c r="AI243" s="61">
        <v>0.5</v>
      </c>
      <c r="AJ243" s="61">
        <v>0.6</v>
      </c>
      <c r="AK243" s="61">
        <v>0.7</v>
      </c>
      <c r="AL243" s="61">
        <v>0.9</v>
      </c>
      <c r="AM243" s="61">
        <v>1.6</v>
      </c>
      <c r="AN243" s="61">
        <v>1.7</v>
      </c>
      <c r="AO243" s="61">
        <v>3</v>
      </c>
      <c r="AP243" s="61">
        <v>3.1</v>
      </c>
      <c r="AQ243" s="61">
        <v>5.0999999999999996</v>
      </c>
      <c r="AR243" s="61">
        <v>5.0999999999999996</v>
      </c>
      <c r="AS243" s="61">
        <v>8</v>
      </c>
      <c r="AT243" s="62">
        <v>7.9</v>
      </c>
      <c r="AU243" s="9"/>
      <c r="AV243" s="9"/>
      <c r="AW243" s="9"/>
      <c r="AX243" s="9"/>
    </row>
    <row r="244" spans="1:50" ht="12" customHeight="1">
      <c r="A244" s="26">
        <v>23</v>
      </c>
      <c r="B244" s="59">
        <v>20.3</v>
      </c>
      <c r="C244" s="59">
        <v>19.8</v>
      </c>
      <c r="D244" s="59">
        <v>33.700000000000003</v>
      </c>
      <c r="E244" s="59">
        <v>10.4</v>
      </c>
      <c r="F244" s="60">
        <v>25.8</v>
      </c>
      <c r="G244" s="61">
        <v>23.3</v>
      </c>
      <c r="H244" s="61">
        <v>25.4</v>
      </c>
      <c r="I244" s="61">
        <v>22.3</v>
      </c>
      <c r="J244" s="61">
        <v>18.7</v>
      </c>
      <c r="K244" s="61">
        <v>21.5</v>
      </c>
      <c r="L244" s="61">
        <v>16.7</v>
      </c>
      <c r="M244" s="61">
        <v>22.7</v>
      </c>
      <c r="N244" s="61">
        <v>18.2</v>
      </c>
      <c r="O244" s="61">
        <v>21.4</v>
      </c>
      <c r="P244" s="61">
        <v>17</v>
      </c>
      <c r="Q244" s="61">
        <v>18.3</v>
      </c>
      <c r="R244" s="61">
        <v>15</v>
      </c>
      <c r="S244" s="61">
        <v>14.9</v>
      </c>
      <c r="T244" s="61">
        <v>11.5</v>
      </c>
      <c r="U244" s="61">
        <v>11.6</v>
      </c>
      <c r="V244" s="61">
        <v>7.8</v>
      </c>
      <c r="W244" s="62">
        <v>7.8</v>
      </c>
      <c r="X244" s="26">
        <v>23</v>
      </c>
      <c r="Y244" s="59">
        <v>-0.2</v>
      </c>
      <c r="Z244" s="59">
        <v>0</v>
      </c>
      <c r="AA244" s="59">
        <v>0</v>
      </c>
      <c r="AB244" s="59">
        <v>-0.3</v>
      </c>
      <c r="AC244" s="60">
        <v>0</v>
      </c>
      <c r="AD244" s="61">
        <v>0</v>
      </c>
      <c r="AE244" s="61">
        <v>-0.1</v>
      </c>
      <c r="AF244" s="61">
        <v>-0.1</v>
      </c>
      <c r="AG244" s="61">
        <v>0.2</v>
      </c>
      <c r="AH244" s="61">
        <v>0.2</v>
      </c>
      <c r="AI244" s="61">
        <v>0.6</v>
      </c>
      <c r="AJ244" s="61">
        <v>0.7</v>
      </c>
      <c r="AK244" s="61">
        <v>1</v>
      </c>
      <c r="AL244" s="61">
        <v>1.2</v>
      </c>
      <c r="AM244" s="61">
        <v>1.7</v>
      </c>
      <c r="AN244" s="61">
        <v>1.8</v>
      </c>
      <c r="AO244" s="61">
        <v>3.1</v>
      </c>
      <c r="AP244" s="61">
        <v>3.1</v>
      </c>
      <c r="AQ244" s="61">
        <v>5</v>
      </c>
      <c r="AR244" s="61">
        <v>5</v>
      </c>
      <c r="AS244" s="61">
        <v>7.9</v>
      </c>
      <c r="AT244" s="62">
        <v>7.9</v>
      </c>
      <c r="AU244" s="9"/>
      <c r="AV244" s="9"/>
      <c r="AW244" s="9"/>
      <c r="AX244" s="9"/>
    </row>
    <row r="245" spans="1:50" ht="12" customHeight="1">
      <c r="A245" s="26">
        <v>24</v>
      </c>
      <c r="B245" s="59">
        <v>22.2</v>
      </c>
      <c r="C245" s="59">
        <v>22.3</v>
      </c>
      <c r="D245" s="59">
        <v>36.799999999999997</v>
      </c>
      <c r="E245" s="59">
        <v>10.4</v>
      </c>
      <c r="F245" s="60">
        <v>28.6</v>
      </c>
      <c r="G245" s="61">
        <v>26.1</v>
      </c>
      <c r="H245" s="61">
        <v>27.9</v>
      </c>
      <c r="I245" s="61">
        <v>24.9</v>
      </c>
      <c r="J245" s="61">
        <v>19.399999999999999</v>
      </c>
      <c r="K245" s="61">
        <v>24</v>
      </c>
      <c r="L245" s="61">
        <v>17.3</v>
      </c>
      <c r="M245" s="61">
        <v>24.5</v>
      </c>
      <c r="N245" s="61">
        <v>18.600000000000001</v>
      </c>
      <c r="O245" s="61">
        <v>22</v>
      </c>
      <c r="P245" s="61">
        <v>17.2</v>
      </c>
      <c r="Q245" s="61">
        <v>18.7</v>
      </c>
      <c r="R245" s="61">
        <v>15.1</v>
      </c>
      <c r="S245" s="61">
        <v>15.1</v>
      </c>
      <c r="T245" s="61">
        <v>11.7</v>
      </c>
      <c r="U245" s="61">
        <v>11.7</v>
      </c>
      <c r="V245" s="61">
        <v>7.9</v>
      </c>
      <c r="W245" s="62">
        <v>7.9</v>
      </c>
      <c r="X245" s="26">
        <v>24</v>
      </c>
      <c r="Y245" s="59">
        <v>1.2</v>
      </c>
      <c r="Z245" s="59">
        <v>0</v>
      </c>
      <c r="AA245" s="59">
        <v>2.5</v>
      </c>
      <c r="AB245" s="59">
        <v>0</v>
      </c>
      <c r="AC245" s="60">
        <v>0</v>
      </c>
      <c r="AD245" s="61">
        <v>0.4</v>
      </c>
      <c r="AE245" s="61">
        <v>0</v>
      </c>
      <c r="AF245" s="61">
        <v>0.8</v>
      </c>
      <c r="AG245" s="61">
        <v>0.3</v>
      </c>
      <c r="AH245" s="61">
        <v>1.2</v>
      </c>
      <c r="AI245" s="61">
        <v>0.8</v>
      </c>
      <c r="AJ245" s="61">
        <v>1.5</v>
      </c>
      <c r="AK245" s="61">
        <v>1.5</v>
      </c>
      <c r="AL245" s="61">
        <v>1.8</v>
      </c>
      <c r="AM245" s="61">
        <v>1.9</v>
      </c>
      <c r="AN245" s="61">
        <v>2.1</v>
      </c>
      <c r="AO245" s="61">
        <v>3.1</v>
      </c>
      <c r="AP245" s="61">
        <v>3.1</v>
      </c>
      <c r="AQ245" s="61">
        <v>5</v>
      </c>
      <c r="AR245" s="61">
        <v>5</v>
      </c>
      <c r="AS245" s="61">
        <v>7.8</v>
      </c>
      <c r="AT245" s="62">
        <v>7.8</v>
      </c>
      <c r="AU245" s="9"/>
      <c r="AV245" s="9"/>
      <c r="AW245" s="9"/>
      <c r="AX245" s="9"/>
    </row>
    <row r="246" spans="1:50" ht="12" customHeight="1">
      <c r="A246" s="26">
        <v>25</v>
      </c>
      <c r="B246" s="59">
        <v>23.6</v>
      </c>
      <c r="C246" s="59">
        <v>24</v>
      </c>
      <c r="D246" s="59">
        <v>39.6</v>
      </c>
      <c r="E246" s="59">
        <v>12.6</v>
      </c>
      <c r="F246" s="60">
        <v>28.7</v>
      </c>
      <c r="G246" s="61">
        <v>27.6</v>
      </c>
      <c r="H246" s="61">
        <v>28.3</v>
      </c>
      <c r="I246" s="61">
        <v>26.9</v>
      </c>
      <c r="J246" s="61">
        <v>20.100000000000001</v>
      </c>
      <c r="K246" s="61">
        <v>26</v>
      </c>
      <c r="L246" s="61">
        <v>18.3</v>
      </c>
      <c r="M246" s="61">
        <v>26.2</v>
      </c>
      <c r="N246" s="61">
        <v>19.2</v>
      </c>
      <c r="O246" s="61">
        <v>22.6</v>
      </c>
      <c r="P246" s="61">
        <v>17.7</v>
      </c>
      <c r="Q246" s="61">
        <v>19</v>
      </c>
      <c r="R246" s="61">
        <v>15.2</v>
      </c>
      <c r="S246" s="61">
        <v>15.3</v>
      </c>
      <c r="T246" s="61">
        <v>11.8</v>
      </c>
      <c r="U246" s="61">
        <v>11.9</v>
      </c>
      <c r="V246" s="61">
        <v>8</v>
      </c>
      <c r="W246" s="62">
        <v>8</v>
      </c>
      <c r="X246" s="26">
        <v>25</v>
      </c>
      <c r="Y246" s="59">
        <v>0</v>
      </c>
      <c r="Z246" s="59">
        <v>0</v>
      </c>
      <c r="AA246" s="59">
        <v>0</v>
      </c>
      <c r="AB246" s="59">
        <v>-0.1</v>
      </c>
      <c r="AC246" s="60">
        <v>0.3</v>
      </c>
      <c r="AD246" s="61">
        <v>0.3</v>
      </c>
      <c r="AE246" s="61">
        <v>0.7</v>
      </c>
      <c r="AF246" s="61">
        <v>0.7</v>
      </c>
      <c r="AG246" s="61">
        <v>1</v>
      </c>
      <c r="AH246" s="61">
        <v>1</v>
      </c>
      <c r="AI246" s="61">
        <v>1.4</v>
      </c>
      <c r="AJ246" s="61">
        <v>1.4</v>
      </c>
      <c r="AK246" s="61">
        <v>1.6</v>
      </c>
      <c r="AL246" s="61">
        <v>1.6</v>
      </c>
      <c r="AM246" s="61">
        <v>2.1</v>
      </c>
      <c r="AN246" s="61">
        <v>2.1</v>
      </c>
      <c r="AO246" s="61">
        <v>3.2</v>
      </c>
      <c r="AP246" s="61">
        <v>3.2</v>
      </c>
      <c r="AQ246" s="61">
        <v>5</v>
      </c>
      <c r="AR246" s="61">
        <v>4.9000000000000004</v>
      </c>
      <c r="AS246" s="61">
        <v>7.7</v>
      </c>
      <c r="AT246" s="62">
        <v>7.7</v>
      </c>
      <c r="AU246" s="9"/>
      <c r="AV246" s="9"/>
      <c r="AW246" s="9"/>
      <c r="AX246" s="9"/>
    </row>
    <row r="247" spans="1:50" ht="12" customHeight="1">
      <c r="A247" s="26">
        <v>26</v>
      </c>
      <c r="B247" s="59">
        <v>25.7</v>
      </c>
      <c r="C247" s="59">
        <v>24.2</v>
      </c>
      <c r="D247" s="59">
        <v>43.1</v>
      </c>
      <c r="E247" s="59">
        <v>13.5</v>
      </c>
      <c r="F247" s="60">
        <v>30.6</v>
      </c>
      <c r="G247" s="61">
        <v>27.7</v>
      </c>
      <c r="H247" s="61">
        <v>29.7</v>
      </c>
      <c r="I247" s="61">
        <v>27.4</v>
      </c>
      <c r="J247" s="61">
        <v>21.1</v>
      </c>
      <c r="K247" s="61">
        <v>25.8</v>
      </c>
      <c r="L247" s="61">
        <v>19.100000000000001</v>
      </c>
      <c r="M247" s="61">
        <v>26</v>
      </c>
      <c r="N247" s="61">
        <v>19.899999999999999</v>
      </c>
      <c r="O247" s="61">
        <v>22.3</v>
      </c>
      <c r="P247" s="61">
        <v>18</v>
      </c>
      <c r="Q247" s="61">
        <v>19.2</v>
      </c>
      <c r="R247" s="61">
        <v>15.5</v>
      </c>
      <c r="S247" s="61">
        <v>15.5</v>
      </c>
      <c r="T247" s="61">
        <v>12</v>
      </c>
      <c r="U247" s="61">
        <v>12</v>
      </c>
      <c r="V247" s="61">
        <v>8.1</v>
      </c>
      <c r="W247" s="62">
        <v>8.1999999999999993</v>
      </c>
      <c r="X247" s="26">
        <v>26</v>
      </c>
      <c r="Y247" s="59">
        <v>0</v>
      </c>
      <c r="Z247" s="59">
        <v>0</v>
      </c>
      <c r="AA247" s="59">
        <v>0</v>
      </c>
      <c r="AB247" s="59">
        <v>0</v>
      </c>
      <c r="AC247" s="60">
        <v>0.3</v>
      </c>
      <c r="AD247" s="61">
        <v>0.3</v>
      </c>
      <c r="AE247" s="61">
        <v>0.7</v>
      </c>
      <c r="AF247" s="61">
        <v>0.7</v>
      </c>
      <c r="AG247" s="61">
        <v>1.1000000000000001</v>
      </c>
      <c r="AH247" s="61">
        <v>1.1000000000000001</v>
      </c>
      <c r="AI247" s="61">
        <v>1.5</v>
      </c>
      <c r="AJ247" s="61">
        <v>1.5</v>
      </c>
      <c r="AK247" s="61">
        <v>1.6</v>
      </c>
      <c r="AL247" s="61">
        <v>1.5</v>
      </c>
      <c r="AM247" s="61">
        <v>2.1</v>
      </c>
      <c r="AN247" s="61">
        <v>2.1</v>
      </c>
      <c r="AO247" s="61">
        <v>3.3</v>
      </c>
      <c r="AP247" s="61">
        <v>3.3</v>
      </c>
      <c r="AQ247" s="61">
        <v>4.9000000000000004</v>
      </c>
      <c r="AR247" s="61">
        <v>4.9000000000000004</v>
      </c>
      <c r="AS247" s="61">
        <v>7.7</v>
      </c>
      <c r="AT247" s="62">
        <v>7.6</v>
      </c>
      <c r="AU247" s="9"/>
      <c r="AV247" s="9"/>
      <c r="AW247" s="9"/>
      <c r="AX247" s="9"/>
    </row>
    <row r="248" spans="1:50" ht="12" customHeight="1">
      <c r="A248" s="26">
        <v>27</v>
      </c>
      <c r="B248" s="59">
        <v>27</v>
      </c>
      <c r="C248" s="59">
        <v>24.4</v>
      </c>
      <c r="D248" s="59">
        <v>44.7</v>
      </c>
      <c r="E248" s="59">
        <v>14.1</v>
      </c>
      <c r="F248" s="60">
        <v>30.9</v>
      </c>
      <c r="G248" s="61">
        <v>22.9</v>
      </c>
      <c r="H248" s="61">
        <v>30.4</v>
      </c>
      <c r="I248" s="61">
        <v>23.7</v>
      </c>
      <c r="J248" s="61">
        <v>22.2</v>
      </c>
      <c r="K248" s="61">
        <v>25.8</v>
      </c>
      <c r="L248" s="61">
        <v>20</v>
      </c>
      <c r="M248" s="61">
        <v>26.2</v>
      </c>
      <c r="N248" s="61">
        <v>20.3</v>
      </c>
      <c r="O248" s="61">
        <v>22.9</v>
      </c>
      <c r="P248" s="61">
        <v>18.2</v>
      </c>
      <c r="Q248" s="61">
        <v>19.600000000000001</v>
      </c>
      <c r="R248" s="61">
        <v>15.7</v>
      </c>
      <c r="S248" s="61">
        <v>15.7</v>
      </c>
      <c r="T248" s="61">
        <v>12.1</v>
      </c>
      <c r="U248" s="61">
        <v>12.2</v>
      </c>
      <c r="V248" s="61">
        <v>8.1999999999999993</v>
      </c>
      <c r="W248" s="62">
        <v>8.3000000000000007</v>
      </c>
      <c r="X248" s="26">
        <v>27</v>
      </c>
      <c r="Y248" s="59">
        <v>-0.1</v>
      </c>
      <c r="Z248" s="59">
        <v>0</v>
      </c>
      <c r="AA248" s="59">
        <v>0</v>
      </c>
      <c r="AB248" s="59">
        <v>-0.1</v>
      </c>
      <c r="AC248" s="60">
        <v>0.3</v>
      </c>
      <c r="AD248" s="61">
        <v>0.3</v>
      </c>
      <c r="AE248" s="61">
        <v>0.7</v>
      </c>
      <c r="AF248" s="61">
        <v>0.7</v>
      </c>
      <c r="AG248" s="61">
        <v>1.1000000000000001</v>
      </c>
      <c r="AH248" s="61">
        <v>1.1000000000000001</v>
      </c>
      <c r="AI248" s="61">
        <v>1.5</v>
      </c>
      <c r="AJ248" s="61">
        <v>1.5</v>
      </c>
      <c r="AK248" s="61">
        <v>1.3</v>
      </c>
      <c r="AL248" s="61">
        <v>1.2</v>
      </c>
      <c r="AM248" s="61">
        <v>2.1</v>
      </c>
      <c r="AN248" s="61">
        <v>2</v>
      </c>
      <c r="AO248" s="61">
        <v>3.3</v>
      </c>
      <c r="AP248" s="61">
        <v>3.3</v>
      </c>
      <c r="AQ248" s="61">
        <v>4.9000000000000004</v>
      </c>
      <c r="AR248" s="61">
        <v>4.9000000000000004</v>
      </c>
      <c r="AS248" s="61">
        <v>7.6</v>
      </c>
      <c r="AT248" s="62">
        <v>7.6</v>
      </c>
      <c r="AU248" s="9"/>
      <c r="AV248" s="9"/>
      <c r="AW248" s="9"/>
      <c r="AX248" s="9"/>
    </row>
    <row r="249" spans="1:50" ht="12" customHeight="1">
      <c r="A249" s="26">
        <v>28</v>
      </c>
      <c r="B249" s="59">
        <v>28.2</v>
      </c>
      <c r="C249" s="59">
        <v>23.3</v>
      </c>
      <c r="D249" s="59">
        <v>42.5</v>
      </c>
      <c r="E249" s="59">
        <v>17.3</v>
      </c>
      <c r="F249" s="60">
        <v>28.4</v>
      </c>
      <c r="G249" s="61">
        <v>24.1</v>
      </c>
      <c r="H249" s="61">
        <v>28.3</v>
      </c>
      <c r="I249" s="61">
        <v>24.7</v>
      </c>
      <c r="J249" s="61">
        <v>23.8</v>
      </c>
      <c r="K249" s="61">
        <v>25.5</v>
      </c>
      <c r="L249" s="61">
        <v>21.4</v>
      </c>
      <c r="M249" s="61">
        <v>26.2</v>
      </c>
      <c r="N249" s="61">
        <v>21</v>
      </c>
      <c r="O249" s="61">
        <v>22.3</v>
      </c>
      <c r="P249" s="61">
        <v>18.8</v>
      </c>
      <c r="Q249" s="61">
        <v>19.600000000000001</v>
      </c>
      <c r="R249" s="61">
        <v>15.9</v>
      </c>
      <c r="S249" s="61">
        <v>16</v>
      </c>
      <c r="T249" s="61">
        <v>12.3</v>
      </c>
      <c r="U249" s="61">
        <v>12.3</v>
      </c>
      <c r="V249" s="61">
        <v>8.3000000000000007</v>
      </c>
      <c r="W249" s="62">
        <v>8.4</v>
      </c>
      <c r="X249" s="26">
        <v>28</v>
      </c>
      <c r="Y249" s="59">
        <v>0</v>
      </c>
      <c r="Z249" s="59">
        <v>0</v>
      </c>
      <c r="AA249" s="59">
        <v>0</v>
      </c>
      <c r="AB249" s="59">
        <v>-0.1</v>
      </c>
      <c r="AC249" s="60">
        <v>0.4</v>
      </c>
      <c r="AD249" s="61">
        <v>0.3</v>
      </c>
      <c r="AE249" s="61">
        <v>0.7</v>
      </c>
      <c r="AF249" s="61">
        <v>0.7</v>
      </c>
      <c r="AG249" s="61">
        <v>1.1000000000000001</v>
      </c>
      <c r="AH249" s="61">
        <v>1.1000000000000001</v>
      </c>
      <c r="AI249" s="61">
        <v>1.5</v>
      </c>
      <c r="AJ249" s="61">
        <v>1.5</v>
      </c>
      <c r="AK249" s="61">
        <v>1</v>
      </c>
      <c r="AL249" s="61">
        <v>1.1000000000000001</v>
      </c>
      <c r="AM249" s="61">
        <v>1.9</v>
      </c>
      <c r="AN249" s="61">
        <v>1.9</v>
      </c>
      <c r="AO249" s="61">
        <v>3.3</v>
      </c>
      <c r="AP249" s="61">
        <v>3.3</v>
      </c>
      <c r="AQ249" s="61">
        <v>4.9000000000000004</v>
      </c>
      <c r="AR249" s="61">
        <v>4.9000000000000004</v>
      </c>
      <c r="AS249" s="61">
        <v>7.5</v>
      </c>
      <c r="AT249" s="62">
        <v>7.5</v>
      </c>
      <c r="AU249" s="9"/>
      <c r="AV249" s="9"/>
      <c r="AW249" s="9"/>
      <c r="AX249" s="9"/>
    </row>
    <row r="250" spans="1:50" ht="12" customHeight="1">
      <c r="A250" s="26">
        <v>29</v>
      </c>
      <c r="B250" s="59">
        <v>25.8</v>
      </c>
      <c r="C250" s="59">
        <v>21.4</v>
      </c>
      <c r="D250" s="59">
        <v>41</v>
      </c>
      <c r="E250" s="59">
        <v>13.7</v>
      </c>
      <c r="F250" s="60">
        <v>25.3</v>
      </c>
      <c r="G250" s="61">
        <v>19.100000000000001</v>
      </c>
      <c r="H250" s="61">
        <v>25.8</v>
      </c>
      <c r="I250" s="61">
        <v>19.3</v>
      </c>
      <c r="J250" s="61">
        <v>21.2</v>
      </c>
      <c r="K250" s="61">
        <v>21.7</v>
      </c>
      <c r="L250" s="61">
        <v>19.399999999999999</v>
      </c>
      <c r="M250" s="61">
        <v>22.5</v>
      </c>
      <c r="N250" s="61">
        <v>20</v>
      </c>
      <c r="O250" s="61">
        <v>21.1</v>
      </c>
      <c r="P250" s="61">
        <v>18.5</v>
      </c>
      <c r="Q250" s="61">
        <v>19.2</v>
      </c>
      <c r="R250" s="61">
        <v>16.100000000000001</v>
      </c>
      <c r="S250" s="61">
        <v>16.100000000000001</v>
      </c>
      <c r="T250" s="61">
        <v>12.4</v>
      </c>
      <c r="U250" s="61">
        <v>12.5</v>
      </c>
      <c r="V250" s="61">
        <v>8.4</v>
      </c>
      <c r="W250" s="62">
        <v>8.5</v>
      </c>
      <c r="X250" s="26">
        <v>29</v>
      </c>
      <c r="Y250" s="59">
        <v>0</v>
      </c>
      <c r="Z250" s="59">
        <v>0</v>
      </c>
      <c r="AA250" s="59">
        <v>0</v>
      </c>
      <c r="AB250" s="59">
        <v>0</v>
      </c>
      <c r="AC250" s="60">
        <v>0.3</v>
      </c>
      <c r="AD250" s="61">
        <v>0.3</v>
      </c>
      <c r="AE250" s="61">
        <v>0.7</v>
      </c>
      <c r="AF250" s="61">
        <v>0.7</v>
      </c>
      <c r="AG250" s="61">
        <v>1.1000000000000001</v>
      </c>
      <c r="AH250" s="61">
        <v>1.1000000000000001</v>
      </c>
      <c r="AI250" s="61">
        <v>1.5</v>
      </c>
      <c r="AJ250" s="61">
        <v>1.5</v>
      </c>
      <c r="AK250" s="61">
        <v>1.1000000000000001</v>
      </c>
      <c r="AL250" s="61">
        <v>1.2</v>
      </c>
      <c r="AM250" s="61">
        <v>1.9</v>
      </c>
      <c r="AN250" s="61">
        <v>1.9</v>
      </c>
      <c r="AO250" s="61">
        <v>3.2</v>
      </c>
      <c r="AP250" s="61">
        <v>3.2</v>
      </c>
      <c r="AQ250" s="61">
        <v>4.9000000000000004</v>
      </c>
      <c r="AR250" s="61">
        <v>4.9000000000000004</v>
      </c>
      <c r="AS250" s="61">
        <v>7.5</v>
      </c>
      <c r="AT250" s="62">
        <v>7.5</v>
      </c>
      <c r="AU250" s="9"/>
      <c r="AV250" s="9"/>
      <c r="AW250" s="9"/>
      <c r="AX250" s="9"/>
    </row>
    <row r="251" spans="1:50" ht="12" customHeight="1">
      <c r="A251" s="26">
        <v>30</v>
      </c>
      <c r="B251" s="59">
        <v>18.3</v>
      </c>
      <c r="C251" s="59">
        <v>16.899999999999999</v>
      </c>
      <c r="D251" s="59">
        <v>23.8</v>
      </c>
      <c r="E251" s="59">
        <v>16.3</v>
      </c>
      <c r="F251" s="60">
        <v>18</v>
      </c>
      <c r="G251" s="61">
        <v>14.6</v>
      </c>
      <c r="H251" s="61">
        <v>18.100000000000001</v>
      </c>
      <c r="I251" s="61">
        <v>14.8</v>
      </c>
      <c r="J251" s="61">
        <v>18.100000000000001</v>
      </c>
      <c r="K251" s="61">
        <v>17.2</v>
      </c>
      <c r="L251" s="61">
        <v>18.2</v>
      </c>
      <c r="M251" s="61">
        <v>18.5</v>
      </c>
      <c r="N251" s="61">
        <v>18.7</v>
      </c>
      <c r="O251" s="61">
        <v>18.600000000000001</v>
      </c>
      <c r="P251" s="61">
        <v>18.3</v>
      </c>
      <c r="Q251" s="61">
        <v>18.100000000000001</v>
      </c>
      <c r="R251" s="61">
        <v>16.100000000000001</v>
      </c>
      <c r="S251" s="61">
        <v>16.100000000000001</v>
      </c>
      <c r="T251" s="61">
        <v>12.6</v>
      </c>
      <c r="U251" s="61">
        <v>12.7</v>
      </c>
      <c r="V251" s="61">
        <v>8.5</v>
      </c>
      <c r="W251" s="62">
        <v>8.6</v>
      </c>
      <c r="X251" s="26">
        <v>30</v>
      </c>
      <c r="Y251" s="59">
        <v>0</v>
      </c>
      <c r="Z251" s="59">
        <v>-0.4</v>
      </c>
      <c r="AA251" s="59">
        <v>0</v>
      </c>
      <c r="AB251" s="59">
        <v>-0.6</v>
      </c>
      <c r="AC251" s="60">
        <v>0.3</v>
      </c>
      <c r="AD251" s="61">
        <v>0.3</v>
      </c>
      <c r="AE251" s="61">
        <v>0.6</v>
      </c>
      <c r="AF251" s="61">
        <v>0.6</v>
      </c>
      <c r="AG251" s="61">
        <v>1</v>
      </c>
      <c r="AH251" s="61">
        <v>1</v>
      </c>
      <c r="AI251" s="61">
        <v>1.4</v>
      </c>
      <c r="AJ251" s="61">
        <v>1.4</v>
      </c>
      <c r="AK251" s="61">
        <v>1.3</v>
      </c>
      <c r="AL251" s="61">
        <v>1.3</v>
      </c>
      <c r="AM251" s="61">
        <v>1.9</v>
      </c>
      <c r="AN251" s="61">
        <v>1.9</v>
      </c>
      <c r="AO251" s="61">
        <v>3.2</v>
      </c>
      <c r="AP251" s="61">
        <v>3.2</v>
      </c>
      <c r="AQ251" s="61">
        <v>4.8</v>
      </c>
      <c r="AR251" s="61">
        <v>4.8</v>
      </c>
      <c r="AS251" s="61">
        <v>7.4</v>
      </c>
      <c r="AT251" s="62">
        <v>7.4</v>
      </c>
      <c r="AU251" s="9"/>
      <c r="AV251" s="9"/>
      <c r="AW251" s="9"/>
      <c r="AX251" s="9"/>
    </row>
    <row r="252" spans="1:50" ht="12" customHeight="1">
      <c r="A252" s="26"/>
      <c r="B252" s="55"/>
      <c r="C252" s="56"/>
      <c r="D252" s="56"/>
      <c r="E252" s="56"/>
      <c r="F252" s="55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7"/>
      <c r="X252" s="26">
        <v>31</v>
      </c>
      <c r="Y252" s="59">
        <v>0</v>
      </c>
      <c r="Z252" s="59">
        <v>0</v>
      </c>
      <c r="AA252" s="59">
        <v>0</v>
      </c>
      <c r="AB252" s="59">
        <v>-0.7</v>
      </c>
      <c r="AC252" s="64">
        <v>0.3</v>
      </c>
      <c r="AD252" s="65">
        <v>0.3</v>
      </c>
      <c r="AE252" s="65">
        <v>0.7</v>
      </c>
      <c r="AF252" s="65">
        <v>0.7</v>
      </c>
      <c r="AG252" s="65">
        <v>1</v>
      </c>
      <c r="AH252" s="65">
        <v>1</v>
      </c>
      <c r="AI252" s="65">
        <v>1.4</v>
      </c>
      <c r="AJ252" s="65">
        <v>1.4</v>
      </c>
      <c r="AK252" s="65">
        <v>1.4</v>
      </c>
      <c r="AL252" s="65">
        <v>1.5</v>
      </c>
      <c r="AM252" s="65">
        <v>2</v>
      </c>
      <c r="AN252" s="65">
        <v>2</v>
      </c>
      <c r="AO252" s="65">
        <v>3.2</v>
      </c>
      <c r="AP252" s="65">
        <v>3.2</v>
      </c>
      <c r="AQ252" s="65">
        <v>4.8</v>
      </c>
      <c r="AR252" s="65">
        <v>4.8</v>
      </c>
      <c r="AS252" s="65">
        <v>7.4</v>
      </c>
      <c r="AT252" s="66">
        <v>7.3</v>
      </c>
      <c r="AU252" s="9"/>
      <c r="AV252" s="9"/>
      <c r="AW252" s="9"/>
      <c r="AX252" s="9"/>
    </row>
    <row r="253" spans="1:50" ht="12" customHeight="1">
      <c r="A253" s="49" t="s">
        <v>5</v>
      </c>
      <c r="B253" s="50">
        <f t="shared" ref="B253:W253" si="42">AVERAGE(B222:B252)</f>
        <v>20.403333333333329</v>
      </c>
      <c r="C253" s="51">
        <f t="shared" si="42"/>
        <v>18.656666666666663</v>
      </c>
      <c r="D253" s="51">
        <f t="shared" si="42"/>
        <v>32.533333333333339</v>
      </c>
      <c r="E253" s="52">
        <f t="shared" si="42"/>
        <v>12.2</v>
      </c>
      <c r="F253" s="50">
        <f t="shared" si="42"/>
        <v>22.293333333333333</v>
      </c>
      <c r="G253" s="51">
        <f t="shared" si="42"/>
        <v>19.656666666666673</v>
      </c>
      <c r="H253" s="51">
        <f t="shared" si="42"/>
        <v>22.206666666666663</v>
      </c>
      <c r="I253" s="51">
        <f t="shared" si="42"/>
        <v>19.349999999999998</v>
      </c>
      <c r="J253" s="51">
        <f t="shared" si="42"/>
        <v>17.833333333333336</v>
      </c>
      <c r="K253" s="51">
        <f t="shared" si="42"/>
        <v>19.793333333333337</v>
      </c>
      <c r="L253" s="51">
        <f t="shared" si="42"/>
        <v>16.416666666666668</v>
      </c>
      <c r="M253" s="51">
        <f t="shared" si="42"/>
        <v>20.446666666666669</v>
      </c>
      <c r="N253" s="51">
        <f t="shared" si="42"/>
        <v>16.633333333333333</v>
      </c>
      <c r="O253" s="51">
        <f t="shared" si="42"/>
        <v>18.713333333333331</v>
      </c>
      <c r="P253" s="51">
        <f t="shared" si="42"/>
        <v>15.21</v>
      </c>
      <c r="Q253" s="51">
        <f t="shared" si="42"/>
        <v>16.203333333333333</v>
      </c>
      <c r="R253" s="51">
        <f t="shared" si="42"/>
        <v>13.003333333333336</v>
      </c>
      <c r="S253" s="51">
        <f t="shared" si="42"/>
        <v>13.053333333333336</v>
      </c>
      <c r="T253" s="51">
        <f t="shared" si="42"/>
        <v>10.013333333333334</v>
      </c>
      <c r="U253" s="51">
        <f t="shared" si="42"/>
        <v>10.096666666666666</v>
      </c>
      <c r="V253" s="51">
        <f t="shared" si="42"/>
        <v>7.2</v>
      </c>
      <c r="W253" s="51">
        <f t="shared" si="42"/>
        <v>7.2433333333333341</v>
      </c>
      <c r="X253" s="49" t="s">
        <v>5</v>
      </c>
      <c r="Y253" s="50">
        <f t="shared" ref="Y253:AB253" si="43">AVERAGE(Y222:Y252)</f>
        <v>-1.1354838709677419</v>
      </c>
      <c r="Z253" s="51">
        <f t="shared" si="43"/>
        <v>-1.2193548387096775</v>
      </c>
      <c r="AA253" s="51">
        <f t="shared" si="43"/>
        <v>0.10967741935483863</v>
      </c>
      <c r="AB253" s="52">
        <f t="shared" si="43"/>
        <v>-2.1096774193548384</v>
      </c>
      <c r="AC253" s="50">
        <f t="shared" ref="AC253:AT253" si="44">AVERAGE(AC222:AC252)</f>
        <v>-0.51612903225806439</v>
      </c>
      <c r="AD253" s="51">
        <f t="shared" si="44"/>
        <v>-0.52258064516129021</v>
      </c>
      <c r="AE253" s="51">
        <f t="shared" si="44"/>
        <v>-6.7741935483870905E-2</v>
      </c>
      <c r="AF253" s="51">
        <f t="shared" si="44"/>
        <v>-2.9032258064516047E-2</v>
      </c>
      <c r="AG253" s="51">
        <f t="shared" si="44"/>
        <v>0.41290322580645167</v>
      </c>
      <c r="AH253" s="51">
        <f t="shared" si="44"/>
        <v>0.45483870967741935</v>
      </c>
      <c r="AI253" s="51">
        <f t="shared" si="44"/>
        <v>0.94516129032258067</v>
      </c>
      <c r="AJ253" s="51">
        <f t="shared" si="44"/>
        <v>0.96774193548387089</v>
      </c>
      <c r="AK253" s="51">
        <f t="shared" si="44"/>
        <v>1.1161290322580646</v>
      </c>
      <c r="AL253" s="51">
        <f t="shared" si="44"/>
        <v>1.1322580645161291</v>
      </c>
      <c r="AM253" s="51">
        <f t="shared" si="44"/>
        <v>2.0193548387096776</v>
      </c>
      <c r="AN253" s="51">
        <f t="shared" si="44"/>
        <v>1.9935483870967745</v>
      </c>
      <c r="AO253" s="51">
        <f t="shared" si="44"/>
        <v>3.8387096774193545</v>
      </c>
      <c r="AP253" s="51">
        <f t="shared" si="44"/>
        <v>3.7999999999999994</v>
      </c>
      <c r="AQ253" s="51">
        <f t="shared" si="44"/>
        <v>5.9032258064516139</v>
      </c>
      <c r="AR253" s="51">
        <f t="shared" si="44"/>
        <v>5.8516129032258082</v>
      </c>
      <c r="AS253" s="51">
        <f t="shared" si="44"/>
        <v>8.370967741935484</v>
      </c>
      <c r="AT253" s="52">
        <f t="shared" si="44"/>
        <v>8.3387096774193541</v>
      </c>
      <c r="AU253" s="9"/>
      <c r="AV253" s="9"/>
      <c r="AW253" s="9"/>
      <c r="AX253" s="9"/>
    </row>
    <row r="254" spans="1:50" ht="12" customHeight="1">
      <c r="A254" s="26" t="s">
        <v>6</v>
      </c>
      <c r="B254" s="27">
        <f>MAX(B222:B252)</f>
        <v>28.2</v>
      </c>
      <c r="C254" s="41">
        <f t="shared" ref="C254:W254" si="45">MAX(C222:C252)</f>
        <v>24.4</v>
      </c>
      <c r="D254" s="41">
        <f t="shared" si="45"/>
        <v>44.7</v>
      </c>
      <c r="E254" s="28"/>
      <c r="F254" s="27">
        <f t="shared" si="45"/>
        <v>30.9</v>
      </c>
      <c r="G254" s="41">
        <f t="shared" si="45"/>
        <v>27.7</v>
      </c>
      <c r="H254" s="41">
        <f t="shared" si="45"/>
        <v>30.4</v>
      </c>
      <c r="I254" s="41">
        <f t="shared" si="45"/>
        <v>27.4</v>
      </c>
      <c r="J254" s="41">
        <f t="shared" si="45"/>
        <v>24.6</v>
      </c>
      <c r="K254" s="41">
        <f t="shared" si="45"/>
        <v>26</v>
      </c>
      <c r="L254" s="41">
        <f t="shared" si="45"/>
        <v>21.9</v>
      </c>
      <c r="M254" s="41">
        <f t="shared" si="45"/>
        <v>26.2</v>
      </c>
      <c r="N254" s="41">
        <f t="shared" si="45"/>
        <v>21</v>
      </c>
      <c r="O254" s="41">
        <f t="shared" si="45"/>
        <v>22.9</v>
      </c>
      <c r="P254" s="41">
        <f t="shared" si="45"/>
        <v>18.8</v>
      </c>
      <c r="Q254" s="41">
        <f t="shared" si="45"/>
        <v>19.600000000000001</v>
      </c>
      <c r="R254" s="41">
        <f t="shared" si="45"/>
        <v>16.100000000000001</v>
      </c>
      <c r="S254" s="41">
        <f t="shared" si="45"/>
        <v>16.100000000000001</v>
      </c>
      <c r="T254" s="41">
        <f t="shared" si="45"/>
        <v>12.6</v>
      </c>
      <c r="U254" s="41">
        <f t="shared" si="45"/>
        <v>12.7</v>
      </c>
      <c r="V254" s="41">
        <f t="shared" si="45"/>
        <v>8.5</v>
      </c>
      <c r="W254" s="41">
        <f t="shared" si="45"/>
        <v>8.6</v>
      </c>
      <c r="X254" s="26" t="s">
        <v>6</v>
      </c>
      <c r="Y254" s="27">
        <f t="shared" ref="Y254:AA254" si="46">MAX(Y222:Y252)</f>
        <v>1.8</v>
      </c>
      <c r="Z254" s="41">
        <f t="shared" si="46"/>
        <v>3.2</v>
      </c>
      <c r="AA254" s="41">
        <f t="shared" si="46"/>
        <v>3.7</v>
      </c>
      <c r="AB254" s="28"/>
      <c r="AC254" s="27">
        <f>MAX(AC222:AC252)</f>
        <v>1.4</v>
      </c>
      <c r="AD254" s="41">
        <f t="shared" ref="AD254:AT254" si="47">MAX(AD222:AD252)</f>
        <v>1.4</v>
      </c>
      <c r="AE254" s="41">
        <f t="shared" si="47"/>
        <v>1.6</v>
      </c>
      <c r="AF254" s="41">
        <f t="shared" si="47"/>
        <v>2</v>
      </c>
      <c r="AG254" s="41">
        <f t="shared" si="47"/>
        <v>2</v>
      </c>
      <c r="AH254" s="41">
        <f t="shared" si="47"/>
        <v>2.6</v>
      </c>
      <c r="AI254" s="41">
        <f t="shared" si="47"/>
        <v>2.7</v>
      </c>
      <c r="AJ254" s="41">
        <f t="shared" si="47"/>
        <v>3</v>
      </c>
      <c r="AK254" s="41">
        <f t="shared" si="47"/>
        <v>3.2</v>
      </c>
      <c r="AL254" s="41">
        <f t="shared" si="47"/>
        <v>3.4</v>
      </c>
      <c r="AM254" s="41">
        <f t="shared" si="47"/>
        <v>4</v>
      </c>
      <c r="AN254" s="41">
        <f t="shared" si="47"/>
        <v>4.0999999999999996</v>
      </c>
      <c r="AO254" s="41">
        <f t="shared" si="47"/>
        <v>5.8</v>
      </c>
      <c r="AP254" s="41">
        <f t="shared" si="47"/>
        <v>5.8</v>
      </c>
      <c r="AQ254" s="41">
        <f t="shared" si="47"/>
        <v>7.6</v>
      </c>
      <c r="AR254" s="41">
        <f t="shared" si="47"/>
        <v>7.5</v>
      </c>
      <c r="AS254" s="41">
        <f t="shared" si="47"/>
        <v>9.3000000000000007</v>
      </c>
      <c r="AT254" s="28">
        <f t="shared" si="47"/>
        <v>9.3000000000000007</v>
      </c>
      <c r="AU254" s="9"/>
      <c r="AV254" s="9"/>
      <c r="AW254" s="9"/>
      <c r="AX254" s="9"/>
    </row>
    <row r="255" spans="1:50" ht="12" customHeight="1">
      <c r="A255" s="30" t="s">
        <v>7</v>
      </c>
      <c r="B255" s="31">
        <f>MIN(B222:B252)</f>
        <v>13.3</v>
      </c>
      <c r="C255" s="42">
        <f t="shared" ref="C255:W255" si="48">MIN(C222:C252)</f>
        <v>11.6</v>
      </c>
      <c r="D255" s="42"/>
      <c r="E255" s="43">
        <f t="shared" si="48"/>
        <v>3.2</v>
      </c>
      <c r="F255" s="31">
        <f t="shared" si="48"/>
        <v>12.4</v>
      </c>
      <c r="G255" s="42">
        <f t="shared" si="48"/>
        <v>10.8</v>
      </c>
      <c r="H255" s="42">
        <f t="shared" si="48"/>
        <v>12.5</v>
      </c>
      <c r="I255" s="42">
        <f t="shared" si="48"/>
        <v>11.2</v>
      </c>
      <c r="J255" s="42">
        <f t="shared" si="48"/>
        <v>11.8</v>
      </c>
      <c r="K255" s="42">
        <f t="shared" si="48"/>
        <v>13</v>
      </c>
      <c r="L255" s="42">
        <f t="shared" si="48"/>
        <v>10.5</v>
      </c>
      <c r="M255" s="42">
        <f t="shared" si="48"/>
        <v>13.6</v>
      </c>
      <c r="N255" s="42">
        <f t="shared" si="48"/>
        <v>10.8</v>
      </c>
      <c r="O255" s="42">
        <f t="shared" si="48"/>
        <v>12.9</v>
      </c>
      <c r="P255" s="42">
        <f t="shared" si="48"/>
        <v>10.4</v>
      </c>
      <c r="Q255" s="42">
        <f t="shared" si="48"/>
        <v>11.5</v>
      </c>
      <c r="R255" s="42">
        <f t="shared" si="48"/>
        <v>9.6</v>
      </c>
      <c r="S255" s="42">
        <f t="shared" si="48"/>
        <v>9.5</v>
      </c>
      <c r="T255" s="42">
        <f t="shared" si="48"/>
        <v>7.7</v>
      </c>
      <c r="U255" s="42">
        <f t="shared" si="48"/>
        <v>7.7</v>
      </c>
      <c r="V255" s="42">
        <f t="shared" si="48"/>
        <v>6.2</v>
      </c>
      <c r="W255" s="42">
        <f t="shared" si="48"/>
        <v>6.2</v>
      </c>
      <c r="X255" s="30" t="s">
        <v>7</v>
      </c>
      <c r="Y255" s="31">
        <f t="shared" ref="Y255:AB255" si="49">MIN(Y222:Y252)</f>
        <v>-7.4</v>
      </c>
      <c r="Z255" s="42">
        <f t="shared" si="49"/>
        <v>-7.5</v>
      </c>
      <c r="AA255" s="42"/>
      <c r="AB255" s="43">
        <f t="shared" si="49"/>
        <v>-9.5</v>
      </c>
      <c r="AC255" s="31">
        <f>MIN(AC222:AC252)</f>
        <v>-4.4000000000000004</v>
      </c>
      <c r="AD255" s="42">
        <f t="shared" ref="AD255:AT255" si="50">MIN(AD222:AD252)</f>
        <v>-4.5999999999999996</v>
      </c>
      <c r="AE255" s="42">
        <f t="shared" si="50"/>
        <v>-2.5</v>
      </c>
      <c r="AF255" s="42">
        <f t="shared" si="50"/>
        <v>-2.7</v>
      </c>
      <c r="AG255" s="42">
        <f t="shared" si="50"/>
        <v>-1.5</v>
      </c>
      <c r="AH255" s="42">
        <f t="shared" si="50"/>
        <v>-1.3</v>
      </c>
      <c r="AI255" s="42">
        <f t="shared" si="50"/>
        <v>-0.4</v>
      </c>
      <c r="AJ255" s="42">
        <f t="shared" si="50"/>
        <v>-0.3</v>
      </c>
      <c r="AK255" s="42">
        <f t="shared" si="50"/>
        <v>0.1</v>
      </c>
      <c r="AL255" s="42">
        <f t="shared" si="50"/>
        <v>0.1</v>
      </c>
      <c r="AM255" s="42">
        <f t="shared" si="50"/>
        <v>1.2</v>
      </c>
      <c r="AN255" s="42">
        <f t="shared" si="50"/>
        <v>1.2</v>
      </c>
      <c r="AO255" s="42">
        <f t="shared" si="50"/>
        <v>3</v>
      </c>
      <c r="AP255" s="42">
        <f t="shared" si="50"/>
        <v>3</v>
      </c>
      <c r="AQ255" s="42">
        <f t="shared" si="50"/>
        <v>4.8</v>
      </c>
      <c r="AR255" s="42">
        <f t="shared" si="50"/>
        <v>4.8</v>
      </c>
      <c r="AS255" s="42">
        <f t="shared" si="50"/>
        <v>7.4</v>
      </c>
      <c r="AT255" s="43">
        <f t="shared" si="50"/>
        <v>7.3</v>
      </c>
      <c r="AU255" s="9"/>
      <c r="AV255" s="9"/>
      <c r="AW255" s="9"/>
      <c r="AX255" s="9"/>
    </row>
    <row r="256" spans="1:50" ht="12" customHeight="1">
      <c r="A256" s="48"/>
      <c r="B256" s="61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29"/>
      <c r="T256" s="29"/>
      <c r="U256" s="29"/>
      <c r="V256" s="29"/>
      <c r="W256" s="29"/>
      <c r="X256" s="48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9"/>
      <c r="AV256" s="9"/>
      <c r="AW256" s="9"/>
      <c r="AX256" s="9"/>
    </row>
    <row r="257" spans="1:50" ht="12" customHeight="1">
      <c r="A257" s="4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9"/>
      <c r="AV257" s="9"/>
      <c r="AW257" s="9"/>
      <c r="AX257" s="9"/>
    </row>
    <row r="258" spans="1:50" ht="12" customHeight="1">
      <c r="A258" s="48"/>
      <c r="B258" s="611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29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9"/>
      <c r="AV258" s="9"/>
      <c r="AW258" s="9"/>
      <c r="AX258" s="9"/>
    </row>
    <row r="259" spans="1:50" ht="12" customHeight="1">
      <c r="A259" s="9"/>
      <c r="C259" s="611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</row>
    <row r="260" spans="1:50" ht="12" customHeight="1">
      <c r="A260" s="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</row>
    <row r="261" spans="1:50" ht="12" customHeight="1">
      <c r="A261" s="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</row>
    <row r="262" spans="1:50" ht="12" customHeight="1">
      <c r="A262" s="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</row>
    <row r="263" spans="1:50" ht="12" customHeight="1">
      <c r="A263" s="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</row>
    <row r="264" spans="1:50" ht="11.15" customHeight="1">
      <c r="A264" s="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</row>
    <row r="265" spans="1:50" ht="11.15" customHeight="1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</row>
    <row r="266" spans="1:50" ht="11.15" customHeight="1">
      <c r="A266" s="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</row>
    <row r="267" spans="1:50" ht="11.15" customHeight="1">
      <c r="A267" s="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</row>
    <row r="268" spans="1:50" ht="11.15" customHeight="1">
      <c r="A268" s="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</row>
    <row r="269" spans="1:50" ht="11.15" customHeight="1">
      <c r="A269" s="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</row>
    <row r="270" spans="1:50" ht="11.15" customHeight="1">
      <c r="A270" s="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</row>
    <row r="271" spans="1:50" ht="11.15" customHeight="1">
      <c r="A271" s="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</row>
    <row r="272" spans="1:50" ht="11.15" customHeight="1">
      <c r="A272" s="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</row>
    <row r="273" spans="1:50" ht="11.15" customHeight="1">
      <c r="A273" s="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</row>
    <row r="274" spans="1:50" ht="11.15" customHeight="1">
      <c r="A274" s="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</row>
    <row r="275" spans="1:50" ht="11.15" customHeight="1">
      <c r="A275" s="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</row>
    <row r="276" spans="1:50" ht="11.15" customHeight="1">
      <c r="A276" s="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</row>
    <row r="277" spans="1:50" ht="11.15" customHeight="1">
      <c r="A277" s="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</row>
    <row r="278" spans="1:50" ht="11.15" customHeight="1">
      <c r="A278" s="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</sheetData>
  <mergeCells count="168">
    <mergeCell ref="F221:W221"/>
    <mergeCell ref="AC221:AT221"/>
    <mergeCell ref="S217:W217"/>
    <mergeCell ref="AP217:AT217"/>
    <mergeCell ref="A218:A220"/>
    <mergeCell ref="B218:W218"/>
    <mergeCell ref="X218:X220"/>
    <mergeCell ref="Y218:AT218"/>
    <mergeCell ref="B219:E219"/>
    <mergeCell ref="F219:G219"/>
    <mergeCell ref="H219:I219"/>
    <mergeCell ref="J219:K219"/>
    <mergeCell ref="AM219:AN219"/>
    <mergeCell ref="AO219:AP219"/>
    <mergeCell ref="AQ219:AR219"/>
    <mergeCell ref="AS219:AT219"/>
    <mergeCell ref="Y219:AB219"/>
    <mergeCell ref="AC219:AD219"/>
    <mergeCell ref="AE219:AF219"/>
    <mergeCell ref="AG219:AH219"/>
    <mergeCell ref="AI219:AJ219"/>
    <mergeCell ref="AK219:AL219"/>
    <mergeCell ref="L219:M219"/>
    <mergeCell ref="N219:O219"/>
    <mergeCell ref="P219:Q219"/>
    <mergeCell ref="R219:S219"/>
    <mergeCell ref="AI176:AJ176"/>
    <mergeCell ref="AK176:AL176"/>
    <mergeCell ref="L176:M176"/>
    <mergeCell ref="N176:O176"/>
    <mergeCell ref="P176:Q176"/>
    <mergeCell ref="R176:S176"/>
    <mergeCell ref="T176:U176"/>
    <mergeCell ref="V176:W176"/>
    <mergeCell ref="F178:W178"/>
    <mergeCell ref="AC178:AT178"/>
    <mergeCell ref="T219:U219"/>
    <mergeCell ref="V219:W219"/>
    <mergeCell ref="N133:O133"/>
    <mergeCell ref="P133:Q133"/>
    <mergeCell ref="R133:S133"/>
    <mergeCell ref="T133:U133"/>
    <mergeCell ref="F135:W135"/>
    <mergeCell ref="AC135:AT135"/>
    <mergeCell ref="S174:W174"/>
    <mergeCell ref="AP174:AT174"/>
    <mergeCell ref="A175:A177"/>
    <mergeCell ref="B175:W175"/>
    <mergeCell ref="X175:X177"/>
    <mergeCell ref="Y175:AT175"/>
    <mergeCell ref="B176:E176"/>
    <mergeCell ref="F176:G176"/>
    <mergeCell ref="H176:I176"/>
    <mergeCell ref="J176:K176"/>
    <mergeCell ref="AM176:AN176"/>
    <mergeCell ref="AO176:AP176"/>
    <mergeCell ref="AQ176:AR176"/>
    <mergeCell ref="AS176:AT176"/>
    <mergeCell ref="Y176:AB176"/>
    <mergeCell ref="AC176:AD176"/>
    <mergeCell ref="AE176:AF176"/>
    <mergeCell ref="AG176:AH176"/>
    <mergeCell ref="F92:W92"/>
    <mergeCell ref="AC92:AT92"/>
    <mergeCell ref="S131:W131"/>
    <mergeCell ref="AP131:AT131"/>
    <mergeCell ref="A132:A134"/>
    <mergeCell ref="B132:W132"/>
    <mergeCell ref="X132:X134"/>
    <mergeCell ref="Y132:AT132"/>
    <mergeCell ref="B133:E133"/>
    <mergeCell ref="F133:G133"/>
    <mergeCell ref="H133:I133"/>
    <mergeCell ref="AK133:AL133"/>
    <mergeCell ref="AM133:AN133"/>
    <mergeCell ref="AO133:AP133"/>
    <mergeCell ref="AQ133:AR133"/>
    <mergeCell ref="AS133:AT133"/>
    <mergeCell ref="V133:W133"/>
    <mergeCell ref="Y133:AB133"/>
    <mergeCell ref="AC133:AD133"/>
    <mergeCell ref="AE133:AF133"/>
    <mergeCell ref="AG133:AH133"/>
    <mergeCell ref="AI133:AJ133"/>
    <mergeCell ref="J133:K133"/>
    <mergeCell ref="L133:M133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J47:K47"/>
    <mergeCell ref="L47:M47"/>
    <mergeCell ref="N47:O47"/>
    <mergeCell ref="P47:Q47"/>
    <mergeCell ref="R47:S47"/>
    <mergeCell ref="T47:U47"/>
    <mergeCell ref="F49:W49"/>
    <mergeCell ref="AC49:AT49"/>
    <mergeCell ref="S88:W88"/>
    <mergeCell ref="AP88:AT88"/>
    <mergeCell ref="T4:U4"/>
    <mergeCell ref="V4:W4"/>
    <mergeCell ref="F6:W6"/>
    <mergeCell ref="AC6:AT6"/>
    <mergeCell ref="S45:W45"/>
    <mergeCell ref="AP45:AT45"/>
    <mergeCell ref="A46:A48"/>
    <mergeCell ref="B46:W46"/>
    <mergeCell ref="X46:X48"/>
    <mergeCell ref="Y46:AT46"/>
    <mergeCell ref="B47:E47"/>
    <mergeCell ref="F47:G47"/>
    <mergeCell ref="H47:I47"/>
    <mergeCell ref="AK47:AL47"/>
    <mergeCell ref="AM47:AN47"/>
    <mergeCell ref="AO47:AP47"/>
    <mergeCell ref="AQ47:AR47"/>
    <mergeCell ref="AS47:AT47"/>
    <mergeCell ref="V47:W47"/>
    <mergeCell ref="Y47:AB47"/>
    <mergeCell ref="AC47:AD47"/>
    <mergeCell ref="AE47:AF47"/>
    <mergeCell ref="AG47:AH47"/>
    <mergeCell ref="AI47:AJ47"/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rowBreaks count="5" manualBreakCount="5">
    <brk id="43" man="1"/>
    <brk id="86" man="1"/>
    <brk id="129" man="1"/>
    <brk id="172" man="1"/>
    <brk id="215" man="1"/>
  </rowBreaks>
  <colBreaks count="1" manualBreakCount="1">
    <brk id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3"/>
  <dimension ref="A1:Z330"/>
  <sheetViews>
    <sheetView zoomScaleNormal="100" zoomScaleSheetLayoutView="100" workbookViewId="0">
      <selection activeCell="X10" sqref="X10"/>
    </sheetView>
  </sheetViews>
  <sheetFormatPr defaultRowHeight="15.5"/>
  <cols>
    <col min="1" max="1" width="8.07421875" customWidth="1"/>
    <col min="2" max="19" width="5.23046875" customWidth="1"/>
    <col min="20" max="24" width="4.69140625" customWidth="1"/>
    <col min="25" max="1024" width="8.69140625" customWidth="1"/>
  </cols>
  <sheetData>
    <row r="1" spans="1:26" ht="12" customHeight="1">
      <c r="A1" s="121" t="s">
        <v>21</v>
      </c>
      <c r="B1" s="14"/>
      <c r="C1" s="14"/>
      <c r="D1" s="14"/>
      <c r="E1" s="15"/>
      <c r="F1" s="7"/>
      <c r="G1" s="7"/>
      <c r="H1" s="15"/>
      <c r="I1" s="14"/>
      <c r="J1" s="14"/>
      <c r="K1" s="15"/>
      <c r="L1" s="14"/>
      <c r="M1" s="14"/>
      <c r="N1" s="15"/>
      <c r="O1" s="16"/>
      <c r="P1" s="16"/>
      <c r="Q1" s="15"/>
      <c r="R1" s="14"/>
      <c r="S1" s="14"/>
      <c r="T1" s="11"/>
      <c r="U1" s="11"/>
      <c r="V1" s="11"/>
      <c r="W1" s="11"/>
      <c r="X1" s="11"/>
      <c r="Y1" s="11"/>
      <c r="Z1" s="11"/>
    </row>
    <row r="2" spans="1:26" ht="12" customHeight="1">
      <c r="A2" s="1118" t="s">
        <v>26</v>
      </c>
      <c r="B2" s="1027" t="s">
        <v>22</v>
      </c>
      <c r="C2" s="1029"/>
      <c r="D2" s="1029"/>
      <c r="E2" s="1027" t="s">
        <v>23</v>
      </c>
      <c r="F2" s="1029"/>
      <c r="G2" s="1029"/>
      <c r="H2" s="1027" t="s">
        <v>22</v>
      </c>
      <c r="I2" s="1029"/>
      <c r="J2" s="1029"/>
      <c r="K2" s="1027" t="s">
        <v>24</v>
      </c>
      <c r="L2" s="1029"/>
      <c r="M2" s="1029"/>
      <c r="N2" s="1027" t="s">
        <v>22</v>
      </c>
      <c r="O2" s="1029"/>
      <c r="P2" s="1029"/>
      <c r="Q2" s="1120" t="s">
        <v>25</v>
      </c>
      <c r="R2" s="1121"/>
      <c r="S2" s="1122"/>
      <c r="T2" s="11"/>
      <c r="U2" s="11"/>
      <c r="V2" s="11"/>
      <c r="W2" s="11"/>
      <c r="X2" s="11"/>
      <c r="Y2" s="11"/>
      <c r="Z2" s="11"/>
    </row>
    <row r="3" spans="1:26" ht="119.5" customHeight="1">
      <c r="A3" s="1119"/>
      <c r="B3" s="147" t="s">
        <v>67</v>
      </c>
      <c r="C3" s="148" t="s">
        <v>66</v>
      </c>
      <c r="D3" s="147" t="s">
        <v>68</v>
      </c>
      <c r="E3" s="149" t="s">
        <v>67</v>
      </c>
      <c r="F3" s="147" t="s">
        <v>66</v>
      </c>
      <c r="G3" s="148" t="s">
        <v>68</v>
      </c>
      <c r="H3" s="147" t="s">
        <v>67</v>
      </c>
      <c r="I3" s="148" t="s">
        <v>66</v>
      </c>
      <c r="J3" s="148" t="s">
        <v>68</v>
      </c>
      <c r="K3" s="147" t="s">
        <v>69</v>
      </c>
      <c r="L3" s="148" t="s">
        <v>66</v>
      </c>
      <c r="M3" s="148" t="s">
        <v>68</v>
      </c>
      <c r="N3" s="147" t="s">
        <v>67</v>
      </c>
      <c r="O3" s="148" t="s">
        <v>66</v>
      </c>
      <c r="P3" s="148" t="s">
        <v>68</v>
      </c>
      <c r="Q3" s="147" t="s">
        <v>67</v>
      </c>
      <c r="R3" s="148" t="s">
        <v>66</v>
      </c>
      <c r="S3" s="148" t="s">
        <v>68</v>
      </c>
      <c r="T3" s="11"/>
      <c r="U3" s="11"/>
      <c r="V3" s="11"/>
      <c r="W3" s="11"/>
      <c r="X3" s="11"/>
      <c r="Y3" s="11"/>
      <c r="Z3" s="11"/>
    </row>
    <row r="4" spans="1:26" s="171" customFormat="1" ht="12" customHeight="1">
      <c r="A4" s="332"/>
      <c r="B4" s="1115" t="s">
        <v>64</v>
      </c>
      <c r="C4" s="1116"/>
      <c r="D4" s="1116"/>
      <c r="E4" s="1116"/>
      <c r="F4" s="1116"/>
      <c r="G4" s="1117"/>
      <c r="H4" s="1115" t="s">
        <v>65</v>
      </c>
      <c r="I4" s="1116"/>
      <c r="J4" s="1116"/>
      <c r="K4" s="1116"/>
      <c r="L4" s="1116"/>
      <c r="M4" s="1117"/>
      <c r="N4" s="1115" t="s">
        <v>63</v>
      </c>
      <c r="O4" s="1116"/>
      <c r="P4" s="1116"/>
      <c r="Q4" s="1116"/>
      <c r="R4" s="1116"/>
      <c r="S4" s="1117"/>
    </row>
    <row r="5" spans="1:26" s="171" customFormat="1" ht="12" customHeight="1">
      <c r="A5" s="333">
        <v>44174</v>
      </c>
      <c r="B5" s="334">
        <v>4</v>
      </c>
      <c r="C5" s="335">
        <v>2.5</v>
      </c>
      <c r="D5" s="335"/>
      <c r="E5" s="335"/>
      <c r="F5" s="335"/>
      <c r="G5" s="336"/>
      <c r="H5" s="224">
        <v>3</v>
      </c>
      <c r="I5" s="224">
        <v>2.2000000000000002</v>
      </c>
      <c r="J5" s="224"/>
      <c r="K5" s="224">
        <v>9</v>
      </c>
      <c r="L5" s="224">
        <v>8.5</v>
      </c>
      <c r="M5" s="224"/>
      <c r="N5" s="337">
        <v>6</v>
      </c>
      <c r="O5" s="340">
        <v>4</v>
      </c>
      <c r="P5" s="338"/>
      <c r="Q5" s="338">
        <v>6</v>
      </c>
      <c r="R5" s="340">
        <v>4.3</v>
      </c>
      <c r="S5" s="339"/>
    </row>
    <row r="6" spans="1:26" s="171" customFormat="1" ht="12" customHeight="1">
      <c r="A6" s="333">
        <v>44177</v>
      </c>
      <c r="B6" s="334">
        <v>1</v>
      </c>
      <c r="C6" s="335">
        <v>0.7</v>
      </c>
      <c r="D6" s="335"/>
      <c r="E6" s="335">
        <v>5</v>
      </c>
      <c r="F6" s="335">
        <v>3.2</v>
      </c>
      <c r="G6" s="336"/>
      <c r="H6" s="338">
        <v>5</v>
      </c>
      <c r="I6" s="338">
        <v>3.6</v>
      </c>
      <c r="J6" s="338"/>
      <c r="K6" s="338">
        <v>13</v>
      </c>
      <c r="L6" s="340">
        <v>12.5</v>
      </c>
      <c r="M6" s="338"/>
      <c r="N6" s="337">
        <v>8</v>
      </c>
      <c r="O6" s="340">
        <v>5.8</v>
      </c>
      <c r="P6" s="338"/>
      <c r="Q6" s="338">
        <v>8</v>
      </c>
      <c r="R6" s="340">
        <v>5.4</v>
      </c>
      <c r="S6" s="339"/>
    </row>
    <row r="7" spans="1:26" s="171" customFormat="1" ht="12" customHeight="1">
      <c r="A7" s="333">
        <v>44180</v>
      </c>
      <c r="B7" s="334">
        <v>2</v>
      </c>
      <c r="C7" s="335">
        <v>1.4</v>
      </c>
      <c r="D7" s="341"/>
      <c r="E7" s="335">
        <v>5</v>
      </c>
      <c r="F7" s="335">
        <v>3.2</v>
      </c>
      <c r="G7" s="336"/>
      <c r="H7" s="335">
        <v>5</v>
      </c>
      <c r="I7" s="335">
        <v>3.6</v>
      </c>
      <c r="J7" s="335"/>
      <c r="K7" s="335">
        <v>13</v>
      </c>
      <c r="L7" s="340">
        <v>13</v>
      </c>
      <c r="M7" s="335"/>
      <c r="N7" s="334">
        <v>9</v>
      </c>
      <c r="O7" s="340">
        <v>6.5</v>
      </c>
      <c r="P7" s="335"/>
      <c r="Q7" s="335">
        <v>9</v>
      </c>
      <c r="R7" s="340">
        <v>6.1</v>
      </c>
      <c r="S7" s="336"/>
    </row>
    <row r="8" spans="1:26" s="171" customFormat="1" ht="12" customHeight="1">
      <c r="A8" s="333">
        <v>44183</v>
      </c>
      <c r="B8" s="334"/>
      <c r="C8" s="335"/>
      <c r="D8" s="341"/>
      <c r="E8" s="335">
        <v>1</v>
      </c>
      <c r="F8" s="340">
        <v>0.7</v>
      </c>
      <c r="G8" s="336"/>
      <c r="H8" s="335">
        <v>3</v>
      </c>
      <c r="I8" s="335">
        <v>1.8</v>
      </c>
      <c r="J8" s="335"/>
      <c r="K8" s="335">
        <v>13</v>
      </c>
      <c r="L8" s="340">
        <v>13</v>
      </c>
      <c r="M8" s="335"/>
      <c r="N8" s="334">
        <v>6</v>
      </c>
      <c r="O8" s="340">
        <v>4</v>
      </c>
      <c r="P8" s="335"/>
      <c r="Q8" s="335">
        <v>7</v>
      </c>
      <c r="R8" s="340">
        <v>4.7</v>
      </c>
      <c r="S8" s="336"/>
    </row>
    <row r="9" spans="1:26" s="171" customFormat="1" ht="12" customHeight="1">
      <c r="A9" s="333">
        <v>44186</v>
      </c>
      <c r="B9" s="334"/>
      <c r="C9" s="340"/>
      <c r="D9" s="335"/>
      <c r="E9" s="335"/>
      <c r="F9" s="335"/>
      <c r="G9" s="336"/>
      <c r="H9" s="341" t="s">
        <v>493</v>
      </c>
      <c r="I9" s="340">
        <v>0.7</v>
      </c>
      <c r="J9" s="335"/>
      <c r="K9" s="335">
        <v>12</v>
      </c>
      <c r="L9" s="340">
        <v>12</v>
      </c>
      <c r="M9" s="335"/>
      <c r="N9" s="732"/>
      <c r="O9" s="340"/>
      <c r="P9" s="335"/>
      <c r="Q9" s="341" t="s">
        <v>493</v>
      </c>
      <c r="R9" s="340">
        <v>0.7</v>
      </c>
      <c r="S9" s="336"/>
    </row>
    <row r="10" spans="1:26" s="171" customFormat="1" ht="12" customHeight="1">
      <c r="A10" s="333">
        <v>44189</v>
      </c>
      <c r="B10" s="334"/>
      <c r="C10" s="340"/>
      <c r="D10" s="335"/>
      <c r="E10" s="335"/>
      <c r="F10" s="335"/>
      <c r="G10" s="336"/>
      <c r="H10" s="335"/>
      <c r="I10" s="340"/>
      <c r="J10" s="335"/>
      <c r="K10" s="335">
        <v>9</v>
      </c>
      <c r="L10" s="340">
        <v>8.5</v>
      </c>
      <c r="M10" s="335"/>
      <c r="N10" s="334"/>
      <c r="O10" s="340"/>
      <c r="P10" s="335"/>
      <c r="Q10" s="335"/>
      <c r="R10" s="340"/>
      <c r="S10" s="336"/>
    </row>
    <row r="11" spans="1:26" s="171" customFormat="1" ht="12" customHeight="1">
      <c r="A11" s="333">
        <v>44192</v>
      </c>
      <c r="B11" s="334"/>
      <c r="C11" s="335"/>
      <c r="D11" s="335"/>
      <c r="E11" s="335"/>
      <c r="F11" s="335"/>
      <c r="G11" s="336"/>
      <c r="H11" s="335"/>
      <c r="I11" s="340"/>
      <c r="J11" s="335"/>
      <c r="K11" s="335">
        <v>15</v>
      </c>
      <c r="L11" s="340">
        <v>14.5</v>
      </c>
      <c r="M11" s="335"/>
      <c r="N11" s="334"/>
      <c r="O11" s="340"/>
      <c r="P11" s="335"/>
      <c r="Q11" s="335"/>
      <c r="R11" s="340"/>
      <c r="S11" s="336"/>
    </row>
    <row r="12" spans="1:26" s="171" customFormat="1" ht="12" customHeight="1">
      <c r="A12" s="333">
        <v>44196</v>
      </c>
      <c r="B12" s="334"/>
      <c r="C12" s="335"/>
      <c r="D12" s="335">
        <v>6</v>
      </c>
      <c r="E12" s="335"/>
      <c r="F12" s="335"/>
      <c r="G12" s="336">
        <v>10</v>
      </c>
      <c r="H12" s="335"/>
      <c r="I12" s="340"/>
      <c r="J12" s="335"/>
      <c r="K12" s="335">
        <v>14</v>
      </c>
      <c r="L12" s="340">
        <v>14</v>
      </c>
      <c r="M12" s="335">
        <v>6</v>
      </c>
      <c r="N12" s="334"/>
      <c r="O12" s="340"/>
      <c r="P12" s="335">
        <v>10</v>
      </c>
      <c r="Q12" s="335"/>
      <c r="R12" s="340"/>
      <c r="S12" s="336">
        <v>7</v>
      </c>
    </row>
    <row r="13" spans="1:26" s="171" customFormat="1" ht="12" customHeight="1">
      <c r="A13" s="342"/>
      <c r="B13" s="343"/>
      <c r="C13" s="335"/>
      <c r="D13" s="335"/>
      <c r="E13" s="335"/>
      <c r="F13" s="335"/>
      <c r="G13" s="344"/>
      <c r="H13" s="335"/>
      <c r="I13" s="340"/>
      <c r="J13" s="335"/>
      <c r="K13" s="335"/>
      <c r="L13" s="340"/>
      <c r="M13" s="335"/>
      <c r="N13" s="334"/>
      <c r="O13" s="340"/>
      <c r="P13" s="335"/>
      <c r="Q13" s="335"/>
      <c r="R13" s="340"/>
      <c r="S13" s="336"/>
    </row>
    <row r="14" spans="1:26" s="171" customFormat="1" ht="12" customHeight="1">
      <c r="A14" s="333"/>
      <c r="B14" s="343"/>
      <c r="C14" s="335"/>
      <c r="D14" s="335"/>
      <c r="E14" s="335"/>
      <c r="F14" s="335"/>
      <c r="G14" s="344"/>
      <c r="H14" s="335"/>
      <c r="I14" s="340"/>
      <c r="J14" s="335"/>
      <c r="K14" s="335"/>
      <c r="L14" s="340"/>
      <c r="M14" s="335"/>
      <c r="N14" s="334"/>
      <c r="O14" s="340"/>
      <c r="P14" s="335"/>
      <c r="Q14" s="335"/>
      <c r="R14" s="340"/>
      <c r="S14" s="336"/>
    </row>
    <row r="15" spans="1:26" s="171" customFormat="1" ht="12" customHeight="1">
      <c r="A15" s="342"/>
      <c r="B15" s="343"/>
      <c r="C15" s="335"/>
      <c r="D15" s="335"/>
      <c r="E15" s="335"/>
      <c r="F15" s="335"/>
      <c r="G15" s="344"/>
      <c r="H15" s="335"/>
      <c r="I15" s="340"/>
      <c r="J15" s="335"/>
      <c r="K15" s="335"/>
      <c r="L15" s="340"/>
      <c r="M15" s="335"/>
      <c r="N15" s="334"/>
      <c r="O15" s="340"/>
      <c r="P15" s="335"/>
      <c r="Q15" s="335"/>
      <c r="R15" s="340"/>
      <c r="S15" s="336"/>
    </row>
    <row r="16" spans="1:26" s="171" customFormat="1" ht="12" customHeight="1">
      <c r="A16" s="345"/>
      <c r="B16" s="346"/>
      <c r="C16" s="346"/>
      <c r="D16" s="346"/>
      <c r="E16" s="346"/>
      <c r="F16" s="346"/>
      <c r="G16" s="346"/>
      <c r="H16" s="346"/>
      <c r="I16" s="733"/>
      <c r="J16" s="346"/>
      <c r="K16" s="346"/>
      <c r="L16" s="733"/>
      <c r="M16" s="346"/>
      <c r="N16" s="346"/>
      <c r="O16" s="733"/>
      <c r="P16" s="346"/>
      <c r="Q16" s="346"/>
      <c r="R16" s="733"/>
      <c r="S16" s="346"/>
    </row>
    <row r="17" spans="1:19" s="171" customFormat="1" ht="12" customHeight="1">
      <c r="A17" s="734"/>
      <c r="B17" s="335"/>
      <c r="C17" s="335"/>
      <c r="D17" s="335"/>
      <c r="E17" s="335"/>
      <c r="F17" s="335"/>
      <c r="G17" s="335"/>
      <c r="H17" s="335"/>
      <c r="I17" s="340"/>
      <c r="J17" s="335"/>
      <c r="K17" s="335"/>
      <c r="L17" s="340"/>
      <c r="M17" s="335"/>
      <c r="N17" s="335"/>
      <c r="O17" s="335"/>
      <c r="P17" s="335"/>
      <c r="Q17" s="335"/>
      <c r="R17" s="335"/>
      <c r="S17" s="335"/>
    </row>
    <row r="18" spans="1:19" s="171" customFormat="1" ht="12" customHeight="1">
      <c r="A18" s="347"/>
      <c r="B18" s="335"/>
      <c r="C18" s="340"/>
      <c r="D18" s="335"/>
      <c r="E18" s="335"/>
      <c r="F18" s="340"/>
      <c r="G18" s="335"/>
      <c r="H18" s="335"/>
      <c r="I18" s="340"/>
      <c r="J18" s="335"/>
      <c r="K18" s="335"/>
      <c r="L18" s="340"/>
      <c r="M18" s="335"/>
      <c r="N18" s="335"/>
      <c r="O18" s="335"/>
      <c r="P18" s="335"/>
      <c r="Q18" s="335"/>
      <c r="R18" s="340"/>
      <c r="S18" s="335"/>
    </row>
    <row r="19" spans="1:19" s="171" customFormat="1" ht="12" customHeight="1">
      <c r="A19" s="734"/>
      <c r="B19" s="335"/>
      <c r="C19" s="340"/>
      <c r="D19" s="335"/>
      <c r="E19" s="335"/>
      <c r="F19" s="340"/>
      <c r="G19" s="335"/>
      <c r="H19" s="335"/>
      <c r="I19" s="340"/>
      <c r="J19" s="335"/>
      <c r="K19" s="335"/>
      <c r="L19" s="340"/>
      <c r="M19" s="335"/>
      <c r="N19" s="335"/>
      <c r="O19" s="335"/>
      <c r="P19" s="335"/>
      <c r="Q19" s="335"/>
      <c r="R19" s="340"/>
      <c r="S19" s="335"/>
    </row>
    <row r="20" spans="1:19" s="171" customFormat="1" ht="12" customHeight="1">
      <c r="A20" s="347"/>
      <c r="B20" s="335"/>
      <c r="C20" s="340"/>
      <c r="D20" s="335"/>
      <c r="E20" s="335"/>
      <c r="F20" s="340"/>
      <c r="G20" s="335"/>
      <c r="H20" s="335"/>
      <c r="I20" s="335"/>
      <c r="J20" s="335"/>
      <c r="K20" s="335"/>
      <c r="L20" s="340"/>
      <c r="M20" s="335"/>
      <c r="N20" s="335"/>
      <c r="O20" s="335"/>
      <c r="P20" s="335"/>
      <c r="Q20" s="335"/>
      <c r="R20" s="340"/>
      <c r="S20" s="335"/>
    </row>
    <row r="21" spans="1:19" s="171" customFormat="1" ht="12" customHeight="1">
      <c r="A21" s="734"/>
      <c r="B21" s="335"/>
      <c r="C21" s="340"/>
      <c r="D21" s="335"/>
      <c r="E21" s="335"/>
      <c r="F21" s="340"/>
      <c r="G21" s="335"/>
      <c r="H21" s="335"/>
      <c r="I21" s="335"/>
      <c r="J21" s="335"/>
      <c r="K21" s="335"/>
      <c r="L21" s="340"/>
      <c r="M21" s="335"/>
      <c r="N21" s="335"/>
      <c r="O21" s="335"/>
      <c r="P21" s="335"/>
      <c r="Q21" s="335"/>
      <c r="R21" s="340"/>
      <c r="S21" s="335"/>
    </row>
    <row r="22" spans="1:19" s="171" customFormat="1" ht="12" customHeight="1">
      <c r="A22" s="347"/>
      <c r="B22" s="335"/>
      <c r="C22" s="340"/>
      <c r="D22" s="335"/>
      <c r="E22" s="335"/>
      <c r="F22" s="340"/>
      <c r="G22" s="335"/>
      <c r="H22" s="335"/>
      <c r="I22" s="340"/>
      <c r="J22" s="335"/>
      <c r="K22" s="335"/>
      <c r="L22" s="340"/>
      <c r="M22" s="335"/>
      <c r="N22" s="335"/>
      <c r="O22" s="335"/>
      <c r="P22" s="335"/>
      <c r="Q22" s="335"/>
      <c r="R22" s="340"/>
      <c r="S22" s="335"/>
    </row>
    <row r="23" spans="1:19" s="171" customFormat="1" ht="12" customHeight="1">
      <c r="A23" s="734"/>
      <c r="B23" s="335"/>
      <c r="C23" s="340"/>
      <c r="D23" s="335"/>
      <c r="E23" s="335"/>
      <c r="F23" s="340"/>
      <c r="G23" s="335"/>
      <c r="H23" s="335"/>
      <c r="I23" s="335"/>
      <c r="J23" s="335"/>
      <c r="K23" s="335"/>
      <c r="L23" s="340"/>
      <c r="M23" s="335"/>
      <c r="N23" s="335"/>
      <c r="O23" s="335"/>
      <c r="P23" s="335"/>
      <c r="Q23" s="335"/>
      <c r="R23" s="340"/>
      <c r="S23" s="335"/>
    </row>
    <row r="24" spans="1:19" s="171" customFormat="1" ht="12" customHeight="1">
      <c r="A24" s="347"/>
      <c r="B24" s="335"/>
      <c r="C24" s="340"/>
      <c r="D24" s="335"/>
      <c r="E24" s="335"/>
      <c r="F24" s="340"/>
      <c r="G24" s="335"/>
      <c r="H24" s="335"/>
      <c r="I24" s="335"/>
      <c r="J24" s="335"/>
      <c r="K24" s="335"/>
      <c r="L24" s="340"/>
      <c r="M24" s="335"/>
      <c r="N24" s="335"/>
      <c r="O24" s="335"/>
      <c r="P24" s="335"/>
      <c r="Q24" s="335"/>
      <c r="R24" s="340"/>
      <c r="S24" s="335"/>
    </row>
    <row r="25" spans="1:19" s="171" customFormat="1" ht="12" customHeight="1">
      <c r="A25" s="347"/>
      <c r="B25" s="335"/>
      <c r="C25" s="340"/>
      <c r="D25" s="335"/>
      <c r="E25" s="335"/>
      <c r="F25" s="340"/>
      <c r="G25" s="335"/>
      <c r="H25" s="335"/>
      <c r="I25" s="335"/>
      <c r="J25" s="335"/>
      <c r="K25" s="335"/>
      <c r="L25" s="340"/>
      <c r="M25" s="335"/>
      <c r="N25" s="335"/>
      <c r="O25" s="335"/>
      <c r="P25" s="335"/>
      <c r="Q25" s="335"/>
      <c r="R25" s="340"/>
      <c r="S25" s="335"/>
    </row>
    <row r="26" spans="1:19" s="171" customFormat="1" ht="12" customHeight="1">
      <c r="A26" s="347"/>
      <c r="B26" s="335"/>
      <c r="C26" s="340"/>
      <c r="D26" s="335"/>
      <c r="E26" s="335"/>
      <c r="F26" s="340"/>
      <c r="G26" s="335"/>
      <c r="H26" s="335"/>
      <c r="I26" s="335"/>
      <c r="J26" s="335"/>
      <c r="K26" s="335"/>
      <c r="L26" s="340"/>
      <c r="M26" s="335"/>
      <c r="N26" s="335"/>
      <c r="O26" s="335"/>
      <c r="P26" s="335"/>
      <c r="Q26" s="335"/>
      <c r="R26" s="340"/>
      <c r="S26" s="335"/>
    </row>
    <row r="27" spans="1:19" s="171" customFormat="1" ht="12" customHeight="1">
      <c r="A27" s="347"/>
      <c r="B27" s="335"/>
      <c r="C27" s="340"/>
      <c r="D27" s="335"/>
      <c r="E27" s="335"/>
      <c r="F27" s="340"/>
      <c r="G27" s="335"/>
      <c r="H27" s="335"/>
      <c r="I27" s="335"/>
      <c r="J27" s="335"/>
      <c r="K27" s="335"/>
      <c r="L27" s="340"/>
      <c r="M27" s="335"/>
      <c r="N27" s="335"/>
      <c r="O27" s="340"/>
      <c r="P27" s="335"/>
      <c r="Q27" s="335"/>
      <c r="R27" s="340"/>
      <c r="S27" s="335"/>
    </row>
    <row r="28" spans="1:19" s="171" customFormat="1" ht="12" customHeight="1">
      <c r="A28" s="347"/>
      <c r="B28" s="335"/>
      <c r="C28" s="335"/>
      <c r="D28" s="335"/>
      <c r="E28" s="335"/>
      <c r="F28" s="340"/>
      <c r="G28" s="335"/>
      <c r="H28" s="335"/>
      <c r="I28" s="335"/>
      <c r="J28" s="335"/>
      <c r="K28" s="335"/>
      <c r="L28" s="340"/>
      <c r="M28" s="335"/>
      <c r="N28" s="335"/>
      <c r="O28" s="340"/>
      <c r="P28" s="335"/>
      <c r="Q28" s="341"/>
      <c r="R28" s="335"/>
      <c r="S28" s="335"/>
    </row>
    <row r="29" spans="1:19" s="171" customFormat="1" ht="12" customHeight="1">
      <c r="A29" s="347"/>
      <c r="B29" s="335"/>
      <c r="C29" s="335"/>
      <c r="D29" s="335"/>
      <c r="E29" s="335"/>
      <c r="F29" s="340"/>
      <c r="G29" s="335"/>
      <c r="H29" s="335"/>
      <c r="I29" s="335"/>
      <c r="J29" s="335"/>
      <c r="K29" s="335"/>
      <c r="L29" s="340"/>
      <c r="M29" s="335"/>
      <c r="N29" s="341"/>
      <c r="O29" s="340"/>
      <c r="P29" s="335"/>
      <c r="Q29" s="341"/>
      <c r="R29" s="335"/>
      <c r="S29" s="335"/>
    </row>
    <row r="30" spans="1:19" s="171" customFormat="1" ht="12" customHeight="1">
      <c r="A30" s="347"/>
      <c r="B30" s="335"/>
      <c r="C30" s="335"/>
      <c r="D30" s="335"/>
      <c r="E30" s="335"/>
      <c r="F30" s="340"/>
      <c r="G30" s="335"/>
      <c r="H30" s="335"/>
      <c r="I30" s="335"/>
      <c r="J30" s="335"/>
      <c r="K30" s="335"/>
      <c r="L30" s="340"/>
      <c r="M30" s="335"/>
      <c r="N30" s="341"/>
      <c r="O30" s="340"/>
      <c r="P30" s="335"/>
      <c r="Q30" s="335"/>
      <c r="R30" s="335"/>
      <c r="S30" s="335"/>
    </row>
    <row r="31" spans="1:19" s="171" customFormat="1" ht="12" customHeight="1">
      <c r="A31" s="347"/>
      <c r="B31" s="335"/>
      <c r="C31" s="335"/>
      <c r="D31" s="341"/>
      <c r="E31" s="335"/>
      <c r="F31" s="340"/>
      <c r="G31" s="341"/>
      <c r="H31" s="335"/>
      <c r="I31" s="335"/>
      <c r="J31" s="341"/>
      <c r="K31" s="335"/>
      <c r="L31" s="340"/>
      <c r="M31" s="341"/>
      <c r="N31" s="335"/>
      <c r="O31" s="340"/>
      <c r="P31" s="341"/>
      <c r="Q31" s="335"/>
      <c r="R31" s="335"/>
      <c r="S31" s="341"/>
    </row>
    <row r="32" spans="1:19" s="171" customFormat="1" ht="12" customHeight="1">
      <c r="A32" s="347"/>
      <c r="B32" s="335"/>
      <c r="C32" s="335"/>
      <c r="D32" s="341"/>
      <c r="E32" s="335"/>
      <c r="F32" s="340"/>
      <c r="G32" s="341"/>
      <c r="H32" s="341"/>
      <c r="I32" s="335"/>
      <c r="J32" s="341"/>
      <c r="K32" s="335"/>
      <c r="L32" s="340"/>
      <c r="M32" s="341"/>
      <c r="N32" s="335"/>
      <c r="O32" s="340"/>
      <c r="P32" s="341"/>
      <c r="Q32" s="341"/>
      <c r="R32" s="335"/>
      <c r="S32" s="341"/>
    </row>
    <row r="33" spans="1:19" s="171" customFormat="1" ht="12" customHeight="1">
      <c r="A33" s="734"/>
      <c r="B33" s="341"/>
      <c r="C33" s="224"/>
      <c r="D33" s="224"/>
      <c r="E33" s="341"/>
      <c r="F33" s="155"/>
      <c r="G33" s="224"/>
      <c r="H33" s="224"/>
      <c r="I33" s="224"/>
      <c r="J33" s="224"/>
      <c r="K33" s="224"/>
      <c r="L33" s="224"/>
      <c r="M33" s="224"/>
      <c r="N33" s="341"/>
      <c r="O33" s="224"/>
      <c r="P33" s="224"/>
      <c r="Q33" s="341"/>
      <c r="R33" s="224"/>
      <c r="S33" s="224"/>
    </row>
    <row r="34" spans="1:19" s="171" customFormat="1" ht="12" customHeight="1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</row>
    <row r="35" spans="1:19" ht="12" customHeight="1"/>
    <row r="36" spans="1:19" ht="12" customHeight="1"/>
    <row r="37" spans="1:19" ht="12" customHeight="1"/>
    <row r="38" spans="1:19" ht="12" customHeight="1"/>
    <row r="39" spans="1:19" ht="12" customHeight="1"/>
    <row r="40" spans="1:19" ht="12" customHeight="1"/>
    <row r="41" spans="1:19" ht="12" customHeight="1"/>
    <row r="42" spans="1:19" ht="12" customHeight="1"/>
    <row r="43" spans="1:19" ht="12" customHeight="1"/>
    <row r="44" spans="1:19" ht="12" customHeight="1"/>
    <row r="45" spans="1:19" ht="12" customHeight="1"/>
    <row r="46" spans="1:19" ht="12" customHeight="1"/>
    <row r="47" spans="1:19" ht="12" customHeight="1"/>
    <row r="48" spans="1:19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</sheetData>
  <mergeCells count="10">
    <mergeCell ref="B4:G4"/>
    <mergeCell ref="N4:S4"/>
    <mergeCell ref="H4:M4"/>
    <mergeCell ref="A2:A3"/>
    <mergeCell ref="Q2:S2"/>
    <mergeCell ref="B2:D2"/>
    <mergeCell ref="E2:G2"/>
    <mergeCell ref="H2:J2"/>
    <mergeCell ref="K2:M2"/>
    <mergeCell ref="N2:P2"/>
  </mergeCells>
  <printOptions horizontalCentered="1" verticalCentered="1"/>
  <pageMargins left="0.7" right="0.7" top="0.75" bottom="0.75" header="0.3" footer="0.3"/>
  <pageSetup paperSize="9" scale="95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"/>
  <dimension ref="A1:AA294"/>
  <sheetViews>
    <sheetView topLeftCell="A211" zoomScale="90" zoomScaleNormal="90" zoomScaleSheetLayoutView="100" workbookViewId="0">
      <selection activeCell="M227" sqref="M227:M228"/>
    </sheetView>
  </sheetViews>
  <sheetFormatPr defaultRowHeight="15.5"/>
  <cols>
    <col min="1" max="23" width="5" customWidth="1"/>
    <col min="24" max="24" width="4.84375" customWidth="1"/>
    <col min="25" max="1024" width="8.69140625" customWidth="1"/>
  </cols>
  <sheetData>
    <row r="1" spans="1:27" s="5" customFormat="1" ht="12.65" customHeight="1">
      <c r="A1" s="151" t="s">
        <v>94</v>
      </c>
      <c r="B1" s="151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113" t="s">
        <v>0</v>
      </c>
      <c r="S1" s="1113"/>
      <c r="T1" s="1113"/>
      <c r="U1" s="1113"/>
      <c r="V1" s="101"/>
      <c r="W1" s="17"/>
      <c r="X1" s="17"/>
      <c r="Y1" s="17"/>
      <c r="Z1" s="17"/>
      <c r="AA1" s="17"/>
    </row>
    <row r="2" spans="1:27" s="5" customFormat="1" ht="13.5" customHeight="1">
      <c r="A2" s="1107" t="s">
        <v>52</v>
      </c>
      <c r="B2" s="1123" t="s">
        <v>70</v>
      </c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956" t="s">
        <v>27</v>
      </c>
      <c r="N2" s="956"/>
      <c r="O2" s="956"/>
      <c r="P2" s="956"/>
      <c r="Q2" s="956"/>
      <c r="R2" s="956"/>
      <c r="S2" s="956"/>
      <c r="T2" s="956"/>
      <c r="U2" s="956"/>
      <c r="V2" s="101"/>
      <c r="W2" s="17"/>
      <c r="X2" s="17"/>
      <c r="Y2" s="17"/>
      <c r="Z2" s="17"/>
      <c r="AA2" s="17"/>
    </row>
    <row r="3" spans="1:27" s="5" customFormat="1" ht="13.5" customHeight="1">
      <c r="A3" s="1108"/>
      <c r="B3" s="956" t="s">
        <v>80</v>
      </c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 t="s">
        <v>80</v>
      </c>
      <c r="N3" s="956"/>
      <c r="O3" s="956"/>
      <c r="P3" s="956"/>
      <c r="Q3" s="956"/>
      <c r="R3" s="956"/>
      <c r="S3" s="956"/>
      <c r="T3" s="956"/>
      <c r="U3" s="956"/>
      <c r="V3" s="101"/>
      <c r="W3" s="17"/>
      <c r="X3" s="17"/>
      <c r="Y3" s="17"/>
      <c r="Z3" s="17"/>
      <c r="AA3" s="17"/>
    </row>
    <row r="4" spans="1:27" s="5" customFormat="1" ht="15.75" customHeight="1">
      <c r="A4" s="1109"/>
      <c r="B4" s="118" t="s">
        <v>81</v>
      </c>
      <c r="C4" s="116">
        <v>0.125</v>
      </c>
      <c r="D4" s="116">
        <v>0.25</v>
      </c>
      <c r="E4" s="116">
        <v>0.375</v>
      </c>
      <c r="F4" s="116">
        <v>0.5</v>
      </c>
      <c r="G4" s="116">
        <v>0.625</v>
      </c>
      <c r="H4" s="116">
        <v>0.75</v>
      </c>
      <c r="I4" s="116">
        <v>0.875</v>
      </c>
      <c r="J4" s="49" t="s">
        <v>28</v>
      </c>
      <c r="K4" s="49" t="s">
        <v>2</v>
      </c>
      <c r="L4" s="49" t="s">
        <v>3</v>
      </c>
      <c r="M4" s="118" t="s">
        <v>81</v>
      </c>
      <c r="N4" s="116">
        <v>0.125</v>
      </c>
      <c r="O4" s="116">
        <v>0.25</v>
      </c>
      <c r="P4" s="116">
        <v>0.375</v>
      </c>
      <c r="Q4" s="116">
        <v>0.5</v>
      </c>
      <c r="R4" s="116">
        <v>0.625</v>
      </c>
      <c r="S4" s="116">
        <v>0.75</v>
      </c>
      <c r="T4" s="116">
        <v>0.875</v>
      </c>
      <c r="U4" s="49" t="s">
        <v>28</v>
      </c>
      <c r="V4" s="101"/>
      <c r="W4" s="17"/>
      <c r="X4" s="17"/>
      <c r="Y4" s="17"/>
      <c r="Z4" s="17"/>
      <c r="AA4" s="17"/>
    </row>
    <row r="5" spans="1:27" s="5" customFormat="1" ht="10.5" customHeight="1">
      <c r="A5" s="38"/>
      <c r="B5" s="1027" t="s">
        <v>4</v>
      </c>
      <c r="C5" s="1029"/>
      <c r="D5" s="1029"/>
      <c r="E5" s="1029"/>
      <c r="F5" s="1029"/>
      <c r="G5" s="1029"/>
      <c r="H5" s="1029"/>
      <c r="I5" s="1029"/>
      <c r="J5" s="1029"/>
      <c r="K5" s="1124"/>
      <c r="L5" s="1124"/>
      <c r="M5" s="1029"/>
      <c r="N5" s="1029"/>
      <c r="O5" s="1029"/>
      <c r="P5" s="1029"/>
      <c r="Q5" s="1029"/>
      <c r="R5" s="1029"/>
      <c r="S5" s="1029"/>
      <c r="T5" s="1029"/>
      <c r="U5" s="1028"/>
      <c r="V5" s="101"/>
      <c r="W5" s="17"/>
      <c r="X5" s="17"/>
      <c r="Y5" s="17"/>
      <c r="Z5" s="17"/>
      <c r="AA5" s="17"/>
    </row>
    <row r="6" spans="1:27" s="5" customFormat="1" ht="13.5" customHeight="1">
      <c r="A6" s="26">
        <v>1</v>
      </c>
      <c r="B6" s="39">
        <v>0.4</v>
      </c>
      <c r="C6" s="39">
        <v>0.1</v>
      </c>
      <c r="D6" s="39">
        <v>-0.1</v>
      </c>
      <c r="E6" s="70">
        <v>6.1</v>
      </c>
      <c r="F6" s="39">
        <v>11.1</v>
      </c>
      <c r="G6" s="70">
        <v>13.2</v>
      </c>
      <c r="H6" s="39">
        <v>12.8</v>
      </c>
      <c r="I6" s="39">
        <v>9.1999999999999993</v>
      </c>
      <c r="J6" s="108">
        <f t="shared" ref="J6:J36" si="0">AVERAGE(B6:I6)</f>
        <v>6.6</v>
      </c>
      <c r="K6" s="109">
        <v>14.8</v>
      </c>
      <c r="L6" s="110">
        <v>-0.9</v>
      </c>
      <c r="M6" s="39">
        <v>4.0999999999999996</v>
      </c>
      <c r="N6" s="39">
        <v>4.7</v>
      </c>
      <c r="O6" s="39">
        <v>4.7</v>
      </c>
      <c r="P6" s="70">
        <v>5.6</v>
      </c>
      <c r="Q6" s="39">
        <v>6.6</v>
      </c>
      <c r="R6" s="70">
        <v>7.6</v>
      </c>
      <c r="S6" s="39">
        <v>6.7</v>
      </c>
      <c r="T6" s="39">
        <v>5.9</v>
      </c>
      <c r="U6" s="123">
        <f t="shared" ref="U6:U36" si="1">AVERAGE(M6:T6)</f>
        <v>5.7375000000000007</v>
      </c>
      <c r="V6" s="101"/>
      <c r="W6" s="17"/>
      <c r="X6" s="17"/>
      <c r="Y6" s="17"/>
      <c r="Z6" s="17"/>
      <c r="AA6" s="17"/>
    </row>
    <row r="7" spans="1:27" s="5" customFormat="1" ht="13.5" customHeight="1">
      <c r="A7" s="26">
        <v>2</v>
      </c>
      <c r="B7" s="39">
        <v>8.3000000000000007</v>
      </c>
      <c r="C7" s="39">
        <v>7.6</v>
      </c>
      <c r="D7" s="39">
        <v>6.2</v>
      </c>
      <c r="E7" s="70">
        <v>11.2</v>
      </c>
      <c r="F7" s="39">
        <v>15.3</v>
      </c>
      <c r="G7" s="70">
        <v>15.7</v>
      </c>
      <c r="H7" s="39">
        <v>13.3</v>
      </c>
      <c r="I7" s="39">
        <v>11.3</v>
      </c>
      <c r="J7" s="103">
        <f t="shared" si="0"/>
        <v>11.112499999999999</v>
      </c>
      <c r="K7" s="41">
        <v>17.7</v>
      </c>
      <c r="L7" s="111">
        <v>4.0999999999999996</v>
      </c>
      <c r="M7" s="39">
        <v>5.9</v>
      </c>
      <c r="N7" s="39">
        <v>6.9</v>
      </c>
      <c r="O7" s="39">
        <v>6.9</v>
      </c>
      <c r="P7" s="70">
        <v>7.7</v>
      </c>
      <c r="Q7" s="39">
        <v>8.6999999999999993</v>
      </c>
      <c r="R7" s="70">
        <v>9.6999999999999993</v>
      </c>
      <c r="S7" s="39">
        <v>8.8000000000000007</v>
      </c>
      <c r="T7" s="39">
        <v>12</v>
      </c>
      <c r="U7" s="124">
        <f t="shared" si="1"/>
        <v>8.3249999999999993</v>
      </c>
      <c r="V7" s="101"/>
      <c r="W7" s="17"/>
      <c r="X7" s="17"/>
      <c r="Y7" s="17"/>
      <c r="Z7" s="17"/>
      <c r="AA7" s="17"/>
    </row>
    <row r="8" spans="1:27" s="5" customFormat="1" ht="13.5" customHeight="1">
      <c r="A8" s="26">
        <v>3</v>
      </c>
      <c r="B8" s="39">
        <v>10.3</v>
      </c>
      <c r="C8" s="39">
        <v>9.4</v>
      </c>
      <c r="D8" s="39">
        <v>8.6</v>
      </c>
      <c r="E8" s="70">
        <v>8.8000000000000007</v>
      </c>
      <c r="F8" s="39">
        <v>13.4</v>
      </c>
      <c r="G8" s="70">
        <v>13.6</v>
      </c>
      <c r="H8" s="39">
        <v>13.8</v>
      </c>
      <c r="I8" s="39">
        <v>11.8</v>
      </c>
      <c r="J8" s="103">
        <f t="shared" si="0"/>
        <v>11.2125</v>
      </c>
      <c r="K8" s="41">
        <v>15.5</v>
      </c>
      <c r="L8" s="111">
        <v>7.9</v>
      </c>
      <c r="M8" s="39">
        <v>12.2</v>
      </c>
      <c r="N8" s="39">
        <v>11.3</v>
      </c>
      <c r="O8" s="39">
        <v>11</v>
      </c>
      <c r="P8" s="70">
        <v>10.4</v>
      </c>
      <c r="Q8" s="39">
        <v>11.4</v>
      </c>
      <c r="R8" s="70">
        <v>10.5</v>
      </c>
      <c r="S8" s="39">
        <v>10.4</v>
      </c>
      <c r="T8" s="39">
        <v>10.5</v>
      </c>
      <c r="U8" s="124">
        <f t="shared" si="1"/>
        <v>10.9625</v>
      </c>
      <c r="V8" s="101"/>
      <c r="W8" s="17"/>
      <c r="X8" s="17"/>
      <c r="Y8" s="17"/>
      <c r="Z8" s="17"/>
      <c r="AA8" s="17"/>
    </row>
    <row r="9" spans="1:27" s="5" customFormat="1" ht="13.5" customHeight="1">
      <c r="A9" s="26">
        <v>4</v>
      </c>
      <c r="B9" s="39">
        <v>8.1</v>
      </c>
      <c r="C9" s="39">
        <v>7.9</v>
      </c>
      <c r="D9" s="39">
        <v>7.3</v>
      </c>
      <c r="E9" s="70">
        <v>7.3</v>
      </c>
      <c r="F9" s="39">
        <v>9.1</v>
      </c>
      <c r="G9" s="70">
        <v>11.4</v>
      </c>
      <c r="H9" s="39">
        <v>13.4</v>
      </c>
      <c r="I9" s="39">
        <v>11</v>
      </c>
      <c r="J9" s="103">
        <f t="shared" si="0"/>
        <v>9.4375</v>
      </c>
      <c r="K9" s="41">
        <v>17.899999999999999</v>
      </c>
      <c r="L9" s="111">
        <v>6</v>
      </c>
      <c r="M9" s="39">
        <v>10.3</v>
      </c>
      <c r="N9" s="39">
        <v>10.199999999999999</v>
      </c>
      <c r="O9" s="39">
        <v>9.8000000000000007</v>
      </c>
      <c r="P9" s="70">
        <v>9</v>
      </c>
      <c r="Q9" s="39">
        <v>8</v>
      </c>
      <c r="R9" s="70">
        <v>9.4</v>
      </c>
      <c r="S9" s="39">
        <v>7</v>
      </c>
      <c r="T9" s="39">
        <v>7</v>
      </c>
      <c r="U9" s="124">
        <f t="shared" si="1"/>
        <v>8.8374999999999986</v>
      </c>
      <c r="V9" s="101"/>
      <c r="W9" s="17"/>
      <c r="X9" s="17"/>
      <c r="Y9" s="17"/>
      <c r="Z9" s="17"/>
      <c r="AA9" s="17"/>
    </row>
    <row r="10" spans="1:27" s="5" customFormat="1" ht="13.5" customHeight="1">
      <c r="A10" s="26">
        <v>5</v>
      </c>
      <c r="B10" s="39">
        <v>6.7</v>
      </c>
      <c r="C10" s="39">
        <v>4.5</v>
      </c>
      <c r="D10" s="39">
        <v>4</v>
      </c>
      <c r="E10" s="70">
        <v>9.5</v>
      </c>
      <c r="F10" s="39">
        <v>14.5</v>
      </c>
      <c r="G10" s="70">
        <v>15.4</v>
      </c>
      <c r="H10" s="39">
        <v>14.1</v>
      </c>
      <c r="I10" s="39">
        <v>10.9</v>
      </c>
      <c r="J10" s="103">
        <f t="shared" si="0"/>
        <v>9.9500000000000011</v>
      </c>
      <c r="K10" s="41">
        <v>15.9</v>
      </c>
      <c r="L10" s="111">
        <v>3.6</v>
      </c>
      <c r="M10" s="39">
        <v>8.1</v>
      </c>
      <c r="N10" s="39">
        <v>5.5</v>
      </c>
      <c r="O10" s="39">
        <v>6.9</v>
      </c>
      <c r="P10" s="70">
        <v>9.4</v>
      </c>
      <c r="Q10" s="39">
        <v>7.1</v>
      </c>
      <c r="R10" s="70">
        <v>8.3000000000000007</v>
      </c>
      <c r="S10" s="39">
        <v>5.7</v>
      </c>
      <c r="T10" s="39">
        <v>5.0999999999999996</v>
      </c>
      <c r="U10" s="124">
        <f t="shared" si="1"/>
        <v>7.0125000000000002</v>
      </c>
      <c r="V10" s="101"/>
      <c r="W10" s="17"/>
      <c r="X10" s="17"/>
      <c r="Y10" s="17"/>
      <c r="Z10" s="17"/>
      <c r="AA10" s="17"/>
    </row>
    <row r="11" spans="1:27" s="5" customFormat="1" ht="13.5" customHeight="1">
      <c r="A11" s="26">
        <v>6</v>
      </c>
      <c r="B11" s="39">
        <v>6</v>
      </c>
      <c r="C11" s="39">
        <v>4.5999999999999996</v>
      </c>
      <c r="D11" s="39">
        <v>3.5</v>
      </c>
      <c r="E11" s="70">
        <v>12.6</v>
      </c>
      <c r="F11" s="39">
        <v>15.1</v>
      </c>
      <c r="G11" s="70">
        <v>16.600000000000001</v>
      </c>
      <c r="H11" s="39">
        <v>13.5</v>
      </c>
      <c r="I11" s="39">
        <v>10.199999999999999</v>
      </c>
      <c r="J11" s="103">
        <f t="shared" si="0"/>
        <v>10.262500000000001</v>
      </c>
      <c r="K11" s="41">
        <v>18.600000000000001</v>
      </c>
      <c r="L11" s="111">
        <v>3.5</v>
      </c>
      <c r="M11" s="39">
        <v>6</v>
      </c>
      <c r="N11" s="39">
        <v>6</v>
      </c>
      <c r="O11" s="39">
        <v>5.7</v>
      </c>
      <c r="P11" s="70">
        <v>8.1</v>
      </c>
      <c r="Q11" s="39">
        <v>5.5</v>
      </c>
      <c r="R11" s="70">
        <v>7.6</v>
      </c>
      <c r="S11" s="39">
        <v>4.7</v>
      </c>
      <c r="T11" s="39">
        <v>4</v>
      </c>
      <c r="U11" s="124">
        <f t="shared" si="1"/>
        <v>5.95</v>
      </c>
      <c r="V11" s="101"/>
      <c r="W11" s="17"/>
      <c r="X11" s="17"/>
      <c r="Y11" s="17"/>
      <c r="Z11" s="17"/>
      <c r="AA11" s="17"/>
    </row>
    <row r="12" spans="1:27" s="5" customFormat="1" ht="13.5" customHeight="1">
      <c r="A12" s="26">
        <v>7</v>
      </c>
      <c r="B12" s="39">
        <v>7.5</v>
      </c>
      <c r="C12" s="39">
        <v>6.6</v>
      </c>
      <c r="D12" s="39">
        <v>3.9</v>
      </c>
      <c r="E12" s="70">
        <v>8.4</v>
      </c>
      <c r="F12" s="39">
        <v>8.9</v>
      </c>
      <c r="G12" s="70">
        <v>11.8</v>
      </c>
      <c r="H12" s="39">
        <v>11.9</v>
      </c>
      <c r="I12" s="39">
        <v>9.3000000000000007</v>
      </c>
      <c r="J12" s="103">
        <f t="shared" si="0"/>
        <v>8.5374999999999996</v>
      </c>
      <c r="K12" s="155">
        <v>13.2</v>
      </c>
      <c r="L12" s="111">
        <v>3</v>
      </c>
      <c r="M12" s="39">
        <v>4.8</v>
      </c>
      <c r="N12" s="39">
        <v>4.8</v>
      </c>
      <c r="O12" s="39">
        <v>4.4000000000000004</v>
      </c>
      <c r="P12" s="70">
        <v>5.7</v>
      </c>
      <c r="Q12" s="39">
        <v>5.5</v>
      </c>
      <c r="R12" s="70">
        <v>5.0999999999999996</v>
      </c>
      <c r="S12" s="39">
        <v>5.0999999999999996</v>
      </c>
      <c r="T12" s="39">
        <v>5.6</v>
      </c>
      <c r="U12" s="124">
        <f t="shared" si="1"/>
        <v>5.125</v>
      </c>
      <c r="V12" s="101"/>
      <c r="W12" s="17"/>
      <c r="X12" s="17"/>
      <c r="Y12" s="17"/>
      <c r="Z12" s="17"/>
      <c r="AA12" s="17"/>
    </row>
    <row r="13" spans="1:27" s="5" customFormat="1" ht="13.5" customHeight="1">
      <c r="A13" s="26">
        <v>8</v>
      </c>
      <c r="B13" s="39">
        <v>3.8</v>
      </c>
      <c r="C13" s="39">
        <v>1.5</v>
      </c>
      <c r="D13" s="39">
        <v>-0.2</v>
      </c>
      <c r="E13" s="70">
        <v>6.7</v>
      </c>
      <c r="F13" s="39">
        <v>11.9</v>
      </c>
      <c r="G13" s="70">
        <v>13.8</v>
      </c>
      <c r="H13" s="39">
        <v>14.3</v>
      </c>
      <c r="I13" s="39">
        <v>12.3</v>
      </c>
      <c r="J13" s="103">
        <f t="shared" si="0"/>
        <v>8.0124999999999993</v>
      </c>
      <c r="K13" s="41">
        <v>14.9</v>
      </c>
      <c r="L13" s="111">
        <v>-0.3</v>
      </c>
      <c r="M13" s="39">
        <v>5.6</v>
      </c>
      <c r="N13" s="39">
        <v>5.7</v>
      </c>
      <c r="O13" s="39">
        <v>5.2</v>
      </c>
      <c r="P13" s="70">
        <v>6.5</v>
      </c>
      <c r="Q13" s="39">
        <v>4.9000000000000004</v>
      </c>
      <c r="R13" s="70">
        <v>5.8</v>
      </c>
      <c r="S13" s="39">
        <v>5.0999999999999996</v>
      </c>
      <c r="T13" s="39">
        <v>5.2</v>
      </c>
      <c r="U13" s="124">
        <f t="shared" si="1"/>
        <v>5.5</v>
      </c>
      <c r="V13" s="101"/>
      <c r="W13" s="17"/>
      <c r="X13" s="17"/>
      <c r="Y13" s="17"/>
      <c r="Z13" s="17"/>
      <c r="AA13" s="17"/>
    </row>
    <row r="14" spans="1:27" s="5" customFormat="1" ht="13.5" customHeight="1">
      <c r="A14" s="26">
        <v>9</v>
      </c>
      <c r="B14" s="39">
        <v>9.4</v>
      </c>
      <c r="C14" s="39">
        <v>5.2</v>
      </c>
      <c r="D14" s="39">
        <v>5.6</v>
      </c>
      <c r="E14" s="70">
        <v>8.5</v>
      </c>
      <c r="F14" s="39">
        <v>13.9</v>
      </c>
      <c r="G14" s="70">
        <v>15.1</v>
      </c>
      <c r="H14" s="39">
        <v>14.7</v>
      </c>
      <c r="I14" s="39">
        <v>12.5</v>
      </c>
      <c r="J14" s="103">
        <f t="shared" si="0"/>
        <v>10.612500000000001</v>
      </c>
      <c r="K14" s="41">
        <v>16.3</v>
      </c>
      <c r="L14" s="111">
        <v>4</v>
      </c>
      <c r="M14" s="39">
        <v>5.3</v>
      </c>
      <c r="N14" s="39">
        <v>7</v>
      </c>
      <c r="O14" s="39">
        <v>7.8</v>
      </c>
      <c r="P14" s="70">
        <v>9.1</v>
      </c>
      <c r="Q14" s="39">
        <v>5.7</v>
      </c>
      <c r="R14" s="70">
        <v>6.1</v>
      </c>
      <c r="S14" s="39">
        <v>5</v>
      </c>
      <c r="T14" s="39">
        <v>4.0999999999999996</v>
      </c>
      <c r="U14" s="124">
        <f t="shared" si="1"/>
        <v>6.2625000000000011</v>
      </c>
      <c r="V14" s="101"/>
      <c r="W14" s="17"/>
      <c r="X14" s="17"/>
      <c r="Y14" s="17"/>
      <c r="Z14" s="17"/>
      <c r="AA14" s="17"/>
    </row>
    <row r="15" spans="1:27" s="5" customFormat="1" ht="13.5" customHeight="1">
      <c r="A15" s="26">
        <v>10</v>
      </c>
      <c r="B15" s="39">
        <v>3.8</v>
      </c>
      <c r="C15" s="39">
        <v>-1.3</v>
      </c>
      <c r="D15" s="39">
        <v>-1.6</v>
      </c>
      <c r="E15" s="70">
        <v>10</v>
      </c>
      <c r="F15" s="39">
        <v>15.8</v>
      </c>
      <c r="G15" s="70">
        <v>17.399999999999999</v>
      </c>
      <c r="H15" s="39">
        <v>18.399999999999999</v>
      </c>
      <c r="I15" s="39">
        <v>16.2</v>
      </c>
      <c r="J15" s="103">
        <f t="shared" si="0"/>
        <v>9.8375000000000004</v>
      </c>
      <c r="K15" s="41">
        <v>18.399999999999999</v>
      </c>
      <c r="L15" s="111">
        <v>-3.6</v>
      </c>
      <c r="M15" s="39">
        <v>4.3</v>
      </c>
      <c r="N15" s="39">
        <v>4.5</v>
      </c>
      <c r="O15" s="39">
        <v>4.5</v>
      </c>
      <c r="P15" s="70">
        <v>6.3</v>
      </c>
      <c r="Q15" s="39">
        <v>5.2</v>
      </c>
      <c r="R15" s="70">
        <v>6.6</v>
      </c>
      <c r="S15" s="39">
        <v>6.3</v>
      </c>
      <c r="T15" s="39">
        <v>5.7</v>
      </c>
      <c r="U15" s="124">
        <f t="shared" si="1"/>
        <v>5.4249999999999998</v>
      </c>
      <c r="V15" s="101"/>
      <c r="W15" s="17"/>
      <c r="X15" s="17"/>
      <c r="Y15" s="17"/>
      <c r="Z15" s="17"/>
      <c r="AA15" s="17"/>
    </row>
    <row r="16" spans="1:27" s="5" customFormat="1" ht="13.5" customHeight="1">
      <c r="A16" s="26">
        <v>11</v>
      </c>
      <c r="B16" s="39">
        <v>10.3</v>
      </c>
      <c r="C16" s="39">
        <v>9.6</v>
      </c>
      <c r="D16" s="39">
        <v>9.1</v>
      </c>
      <c r="E16" s="70">
        <v>15.3</v>
      </c>
      <c r="F16" s="39">
        <v>17.3</v>
      </c>
      <c r="G16" s="70">
        <v>6.6</v>
      </c>
      <c r="H16" s="39">
        <v>3.3</v>
      </c>
      <c r="I16" s="39">
        <v>2.8</v>
      </c>
      <c r="J16" s="103">
        <f t="shared" si="0"/>
        <v>9.2874999999999979</v>
      </c>
      <c r="K16" s="41">
        <v>17.899999999999999</v>
      </c>
      <c r="L16" s="111">
        <v>2.8</v>
      </c>
      <c r="M16" s="39">
        <v>5</v>
      </c>
      <c r="N16" s="39">
        <v>5.2</v>
      </c>
      <c r="O16" s="39">
        <v>5.7</v>
      </c>
      <c r="P16" s="70">
        <v>9.3000000000000007</v>
      </c>
      <c r="Q16" s="39">
        <v>8.1999999999999993</v>
      </c>
      <c r="R16" s="70">
        <v>9.6999999999999993</v>
      </c>
      <c r="S16" s="39">
        <v>7.3</v>
      </c>
      <c r="T16" s="39">
        <v>6.3</v>
      </c>
      <c r="U16" s="124">
        <f t="shared" si="1"/>
        <v>7.0874999999999986</v>
      </c>
      <c r="V16" s="101"/>
      <c r="W16" s="17"/>
      <c r="X16" s="17"/>
      <c r="Y16" s="17"/>
      <c r="Z16" s="17"/>
      <c r="AA16" s="17"/>
    </row>
    <row r="17" spans="1:27" s="5" customFormat="1" ht="13.5" customHeight="1">
      <c r="A17" s="26">
        <v>12</v>
      </c>
      <c r="B17" s="39">
        <v>2.5</v>
      </c>
      <c r="C17" s="39">
        <v>1.4</v>
      </c>
      <c r="D17" s="39">
        <v>1</v>
      </c>
      <c r="E17" s="70">
        <v>4.4000000000000004</v>
      </c>
      <c r="F17" s="39">
        <v>7.6</v>
      </c>
      <c r="G17" s="70">
        <v>9.4</v>
      </c>
      <c r="H17" s="39">
        <v>9.5</v>
      </c>
      <c r="I17" s="39">
        <v>7.6</v>
      </c>
      <c r="J17" s="103">
        <f t="shared" si="0"/>
        <v>5.4249999999999998</v>
      </c>
      <c r="K17" s="41">
        <v>11.3</v>
      </c>
      <c r="L17" s="111">
        <v>0.8</v>
      </c>
      <c r="M17" s="39">
        <v>5.6</v>
      </c>
      <c r="N17" s="39">
        <v>4.8</v>
      </c>
      <c r="O17" s="39">
        <v>5.0999999999999996</v>
      </c>
      <c r="P17" s="70">
        <v>4.4000000000000004</v>
      </c>
      <c r="Q17" s="39">
        <v>3.4</v>
      </c>
      <c r="R17" s="70">
        <v>3.7</v>
      </c>
      <c r="S17" s="39">
        <v>3.1</v>
      </c>
      <c r="T17" s="39">
        <v>2.9</v>
      </c>
      <c r="U17" s="124">
        <f t="shared" si="1"/>
        <v>4.125</v>
      </c>
      <c r="V17" s="101"/>
      <c r="W17" s="17"/>
      <c r="X17" s="17"/>
      <c r="Y17" s="17"/>
      <c r="Z17" s="17"/>
      <c r="AA17" s="17"/>
    </row>
    <row r="18" spans="1:27" s="5" customFormat="1" ht="13.5" customHeight="1">
      <c r="A18" s="26">
        <v>13</v>
      </c>
      <c r="B18" s="39">
        <v>-0.3</v>
      </c>
      <c r="C18" s="39">
        <v>-2.8</v>
      </c>
      <c r="D18" s="39">
        <v>-2.2000000000000002</v>
      </c>
      <c r="E18" s="70">
        <v>4.0999999999999996</v>
      </c>
      <c r="F18" s="39">
        <v>6</v>
      </c>
      <c r="G18" s="70">
        <v>7.5</v>
      </c>
      <c r="H18" s="39">
        <v>8.5</v>
      </c>
      <c r="I18" s="39">
        <v>4.2</v>
      </c>
      <c r="J18" s="103">
        <f t="shared" si="0"/>
        <v>3.125</v>
      </c>
      <c r="K18" s="41">
        <v>10.8</v>
      </c>
      <c r="L18" s="111">
        <v>2.8</v>
      </c>
      <c r="M18" s="39">
        <v>3.8</v>
      </c>
      <c r="N18" s="39">
        <v>4.4000000000000004</v>
      </c>
      <c r="O18" s="39">
        <v>4.5</v>
      </c>
      <c r="P18" s="70">
        <v>5.9</v>
      </c>
      <c r="Q18" s="39">
        <v>5.9</v>
      </c>
      <c r="R18" s="70">
        <v>5.7</v>
      </c>
      <c r="S18" s="39">
        <v>4.4000000000000004</v>
      </c>
      <c r="T18" s="39">
        <v>5.4</v>
      </c>
      <c r="U18" s="124">
        <f t="shared" si="1"/>
        <v>5</v>
      </c>
      <c r="V18" s="101"/>
      <c r="W18" s="17"/>
      <c r="X18" s="17"/>
      <c r="Y18" s="17"/>
      <c r="Z18" s="17"/>
      <c r="AA18" s="17"/>
    </row>
    <row r="19" spans="1:27" s="5" customFormat="1" ht="13.5" customHeight="1">
      <c r="A19" s="26">
        <v>14</v>
      </c>
      <c r="B19" s="39">
        <v>1</v>
      </c>
      <c r="C19" s="39">
        <v>1.2</v>
      </c>
      <c r="D19" s="39">
        <v>2.1</v>
      </c>
      <c r="E19" s="70">
        <v>4.7</v>
      </c>
      <c r="F19" s="39">
        <v>9.1</v>
      </c>
      <c r="G19" s="70">
        <v>9.6</v>
      </c>
      <c r="H19" s="39">
        <v>8.6999999999999993</v>
      </c>
      <c r="I19" s="39">
        <v>5.7</v>
      </c>
      <c r="J19" s="103">
        <f t="shared" si="0"/>
        <v>5.2625000000000011</v>
      </c>
      <c r="K19" s="41">
        <v>11.2</v>
      </c>
      <c r="L19" s="111">
        <v>0.7</v>
      </c>
      <c r="M19" s="39">
        <v>5.8</v>
      </c>
      <c r="N19" s="39">
        <v>6.7</v>
      </c>
      <c r="O19" s="39">
        <v>7.1</v>
      </c>
      <c r="P19" s="70">
        <v>6.4</v>
      </c>
      <c r="Q19" s="39">
        <v>7.4</v>
      </c>
      <c r="R19" s="70">
        <v>3.5</v>
      </c>
      <c r="S19" s="39">
        <v>6</v>
      </c>
      <c r="T19" s="39">
        <v>5.6</v>
      </c>
      <c r="U19" s="124">
        <f t="shared" si="1"/>
        <v>6.0625</v>
      </c>
      <c r="V19" s="101"/>
      <c r="W19" s="17"/>
      <c r="X19" s="17"/>
      <c r="Y19" s="17"/>
      <c r="Z19" s="17"/>
      <c r="AA19" s="17"/>
    </row>
    <row r="20" spans="1:27" s="5" customFormat="1" ht="13.5" customHeight="1">
      <c r="A20" s="26">
        <v>15</v>
      </c>
      <c r="B20" s="39">
        <v>2.7</v>
      </c>
      <c r="C20" s="39">
        <v>0</v>
      </c>
      <c r="D20" s="39">
        <v>0.3</v>
      </c>
      <c r="E20" s="70">
        <v>6.4</v>
      </c>
      <c r="F20" s="39">
        <v>4.5999999999999996</v>
      </c>
      <c r="G20" s="70">
        <v>6.9</v>
      </c>
      <c r="H20" s="39">
        <v>10.5</v>
      </c>
      <c r="I20" s="39">
        <v>7</v>
      </c>
      <c r="J20" s="103">
        <f t="shared" si="0"/>
        <v>4.8</v>
      </c>
      <c r="K20" s="41">
        <v>11.4</v>
      </c>
      <c r="L20" s="111">
        <v>-2.1</v>
      </c>
      <c r="M20" s="39">
        <v>6.4</v>
      </c>
      <c r="N20" s="39">
        <v>5.7</v>
      </c>
      <c r="O20" s="39">
        <v>6.2</v>
      </c>
      <c r="P20" s="70">
        <v>7.5</v>
      </c>
      <c r="Q20" s="39">
        <v>8.1</v>
      </c>
      <c r="R20" s="70">
        <v>8.9</v>
      </c>
      <c r="S20" s="39">
        <v>4.9000000000000004</v>
      </c>
      <c r="T20" s="39">
        <v>6.1</v>
      </c>
      <c r="U20" s="124">
        <f t="shared" si="1"/>
        <v>6.7249999999999996</v>
      </c>
      <c r="V20" s="101"/>
      <c r="W20" s="17"/>
      <c r="X20" s="17"/>
      <c r="Y20" s="17"/>
      <c r="Z20" s="17"/>
      <c r="AA20" s="17"/>
    </row>
    <row r="21" spans="1:27" s="5" customFormat="1" ht="13.5" customHeight="1">
      <c r="A21" s="26">
        <v>16</v>
      </c>
      <c r="B21" s="39">
        <v>4.8</v>
      </c>
      <c r="C21" s="39">
        <v>2.7</v>
      </c>
      <c r="D21" s="39">
        <v>4.2</v>
      </c>
      <c r="E21" s="70">
        <v>7.1</v>
      </c>
      <c r="F21" s="39">
        <v>7.8</v>
      </c>
      <c r="G21" s="70">
        <v>9</v>
      </c>
      <c r="H21" s="39">
        <v>10</v>
      </c>
      <c r="I21" s="39">
        <v>5.3</v>
      </c>
      <c r="J21" s="103">
        <f t="shared" si="0"/>
        <v>6.3624999999999989</v>
      </c>
      <c r="K21" s="41">
        <v>14.1</v>
      </c>
      <c r="L21" s="111">
        <v>2.4</v>
      </c>
      <c r="M21" s="39">
        <v>7.2</v>
      </c>
      <c r="N21" s="39">
        <v>7</v>
      </c>
      <c r="O21" s="39">
        <v>8</v>
      </c>
      <c r="P21" s="70">
        <v>9.1999999999999993</v>
      </c>
      <c r="Q21" s="39">
        <v>7.5</v>
      </c>
      <c r="R21" s="70">
        <v>7.5</v>
      </c>
      <c r="S21" s="39">
        <v>3.6</v>
      </c>
      <c r="T21" s="39">
        <v>4.7</v>
      </c>
      <c r="U21" s="124">
        <f t="shared" si="1"/>
        <v>6.8375000000000004</v>
      </c>
      <c r="V21" s="101"/>
      <c r="W21" s="17"/>
      <c r="X21" s="17"/>
      <c r="Y21" s="17"/>
      <c r="Z21" s="17"/>
      <c r="AA21" s="17"/>
    </row>
    <row r="22" spans="1:27" s="5" customFormat="1" ht="13.5" customHeight="1">
      <c r="A22" s="26">
        <v>17</v>
      </c>
      <c r="B22" s="39">
        <v>3.3</v>
      </c>
      <c r="C22" s="39">
        <v>1.5</v>
      </c>
      <c r="D22" s="39">
        <v>2.5</v>
      </c>
      <c r="E22" s="70">
        <v>7.6</v>
      </c>
      <c r="F22" s="39">
        <v>5.3</v>
      </c>
      <c r="G22" s="70">
        <v>5.3</v>
      </c>
      <c r="H22" s="39">
        <v>5</v>
      </c>
      <c r="I22" s="39">
        <v>3.9</v>
      </c>
      <c r="J22" s="103">
        <f t="shared" si="0"/>
        <v>4.3</v>
      </c>
      <c r="K22" s="41">
        <v>9.6999999999999993</v>
      </c>
      <c r="L22" s="111">
        <v>-0.9</v>
      </c>
      <c r="M22" s="39">
        <v>5.9</v>
      </c>
      <c r="N22" s="39">
        <v>6.2</v>
      </c>
      <c r="O22" s="39">
        <v>7.2</v>
      </c>
      <c r="P22" s="70">
        <v>7.6</v>
      </c>
      <c r="Q22" s="39">
        <v>6.8</v>
      </c>
      <c r="R22" s="70">
        <v>7.8</v>
      </c>
      <c r="S22" s="39">
        <v>8.6</v>
      </c>
      <c r="T22" s="39">
        <v>7.8</v>
      </c>
      <c r="U22" s="124">
        <f t="shared" si="1"/>
        <v>7.2374999999999989</v>
      </c>
      <c r="V22" s="101"/>
      <c r="W22" s="17"/>
      <c r="X22" s="17"/>
      <c r="Y22" s="17"/>
      <c r="Z22" s="17"/>
      <c r="AA22" s="17"/>
    </row>
    <row r="23" spans="1:27" s="5" customFormat="1" ht="13.5" customHeight="1">
      <c r="A23" s="26">
        <v>18</v>
      </c>
      <c r="B23" s="39">
        <v>2.2999999999999998</v>
      </c>
      <c r="C23" s="39">
        <v>1.2</v>
      </c>
      <c r="D23" s="39">
        <v>2.7</v>
      </c>
      <c r="E23" s="70">
        <v>7</v>
      </c>
      <c r="F23" s="39">
        <v>9.3000000000000007</v>
      </c>
      <c r="G23" s="70">
        <v>10.4</v>
      </c>
      <c r="H23" s="39">
        <v>11.1</v>
      </c>
      <c r="I23" s="39">
        <v>9.3000000000000007</v>
      </c>
      <c r="J23" s="103">
        <f t="shared" si="0"/>
        <v>6.6624999999999996</v>
      </c>
      <c r="K23" s="41">
        <v>11.7</v>
      </c>
      <c r="L23" s="111">
        <v>1</v>
      </c>
      <c r="M23" s="39">
        <v>7.1</v>
      </c>
      <c r="N23" s="39">
        <v>6.7</v>
      </c>
      <c r="O23" s="39">
        <v>5.6</v>
      </c>
      <c r="P23" s="70">
        <v>7.5</v>
      </c>
      <c r="Q23" s="39">
        <v>5</v>
      </c>
      <c r="R23" s="70">
        <v>7.8</v>
      </c>
      <c r="S23" s="39">
        <v>4.8</v>
      </c>
      <c r="T23" s="39">
        <v>4.7</v>
      </c>
      <c r="U23" s="124">
        <f t="shared" si="1"/>
        <v>6.1499999999999995</v>
      </c>
      <c r="V23" s="101"/>
      <c r="W23" s="17"/>
      <c r="X23" s="17"/>
      <c r="Y23" s="17"/>
      <c r="Z23" s="17"/>
      <c r="AA23" s="17"/>
    </row>
    <row r="24" spans="1:27" s="5" customFormat="1" ht="13.5" customHeight="1">
      <c r="A24" s="26">
        <v>19</v>
      </c>
      <c r="B24" s="39">
        <v>4.8</v>
      </c>
      <c r="C24" s="39">
        <v>-0.9</v>
      </c>
      <c r="D24" s="39">
        <v>1</v>
      </c>
      <c r="E24" s="70">
        <v>7.5</v>
      </c>
      <c r="F24" s="39">
        <v>10</v>
      </c>
      <c r="G24" s="70">
        <v>9.5</v>
      </c>
      <c r="H24" s="39">
        <v>10.1</v>
      </c>
      <c r="I24" s="39">
        <v>7.1</v>
      </c>
      <c r="J24" s="103">
        <f t="shared" si="0"/>
        <v>6.1375000000000002</v>
      </c>
      <c r="K24" s="41">
        <v>12.5</v>
      </c>
      <c r="L24" s="111">
        <v>-2</v>
      </c>
      <c r="M24" s="39">
        <v>6.5</v>
      </c>
      <c r="N24" s="39">
        <v>5.2</v>
      </c>
      <c r="O24" s="39">
        <v>6.4</v>
      </c>
      <c r="P24" s="70">
        <v>5.5</v>
      </c>
      <c r="Q24" s="39">
        <v>5.7</v>
      </c>
      <c r="R24" s="70">
        <v>7</v>
      </c>
      <c r="S24" s="39">
        <v>5.6</v>
      </c>
      <c r="T24" s="39">
        <v>7.6</v>
      </c>
      <c r="U24" s="124">
        <f t="shared" si="1"/>
        <v>6.1875</v>
      </c>
      <c r="V24" s="101"/>
      <c r="W24" s="17"/>
      <c r="X24" s="17"/>
      <c r="Y24" s="17"/>
      <c r="Z24" s="17"/>
      <c r="AA24" s="17"/>
    </row>
    <row r="25" spans="1:27" s="5" customFormat="1" ht="13.5" customHeight="1">
      <c r="A25" s="26">
        <v>20</v>
      </c>
      <c r="B25" s="39">
        <v>1.1000000000000001</v>
      </c>
      <c r="C25" s="39">
        <v>0.6</v>
      </c>
      <c r="D25" s="39">
        <v>0.9</v>
      </c>
      <c r="E25" s="70">
        <v>5.3</v>
      </c>
      <c r="F25" s="39">
        <v>8</v>
      </c>
      <c r="G25" s="70">
        <v>7</v>
      </c>
      <c r="H25" s="39">
        <v>10.1</v>
      </c>
      <c r="I25" s="39">
        <v>8.3000000000000007</v>
      </c>
      <c r="J25" s="103">
        <f t="shared" si="0"/>
        <v>5.1624999999999996</v>
      </c>
      <c r="K25" s="41">
        <v>11.8</v>
      </c>
      <c r="L25" s="111">
        <v>-1.2</v>
      </c>
      <c r="M25" s="39">
        <v>6.6</v>
      </c>
      <c r="N25" s="39">
        <v>6.4</v>
      </c>
      <c r="O25" s="39">
        <v>6.5</v>
      </c>
      <c r="P25" s="70">
        <v>6.7</v>
      </c>
      <c r="Q25" s="39">
        <v>7.1</v>
      </c>
      <c r="R25" s="70">
        <v>5.2</v>
      </c>
      <c r="S25" s="39">
        <v>5.6</v>
      </c>
      <c r="T25" s="39">
        <v>5.0999999999999996</v>
      </c>
      <c r="U25" s="124">
        <f t="shared" si="1"/>
        <v>6.15</v>
      </c>
      <c r="V25" s="101"/>
      <c r="W25" s="17"/>
      <c r="X25" s="17"/>
      <c r="Y25" s="17"/>
      <c r="Z25" s="17"/>
      <c r="AA25" s="17"/>
    </row>
    <row r="26" spans="1:27" s="5" customFormat="1" ht="13.5" customHeight="1">
      <c r="A26" s="26">
        <v>21</v>
      </c>
      <c r="B26" s="39">
        <v>3.6</v>
      </c>
      <c r="C26" s="39">
        <v>4.5999999999999996</v>
      </c>
      <c r="D26" s="39">
        <v>5.6</v>
      </c>
      <c r="E26" s="70">
        <v>4.7</v>
      </c>
      <c r="F26" s="39">
        <v>7</v>
      </c>
      <c r="G26" s="70">
        <v>7.7</v>
      </c>
      <c r="H26" s="39">
        <v>7.6</v>
      </c>
      <c r="I26" s="39">
        <v>7.2</v>
      </c>
      <c r="J26" s="103">
        <f t="shared" si="0"/>
        <v>6.0000000000000009</v>
      </c>
      <c r="K26" s="41">
        <v>9.1999999999999993</v>
      </c>
      <c r="L26" s="111">
        <v>3.5</v>
      </c>
      <c r="M26" s="39">
        <v>6</v>
      </c>
      <c r="N26" s="39">
        <v>6.4</v>
      </c>
      <c r="O26" s="39">
        <v>6.4</v>
      </c>
      <c r="P26" s="70">
        <v>7.7</v>
      </c>
      <c r="Q26" s="39">
        <v>6.3</v>
      </c>
      <c r="R26" s="70">
        <v>7.1</v>
      </c>
      <c r="S26" s="39">
        <v>6.8</v>
      </c>
      <c r="T26" s="39">
        <v>6.8</v>
      </c>
      <c r="U26" s="124">
        <f t="shared" si="1"/>
        <v>6.6874999999999991</v>
      </c>
      <c r="V26" s="101"/>
      <c r="W26" s="17"/>
      <c r="X26" s="17"/>
      <c r="Y26" s="17"/>
      <c r="Z26" s="17"/>
      <c r="AA26" s="17"/>
    </row>
    <row r="27" spans="1:27" s="5" customFormat="1" ht="13.5" customHeight="1">
      <c r="A27" s="26">
        <v>22</v>
      </c>
      <c r="B27" s="39">
        <v>6</v>
      </c>
      <c r="C27" s="39">
        <v>4.4000000000000004</v>
      </c>
      <c r="D27" s="39">
        <v>4</v>
      </c>
      <c r="E27" s="70">
        <v>9</v>
      </c>
      <c r="F27" s="39">
        <v>12.5</v>
      </c>
      <c r="G27" s="70">
        <v>13.4</v>
      </c>
      <c r="H27" s="39">
        <v>13.8</v>
      </c>
      <c r="I27" s="39">
        <v>11.8</v>
      </c>
      <c r="J27" s="103">
        <f t="shared" si="0"/>
        <v>9.3624999999999989</v>
      </c>
      <c r="K27" s="41">
        <v>14.4</v>
      </c>
      <c r="L27" s="111">
        <v>2.7</v>
      </c>
      <c r="M27" s="39">
        <v>7.4</v>
      </c>
      <c r="N27" s="39">
        <v>7.3</v>
      </c>
      <c r="O27" s="39">
        <v>7.9</v>
      </c>
      <c r="P27" s="70">
        <v>6.2</v>
      </c>
      <c r="Q27" s="39">
        <v>4.0999999999999996</v>
      </c>
      <c r="R27" s="70">
        <v>4.4000000000000004</v>
      </c>
      <c r="S27" s="39">
        <v>3.8</v>
      </c>
      <c r="T27" s="39">
        <v>3.3</v>
      </c>
      <c r="U27" s="124">
        <f t="shared" si="1"/>
        <v>5.5499999999999989</v>
      </c>
      <c r="V27" s="101"/>
      <c r="W27" s="17"/>
      <c r="X27" s="17"/>
      <c r="Y27" s="17"/>
      <c r="Z27" s="17"/>
      <c r="AA27" s="17"/>
    </row>
    <row r="28" spans="1:27" s="5" customFormat="1" ht="13.5" customHeight="1">
      <c r="A28" s="26">
        <v>23</v>
      </c>
      <c r="B28" s="39">
        <v>2.5</v>
      </c>
      <c r="C28" s="39">
        <v>-0.7</v>
      </c>
      <c r="D28" s="39">
        <v>-0.9</v>
      </c>
      <c r="E28" s="70">
        <v>11.9</v>
      </c>
      <c r="F28" s="39">
        <v>15.1</v>
      </c>
      <c r="G28" s="70">
        <v>17.399999999999999</v>
      </c>
      <c r="H28" s="39">
        <v>17.3</v>
      </c>
      <c r="I28" s="39">
        <v>14.4</v>
      </c>
      <c r="J28" s="103">
        <f t="shared" si="0"/>
        <v>9.625</v>
      </c>
      <c r="K28" s="41">
        <v>17.899999999999999</v>
      </c>
      <c r="L28" s="111">
        <v>-0.9</v>
      </c>
      <c r="M28" s="39">
        <v>5.3</v>
      </c>
      <c r="N28" s="39">
        <v>5.4</v>
      </c>
      <c r="O28" s="39">
        <v>5.4</v>
      </c>
      <c r="P28" s="70">
        <v>4.5</v>
      </c>
      <c r="Q28" s="39">
        <v>4.0999999999999996</v>
      </c>
      <c r="R28" s="70">
        <v>4.3</v>
      </c>
      <c r="S28" s="39">
        <v>4</v>
      </c>
      <c r="T28" s="39">
        <v>4.2</v>
      </c>
      <c r="U28" s="124">
        <f t="shared" si="1"/>
        <v>4.6500000000000004</v>
      </c>
      <c r="V28" s="101"/>
      <c r="W28" s="17"/>
      <c r="X28" s="17"/>
      <c r="Y28" s="17"/>
      <c r="Z28" s="17"/>
      <c r="AA28" s="17"/>
    </row>
    <row r="29" spans="1:27" s="5" customFormat="1" ht="13.5" customHeight="1">
      <c r="A29" s="26">
        <v>24</v>
      </c>
      <c r="B29" s="39">
        <v>9.1999999999999993</v>
      </c>
      <c r="C29" s="39">
        <v>8.3000000000000007</v>
      </c>
      <c r="D29" s="39">
        <v>8.3000000000000007</v>
      </c>
      <c r="E29" s="70">
        <v>11.6</v>
      </c>
      <c r="F29" s="39">
        <v>16.8</v>
      </c>
      <c r="G29" s="70">
        <v>18.2</v>
      </c>
      <c r="H29" s="39">
        <v>19.3</v>
      </c>
      <c r="I29" s="39">
        <v>16.8</v>
      </c>
      <c r="J29" s="103">
        <f t="shared" si="0"/>
        <v>13.5625</v>
      </c>
      <c r="K29" s="41">
        <v>19.5</v>
      </c>
      <c r="L29" s="111">
        <v>7</v>
      </c>
      <c r="M29" s="39">
        <v>5.0999999999999996</v>
      </c>
      <c r="N29" s="39">
        <v>6.5</v>
      </c>
      <c r="O29" s="39">
        <v>7.1</v>
      </c>
      <c r="P29" s="70">
        <v>6.5</v>
      </c>
      <c r="Q29" s="39">
        <v>7.1</v>
      </c>
      <c r="R29" s="70">
        <v>5.5</v>
      </c>
      <c r="S29" s="39">
        <v>5.9</v>
      </c>
      <c r="T29" s="39">
        <v>6.6</v>
      </c>
      <c r="U29" s="124">
        <f t="shared" si="1"/>
        <v>6.2874999999999996</v>
      </c>
      <c r="V29" s="101"/>
      <c r="W29" s="17"/>
      <c r="X29" s="17"/>
      <c r="Y29" s="17"/>
      <c r="Z29" s="17"/>
      <c r="AA29" s="17"/>
    </row>
    <row r="30" spans="1:27" s="5" customFormat="1" ht="13.5" customHeight="1">
      <c r="A30" s="26">
        <v>25</v>
      </c>
      <c r="B30" s="39">
        <v>10.199999999999999</v>
      </c>
      <c r="C30" s="39">
        <v>7.1</v>
      </c>
      <c r="D30" s="39">
        <v>6.3</v>
      </c>
      <c r="E30" s="70">
        <v>13.7</v>
      </c>
      <c r="F30" s="39">
        <v>18.5</v>
      </c>
      <c r="G30" s="70">
        <v>19.399999999999999</v>
      </c>
      <c r="H30" s="39">
        <v>18.3</v>
      </c>
      <c r="I30" s="39">
        <v>15.9</v>
      </c>
      <c r="J30" s="103">
        <f t="shared" si="0"/>
        <v>13.674999999999999</v>
      </c>
      <c r="K30" s="41">
        <v>19.7</v>
      </c>
      <c r="L30" s="111">
        <v>4.5</v>
      </c>
      <c r="M30" s="39">
        <v>8.5</v>
      </c>
      <c r="N30" s="39">
        <v>8.5</v>
      </c>
      <c r="O30" s="39">
        <v>9</v>
      </c>
      <c r="P30" s="70">
        <v>6.9</v>
      </c>
      <c r="Q30" s="39">
        <v>5.4</v>
      </c>
      <c r="R30" s="70">
        <v>5.7</v>
      </c>
      <c r="S30" s="39">
        <v>3.8</v>
      </c>
      <c r="T30" s="39">
        <v>4.4000000000000004</v>
      </c>
      <c r="U30" s="124">
        <f t="shared" si="1"/>
        <v>6.5249999999999995</v>
      </c>
      <c r="V30" s="101"/>
      <c r="W30" s="17"/>
      <c r="X30" s="17"/>
      <c r="Y30" s="17"/>
      <c r="Z30" s="17"/>
      <c r="AA30" s="17"/>
    </row>
    <row r="31" spans="1:27" s="5" customFormat="1" ht="13.5" customHeight="1">
      <c r="A31" s="26">
        <v>26</v>
      </c>
      <c r="B31" s="39">
        <v>7</v>
      </c>
      <c r="C31" s="39">
        <v>4.5999999999999996</v>
      </c>
      <c r="D31" s="39">
        <v>3.6</v>
      </c>
      <c r="E31" s="70">
        <v>16.2</v>
      </c>
      <c r="F31" s="39">
        <v>20.3</v>
      </c>
      <c r="G31" s="70">
        <v>21.3</v>
      </c>
      <c r="H31" s="39">
        <v>20.7</v>
      </c>
      <c r="I31" s="39">
        <v>19.7</v>
      </c>
      <c r="J31" s="103">
        <f t="shared" si="0"/>
        <v>14.175000000000001</v>
      </c>
      <c r="K31" s="41">
        <v>21.9</v>
      </c>
      <c r="L31" s="111">
        <v>1.3</v>
      </c>
      <c r="M31" s="39">
        <v>7</v>
      </c>
      <c r="N31" s="39">
        <v>6.4</v>
      </c>
      <c r="O31" s="39">
        <v>7.2</v>
      </c>
      <c r="P31" s="70">
        <v>7.9</v>
      </c>
      <c r="Q31" s="39">
        <v>4.8</v>
      </c>
      <c r="R31" s="70">
        <v>5</v>
      </c>
      <c r="S31" s="39">
        <v>5</v>
      </c>
      <c r="T31" s="39">
        <v>4.5999999999999996</v>
      </c>
      <c r="U31" s="124">
        <f t="shared" si="1"/>
        <v>5.9874999999999998</v>
      </c>
      <c r="V31" s="101"/>
      <c r="W31" s="17"/>
      <c r="X31" s="17"/>
      <c r="Y31" s="17"/>
      <c r="Z31" s="17"/>
      <c r="AA31" s="17"/>
    </row>
    <row r="32" spans="1:27" s="5" customFormat="1" ht="13.5" customHeight="1">
      <c r="A32" s="26">
        <v>27</v>
      </c>
      <c r="B32" s="39">
        <v>10.7</v>
      </c>
      <c r="C32" s="39">
        <v>4.8</v>
      </c>
      <c r="D32" s="39">
        <v>4.4000000000000004</v>
      </c>
      <c r="E32" s="70">
        <v>15.9</v>
      </c>
      <c r="F32" s="39">
        <v>19.7</v>
      </c>
      <c r="G32" s="70">
        <v>20.9</v>
      </c>
      <c r="H32" s="39">
        <v>20</v>
      </c>
      <c r="I32" s="39">
        <v>16.7</v>
      </c>
      <c r="J32" s="103">
        <f t="shared" si="0"/>
        <v>14.137500000000001</v>
      </c>
      <c r="K32" s="41">
        <v>21.9</v>
      </c>
      <c r="L32" s="111">
        <v>1.9</v>
      </c>
      <c r="M32" s="39">
        <v>7.3</v>
      </c>
      <c r="N32" s="39">
        <v>7.8</v>
      </c>
      <c r="O32" s="39">
        <v>8.1</v>
      </c>
      <c r="P32" s="70">
        <v>6.7</v>
      </c>
      <c r="Q32" s="39">
        <v>6.5</v>
      </c>
      <c r="R32" s="70">
        <v>6.3</v>
      </c>
      <c r="S32" s="39">
        <v>6.2</v>
      </c>
      <c r="T32" s="39">
        <v>8.5</v>
      </c>
      <c r="U32" s="124">
        <f t="shared" si="1"/>
        <v>7.1749999999999998</v>
      </c>
      <c r="V32" s="101"/>
      <c r="W32" s="17"/>
      <c r="X32" s="17"/>
      <c r="Y32" s="17"/>
      <c r="Z32" s="17"/>
      <c r="AA32" s="17"/>
    </row>
    <row r="33" spans="1:27" s="5" customFormat="1" ht="13.5" customHeight="1">
      <c r="A33" s="26">
        <v>28</v>
      </c>
      <c r="B33" s="39">
        <v>12.9</v>
      </c>
      <c r="C33" s="39">
        <v>10</v>
      </c>
      <c r="D33" s="39">
        <v>10.199999999999999</v>
      </c>
      <c r="E33" s="70">
        <v>11.5</v>
      </c>
      <c r="F33" s="39">
        <v>13</v>
      </c>
      <c r="G33" s="70">
        <v>15.3</v>
      </c>
      <c r="H33" s="39">
        <v>15.5</v>
      </c>
      <c r="I33" s="39">
        <v>14.3</v>
      </c>
      <c r="J33" s="103">
        <f t="shared" si="0"/>
        <v>12.837499999999999</v>
      </c>
      <c r="K33" s="41">
        <v>17.899999999999999</v>
      </c>
      <c r="L33" s="111">
        <v>8.9</v>
      </c>
      <c r="M33" s="39">
        <v>11.8</v>
      </c>
      <c r="N33" s="39">
        <v>9.9</v>
      </c>
      <c r="O33" s="39">
        <v>11.6</v>
      </c>
      <c r="P33" s="70">
        <v>11.6</v>
      </c>
      <c r="Q33" s="39">
        <v>8.3000000000000007</v>
      </c>
      <c r="R33" s="70">
        <v>6.7</v>
      </c>
      <c r="S33" s="39">
        <v>5.8</v>
      </c>
      <c r="T33" s="39">
        <v>5.4</v>
      </c>
      <c r="U33" s="124">
        <f t="shared" si="1"/>
        <v>8.8875000000000011</v>
      </c>
      <c r="V33" s="101"/>
      <c r="W33" s="17"/>
      <c r="X33" s="17"/>
      <c r="Y33" s="17"/>
      <c r="Z33" s="17"/>
      <c r="AA33" s="17"/>
    </row>
    <row r="34" spans="1:27" s="5" customFormat="1" ht="13.5" customHeight="1">
      <c r="A34" s="26">
        <v>29</v>
      </c>
      <c r="B34" s="39">
        <v>7.2</v>
      </c>
      <c r="C34" s="39">
        <v>3.3</v>
      </c>
      <c r="D34" s="39">
        <v>4.8</v>
      </c>
      <c r="E34" s="70">
        <v>14.4</v>
      </c>
      <c r="F34" s="39">
        <v>15.3</v>
      </c>
      <c r="G34" s="70">
        <v>16.7</v>
      </c>
      <c r="H34" s="39">
        <v>16.899999999999999</v>
      </c>
      <c r="I34" s="39">
        <v>14.4</v>
      </c>
      <c r="J34" s="103">
        <f t="shared" si="0"/>
        <v>11.625</v>
      </c>
      <c r="K34" s="41">
        <v>17.7</v>
      </c>
      <c r="L34" s="111">
        <v>3.3</v>
      </c>
      <c r="M34" s="39">
        <v>7.1</v>
      </c>
      <c r="N34" s="39">
        <v>7.7</v>
      </c>
      <c r="O34" s="39">
        <v>7.5</v>
      </c>
      <c r="P34" s="70">
        <v>5.0999999999999996</v>
      </c>
      <c r="Q34" s="39">
        <v>4.5999999999999996</v>
      </c>
      <c r="R34" s="70">
        <v>4.4000000000000004</v>
      </c>
      <c r="S34" s="39">
        <v>4.5</v>
      </c>
      <c r="T34" s="39">
        <v>4.7</v>
      </c>
      <c r="U34" s="124">
        <f t="shared" si="1"/>
        <v>5.7</v>
      </c>
      <c r="V34" s="101"/>
      <c r="W34" s="17"/>
      <c r="X34" s="17"/>
      <c r="Y34" s="17"/>
      <c r="Z34" s="17"/>
      <c r="AA34" s="17"/>
    </row>
    <row r="35" spans="1:27" s="5" customFormat="1" ht="13.5" customHeight="1">
      <c r="A35" s="26">
        <v>30</v>
      </c>
      <c r="B35" s="39">
        <v>7.4</v>
      </c>
      <c r="C35" s="39">
        <v>5.5</v>
      </c>
      <c r="D35" s="39">
        <v>7.7</v>
      </c>
      <c r="E35" s="70">
        <v>14.8</v>
      </c>
      <c r="F35" s="39">
        <v>16.2</v>
      </c>
      <c r="G35" s="70">
        <v>17.2</v>
      </c>
      <c r="H35" s="39">
        <v>17.2</v>
      </c>
      <c r="I35" s="39">
        <v>16.100000000000001</v>
      </c>
      <c r="J35" s="103">
        <f t="shared" si="0"/>
        <v>12.762500000000003</v>
      </c>
      <c r="K35" s="41">
        <v>18.899999999999999</v>
      </c>
      <c r="L35" s="111">
        <v>1.5</v>
      </c>
      <c r="M35" s="39">
        <v>6.2</v>
      </c>
      <c r="N35" s="39">
        <v>6.9</v>
      </c>
      <c r="O35" s="39">
        <v>7.4</v>
      </c>
      <c r="P35" s="70">
        <v>9.9</v>
      </c>
      <c r="Q35" s="39">
        <v>6.3</v>
      </c>
      <c r="R35" s="70">
        <v>6</v>
      </c>
      <c r="S35" s="39">
        <v>6.5</v>
      </c>
      <c r="T35" s="39">
        <v>6.2</v>
      </c>
      <c r="U35" s="124">
        <f t="shared" si="1"/>
        <v>6.9249999999999998</v>
      </c>
      <c r="V35" s="101"/>
      <c r="W35" s="17"/>
      <c r="X35" s="17"/>
      <c r="Y35" s="17"/>
      <c r="Z35" s="17"/>
      <c r="AA35" s="17"/>
    </row>
    <row r="36" spans="1:27" s="5" customFormat="1" ht="13.5" customHeight="1">
      <c r="A36" s="30">
        <v>31</v>
      </c>
      <c r="B36" s="39">
        <v>11.9</v>
      </c>
      <c r="C36" s="39">
        <v>10.1</v>
      </c>
      <c r="D36" s="39">
        <v>11</v>
      </c>
      <c r="E36" s="70">
        <v>14.8</v>
      </c>
      <c r="F36" s="39">
        <v>14.9</v>
      </c>
      <c r="G36" s="70">
        <v>16</v>
      </c>
      <c r="H36" s="39">
        <v>16.899999999999999</v>
      </c>
      <c r="I36" s="39">
        <v>14.7</v>
      </c>
      <c r="J36" s="103">
        <f t="shared" si="0"/>
        <v>13.7875</v>
      </c>
      <c r="K36" s="41">
        <v>17.600000000000001</v>
      </c>
      <c r="L36" s="111">
        <v>9.9</v>
      </c>
      <c r="M36" s="39">
        <v>7</v>
      </c>
      <c r="N36" s="39">
        <v>8.1</v>
      </c>
      <c r="O36" s="39">
        <v>8.1999999999999993</v>
      </c>
      <c r="P36" s="70">
        <v>7.4</v>
      </c>
      <c r="Q36" s="39">
        <v>6.1</v>
      </c>
      <c r="R36" s="70">
        <v>6.6</v>
      </c>
      <c r="S36" s="39">
        <v>6.4</v>
      </c>
      <c r="T36" s="39">
        <v>5.8</v>
      </c>
      <c r="U36" s="125">
        <f t="shared" si="1"/>
        <v>6.9499999999999993</v>
      </c>
      <c r="V36" s="101"/>
      <c r="W36" s="17"/>
      <c r="X36" s="17"/>
      <c r="Y36" s="17"/>
      <c r="Z36" s="17"/>
      <c r="AA36" s="17"/>
    </row>
    <row r="37" spans="1:27" s="5" customFormat="1" ht="12.75" customHeight="1">
      <c r="A37" s="32" t="s">
        <v>5</v>
      </c>
      <c r="B37" s="33">
        <f t="shared" ref="B37:U37" si="2">AVERAGE(B6:B36)</f>
        <v>5.9806451612903215</v>
      </c>
      <c r="C37" s="34">
        <f t="shared" si="2"/>
        <v>3.9548387096774191</v>
      </c>
      <c r="D37" s="34">
        <f t="shared" si="2"/>
        <v>3.9935483870967738</v>
      </c>
      <c r="E37" s="34">
        <f t="shared" si="2"/>
        <v>9.5806451612903221</v>
      </c>
      <c r="F37" s="34">
        <f t="shared" si="2"/>
        <v>12.364516129032259</v>
      </c>
      <c r="G37" s="34">
        <f t="shared" si="2"/>
        <v>13.183870967741933</v>
      </c>
      <c r="H37" s="34">
        <f t="shared" si="2"/>
        <v>13.241935483870966</v>
      </c>
      <c r="I37" s="35">
        <f t="shared" si="2"/>
        <v>10.9</v>
      </c>
      <c r="J37" s="33">
        <f t="shared" si="2"/>
        <v>9.15</v>
      </c>
      <c r="K37" s="34">
        <f t="shared" si="2"/>
        <v>15.554838709677416</v>
      </c>
      <c r="L37" s="35">
        <f t="shared" si="2"/>
        <v>2.4258064516129036</v>
      </c>
      <c r="M37" s="33">
        <f t="shared" si="2"/>
        <v>6.6193548387096781</v>
      </c>
      <c r="N37" s="34">
        <f t="shared" si="2"/>
        <v>6.6387096774193557</v>
      </c>
      <c r="O37" s="34">
        <f t="shared" si="2"/>
        <v>6.9354838709677411</v>
      </c>
      <c r="P37" s="34">
        <f t="shared" si="2"/>
        <v>7.3612903225806452</v>
      </c>
      <c r="Q37" s="34">
        <f t="shared" si="2"/>
        <v>6.3645161290322596</v>
      </c>
      <c r="R37" s="34">
        <f t="shared" si="2"/>
        <v>6.629032258064516</v>
      </c>
      <c r="S37" s="34">
        <f t="shared" si="2"/>
        <v>5.7225806451612904</v>
      </c>
      <c r="T37" s="34">
        <f t="shared" si="2"/>
        <v>5.8645161290322578</v>
      </c>
      <c r="U37" s="35">
        <f t="shared" si="2"/>
        <v>6.5169354838709683</v>
      </c>
      <c r="V37" s="101"/>
      <c r="W37" s="17"/>
      <c r="X37" s="17"/>
      <c r="Y37" s="17"/>
      <c r="Z37" s="17"/>
      <c r="AA37" s="17"/>
    </row>
    <row r="38" spans="1:27" s="5" customFormat="1" ht="12" customHeight="1">
      <c r="A38" s="151" t="s">
        <v>95</v>
      </c>
      <c r="B38" s="151"/>
      <c r="C38" s="154"/>
      <c r="D38" s="154"/>
      <c r="E38" s="154"/>
      <c r="F38" s="154"/>
      <c r="G38" s="154"/>
      <c r="H38" s="154"/>
      <c r="I38" s="154"/>
      <c r="J38" s="154"/>
      <c r="K38" s="39"/>
      <c r="L38" s="104"/>
      <c r="M38" s="154"/>
      <c r="N38" s="154"/>
      <c r="O38" s="154"/>
      <c r="P38" s="154"/>
      <c r="Q38" s="154"/>
      <c r="R38" s="1113" t="s">
        <v>0</v>
      </c>
      <c r="S38" s="1113"/>
      <c r="T38" s="1113"/>
      <c r="U38" s="1113"/>
      <c r="V38" s="101"/>
      <c r="W38" s="17"/>
      <c r="X38" s="17"/>
      <c r="Y38" s="17"/>
      <c r="Z38" s="17"/>
      <c r="AA38" s="17"/>
    </row>
    <row r="39" spans="1:27" s="5" customFormat="1" ht="12" customHeight="1">
      <c r="A39" s="1107" t="s">
        <v>52</v>
      </c>
      <c r="B39" s="1123" t="s">
        <v>71</v>
      </c>
      <c r="C39" s="1123"/>
      <c r="D39" s="1123"/>
      <c r="E39" s="1123"/>
      <c r="F39" s="1123"/>
      <c r="G39" s="1123"/>
      <c r="H39" s="1123"/>
      <c r="I39" s="1123"/>
      <c r="J39" s="1123"/>
      <c r="K39" s="1123"/>
      <c r="L39" s="1123"/>
      <c r="M39" s="956" t="s">
        <v>27</v>
      </c>
      <c r="N39" s="956"/>
      <c r="O39" s="956"/>
      <c r="P39" s="956"/>
      <c r="Q39" s="956"/>
      <c r="R39" s="956"/>
      <c r="S39" s="956"/>
      <c r="T39" s="956"/>
      <c r="U39" s="956"/>
      <c r="V39" s="101"/>
      <c r="W39" s="17"/>
      <c r="X39" s="17"/>
      <c r="Y39" s="17"/>
      <c r="Z39" s="17"/>
      <c r="AA39" s="17"/>
    </row>
    <row r="40" spans="1:27" s="5" customFormat="1" ht="12" customHeight="1">
      <c r="A40" s="1108"/>
      <c r="B40" s="956" t="s">
        <v>80</v>
      </c>
      <c r="C40" s="956"/>
      <c r="D40" s="956"/>
      <c r="E40" s="956"/>
      <c r="F40" s="956"/>
      <c r="G40" s="956"/>
      <c r="H40" s="956"/>
      <c r="I40" s="956"/>
      <c r="J40" s="956"/>
      <c r="K40" s="956"/>
      <c r="L40" s="956"/>
      <c r="M40" s="956" t="s">
        <v>80</v>
      </c>
      <c r="N40" s="956"/>
      <c r="O40" s="956"/>
      <c r="P40" s="956"/>
      <c r="Q40" s="956"/>
      <c r="R40" s="956"/>
      <c r="S40" s="956"/>
      <c r="T40" s="956"/>
      <c r="U40" s="956"/>
      <c r="V40" s="101"/>
      <c r="W40" s="17"/>
      <c r="X40" s="17"/>
      <c r="Y40" s="17"/>
      <c r="Z40" s="17"/>
      <c r="AA40" s="17"/>
    </row>
    <row r="41" spans="1:27" s="5" customFormat="1" ht="15" customHeight="1">
      <c r="A41" s="1109"/>
      <c r="B41" s="118" t="s">
        <v>81</v>
      </c>
      <c r="C41" s="116">
        <v>0.125</v>
      </c>
      <c r="D41" s="116">
        <v>0.25</v>
      </c>
      <c r="E41" s="116">
        <v>0.375</v>
      </c>
      <c r="F41" s="116">
        <v>0.5</v>
      </c>
      <c r="G41" s="116">
        <v>0.625</v>
      </c>
      <c r="H41" s="116">
        <v>0.75</v>
      </c>
      <c r="I41" s="116">
        <v>0.875</v>
      </c>
      <c r="J41" s="49" t="s">
        <v>28</v>
      </c>
      <c r="K41" s="49" t="s">
        <v>2</v>
      </c>
      <c r="L41" s="49" t="s">
        <v>3</v>
      </c>
      <c r="M41" s="118" t="s">
        <v>81</v>
      </c>
      <c r="N41" s="116">
        <v>0.125</v>
      </c>
      <c r="O41" s="116">
        <v>0.25</v>
      </c>
      <c r="P41" s="116">
        <v>0.375</v>
      </c>
      <c r="Q41" s="116">
        <v>0.5</v>
      </c>
      <c r="R41" s="116">
        <v>0.625</v>
      </c>
      <c r="S41" s="116">
        <v>0.75</v>
      </c>
      <c r="T41" s="116">
        <v>0.875</v>
      </c>
      <c r="U41" s="49" t="s">
        <v>28</v>
      </c>
      <c r="V41" s="101"/>
      <c r="W41" s="17"/>
      <c r="X41" s="17"/>
      <c r="Y41" s="17"/>
      <c r="Z41" s="17"/>
      <c r="AA41" s="17"/>
    </row>
    <row r="42" spans="1:27" s="5" customFormat="1" ht="10.5" customHeight="1">
      <c r="A42" s="38"/>
      <c r="B42" s="1027" t="s">
        <v>8</v>
      </c>
      <c r="C42" s="1029"/>
      <c r="D42" s="1029"/>
      <c r="E42" s="1029"/>
      <c r="F42" s="1029"/>
      <c r="G42" s="1029"/>
      <c r="H42" s="1029"/>
      <c r="I42" s="1029"/>
      <c r="J42" s="1029"/>
      <c r="K42" s="1029"/>
      <c r="L42" s="1029"/>
      <c r="M42" s="1029"/>
      <c r="N42" s="1029"/>
      <c r="O42" s="1029"/>
      <c r="P42" s="1029"/>
      <c r="Q42" s="1029"/>
      <c r="R42" s="1029"/>
      <c r="S42" s="1029"/>
      <c r="T42" s="1029"/>
      <c r="U42" s="1028"/>
      <c r="V42" s="101"/>
      <c r="W42" s="17"/>
      <c r="X42" s="17"/>
      <c r="Y42" s="17"/>
      <c r="Z42" s="17"/>
      <c r="AA42" s="17"/>
    </row>
    <row r="43" spans="1:27" s="5" customFormat="1" ht="13.5" customHeight="1">
      <c r="A43" s="26">
        <v>1</v>
      </c>
      <c r="B43" s="39">
        <v>7.8</v>
      </c>
      <c r="C43" s="39">
        <v>3.6</v>
      </c>
      <c r="D43" s="39">
        <v>3.2</v>
      </c>
      <c r="E43" s="70">
        <v>12.6</v>
      </c>
      <c r="F43" s="39">
        <v>14.9</v>
      </c>
      <c r="G43" s="70">
        <v>14</v>
      </c>
      <c r="H43" s="39">
        <v>12.6</v>
      </c>
      <c r="I43" s="39">
        <v>12.1</v>
      </c>
      <c r="J43" s="27">
        <f>AVERAGE(B43:I43)</f>
        <v>10.1</v>
      </c>
      <c r="K43" s="39">
        <v>16.8</v>
      </c>
      <c r="L43" s="28">
        <v>1.2</v>
      </c>
      <c r="M43" s="39">
        <v>6</v>
      </c>
      <c r="N43" s="39">
        <v>7.5</v>
      </c>
      <c r="O43" s="39">
        <v>7.4</v>
      </c>
      <c r="P43" s="70">
        <v>6.4</v>
      </c>
      <c r="Q43" s="39">
        <v>7.1</v>
      </c>
      <c r="R43" s="70">
        <v>5</v>
      </c>
      <c r="S43" s="39">
        <v>7</v>
      </c>
      <c r="T43" s="39">
        <v>6.7</v>
      </c>
      <c r="U43" s="28">
        <f t="shared" ref="U43:U72" si="3">AVERAGE(M43:T43)</f>
        <v>6.6375000000000002</v>
      </c>
      <c r="V43" s="101"/>
      <c r="W43" s="17"/>
      <c r="X43" s="17"/>
      <c r="Y43" s="17"/>
      <c r="Z43" s="17"/>
      <c r="AA43" s="17"/>
    </row>
    <row r="44" spans="1:27" s="5" customFormat="1" ht="13.5" customHeight="1">
      <c r="A44" s="26">
        <v>2</v>
      </c>
      <c r="B44" s="39">
        <v>4.7</v>
      </c>
      <c r="C44" s="39">
        <v>5.2</v>
      </c>
      <c r="D44" s="39">
        <v>6.7</v>
      </c>
      <c r="E44" s="70">
        <v>12</v>
      </c>
      <c r="F44" s="39">
        <v>14.4</v>
      </c>
      <c r="G44" s="70">
        <v>16.600000000000001</v>
      </c>
      <c r="H44" s="39">
        <v>15.8</v>
      </c>
      <c r="I44" s="39">
        <v>14.5</v>
      </c>
      <c r="J44" s="27">
        <f t="shared" ref="J44:J72" si="4">AVERAGE(B44:I44)</f>
        <v>11.237500000000001</v>
      </c>
      <c r="K44" s="39">
        <v>17.899999999999999</v>
      </c>
      <c r="L44" s="28">
        <v>1.5</v>
      </c>
      <c r="M44" s="39">
        <v>5.6</v>
      </c>
      <c r="N44" s="39">
        <v>6.4</v>
      </c>
      <c r="O44" s="39">
        <v>6.7</v>
      </c>
      <c r="P44" s="70">
        <v>5.7</v>
      </c>
      <c r="Q44" s="39">
        <v>5.4</v>
      </c>
      <c r="R44" s="70">
        <v>4.9000000000000004</v>
      </c>
      <c r="S44" s="39">
        <v>6</v>
      </c>
      <c r="T44" s="39">
        <v>6</v>
      </c>
      <c r="U44" s="28">
        <f t="shared" si="3"/>
        <v>5.8374999999999995</v>
      </c>
      <c r="V44" s="101"/>
      <c r="W44" s="17"/>
      <c r="X44" s="17"/>
      <c r="Y44" s="17"/>
      <c r="Z44" s="17"/>
      <c r="AA44" s="17"/>
    </row>
    <row r="45" spans="1:27" s="5" customFormat="1" ht="13.5" customHeight="1">
      <c r="A45" s="26">
        <v>3</v>
      </c>
      <c r="B45" s="39">
        <v>9.5</v>
      </c>
      <c r="C45" s="39">
        <v>7.3</v>
      </c>
      <c r="D45" s="39">
        <v>8.1999999999999993</v>
      </c>
      <c r="E45" s="70">
        <v>14.2</v>
      </c>
      <c r="F45" s="39">
        <v>16.7</v>
      </c>
      <c r="G45" s="70">
        <v>18.2</v>
      </c>
      <c r="H45" s="39">
        <v>18.2</v>
      </c>
      <c r="I45" s="39">
        <v>17</v>
      </c>
      <c r="J45" s="27">
        <f t="shared" si="4"/>
        <v>13.662500000000001</v>
      </c>
      <c r="K45" s="39">
        <v>18.899999999999999</v>
      </c>
      <c r="L45" s="28">
        <v>7.3</v>
      </c>
      <c r="M45" s="39">
        <v>6</v>
      </c>
      <c r="N45" s="39">
        <v>6.5</v>
      </c>
      <c r="O45" s="39">
        <v>7.6</v>
      </c>
      <c r="P45" s="70">
        <v>7.8</v>
      </c>
      <c r="Q45" s="39">
        <v>7.2</v>
      </c>
      <c r="R45" s="70">
        <v>6.8</v>
      </c>
      <c r="S45" s="39">
        <v>8</v>
      </c>
      <c r="T45" s="39">
        <v>8.8000000000000007</v>
      </c>
      <c r="U45" s="28">
        <f t="shared" si="3"/>
        <v>7.3375000000000004</v>
      </c>
      <c r="V45" s="101"/>
      <c r="W45" s="17"/>
      <c r="X45" s="17"/>
      <c r="Y45" s="17"/>
      <c r="Z45" s="17"/>
      <c r="AA45" s="17"/>
    </row>
    <row r="46" spans="1:27" s="5" customFormat="1" ht="13.5" customHeight="1">
      <c r="A46" s="26">
        <v>4</v>
      </c>
      <c r="B46" s="39">
        <v>13.8</v>
      </c>
      <c r="C46" s="39">
        <v>13.3</v>
      </c>
      <c r="D46" s="39">
        <v>12.8</v>
      </c>
      <c r="E46" s="70">
        <v>14.6</v>
      </c>
      <c r="F46" s="39">
        <v>12.5</v>
      </c>
      <c r="G46" s="70">
        <v>13.2</v>
      </c>
      <c r="H46" s="39">
        <v>13.6</v>
      </c>
      <c r="I46" s="39">
        <v>11.4</v>
      </c>
      <c r="J46" s="27">
        <f t="shared" si="4"/>
        <v>13.15</v>
      </c>
      <c r="K46" s="39">
        <v>15.3</v>
      </c>
      <c r="L46" s="28">
        <v>11.4</v>
      </c>
      <c r="M46" s="39">
        <v>11.2</v>
      </c>
      <c r="N46" s="39">
        <v>10.9</v>
      </c>
      <c r="O46" s="39">
        <v>12.5</v>
      </c>
      <c r="P46" s="70">
        <v>12.6</v>
      </c>
      <c r="Q46" s="39">
        <v>13.4</v>
      </c>
      <c r="R46" s="70">
        <v>14.3</v>
      </c>
      <c r="S46" s="39">
        <v>14</v>
      </c>
      <c r="T46" s="39">
        <v>12.6</v>
      </c>
      <c r="U46" s="28">
        <f t="shared" si="3"/>
        <v>12.6875</v>
      </c>
      <c r="V46" s="101"/>
      <c r="W46" s="17"/>
      <c r="X46" s="17"/>
      <c r="Y46" s="17"/>
      <c r="Z46" s="17"/>
      <c r="AA46" s="17"/>
    </row>
    <row r="47" spans="1:27" s="5" customFormat="1" ht="13.5" customHeight="1">
      <c r="A47" s="26">
        <v>5</v>
      </c>
      <c r="B47" s="39">
        <v>10.5</v>
      </c>
      <c r="C47" s="39">
        <v>10.5</v>
      </c>
      <c r="D47" s="39">
        <v>10.6</v>
      </c>
      <c r="E47" s="70">
        <v>11.7</v>
      </c>
      <c r="F47" s="39">
        <v>12.8</v>
      </c>
      <c r="G47" s="70">
        <v>18.899999999999999</v>
      </c>
      <c r="H47" s="39">
        <v>19.8</v>
      </c>
      <c r="I47" s="39">
        <v>17.5</v>
      </c>
      <c r="J47" s="27">
        <f t="shared" si="4"/>
        <v>14.0375</v>
      </c>
      <c r="K47" s="39">
        <v>20.399999999999999</v>
      </c>
      <c r="L47" s="28">
        <v>10</v>
      </c>
      <c r="M47" s="39">
        <v>12.4</v>
      </c>
      <c r="N47" s="39">
        <v>12.2</v>
      </c>
      <c r="O47" s="39">
        <v>12.3</v>
      </c>
      <c r="P47" s="70">
        <v>13.1</v>
      </c>
      <c r="Q47" s="39">
        <v>14.1</v>
      </c>
      <c r="R47" s="70">
        <v>10.9</v>
      </c>
      <c r="S47" s="39">
        <v>11.3</v>
      </c>
      <c r="T47" s="39">
        <v>11.5</v>
      </c>
      <c r="U47" s="28">
        <f t="shared" si="3"/>
        <v>12.225000000000001</v>
      </c>
      <c r="V47" s="101"/>
      <c r="W47" s="17"/>
      <c r="X47" s="17"/>
      <c r="Y47" s="17"/>
      <c r="Z47" s="17"/>
      <c r="AA47" s="17"/>
    </row>
    <row r="48" spans="1:27" s="5" customFormat="1" ht="13.5" customHeight="1">
      <c r="A48" s="26">
        <v>6</v>
      </c>
      <c r="B48" s="39">
        <v>13.7</v>
      </c>
      <c r="C48" s="39">
        <v>12.1</v>
      </c>
      <c r="D48" s="39">
        <v>13.1</v>
      </c>
      <c r="E48" s="70">
        <v>12.8</v>
      </c>
      <c r="F48" s="39">
        <v>15</v>
      </c>
      <c r="G48" s="70">
        <v>20.2</v>
      </c>
      <c r="H48" s="39">
        <v>16.100000000000001</v>
      </c>
      <c r="I48" s="39">
        <v>15.1</v>
      </c>
      <c r="J48" s="27">
        <f t="shared" si="4"/>
        <v>14.762499999999999</v>
      </c>
      <c r="K48" s="39">
        <v>22.2</v>
      </c>
      <c r="L48" s="28">
        <v>11.9</v>
      </c>
      <c r="M48" s="39">
        <v>12</v>
      </c>
      <c r="N48" s="39">
        <v>9.8000000000000007</v>
      </c>
      <c r="O48" s="39">
        <v>10.5</v>
      </c>
      <c r="P48" s="70">
        <v>14.6</v>
      </c>
      <c r="Q48" s="39">
        <v>15.9</v>
      </c>
      <c r="R48" s="70">
        <v>9.6999999999999993</v>
      </c>
      <c r="S48" s="39">
        <v>10.5</v>
      </c>
      <c r="T48" s="39">
        <v>7</v>
      </c>
      <c r="U48" s="28">
        <f t="shared" si="3"/>
        <v>11.25</v>
      </c>
      <c r="V48" s="101"/>
      <c r="W48" s="17"/>
      <c r="X48" s="17"/>
      <c r="Y48" s="17"/>
      <c r="Z48" s="17"/>
      <c r="AA48" s="17"/>
    </row>
    <row r="49" spans="1:27" s="5" customFormat="1" ht="13.5" customHeight="1">
      <c r="A49" s="26">
        <v>7</v>
      </c>
      <c r="B49" s="39">
        <v>9</v>
      </c>
      <c r="C49" s="39">
        <v>11.1</v>
      </c>
      <c r="D49" s="39">
        <v>11.4</v>
      </c>
      <c r="E49" s="70">
        <v>16.899999999999999</v>
      </c>
      <c r="F49" s="39">
        <v>20.2</v>
      </c>
      <c r="G49" s="70">
        <v>20.5</v>
      </c>
      <c r="H49" s="39">
        <v>20.7</v>
      </c>
      <c r="I49" s="39">
        <v>17.2</v>
      </c>
      <c r="J49" s="27">
        <f t="shared" si="4"/>
        <v>15.875</v>
      </c>
      <c r="K49" s="39">
        <v>21.2</v>
      </c>
      <c r="L49" s="28">
        <v>6.5</v>
      </c>
      <c r="M49" s="39">
        <v>8.6999999999999993</v>
      </c>
      <c r="N49" s="39">
        <v>8.6999999999999993</v>
      </c>
      <c r="O49" s="39">
        <v>9.5</v>
      </c>
      <c r="P49" s="70">
        <v>9.9</v>
      </c>
      <c r="Q49" s="39">
        <v>8.6</v>
      </c>
      <c r="R49" s="70">
        <v>10.5</v>
      </c>
      <c r="S49" s="39">
        <v>12.2</v>
      </c>
      <c r="T49" s="39">
        <v>17</v>
      </c>
      <c r="U49" s="28">
        <f t="shared" si="3"/>
        <v>10.637499999999999</v>
      </c>
      <c r="V49" s="101"/>
      <c r="W49" s="17"/>
      <c r="X49" s="17"/>
      <c r="Y49" s="17"/>
      <c r="Z49" s="17"/>
      <c r="AA49" s="17"/>
    </row>
    <row r="50" spans="1:27" s="5" customFormat="1" ht="13.5" customHeight="1">
      <c r="A50" s="26">
        <v>8</v>
      </c>
      <c r="B50" s="39">
        <v>16.100000000000001</v>
      </c>
      <c r="C50" s="39">
        <v>14.9</v>
      </c>
      <c r="D50" s="39">
        <v>14.6</v>
      </c>
      <c r="E50" s="70">
        <v>18.100000000000001</v>
      </c>
      <c r="F50" s="39">
        <v>20.7</v>
      </c>
      <c r="G50" s="70">
        <v>25.5</v>
      </c>
      <c r="H50" s="39">
        <v>22.3</v>
      </c>
      <c r="I50" s="39">
        <v>18.2</v>
      </c>
      <c r="J50" s="27">
        <f t="shared" si="4"/>
        <v>18.8</v>
      </c>
      <c r="K50" s="39">
        <v>26.1</v>
      </c>
      <c r="L50" s="28">
        <v>12.6</v>
      </c>
      <c r="M50" s="39">
        <v>17.3</v>
      </c>
      <c r="N50" s="39">
        <v>16</v>
      </c>
      <c r="O50" s="39">
        <v>15.9</v>
      </c>
      <c r="P50" s="70">
        <v>17.5</v>
      </c>
      <c r="Q50" s="39">
        <v>19.3</v>
      </c>
      <c r="R50" s="70">
        <v>17.600000000000001</v>
      </c>
      <c r="S50" s="39">
        <v>18.8</v>
      </c>
      <c r="T50" s="39">
        <v>20.9</v>
      </c>
      <c r="U50" s="28">
        <f t="shared" si="3"/>
        <v>17.912499999999998</v>
      </c>
      <c r="V50" s="101"/>
      <c r="W50" s="17"/>
      <c r="X50" s="17"/>
      <c r="Y50" s="17"/>
      <c r="Z50" s="17"/>
      <c r="AA50" s="17"/>
    </row>
    <row r="51" spans="1:27" s="5" customFormat="1" ht="13.5" customHeight="1">
      <c r="A51" s="26">
        <v>9</v>
      </c>
      <c r="B51" s="39">
        <v>15.5</v>
      </c>
      <c r="C51" s="39">
        <v>15.3</v>
      </c>
      <c r="D51" s="39">
        <v>15.7</v>
      </c>
      <c r="E51" s="70">
        <v>17.899999999999999</v>
      </c>
      <c r="F51" s="39">
        <v>19.600000000000001</v>
      </c>
      <c r="G51" s="70">
        <v>19.2</v>
      </c>
      <c r="H51" s="39">
        <v>18.7</v>
      </c>
      <c r="I51" s="39">
        <v>16</v>
      </c>
      <c r="J51" s="27">
        <f t="shared" si="4"/>
        <v>17.237500000000001</v>
      </c>
      <c r="K51" s="39">
        <v>25</v>
      </c>
      <c r="L51" s="28">
        <v>14</v>
      </c>
      <c r="M51" s="39">
        <v>17.600000000000001</v>
      </c>
      <c r="N51" s="39">
        <v>17.399999999999999</v>
      </c>
      <c r="O51" s="39">
        <v>17.8</v>
      </c>
      <c r="P51" s="70">
        <v>20.3</v>
      </c>
      <c r="Q51" s="39">
        <v>17.7</v>
      </c>
      <c r="R51" s="70">
        <v>22.2</v>
      </c>
      <c r="S51" s="39">
        <v>20.9</v>
      </c>
      <c r="T51" s="39">
        <v>18</v>
      </c>
      <c r="U51" s="28">
        <f t="shared" si="3"/>
        <v>18.987500000000001</v>
      </c>
      <c r="V51" s="101"/>
      <c r="W51" s="17"/>
      <c r="X51" s="17"/>
      <c r="Y51" s="17"/>
      <c r="Z51" s="17"/>
      <c r="AA51" s="17"/>
    </row>
    <row r="52" spans="1:27" s="5" customFormat="1" ht="13.5" customHeight="1">
      <c r="A52" s="26">
        <v>10</v>
      </c>
      <c r="B52" s="39">
        <v>14.4</v>
      </c>
      <c r="C52" s="39">
        <v>14.3</v>
      </c>
      <c r="D52" s="39">
        <v>14</v>
      </c>
      <c r="E52" s="70">
        <v>15.8</v>
      </c>
      <c r="F52" s="39">
        <v>19.399999999999999</v>
      </c>
      <c r="G52" s="70">
        <v>20.5</v>
      </c>
      <c r="H52" s="39">
        <v>19.399999999999999</v>
      </c>
      <c r="I52" s="39">
        <v>18.600000000000001</v>
      </c>
      <c r="J52" s="27">
        <f t="shared" si="4"/>
        <v>17.05</v>
      </c>
      <c r="K52" s="39">
        <v>21.3</v>
      </c>
      <c r="L52" s="28">
        <v>14</v>
      </c>
      <c r="M52" s="39">
        <v>16.399999999999999</v>
      </c>
      <c r="N52" s="39">
        <v>16.3</v>
      </c>
      <c r="O52" s="39">
        <v>16</v>
      </c>
      <c r="P52" s="70">
        <v>16.399999999999999</v>
      </c>
      <c r="Q52" s="39">
        <v>17.2</v>
      </c>
      <c r="R52" s="70">
        <v>17.100000000000001</v>
      </c>
      <c r="S52" s="39">
        <v>16.399999999999999</v>
      </c>
      <c r="T52" s="39">
        <v>16.5</v>
      </c>
      <c r="U52" s="28">
        <f t="shared" si="3"/>
        <v>16.537500000000001</v>
      </c>
      <c r="V52" s="101"/>
      <c r="W52" s="17"/>
      <c r="X52" s="17"/>
      <c r="Y52" s="17"/>
      <c r="Z52" s="17"/>
      <c r="AA52" s="17"/>
    </row>
    <row r="53" spans="1:27" s="5" customFormat="1" ht="13.5" customHeight="1">
      <c r="A53" s="26">
        <v>11</v>
      </c>
      <c r="B53" s="39">
        <v>16.100000000000001</v>
      </c>
      <c r="C53" s="39">
        <v>15.9</v>
      </c>
      <c r="D53" s="39">
        <v>15.7</v>
      </c>
      <c r="E53" s="70">
        <v>16.399999999999999</v>
      </c>
      <c r="F53" s="39">
        <v>18.7</v>
      </c>
      <c r="G53" s="70">
        <v>18.100000000000001</v>
      </c>
      <c r="H53" s="39">
        <v>18.100000000000001</v>
      </c>
      <c r="I53" s="39">
        <v>16.399999999999999</v>
      </c>
      <c r="J53" s="27">
        <f t="shared" si="4"/>
        <v>16.925000000000001</v>
      </c>
      <c r="K53" s="39">
        <v>18.899999999999999</v>
      </c>
      <c r="L53" s="28">
        <v>15.5</v>
      </c>
      <c r="M53" s="39">
        <v>17.100000000000001</v>
      </c>
      <c r="N53" s="39">
        <v>16.5</v>
      </c>
      <c r="O53" s="39">
        <v>16.100000000000001</v>
      </c>
      <c r="P53" s="70">
        <v>16.5</v>
      </c>
      <c r="Q53" s="39">
        <v>16.399999999999999</v>
      </c>
      <c r="R53" s="70">
        <v>15.7</v>
      </c>
      <c r="S53" s="39">
        <v>16.3</v>
      </c>
      <c r="T53" s="39">
        <v>14.8</v>
      </c>
      <c r="U53" s="28">
        <f t="shared" si="3"/>
        <v>16.175000000000001</v>
      </c>
      <c r="V53" s="101"/>
      <c r="W53" s="17"/>
      <c r="X53" s="17"/>
      <c r="Y53" s="17"/>
      <c r="Z53" s="17"/>
      <c r="AA53" s="17"/>
    </row>
    <row r="54" spans="1:27" s="5" customFormat="1" ht="13.5" customHeight="1">
      <c r="A54" s="26">
        <v>12</v>
      </c>
      <c r="B54" s="39">
        <v>14.7</v>
      </c>
      <c r="C54" s="39">
        <v>13.8</v>
      </c>
      <c r="D54" s="39">
        <v>14.2</v>
      </c>
      <c r="E54" s="70">
        <v>17.2</v>
      </c>
      <c r="F54" s="39">
        <v>20.3</v>
      </c>
      <c r="G54" s="70">
        <v>21.7</v>
      </c>
      <c r="H54" s="39">
        <v>21.6</v>
      </c>
      <c r="I54" s="39">
        <v>18.100000000000001</v>
      </c>
      <c r="J54" s="27">
        <f t="shared" si="4"/>
        <v>17.7</v>
      </c>
      <c r="K54" s="39">
        <v>22.4</v>
      </c>
      <c r="L54" s="28">
        <v>13.5</v>
      </c>
      <c r="M54" s="39">
        <v>14.5</v>
      </c>
      <c r="N54" s="39">
        <v>14.7</v>
      </c>
      <c r="O54" s="39">
        <v>14.7</v>
      </c>
      <c r="P54" s="70">
        <v>13.6</v>
      </c>
      <c r="Q54" s="39">
        <v>12.9</v>
      </c>
      <c r="R54" s="70">
        <v>13.2</v>
      </c>
      <c r="S54" s="39">
        <v>12.5</v>
      </c>
      <c r="T54" s="39">
        <v>8.9</v>
      </c>
      <c r="U54" s="28">
        <f t="shared" si="3"/>
        <v>13.125000000000002</v>
      </c>
      <c r="V54" s="101"/>
      <c r="W54" s="17"/>
      <c r="X54" s="17"/>
      <c r="Y54" s="17"/>
      <c r="Z54" s="17"/>
      <c r="AA54" s="17"/>
    </row>
    <row r="55" spans="1:27" s="5" customFormat="1" ht="13.5" customHeight="1">
      <c r="A55" s="26">
        <v>13</v>
      </c>
      <c r="B55" s="39">
        <v>13.8</v>
      </c>
      <c r="C55" s="39">
        <v>11.7</v>
      </c>
      <c r="D55" s="39">
        <v>11.6</v>
      </c>
      <c r="E55" s="70">
        <v>18.2</v>
      </c>
      <c r="F55" s="39">
        <v>20</v>
      </c>
      <c r="G55" s="70">
        <v>21.2</v>
      </c>
      <c r="H55" s="39">
        <v>20.399999999999999</v>
      </c>
      <c r="I55" s="39">
        <v>18.5</v>
      </c>
      <c r="J55" s="27">
        <f t="shared" si="4"/>
        <v>16.925000000000001</v>
      </c>
      <c r="K55" s="39">
        <v>22.1</v>
      </c>
      <c r="L55" s="28">
        <v>10.3</v>
      </c>
      <c r="M55" s="39">
        <v>7.6</v>
      </c>
      <c r="N55" s="39">
        <v>7.3</v>
      </c>
      <c r="O55" s="39">
        <v>8.3000000000000007</v>
      </c>
      <c r="P55" s="70">
        <v>8.6999999999999993</v>
      </c>
      <c r="Q55" s="39">
        <v>6.9</v>
      </c>
      <c r="R55" s="70">
        <v>7.1</v>
      </c>
      <c r="S55" s="39">
        <v>7.2</v>
      </c>
      <c r="T55" s="39">
        <v>6.4</v>
      </c>
      <c r="U55" s="28">
        <f t="shared" si="3"/>
        <v>7.4375</v>
      </c>
      <c r="V55" s="101"/>
      <c r="W55" s="17"/>
      <c r="X55" s="17"/>
      <c r="Y55" s="17"/>
      <c r="Z55" s="17"/>
      <c r="AA55" s="17"/>
    </row>
    <row r="56" spans="1:27" s="5" customFormat="1" ht="13.5" customHeight="1">
      <c r="A56" s="26">
        <v>14</v>
      </c>
      <c r="B56" s="39">
        <v>14.6</v>
      </c>
      <c r="C56" s="39">
        <v>12.1</v>
      </c>
      <c r="D56" s="39">
        <v>12.3</v>
      </c>
      <c r="E56" s="70">
        <v>17.899999999999999</v>
      </c>
      <c r="F56" s="39">
        <v>20.5</v>
      </c>
      <c r="G56" s="70">
        <v>22</v>
      </c>
      <c r="H56" s="39">
        <v>23.8</v>
      </c>
      <c r="I56" s="39">
        <v>20.6</v>
      </c>
      <c r="J56" s="27">
        <f t="shared" si="4"/>
        <v>17.975000000000001</v>
      </c>
      <c r="K56" s="39">
        <v>23.8</v>
      </c>
      <c r="L56" s="28">
        <v>11</v>
      </c>
      <c r="M56" s="39">
        <v>6.5</v>
      </c>
      <c r="N56" s="39">
        <v>7.6</v>
      </c>
      <c r="O56" s="39">
        <v>8.5</v>
      </c>
      <c r="P56" s="70">
        <v>10</v>
      </c>
      <c r="Q56" s="39">
        <v>8.1999999999999993</v>
      </c>
      <c r="R56" s="70">
        <v>8.1</v>
      </c>
      <c r="S56" s="39">
        <v>7.7</v>
      </c>
      <c r="T56" s="39">
        <v>7.1</v>
      </c>
      <c r="U56" s="28">
        <f t="shared" si="3"/>
        <v>7.9625000000000004</v>
      </c>
      <c r="V56" s="101"/>
      <c r="W56" s="17"/>
      <c r="X56" s="17"/>
      <c r="Y56" s="17"/>
      <c r="Z56" s="17"/>
      <c r="AA56" s="17"/>
    </row>
    <row r="57" spans="1:27" s="5" customFormat="1" ht="13.5" customHeight="1">
      <c r="A57" s="26">
        <v>15</v>
      </c>
      <c r="B57" s="39">
        <v>17.3</v>
      </c>
      <c r="C57" s="39">
        <v>16.3</v>
      </c>
      <c r="D57" s="39">
        <v>16.2</v>
      </c>
      <c r="E57" s="70">
        <v>19.399999999999999</v>
      </c>
      <c r="F57" s="39">
        <v>20.9</v>
      </c>
      <c r="G57" s="70">
        <v>20.3</v>
      </c>
      <c r="H57" s="39">
        <v>19.399999999999999</v>
      </c>
      <c r="I57" s="39">
        <v>19.2</v>
      </c>
      <c r="J57" s="27">
        <f t="shared" si="4"/>
        <v>18.624999999999996</v>
      </c>
      <c r="K57" s="39">
        <v>22.9</v>
      </c>
      <c r="L57" s="28">
        <v>15.1</v>
      </c>
      <c r="M57" s="39">
        <v>8.9</v>
      </c>
      <c r="N57" s="39">
        <v>8.6999999999999993</v>
      </c>
      <c r="O57" s="39">
        <v>10</v>
      </c>
      <c r="P57" s="70">
        <v>12.4</v>
      </c>
      <c r="Q57" s="39">
        <v>13.6</v>
      </c>
      <c r="R57" s="70">
        <v>15.3</v>
      </c>
      <c r="S57" s="39">
        <v>19.5</v>
      </c>
      <c r="T57" s="39">
        <v>19.899999999999999</v>
      </c>
      <c r="U57" s="28">
        <f t="shared" si="3"/>
        <v>13.537500000000001</v>
      </c>
      <c r="V57" s="101"/>
      <c r="W57" s="17"/>
      <c r="X57" s="17"/>
      <c r="Y57" s="17"/>
      <c r="Z57" s="17"/>
      <c r="AA57" s="17"/>
    </row>
    <row r="58" spans="1:27" s="5" customFormat="1" ht="13.5" customHeight="1">
      <c r="A58" s="26">
        <v>16</v>
      </c>
      <c r="B58" s="39">
        <v>18.100000000000001</v>
      </c>
      <c r="C58" s="39">
        <v>18.2</v>
      </c>
      <c r="D58" s="39">
        <v>17.600000000000001</v>
      </c>
      <c r="E58" s="70">
        <v>19.2</v>
      </c>
      <c r="F58" s="39">
        <v>21.7</v>
      </c>
      <c r="G58" s="70">
        <v>23.7</v>
      </c>
      <c r="H58" s="39">
        <v>21.7</v>
      </c>
      <c r="I58" s="39">
        <v>21.1</v>
      </c>
      <c r="J58" s="27">
        <f t="shared" si="4"/>
        <v>20.162499999999998</v>
      </c>
      <c r="K58" s="39">
        <v>25</v>
      </c>
      <c r="L58" s="28">
        <v>17.3</v>
      </c>
      <c r="M58" s="39">
        <v>20.100000000000001</v>
      </c>
      <c r="N58" s="39">
        <v>20.3</v>
      </c>
      <c r="O58" s="39">
        <v>19.5</v>
      </c>
      <c r="P58" s="70">
        <v>19.399999999999999</v>
      </c>
      <c r="Q58" s="39">
        <v>18.899999999999999</v>
      </c>
      <c r="R58" s="70">
        <v>18.399999999999999</v>
      </c>
      <c r="S58" s="39">
        <v>17.8</v>
      </c>
      <c r="T58" s="39">
        <v>19.8</v>
      </c>
      <c r="U58" s="28">
        <f t="shared" si="3"/>
        <v>19.275000000000006</v>
      </c>
      <c r="V58" s="101"/>
      <c r="W58" s="17"/>
      <c r="X58" s="17"/>
      <c r="Y58" s="17"/>
      <c r="Z58" s="17"/>
      <c r="AA58" s="17"/>
    </row>
    <row r="59" spans="1:27" s="5" customFormat="1" ht="13.5" customHeight="1">
      <c r="A59" s="26">
        <v>17</v>
      </c>
      <c r="B59" s="39">
        <v>18.7</v>
      </c>
      <c r="C59" s="39">
        <v>17</v>
      </c>
      <c r="D59" s="39">
        <v>16.8</v>
      </c>
      <c r="E59" s="70">
        <v>19.5</v>
      </c>
      <c r="F59" s="39">
        <v>25.4</v>
      </c>
      <c r="G59" s="70">
        <v>26.2</v>
      </c>
      <c r="H59" s="39">
        <v>23.8</v>
      </c>
      <c r="I59" s="39">
        <v>23.7</v>
      </c>
      <c r="J59" s="27">
        <f t="shared" si="4"/>
        <v>21.387499999999999</v>
      </c>
      <c r="K59" s="39">
        <v>27.3</v>
      </c>
      <c r="L59" s="28">
        <v>15.9</v>
      </c>
      <c r="M59" s="39">
        <v>20.5</v>
      </c>
      <c r="N59" s="39">
        <v>19.2</v>
      </c>
      <c r="O59" s="39">
        <v>18.899999999999999</v>
      </c>
      <c r="P59" s="70">
        <v>22.4</v>
      </c>
      <c r="Q59" s="39">
        <v>17.600000000000001</v>
      </c>
      <c r="R59" s="70">
        <v>17.7</v>
      </c>
      <c r="S59" s="39">
        <v>25.4</v>
      </c>
      <c r="T59" s="39">
        <v>25.5</v>
      </c>
      <c r="U59" s="28">
        <f t="shared" si="3"/>
        <v>20.9</v>
      </c>
      <c r="V59" s="101"/>
      <c r="W59" s="17"/>
      <c r="X59" s="17"/>
      <c r="Y59" s="17"/>
      <c r="Z59" s="17"/>
      <c r="AA59" s="17"/>
    </row>
    <row r="60" spans="1:27" s="5" customFormat="1" ht="13.5" customHeight="1">
      <c r="A60" s="26">
        <v>18</v>
      </c>
      <c r="B60" s="39">
        <v>20.6</v>
      </c>
      <c r="C60" s="39">
        <v>19.600000000000001</v>
      </c>
      <c r="D60" s="39">
        <v>20.3</v>
      </c>
      <c r="E60" s="70">
        <v>25.3</v>
      </c>
      <c r="F60" s="39">
        <v>26.4</v>
      </c>
      <c r="G60" s="70">
        <v>29.5</v>
      </c>
      <c r="H60" s="39">
        <v>29.3</v>
      </c>
      <c r="I60" s="39">
        <v>25.3</v>
      </c>
      <c r="J60" s="27">
        <f t="shared" si="4"/>
        <v>24.537500000000001</v>
      </c>
      <c r="K60" s="39">
        <v>30.7</v>
      </c>
      <c r="L60" s="28">
        <v>17.899999999999999</v>
      </c>
      <c r="M60" s="39">
        <v>23.1</v>
      </c>
      <c r="N60" s="39">
        <v>21</v>
      </c>
      <c r="O60" s="39">
        <v>22.5</v>
      </c>
      <c r="P60" s="70">
        <v>20.7</v>
      </c>
      <c r="Q60" s="39">
        <v>21.4</v>
      </c>
      <c r="R60" s="70">
        <v>19.100000000000001</v>
      </c>
      <c r="S60" s="39">
        <v>21.2</v>
      </c>
      <c r="T60" s="39">
        <v>19.3</v>
      </c>
      <c r="U60" s="28">
        <f t="shared" si="3"/>
        <v>21.037499999999998</v>
      </c>
      <c r="V60" s="101"/>
      <c r="W60" s="17"/>
      <c r="X60" s="17"/>
      <c r="Y60" s="17"/>
      <c r="Z60" s="17"/>
      <c r="AA60" s="17"/>
    </row>
    <row r="61" spans="1:27" s="5" customFormat="1" ht="13.5" customHeight="1">
      <c r="A61" s="26">
        <v>19</v>
      </c>
      <c r="B61" s="39">
        <v>19.2</v>
      </c>
      <c r="C61" s="39">
        <v>17</v>
      </c>
      <c r="D61" s="39">
        <v>17.100000000000001</v>
      </c>
      <c r="E61" s="70">
        <v>22.6</v>
      </c>
      <c r="F61" s="39">
        <v>25.5</v>
      </c>
      <c r="G61" s="70">
        <v>28.1</v>
      </c>
      <c r="H61" s="39">
        <v>19.899999999999999</v>
      </c>
      <c r="I61" s="39">
        <v>19.399999999999999</v>
      </c>
      <c r="J61" s="27">
        <f t="shared" si="4"/>
        <v>21.1</v>
      </c>
      <c r="K61" s="39">
        <v>29.2</v>
      </c>
      <c r="L61" s="28">
        <v>14.4</v>
      </c>
      <c r="M61" s="39">
        <v>20.9</v>
      </c>
      <c r="N61" s="39">
        <v>18.2</v>
      </c>
      <c r="O61" s="39">
        <v>18.5</v>
      </c>
      <c r="P61" s="70">
        <v>15.4</v>
      </c>
      <c r="Q61" s="39">
        <v>18</v>
      </c>
      <c r="R61" s="70">
        <v>17.899999999999999</v>
      </c>
      <c r="S61" s="39">
        <v>21.7</v>
      </c>
      <c r="T61" s="39">
        <v>17.2</v>
      </c>
      <c r="U61" s="28">
        <f t="shared" si="3"/>
        <v>18.474999999999998</v>
      </c>
      <c r="V61" s="101"/>
      <c r="W61" s="17"/>
      <c r="X61" s="17"/>
      <c r="Y61" s="17"/>
      <c r="Z61" s="17"/>
      <c r="AA61" s="17"/>
    </row>
    <row r="62" spans="1:27" s="5" customFormat="1" ht="13.5" customHeight="1">
      <c r="A62" s="26">
        <v>20</v>
      </c>
      <c r="B62" s="39">
        <v>17.2</v>
      </c>
      <c r="C62" s="39">
        <v>16.899999999999999</v>
      </c>
      <c r="D62" s="39">
        <v>16.5</v>
      </c>
      <c r="E62" s="70">
        <v>17</v>
      </c>
      <c r="F62" s="39">
        <v>17.899999999999999</v>
      </c>
      <c r="G62" s="70">
        <v>19.3</v>
      </c>
      <c r="H62" s="39">
        <v>20.399999999999999</v>
      </c>
      <c r="I62" s="39">
        <v>19.100000000000001</v>
      </c>
      <c r="J62" s="27">
        <f t="shared" si="4"/>
        <v>18.037499999999998</v>
      </c>
      <c r="K62" s="39">
        <v>21.5</v>
      </c>
      <c r="L62" s="28">
        <v>16.3</v>
      </c>
      <c r="M62" s="39">
        <v>16</v>
      </c>
      <c r="N62" s="39">
        <v>16.7</v>
      </c>
      <c r="O62" s="39">
        <v>15.8</v>
      </c>
      <c r="P62" s="70">
        <v>18.2</v>
      </c>
      <c r="Q62" s="39">
        <v>20.100000000000001</v>
      </c>
      <c r="R62" s="70">
        <v>16.3</v>
      </c>
      <c r="S62" s="39">
        <v>15.4</v>
      </c>
      <c r="T62" s="39">
        <v>15.7</v>
      </c>
      <c r="U62" s="28">
        <f t="shared" si="3"/>
        <v>16.775000000000002</v>
      </c>
      <c r="V62" s="101"/>
      <c r="W62" s="17"/>
      <c r="X62" s="17"/>
      <c r="Y62" s="17"/>
      <c r="Z62" s="17"/>
      <c r="AA62" s="17"/>
    </row>
    <row r="63" spans="1:27" s="5" customFormat="1" ht="13.5" customHeight="1">
      <c r="A63" s="26">
        <v>21</v>
      </c>
      <c r="B63" s="39">
        <v>14.3</v>
      </c>
      <c r="C63" s="39">
        <v>12.6</v>
      </c>
      <c r="D63" s="39">
        <v>12.1</v>
      </c>
      <c r="E63" s="70">
        <v>17.7</v>
      </c>
      <c r="F63" s="39">
        <v>19.399999999999999</v>
      </c>
      <c r="G63" s="70">
        <v>21.4</v>
      </c>
      <c r="H63" s="39">
        <v>20.5</v>
      </c>
      <c r="I63" s="39">
        <v>18.2</v>
      </c>
      <c r="J63" s="27">
        <f t="shared" si="4"/>
        <v>17.024999999999999</v>
      </c>
      <c r="K63" s="39">
        <v>22.5</v>
      </c>
      <c r="L63" s="28">
        <v>10.8</v>
      </c>
      <c r="M63" s="39">
        <v>12.5</v>
      </c>
      <c r="N63" s="39">
        <v>12</v>
      </c>
      <c r="O63" s="39">
        <v>12.1</v>
      </c>
      <c r="P63" s="70">
        <v>11.5</v>
      </c>
      <c r="Q63" s="39">
        <v>10</v>
      </c>
      <c r="R63" s="70">
        <v>10</v>
      </c>
      <c r="S63" s="39">
        <v>11.1</v>
      </c>
      <c r="T63" s="39">
        <v>11.1</v>
      </c>
      <c r="U63" s="28">
        <f t="shared" si="3"/>
        <v>11.287499999999998</v>
      </c>
      <c r="V63" s="101"/>
      <c r="W63" s="17"/>
      <c r="X63" s="17"/>
      <c r="Y63" s="17"/>
      <c r="Z63" s="17"/>
      <c r="AA63" s="17"/>
    </row>
    <row r="64" spans="1:27" s="5" customFormat="1" ht="13.5" customHeight="1">
      <c r="A64" s="26">
        <v>22</v>
      </c>
      <c r="B64" s="39">
        <v>13.9</v>
      </c>
      <c r="C64" s="39">
        <v>12.1</v>
      </c>
      <c r="D64" s="39">
        <v>12.4</v>
      </c>
      <c r="E64" s="70">
        <v>17.899999999999999</v>
      </c>
      <c r="F64" s="39">
        <v>21.8</v>
      </c>
      <c r="G64" s="70">
        <v>23.7</v>
      </c>
      <c r="H64" s="39">
        <v>23.2</v>
      </c>
      <c r="I64" s="39">
        <v>19.5</v>
      </c>
      <c r="J64" s="27">
        <f t="shared" si="4"/>
        <v>18.0625</v>
      </c>
      <c r="K64" s="39">
        <v>24</v>
      </c>
      <c r="L64" s="28">
        <v>11.3</v>
      </c>
      <c r="M64" s="39">
        <v>11.5</v>
      </c>
      <c r="N64" s="39">
        <v>11.2</v>
      </c>
      <c r="O64" s="39">
        <v>11.5</v>
      </c>
      <c r="P64" s="70">
        <v>13.6</v>
      </c>
      <c r="Q64" s="39">
        <v>10</v>
      </c>
      <c r="R64" s="70">
        <v>10</v>
      </c>
      <c r="S64" s="39">
        <v>9.1</v>
      </c>
      <c r="T64" s="39">
        <v>11</v>
      </c>
      <c r="U64" s="28">
        <f t="shared" si="3"/>
        <v>10.987500000000001</v>
      </c>
      <c r="V64" s="101"/>
      <c r="W64" s="17"/>
      <c r="X64" s="17"/>
      <c r="Y64" s="17"/>
      <c r="Z64" s="17"/>
      <c r="AA64" s="17"/>
    </row>
    <row r="65" spans="1:27" s="5" customFormat="1" ht="13.5" customHeight="1">
      <c r="A65" s="26">
        <v>23</v>
      </c>
      <c r="B65" s="39">
        <v>12.7</v>
      </c>
      <c r="C65" s="39">
        <v>8.1999999999999993</v>
      </c>
      <c r="D65" s="39">
        <v>9.5</v>
      </c>
      <c r="E65" s="70">
        <v>19</v>
      </c>
      <c r="F65" s="39">
        <v>22.7</v>
      </c>
      <c r="G65" s="70">
        <v>24.7</v>
      </c>
      <c r="H65" s="39">
        <v>24.5</v>
      </c>
      <c r="I65" s="39">
        <v>22.6</v>
      </c>
      <c r="J65" s="27">
        <f t="shared" si="4"/>
        <v>17.987500000000001</v>
      </c>
      <c r="K65" s="39">
        <v>25.4</v>
      </c>
      <c r="L65" s="28">
        <v>6.9</v>
      </c>
      <c r="M65" s="39">
        <v>13.3</v>
      </c>
      <c r="N65" s="39">
        <v>10.9</v>
      </c>
      <c r="O65" s="39">
        <v>11.4</v>
      </c>
      <c r="P65" s="70">
        <v>11.4</v>
      </c>
      <c r="Q65" s="39">
        <v>9.5</v>
      </c>
      <c r="R65" s="70">
        <v>9.8000000000000007</v>
      </c>
      <c r="S65" s="39">
        <v>9.1999999999999993</v>
      </c>
      <c r="T65" s="39">
        <v>9.6</v>
      </c>
      <c r="U65" s="28">
        <f t="shared" si="3"/>
        <v>10.637499999999999</v>
      </c>
      <c r="V65" s="101"/>
      <c r="W65" s="17"/>
      <c r="X65" s="17"/>
      <c r="Y65" s="17"/>
      <c r="Z65" s="17"/>
      <c r="AA65" s="17"/>
    </row>
    <row r="66" spans="1:27" s="5" customFormat="1" ht="13.5" customHeight="1">
      <c r="A66" s="26">
        <v>24</v>
      </c>
      <c r="B66" s="39">
        <v>13.5</v>
      </c>
      <c r="C66" s="39">
        <v>10.6</v>
      </c>
      <c r="D66" s="39">
        <v>10.9</v>
      </c>
      <c r="E66" s="70">
        <v>22.1</v>
      </c>
      <c r="F66" s="39">
        <v>26</v>
      </c>
      <c r="G66" s="70">
        <v>27.3</v>
      </c>
      <c r="H66" s="39">
        <v>28.2</v>
      </c>
      <c r="I66" s="39">
        <v>24.6</v>
      </c>
      <c r="J66" s="27">
        <f t="shared" si="4"/>
        <v>20.399999999999999</v>
      </c>
      <c r="K66" s="39">
        <v>28.4</v>
      </c>
      <c r="L66" s="28">
        <v>7.5</v>
      </c>
      <c r="M66" s="39">
        <v>14.4</v>
      </c>
      <c r="N66" s="39">
        <v>12.8</v>
      </c>
      <c r="O66" s="39">
        <v>12.7</v>
      </c>
      <c r="P66" s="70">
        <v>12.1</v>
      </c>
      <c r="Q66" s="39">
        <v>9.5</v>
      </c>
      <c r="R66" s="70">
        <v>9.8000000000000007</v>
      </c>
      <c r="S66" s="39">
        <v>9.3000000000000007</v>
      </c>
      <c r="T66" s="39">
        <v>9.1</v>
      </c>
      <c r="U66" s="28">
        <f t="shared" si="3"/>
        <v>11.2125</v>
      </c>
      <c r="V66" s="101"/>
      <c r="W66" s="17"/>
      <c r="X66" s="17"/>
      <c r="Y66" s="17"/>
      <c r="Z66" s="17"/>
      <c r="AA66" s="17"/>
    </row>
    <row r="67" spans="1:27" s="5" customFormat="1" ht="13.5" customHeight="1">
      <c r="A67" s="26">
        <v>25</v>
      </c>
      <c r="B67" s="39">
        <v>16.7</v>
      </c>
      <c r="C67" s="39">
        <v>12.3</v>
      </c>
      <c r="D67" s="39">
        <v>14.6</v>
      </c>
      <c r="E67" s="70">
        <v>24.1</v>
      </c>
      <c r="F67" s="39">
        <v>26.8</v>
      </c>
      <c r="G67" s="70">
        <v>28.6</v>
      </c>
      <c r="H67" s="39">
        <v>28.1</v>
      </c>
      <c r="I67" s="39">
        <v>26.6</v>
      </c>
      <c r="J67" s="27">
        <f t="shared" si="4"/>
        <v>22.224999999999998</v>
      </c>
      <c r="K67" s="39">
        <v>29.1</v>
      </c>
      <c r="L67" s="28">
        <v>10.3</v>
      </c>
      <c r="M67" s="39">
        <v>15.1</v>
      </c>
      <c r="N67" s="39">
        <v>13.8</v>
      </c>
      <c r="O67" s="39">
        <v>15.9</v>
      </c>
      <c r="P67" s="70">
        <v>9.1</v>
      </c>
      <c r="Q67" s="39">
        <v>10</v>
      </c>
      <c r="R67" s="70">
        <v>11.6</v>
      </c>
      <c r="S67" s="39">
        <v>10.4</v>
      </c>
      <c r="T67" s="39">
        <v>10.8</v>
      </c>
      <c r="U67" s="28">
        <f t="shared" si="3"/>
        <v>12.0875</v>
      </c>
      <c r="V67" s="101"/>
      <c r="W67" s="17"/>
      <c r="X67" s="17"/>
      <c r="Y67" s="17"/>
      <c r="Z67" s="17"/>
      <c r="AA67" s="17"/>
    </row>
    <row r="68" spans="1:27" s="5" customFormat="1" ht="13.5" customHeight="1">
      <c r="A68" s="26">
        <v>26</v>
      </c>
      <c r="B68" s="39">
        <v>17.7</v>
      </c>
      <c r="C68" s="39">
        <v>14.2</v>
      </c>
      <c r="D68" s="39">
        <v>14.4</v>
      </c>
      <c r="E68" s="70">
        <v>24.2</v>
      </c>
      <c r="F68" s="39">
        <v>28</v>
      </c>
      <c r="G68" s="70">
        <v>28.8</v>
      </c>
      <c r="H68" s="39">
        <v>29</v>
      </c>
      <c r="I68" s="39">
        <v>26.2</v>
      </c>
      <c r="J68" s="27">
        <f t="shared" si="4"/>
        <v>22.8125</v>
      </c>
      <c r="K68" s="39">
        <v>29.5</v>
      </c>
      <c r="L68" s="28">
        <v>11.6</v>
      </c>
      <c r="M68" s="39">
        <v>17.399999999999999</v>
      </c>
      <c r="N68" s="39">
        <v>15.8</v>
      </c>
      <c r="O68" s="39">
        <v>16</v>
      </c>
      <c r="P68" s="70">
        <v>11.7</v>
      </c>
      <c r="Q68" s="39">
        <v>12.9</v>
      </c>
      <c r="R68" s="70">
        <v>13.1</v>
      </c>
      <c r="S68" s="39">
        <v>13</v>
      </c>
      <c r="T68" s="39">
        <v>11.7</v>
      </c>
      <c r="U68" s="28">
        <f t="shared" si="3"/>
        <v>13.950000000000001</v>
      </c>
      <c r="V68" s="101"/>
      <c r="W68" s="17"/>
      <c r="X68" s="17"/>
      <c r="Y68" s="17"/>
      <c r="Z68" s="17"/>
      <c r="AA68" s="17"/>
    </row>
    <row r="69" spans="1:27" s="5" customFormat="1" ht="13.5" customHeight="1">
      <c r="A69" s="26">
        <v>27</v>
      </c>
      <c r="B69" s="39">
        <v>17.7</v>
      </c>
      <c r="C69" s="39">
        <v>13.8</v>
      </c>
      <c r="D69" s="39">
        <v>14.9</v>
      </c>
      <c r="E69" s="70">
        <v>24.1</v>
      </c>
      <c r="F69" s="39">
        <v>27.4</v>
      </c>
      <c r="G69" s="70">
        <v>28.1</v>
      </c>
      <c r="H69" s="39">
        <v>27.7</v>
      </c>
      <c r="I69" s="39">
        <v>24.7</v>
      </c>
      <c r="J69" s="27">
        <f t="shared" si="4"/>
        <v>22.299999999999997</v>
      </c>
      <c r="K69" s="39">
        <v>29.6</v>
      </c>
      <c r="L69" s="28">
        <v>11.9</v>
      </c>
      <c r="M69" s="39">
        <v>16.2</v>
      </c>
      <c r="N69" s="39">
        <v>15.8</v>
      </c>
      <c r="O69" s="39">
        <v>16.2</v>
      </c>
      <c r="P69" s="70">
        <v>14.8</v>
      </c>
      <c r="Q69" s="39">
        <v>12.8</v>
      </c>
      <c r="R69" s="70">
        <v>13.9</v>
      </c>
      <c r="S69" s="39">
        <v>13</v>
      </c>
      <c r="T69" s="39">
        <v>18.7</v>
      </c>
      <c r="U69" s="28">
        <f t="shared" si="3"/>
        <v>15.175000000000001</v>
      </c>
      <c r="V69" s="101"/>
      <c r="W69" s="17"/>
      <c r="X69" s="17"/>
      <c r="Y69" s="17"/>
      <c r="Z69" s="17"/>
      <c r="AA69" s="17"/>
    </row>
    <row r="70" spans="1:27" s="5" customFormat="1" ht="13.5" customHeight="1">
      <c r="A70" s="26">
        <v>28</v>
      </c>
      <c r="B70" s="39">
        <v>22</v>
      </c>
      <c r="C70" s="39">
        <v>16.8</v>
      </c>
      <c r="D70" s="39">
        <v>19.5</v>
      </c>
      <c r="E70" s="70">
        <v>24.5</v>
      </c>
      <c r="F70" s="39">
        <v>24.9</v>
      </c>
      <c r="G70" s="70">
        <v>27.5</v>
      </c>
      <c r="H70" s="39">
        <v>24.5</v>
      </c>
      <c r="I70" s="39">
        <v>21.7</v>
      </c>
      <c r="J70" s="27">
        <f t="shared" si="4"/>
        <v>22.674999999999997</v>
      </c>
      <c r="K70" s="39">
        <v>28.5</v>
      </c>
      <c r="L70" s="28">
        <v>15.5</v>
      </c>
      <c r="M70" s="39">
        <v>18.2</v>
      </c>
      <c r="N70" s="39">
        <v>18.3</v>
      </c>
      <c r="O70" s="39">
        <v>16.5</v>
      </c>
      <c r="P70" s="70">
        <v>13.9</v>
      </c>
      <c r="Q70" s="39">
        <v>13.2</v>
      </c>
      <c r="R70" s="70">
        <v>14.6</v>
      </c>
      <c r="S70" s="39">
        <v>13.9</v>
      </c>
      <c r="T70" s="39">
        <v>14.3</v>
      </c>
      <c r="U70" s="28">
        <f t="shared" si="3"/>
        <v>15.362500000000001</v>
      </c>
      <c r="V70" s="101"/>
      <c r="W70" s="17"/>
      <c r="X70" s="17"/>
      <c r="Y70" s="17"/>
      <c r="Z70" s="17"/>
      <c r="AA70" s="17"/>
    </row>
    <row r="71" spans="1:27" s="5" customFormat="1" ht="13.5" customHeight="1">
      <c r="A71" s="26">
        <v>29</v>
      </c>
      <c r="B71" s="39">
        <v>16.8</v>
      </c>
      <c r="C71" s="39">
        <v>14.9</v>
      </c>
      <c r="D71" s="39">
        <v>15</v>
      </c>
      <c r="E71" s="70">
        <v>20.3</v>
      </c>
      <c r="F71" s="39">
        <v>22.8</v>
      </c>
      <c r="G71" s="70">
        <v>24.7</v>
      </c>
      <c r="H71" s="39">
        <v>21.7</v>
      </c>
      <c r="I71" s="39">
        <v>19.100000000000001</v>
      </c>
      <c r="J71" s="27">
        <f t="shared" si="4"/>
        <v>19.412499999999998</v>
      </c>
      <c r="K71" s="39">
        <v>25.3</v>
      </c>
      <c r="L71" s="28">
        <v>13.5</v>
      </c>
      <c r="M71" s="39">
        <v>16.899999999999999</v>
      </c>
      <c r="N71" s="39">
        <v>12.4</v>
      </c>
      <c r="O71" s="39">
        <v>13.2</v>
      </c>
      <c r="P71" s="70">
        <v>16.3</v>
      </c>
      <c r="Q71" s="39">
        <v>17.399999999999999</v>
      </c>
      <c r="R71" s="70">
        <v>20.5</v>
      </c>
      <c r="S71" s="39">
        <v>19.8</v>
      </c>
      <c r="T71" s="39">
        <v>19.100000000000001</v>
      </c>
      <c r="U71" s="28">
        <f t="shared" si="3"/>
        <v>16.95</v>
      </c>
      <c r="V71" s="101"/>
      <c r="W71" s="17"/>
      <c r="X71" s="17"/>
      <c r="Y71" s="17"/>
      <c r="Z71" s="17"/>
      <c r="AA71" s="17"/>
    </row>
    <row r="72" spans="1:27" s="5" customFormat="1" ht="13.5" customHeight="1">
      <c r="A72" s="26">
        <v>30</v>
      </c>
      <c r="B72" s="39">
        <v>17.3</v>
      </c>
      <c r="C72" s="39">
        <v>16.899999999999999</v>
      </c>
      <c r="D72" s="39">
        <v>16.899999999999999</v>
      </c>
      <c r="E72" s="70">
        <v>17.8</v>
      </c>
      <c r="F72" s="39">
        <v>13.8</v>
      </c>
      <c r="G72" s="70">
        <v>15</v>
      </c>
      <c r="H72" s="39">
        <v>17.899999999999999</v>
      </c>
      <c r="I72" s="39">
        <v>14.4</v>
      </c>
      <c r="J72" s="27">
        <f t="shared" si="4"/>
        <v>16.25</v>
      </c>
      <c r="K72" s="39">
        <v>24.8</v>
      </c>
      <c r="L72" s="28">
        <v>13.8</v>
      </c>
      <c r="M72" s="39">
        <v>19.3</v>
      </c>
      <c r="N72" s="39">
        <v>19</v>
      </c>
      <c r="O72" s="39">
        <v>19</v>
      </c>
      <c r="P72" s="70">
        <v>20.2</v>
      </c>
      <c r="Q72" s="39">
        <v>15.2</v>
      </c>
      <c r="R72" s="70">
        <v>15.5</v>
      </c>
      <c r="S72" s="39">
        <v>11</v>
      </c>
      <c r="T72" s="39">
        <v>11.6</v>
      </c>
      <c r="U72" s="28">
        <f t="shared" si="3"/>
        <v>16.350000000000001</v>
      </c>
      <c r="V72" s="101"/>
      <c r="W72" s="17"/>
      <c r="X72" s="17"/>
      <c r="Y72" s="17"/>
      <c r="Z72" s="17"/>
      <c r="AA72" s="17"/>
    </row>
    <row r="73" spans="1:27" s="5" customFormat="1" ht="12.75" customHeight="1">
      <c r="A73" s="32" t="s">
        <v>5</v>
      </c>
      <c r="B73" s="33">
        <f t="shared" ref="B73:U73" si="5">AVERAGE(B43:B72)</f>
        <v>14.929999999999998</v>
      </c>
      <c r="C73" s="34">
        <f t="shared" si="5"/>
        <v>13.283333333333333</v>
      </c>
      <c r="D73" s="34">
        <f t="shared" si="5"/>
        <v>13.626666666666665</v>
      </c>
      <c r="E73" s="34">
        <f t="shared" si="5"/>
        <v>18.366666666666667</v>
      </c>
      <c r="F73" s="34">
        <f t="shared" si="5"/>
        <v>20.569999999999993</v>
      </c>
      <c r="G73" s="34">
        <f t="shared" si="5"/>
        <v>22.223333333333333</v>
      </c>
      <c r="H73" s="34">
        <f t="shared" si="5"/>
        <v>21.363333333333333</v>
      </c>
      <c r="I73" s="35">
        <f t="shared" si="5"/>
        <v>19.220000000000006</v>
      </c>
      <c r="J73" s="33">
        <f t="shared" si="5"/>
        <v>17.947916666666671</v>
      </c>
      <c r="K73" s="34">
        <f t="shared" si="5"/>
        <v>23.866666666666667</v>
      </c>
      <c r="L73" s="35">
        <f t="shared" si="5"/>
        <v>11.690000000000001</v>
      </c>
      <c r="M73" s="33">
        <f t="shared" si="5"/>
        <v>14.106666666666664</v>
      </c>
      <c r="N73" s="34">
        <f t="shared" si="5"/>
        <v>13.463333333333333</v>
      </c>
      <c r="O73" s="34">
        <f t="shared" si="5"/>
        <v>13.783333333333331</v>
      </c>
      <c r="P73" s="34">
        <f t="shared" si="5"/>
        <v>13.873333333333333</v>
      </c>
      <c r="Q73" s="34">
        <f t="shared" si="5"/>
        <v>13.346666666666666</v>
      </c>
      <c r="R73" s="34">
        <f t="shared" si="5"/>
        <v>13.22</v>
      </c>
      <c r="S73" s="34">
        <f t="shared" si="5"/>
        <v>13.653333333333332</v>
      </c>
      <c r="T73" s="34">
        <f t="shared" si="5"/>
        <v>13.553333333333338</v>
      </c>
      <c r="U73" s="35">
        <f t="shared" si="5"/>
        <v>13.625</v>
      </c>
      <c r="V73" s="101"/>
      <c r="W73" s="17"/>
      <c r="X73" s="17"/>
      <c r="Y73" s="17"/>
      <c r="Z73" s="17"/>
      <c r="AA73" s="17"/>
    </row>
    <row r="74" spans="1:27" s="5" customFormat="1" ht="12" customHeight="1">
      <c r="A74" s="2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101"/>
      <c r="W74" s="17"/>
      <c r="X74" s="17"/>
      <c r="Y74" s="17"/>
      <c r="Z74" s="17"/>
      <c r="AA74" s="17"/>
    </row>
    <row r="75" spans="1:27" s="5" customFormat="1" ht="12" customHeight="1">
      <c r="A75" s="151" t="s">
        <v>96</v>
      </c>
      <c r="B75" s="151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113" t="s">
        <v>0</v>
      </c>
      <c r="S75" s="1113"/>
      <c r="T75" s="1113"/>
      <c r="U75" s="1113"/>
      <c r="V75" s="101"/>
      <c r="W75" s="17"/>
      <c r="X75" s="17"/>
      <c r="Y75" s="17"/>
      <c r="Z75" s="17"/>
      <c r="AA75" s="17"/>
    </row>
    <row r="76" spans="1:27" s="5" customFormat="1" ht="12.75" customHeight="1">
      <c r="A76" s="1107" t="s">
        <v>52</v>
      </c>
      <c r="B76" s="1123" t="s">
        <v>71</v>
      </c>
      <c r="C76" s="1123"/>
      <c r="D76" s="1123"/>
      <c r="E76" s="1123"/>
      <c r="F76" s="1123"/>
      <c r="G76" s="1123"/>
      <c r="H76" s="1123"/>
      <c r="I76" s="1123"/>
      <c r="J76" s="1123"/>
      <c r="K76" s="1123"/>
      <c r="L76" s="1123"/>
      <c r="M76" s="956" t="s">
        <v>27</v>
      </c>
      <c r="N76" s="956"/>
      <c r="O76" s="956"/>
      <c r="P76" s="956"/>
      <c r="Q76" s="956"/>
      <c r="R76" s="956"/>
      <c r="S76" s="956"/>
      <c r="T76" s="956"/>
      <c r="U76" s="956"/>
      <c r="V76" s="101"/>
      <c r="W76" s="17"/>
      <c r="X76" s="17"/>
      <c r="Y76" s="17"/>
      <c r="Z76" s="17"/>
      <c r="AA76" s="17"/>
    </row>
    <row r="77" spans="1:27" s="5" customFormat="1" ht="12.75" customHeight="1">
      <c r="A77" s="1108"/>
      <c r="B77" s="956" t="s">
        <v>80</v>
      </c>
      <c r="C77" s="956"/>
      <c r="D77" s="956"/>
      <c r="E77" s="956"/>
      <c r="F77" s="956"/>
      <c r="G77" s="956"/>
      <c r="H77" s="956"/>
      <c r="I77" s="956"/>
      <c r="J77" s="956"/>
      <c r="K77" s="956"/>
      <c r="L77" s="956"/>
      <c r="M77" s="956" t="s">
        <v>80</v>
      </c>
      <c r="N77" s="956"/>
      <c r="O77" s="956"/>
      <c r="P77" s="956"/>
      <c r="Q77" s="956"/>
      <c r="R77" s="956"/>
      <c r="S77" s="956"/>
      <c r="T77" s="956"/>
      <c r="U77" s="956"/>
      <c r="V77" s="101"/>
      <c r="W77" s="17"/>
      <c r="X77" s="17"/>
      <c r="Y77" s="17"/>
      <c r="Z77" s="17"/>
      <c r="AA77" s="17"/>
    </row>
    <row r="78" spans="1:27" s="5" customFormat="1" ht="15" customHeight="1">
      <c r="A78" s="1109"/>
      <c r="B78" s="118" t="s">
        <v>81</v>
      </c>
      <c r="C78" s="116">
        <v>0.125</v>
      </c>
      <c r="D78" s="116">
        <v>0.25</v>
      </c>
      <c r="E78" s="116">
        <v>0.375</v>
      </c>
      <c r="F78" s="116">
        <v>0.5</v>
      </c>
      <c r="G78" s="116">
        <v>0.625</v>
      </c>
      <c r="H78" s="116">
        <v>0.75</v>
      </c>
      <c r="I78" s="116">
        <v>0.875</v>
      </c>
      <c r="J78" s="49" t="s">
        <v>28</v>
      </c>
      <c r="K78" s="49" t="s">
        <v>2</v>
      </c>
      <c r="L78" s="49" t="s">
        <v>3</v>
      </c>
      <c r="M78" s="118" t="s">
        <v>81</v>
      </c>
      <c r="N78" s="116">
        <v>0.125</v>
      </c>
      <c r="O78" s="116">
        <v>0.25</v>
      </c>
      <c r="P78" s="116">
        <v>0.375</v>
      </c>
      <c r="Q78" s="116">
        <v>0.5</v>
      </c>
      <c r="R78" s="116">
        <v>0.625</v>
      </c>
      <c r="S78" s="116">
        <v>0.75</v>
      </c>
      <c r="T78" s="116">
        <v>0.875</v>
      </c>
      <c r="U78" s="49" t="s">
        <v>28</v>
      </c>
      <c r="V78" s="101"/>
      <c r="W78" s="17"/>
      <c r="X78" s="17"/>
      <c r="Y78" s="17"/>
      <c r="Z78" s="17"/>
      <c r="AA78" s="17"/>
    </row>
    <row r="79" spans="1:27" s="5" customFormat="1" ht="12.75" customHeight="1">
      <c r="A79" s="38"/>
      <c r="B79" s="1027" t="s">
        <v>9</v>
      </c>
      <c r="C79" s="1029"/>
      <c r="D79" s="1029"/>
      <c r="E79" s="1029"/>
      <c r="F79" s="1029"/>
      <c r="G79" s="1029"/>
      <c r="H79" s="1029"/>
      <c r="I79" s="1029"/>
      <c r="J79" s="1029"/>
      <c r="K79" s="1029"/>
      <c r="L79" s="1029"/>
      <c r="M79" s="1029"/>
      <c r="N79" s="1029"/>
      <c r="O79" s="1029"/>
      <c r="P79" s="1029"/>
      <c r="Q79" s="1029"/>
      <c r="R79" s="1029"/>
      <c r="S79" s="1029"/>
      <c r="T79" s="1029"/>
      <c r="U79" s="1028"/>
      <c r="V79" s="101"/>
      <c r="W79" s="17"/>
      <c r="X79" s="17"/>
      <c r="Y79" s="17"/>
      <c r="Z79" s="17"/>
      <c r="AA79" s="17"/>
    </row>
    <row r="80" spans="1:27" s="5" customFormat="1" ht="13.5" customHeight="1">
      <c r="A80" s="26">
        <v>1</v>
      </c>
      <c r="B80" s="39">
        <v>13.5</v>
      </c>
      <c r="C80" s="39">
        <v>13.1</v>
      </c>
      <c r="D80" s="39">
        <v>13.9</v>
      </c>
      <c r="E80" s="70">
        <v>15.3</v>
      </c>
      <c r="F80" s="39">
        <v>12.4</v>
      </c>
      <c r="G80" s="70">
        <v>16.5</v>
      </c>
      <c r="H80" s="39">
        <v>15.7</v>
      </c>
      <c r="I80" s="39">
        <v>14.3</v>
      </c>
      <c r="J80" s="27">
        <f>AVERAGE(B80:I80)</f>
        <v>14.3375</v>
      </c>
      <c r="K80" s="39">
        <v>18.399999999999999</v>
      </c>
      <c r="L80" s="28">
        <v>12.3</v>
      </c>
      <c r="M80" s="106">
        <v>15.3</v>
      </c>
      <c r="N80" s="106">
        <v>14.9</v>
      </c>
      <c r="O80" s="106">
        <v>15.7</v>
      </c>
      <c r="P80" s="70">
        <v>15.5</v>
      </c>
      <c r="Q80" s="106">
        <v>13.9</v>
      </c>
      <c r="R80" s="70">
        <v>13.2</v>
      </c>
      <c r="S80" s="106">
        <v>13.9</v>
      </c>
      <c r="T80" s="39">
        <v>15.5</v>
      </c>
      <c r="U80" s="28">
        <f t="shared" ref="U80:U110" si="6">AVERAGE(M80:T80)</f>
        <v>14.737500000000002</v>
      </c>
      <c r="V80" s="101"/>
      <c r="W80" s="17"/>
      <c r="X80" s="17"/>
      <c r="Y80" s="17"/>
      <c r="Z80" s="17"/>
      <c r="AA80" s="17"/>
    </row>
    <row r="81" spans="1:27" s="5" customFormat="1" ht="13.5" customHeight="1">
      <c r="A81" s="26">
        <v>2</v>
      </c>
      <c r="B81" s="39">
        <v>14</v>
      </c>
      <c r="C81" s="39">
        <v>12.9</v>
      </c>
      <c r="D81" s="39">
        <v>13.2</v>
      </c>
      <c r="E81" s="70">
        <v>15.8</v>
      </c>
      <c r="F81" s="39">
        <v>18.5</v>
      </c>
      <c r="G81" s="70">
        <v>20.8</v>
      </c>
      <c r="H81" s="39">
        <v>20.7</v>
      </c>
      <c r="I81" s="39">
        <v>18.100000000000001</v>
      </c>
      <c r="J81" s="27">
        <f t="shared" ref="J81:J110" si="7">AVERAGE(B81:I81)</f>
        <v>16.75</v>
      </c>
      <c r="K81" s="39">
        <v>22.5</v>
      </c>
      <c r="L81" s="28">
        <v>12.5</v>
      </c>
      <c r="M81" s="39">
        <v>14.7</v>
      </c>
      <c r="N81" s="106">
        <v>14.5</v>
      </c>
      <c r="O81" s="106">
        <v>15</v>
      </c>
      <c r="P81" s="70">
        <v>14.7</v>
      </c>
      <c r="Q81" s="39">
        <v>12.7</v>
      </c>
      <c r="R81" s="70">
        <v>12</v>
      </c>
      <c r="S81" s="39">
        <v>12</v>
      </c>
      <c r="T81" s="70">
        <v>16.899999999999999</v>
      </c>
      <c r="U81" s="28">
        <f t="shared" si="6"/>
        <v>14.0625</v>
      </c>
      <c r="V81" s="101"/>
      <c r="W81" s="17"/>
      <c r="X81" s="17"/>
      <c r="Y81" s="17"/>
      <c r="Z81" s="17"/>
      <c r="AA81" s="17"/>
    </row>
    <row r="82" spans="1:27" s="5" customFormat="1" ht="13.5" customHeight="1">
      <c r="A82" s="26">
        <v>3</v>
      </c>
      <c r="B82" s="39">
        <v>15.7</v>
      </c>
      <c r="C82" s="39">
        <v>13.6</v>
      </c>
      <c r="D82" s="39">
        <v>14.8</v>
      </c>
      <c r="E82" s="70">
        <v>16.8</v>
      </c>
      <c r="F82" s="39">
        <v>19</v>
      </c>
      <c r="G82" s="70">
        <v>20.3</v>
      </c>
      <c r="H82" s="39">
        <v>20.100000000000001</v>
      </c>
      <c r="I82" s="39">
        <v>17.8</v>
      </c>
      <c r="J82" s="27">
        <f t="shared" si="7"/>
        <v>17.262499999999999</v>
      </c>
      <c r="K82" s="106">
        <v>21.6</v>
      </c>
      <c r="L82" s="28">
        <v>13</v>
      </c>
      <c r="M82" s="106">
        <v>17.2</v>
      </c>
      <c r="N82" s="106">
        <v>15.4</v>
      </c>
      <c r="O82" s="106">
        <v>16.399999999999999</v>
      </c>
      <c r="P82" s="70">
        <v>12.8</v>
      </c>
      <c r="Q82" s="106">
        <v>10</v>
      </c>
      <c r="R82" s="70">
        <v>9.4</v>
      </c>
      <c r="S82" s="106">
        <v>8</v>
      </c>
      <c r="T82" s="70">
        <v>10</v>
      </c>
      <c r="U82" s="28">
        <f t="shared" si="6"/>
        <v>12.4</v>
      </c>
      <c r="V82" s="101"/>
      <c r="W82" s="17"/>
      <c r="X82" s="17"/>
      <c r="Y82" s="17"/>
      <c r="Z82" s="17"/>
      <c r="AA82" s="17"/>
    </row>
    <row r="83" spans="1:27" s="5" customFormat="1" ht="13.5" customHeight="1">
      <c r="A83" s="26">
        <v>4</v>
      </c>
      <c r="B83" s="39">
        <v>12.3</v>
      </c>
      <c r="C83" s="39">
        <v>11.5</v>
      </c>
      <c r="D83" s="39">
        <v>12.5</v>
      </c>
      <c r="E83" s="70">
        <v>17</v>
      </c>
      <c r="F83" s="39">
        <v>19.5</v>
      </c>
      <c r="G83" s="70">
        <v>18.8</v>
      </c>
      <c r="H83" s="39">
        <v>15.8</v>
      </c>
      <c r="I83" s="39">
        <v>16.5</v>
      </c>
      <c r="J83" s="27">
        <f t="shared" si="7"/>
        <v>15.487499999999999</v>
      </c>
      <c r="K83" s="106">
        <v>22</v>
      </c>
      <c r="L83" s="28">
        <v>11.5</v>
      </c>
      <c r="M83" s="39">
        <v>10.9</v>
      </c>
      <c r="N83" s="106">
        <v>11.6</v>
      </c>
      <c r="O83" s="106">
        <v>13.4</v>
      </c>
      <c r="P83" s="70">
        <v>11.9</v>
      </c>
      <c r="Q83" s="106">
        <v>11.4</v>
      </c>
      <c r="R83" s="70">
        <v>11.5</v>
      </c>
      <c r="S83" s="39">
        <v>16</v>
      </c>
      <c r="T83" s="70">
        <v>15.6</v>
      </c>
      <c r="U83" s="28">
        <f t="shared" si="6"/>
        <v>12.787499999999998</v>
      </c>
      <c r="V83" s="101"/>
      <c r="W83" s="17"/>
      <c r="X83" s="17"/>
      <c r="Y83" s="17"/>
      <c r="Z83" s="17"/>
      <c r="AA83" s="17"/>
    </row>
    <row r="84" spans="1:27" s="5" customFormat="1" ht="13.5" customHeight="1">
      <c r="A84" s="26">
        <v>5</v>
      </c>
      <c r="B84" s="39">
        <v>15.7</v>
      </c>
      <c r="C84" s="39">
        <v>14.9</v>
      </c>
      <c r="D84" s="106">
        <v>15.3</v>
      </c>
      <c r="E84" s="70">
        <v>15.8</v>
      </c>
      <c r="F84" s="39">
        <v>15.6</v>
      </c>
      <c r="G84" s="70">
        <v>17.600000000000001</v>
      </c>
      <c r="H84" s="39">
        <v>18.100000000000001</v>
      </c>
      <c r="I84" s="39">
        <v>16.5</v>
      </c>
      <c r="J84" s="27">
        <f t="shared" si="7"/>
        <v>16.1875</v>
      </c>
      <c r="K84" s="39">
        <v>20.3</v>
      </c>
      <c r="L84" s="28">
        <v>14.7</v>
      </c>
      <c r="M84" s="39">
        <v>15.7</v>
      </c>
      <c r="N84" s="106">
        <v>16.899999999999999</v>
      </c>
      <c r="O84" s="106">
        <v>17.399999999999999</v>
      </c>
      <c r="P84" s="70">
        <v>17.899999999999999</v>
      </c>
      <c r="Q84" s="106">
        <v>17.7</v>
      </c>
      <c r="R84" s="70">
        <v>18.100000000000001</v>
      </c>
      <c r="S84" s="39">
        <v>16.3</v>
      </c>
      <c r="T84" s="39">
        <v>18.8</v>
      </c>
      <c r="U84" s="28">
        <f t="shared" si="6"/>
        <v>17.349999999999998</v>
      </c>
      <c r="V84" s="101"/>
      <c r="W84" s="17"/>
      <c r="X84" s="17"/>
      <c r="Y84" s="17"/>
      <c r="Z84" s="17"/>
      <c r="AA84" s="17"/>
    </row>
    <row r="85" spans="1:27" s="5" customFormat="1" ht="13.5" customHeight="1">
      <c r="A85" s="26">
        <v>6</v>
      </c>
      <c r="B85" s="39">
        <v>16.2</v>
      </c>
      <c r="C85" s="39">
        <v>15.8</v>
      </c>
      <c r="D85" s="106">
        <v>15</v>
      </c>
      <c r="E85" s="70">
        <v>16.8</v>
      </c>
      <c r="F85" s="39">
        <v>18.5</v>
      </c>
      <c r="G85" s="70">
        <v>18.399999999999999</v>
      </c>
      <c r="H85" s="39">
        <v>19.3</v>
      </c>
      <c r="I85" s="39">
        <v>17.600000000000001</v>
      </c>
      <c r="J85" s="27">
        <f t="shared" si="7"/>
        <v>17.2</v>
      </c>
      <c r="K85" s="39">
        <v>20.6</v>
      </c>
      <c r="L85" s="28">
        <v>15</v>
      </c>
      <c r="M85" s="39">
        <v>18.399999999999999</v>
      </c>
      <c r="N85" s="106">
        <v>16.8</v>
      </c>
      <c r="O85" s="106">
        <v>15.9</v>
      </c>
      <c r="P85" s="70">
        <v>14.5</v>
      </c>
      <c r="Q85" s="106">
        <v>9.8000000000000007</v>
      </c>
      <c r="R85" s="70">
        <v>10.4</v>
      </c>
      <c r="S85" s="39">
        <v>8.1</v>
      </c>
      <c r="T85" s="70">
        <v>8.8000000000000007</v>
      </c>
      <c r="U85" s="28">
        <f t="shared" si="6"/>
        <v>12.837499999999999</v>
      </c>
      <c r="V85" s="101"/>
      <c r="W85" s="17"/>
      <c r="X85" s="17"/>
      <c r="Y85" s="17"/>
      <c r="Z85" s="17"/>
      <c r="AA85" s="17"/>
    </row>
    <row r="86" spans="1:27" s="5" customFormat="1" ht="13.5" customHeight="1">
      <c r="A86" s="26">
        <v>7</v>
      </c>
      <c r="B86" s="39">
        <v>14.4</v>
      </c>
      <c r="C86" s="39">
        <v>12.3</v>
      </c>
      <c r="D86" s="39">
        <v>12.1</v>
      </c>
      <c r="E86" s="70">
        <v>15.1</v>
      </c>
      <c r="F86" s="39">
        <v>16.100000000000001</v>
      </c>
      <c r="G86" s="70">
        <v>18.8</v>
      </c>
      <c r="H86" s="39">
        <v>18.600000000000001</v>
      </c>
      <c r="I86" s="39">
        <v>15.1</v>
      </c>
      <c r="J86" s="27">
        <f t="shared" si="7"/>
        <v>15.3125</v>
      </c>
      <c r="K86" s="39">
        <v>19.899999999999999</v>
      </c>
      <c r="L86" s="28">
        <v>11.9</v>
      </c>
      <c r="M86" s="39">
        <v>12.1</v>
      </c>
      <c r="N86" s="106">
        <v>11.6</v>
      </c>
      <c r="O86" s="39">
        <v>12.3</v>
      </c>
      <c r="P86" s="70">
        <v>12.4</v>
      </c>
      <c r="Q86" s="106">
        <v>13.5</v>
      </c>
      <c r="R86" s="70">
        <v>10.8</v>
      </c>
      <c r="S86" s="39">
        <v>11</v>
      </c>
      <c r="T86" s="39">
        <v>16.600000000000001</v>
      </c>
      <c r="U86" s="28">
        <f t="shared" si="6"/>
        <v>12.537500000000001</v>
      </c>
      <c r="V86" s="101"/>
      <c r="W86" s="17"/>
      <c r="X86" s="17"/>
      <c r="Y86" s="17"/>
      <c r="Z86" s="17"/>
      <c r="AA86" s="17"/>
    </row>
    <row r="87" spans="1:27" s="5" customFormat="1" ht="13.5" customHeight="1">
      <c r="A87" s="26">
        <v>8</v>
      </c>
      <c r="B87" s="39">
        <v>12.5</v>
      </c>
      <c r="C87" s="39">
        <v>10.4</v>
      </c>
      <c r="D87" s="39">
        <v>9.6</v>
      </c>
      <c r="E87" s="70">
        <v>14.6</v>
      </c>
      <c r="F87" s="39">
        <v>18.7</v>
      </c>
      <c r="G87" s="70">
        <v>17.5</v>
      </c>
      <c r="H87" s="39">
        <v>16.5</v>
      </c>
      <c r="I87" s="39">
        <v>15.2</v>
      </c>
      <c r="J87" s="27">
        <f t="shared" si="7"/>
        <v>14.375</v>
      </c>
      <c r="K87" s="39">
        <v>20.2</v>
      </c>
      <c r="L87" s="28">
        <v>8.3000000000000007</v>
      </c>
      <c r="M87" s="39">
        <v>14.3</v>
      </c>
      <c r="N87" s="39">
        <v>12.6</v>
      </c>
      <c r="O87" s="39">
        <v>11.9</v>
      </c>
      <c r="P87" s="70">
        <v>13</v>
      </c>
      <c r="Q87" s="106">
        <v>9.5</v>
      </c>
      <c r="R87" s="70">
        <v>9.9</v>
      </c>
      <c r="S87" s="39">
        <v>13.6</v>
      </c>
      <c r="T87" s="39">
        <v>13</v>
      </c>
      <c r="U87" s="28">
        <f t="shared" si="6"/>
        <v>12.225</v>
      </c>
      <c r="V87" s="101"/>
      <c r="W87" s="17"/>
      <c r="X87" s="17"/>
      <c r="Y87" s="17"/>
      <c r="Z87" s="17"/>
      <c r="AA87" s="17"/>
    </row>
    <row r="88" spans="1:27" s="5" customFormat="1" ht="13.5" customHeight="1">
      <c r="A88" s="26">
        <v>9</v>
      </c>
      <c r="B88" s="39">
        <v>11.2</v>
      </c>
      <c r="C88" s="39">
        <v>8.6</v>
      </c>
      <c r="D88" s="39">
        <v>10.7</v>
      </c>
      <c r="E88" s="70">
        <v>12</v>
      </c>
      <c r="F88" s="39">
        <v>14.2</v>
      </c>
      <c r="G88" s="70">
        <v>14.8</v>
      </c>
      <c r="H88" s="39">
        <v>16.100000000000001</v>
      </c>
      <c r="I88" s="39">
        <v>14.2</v>
      </c>
      <c r="J88" s="27">
        <f t="shared" si="7"/>
        <v>12.725</v>
      </c>
      <c r="K88" s="39">
        <v>18.600000000000001</v>
      </c>
      <c r="L88" s="28">
        <v>8.3000000000000007</v>
      </c>
      <c r="M88" s="39">
        <v>12.8</v>
      </c>
      <c r="N88" s="39">
        <v>11.2</v>
      </c>
      <c r="O88" s="39">
        <v>12.9</v>
      </c>
      <c r="P88" s="70">
        <v>13.7</v>
      </c>
      <c r="Q88" s="39">
        <v>12.4</v>
      </c>
      <c r="R88" s="70">
        <v>12.6</v>
      </c>
      <c r="S88" s="39">
        <v>10.9</v>
      </c>
      <c r="T88" s="39">
        <v>9.1</v>
      </c>
      <c r="U88" s="28">
        <f t="shared" si="6"/>
        <v>11.95</v>
      </c>
      <c r="V88" s="101"/>
      <c r="W88" s="17"/>
      <c r="X88" s="17"/>
      <c r="Y88" s="17"/>
      <c r="Z88" s="17"/>
      <c r="AA88" s="17"/>
    </row>
    <row r="89" spans="1:27" s="5" customFormat="1" ht="13.5" customHeight="1">
      <c r="A89" s="26">
        <v>10</v>
      </c>
      <c r="B89" s="39">
        <v>9.9</v>
      </c>
      <c r="C89" s="39">
        <v>8</v>
      </c>
      <c r="D89" s="39">
        <v>6.4</v>
      </c>
      <c r="E89" s="70">
        <v>14.6</v>
      </c>
      <c r="F89" s="39">
        <v>15.2</v>
      </c>
      <c r="G89" s="70">
        <v>15</v>
      </c>
      <c r="H89" s="39">
        <v>14.7</v>
      </c>
      <c r="I89" s="39">
        <v>14.5</v>
      </c>
      <c r="J89" s="27">
        <f t="shared" si="7"/>
        <v>12.2875</v>
      </c>
      <c r="K89" s="39">
        <v>16.399999999999999</v>
      </c>
      <c r="L89" s="28">
        <v>4.5</v>
      </c>
      <c r="M89" s="39">
        <v>10.4</v>
      </c>
      <c r="N89" s="39">
        <v>10.7</v>
      </c>
      <c r="O89" s="39">
        <v>9.6</v>
      </c>
      <c r="P89" s="70">
        <v>12.1</v>
      </c>
      <c r="Q89" s="39">
        <v>12.1</v>
      </c>
      <c r="R89" s="70">
        <v>15.7</v>
      </c>
      <c r="S89" s="39">
        <v>14</v>
      </c>
      <c r="T89" s="39">
        <v>15.2</v>
      </c>
      <c r="U89" s="28">
        <f t="shared" si="6"/>
        <v>12.475000000000001</v>
      </c>
      <c r="V89" s="101"/>
      <c r="W89" s="17"/>
      <c r="X89" s="17"/>
      <c r="Y89" s="17"/>
      <c r="Z89" s="17"/>
      <c r="AA89" s="17"/>
    </row>
    <row r="90" spans="1:27" s="5" customFormat="1" ht="13.5" customHeight="1">
      <c r="A90" s="26">
        <v>11</v>
      </c>
      <c r="B90" s="39">
        <v>13.6</v>
      </c>
      <c r="C90" s="39">
        <v>13.4</v>
      </c>
      <c r="D90" s="39">
        <v>13.6</v>
      </c>
      <c r="E90" s="70">
        <v>15.2</v>
      </c>
      <c r="F90" s="39">
        <v>15</v>
      </c>
      <c r="G90" s="70">
        <v>16.100000000000001</v>
      </c>
      <c r="H90" s="39">
        <v>15.4</v>
      </c>
      <c r="I90" s="39">
        <v>12</v>
      </c>
      <c r="J90" s="27">
        <f t="shared" si="7"/>
        <v>14.287500000000001</v>
      </c>
      <c r="K90" s="39">
        <v>17.899999999999999</v>
      </c>
      <c r="L90" s="28">
        <v>12</v>
      </c>
      <c r="M90" s="39">
        <v>15.4</v>
      </c>
      <c r="N90" s="39">
        <v>15.2</v>
      </c>
      <c r="O90" s="39">
        <v>15.4</v>
      </c>
      <c r="P90" s="70">
        <v>16.7</v>
      </c>
      <c r="Q90" s="39">
        <v>11.8</v>
      </c>
      <c r="R90" s="70">
        <v>10.5</v>
      </c>
      <c r="S90" s="39">
        <v>11.3</v>
      </c>
      <c r="T90" s="39">
        <v>12.6</v>
      </c>
      <c r="U90" s="28">
        <f t="shared" si="6"/>
        <v>13.612499999999999</v>
      </c>
      <c r="V90" s="101"/>
      <c r="W90" s="17"/>
      <c r="X90" s="17"/>
      <c r="Y90" s="17"/>
      <c r="Z90" s="17"/>
      <c r="AA90" s="17"/>
    </row>
    <row r="91" spans="1:27" s="5" customFormat="1" ht="13.5" customHeight="1">
      <c r="A91" s="26">
        <v>12</v>
      </c>
      <c r="B91" s="39">
        <v>10.9</v>
      </c>
      <c r="C91" s="39">
        <v>9.6999999999999993</v>
      </c>
      <c r="D91" s="39">
        <v>9.9</v>
      </c>
      <c r="E91" s="70">
        <v>14.8</v>
      </c>
      <c r="F91" s="39">
        <v>19</v>
      </c>
      <c r="G91" s="70">
        <v>20.7</v>
      </c>
      <c r="H91" s="39">
        <v>17.2</v>
      </c>
      <c r="I91" s="39">
        <v>17</v>
      </c>
      <c r="J91" s="27">
        <f t="shared" si="7"/>
        <v>14.9</v>
      </c>
      <c r="K91" s="39">
        <v>20.7</v>
      </c>
      <c r="L91" s="28">
        <v>8.8000000000000007</v>
      </c>
      <c r="M91" s="39">
        <v>12.4</v>
      </c>
      <c r="N91" s="39">
        <v>12</v>
      </c>
      <c r="O91" s="39">
        <v>12.2</v>
      </c>
      <c r="P91" s="70">
        <v>12.8</v>
      </c>
      <c r="Q91" s="39">
        <v>9.1999999999999993</v>
      </c>
      <c r="R91" s="70">
        <v>8.6</v>
      </c>
      <c r="S91" s="39">
        <v>8.5</v>
      </c>
      <c r="T91" s="39">
        <v>10.9</v>
      </c>
      <c r="U91" s="28">
        <f t="shared" si="6"/>
        <v>10.824999999999999</v>
      </c>
      <c r="V91" s="101"/>
      <c r="W91" s="17"/>
      <c r="X91" s="17"/>
      <c r="Y91" s="17"/>
      <c r="Z91" s="17"/>
      <c r="AA91" s="17"/>
    </row>
    <row r="92" spans="1:27" s="5" customFormat="1" ht="13.5" customHeight="1">
      <c r="A92" s="26">
        <v>13</v>
      </c>
      <c r="B92" s="39">
        <v>11</v>
      </c>
      <c r="C92" s="39">
        <v>8.1</v>
      </c>
      <c r="D92" s="39">
        <v>7.3</v>
      </c>
      <c r="E92" s="70">
        <v>15.3</v>
      </c>
      <c r="F92" s="39">
        <v>18.8</v>
      </c>
      <c r="G92" s="70">
        <v>16.8</v>
      </c>
      <c r="H92" s="39">
        <v>17.100000000000001</v>
      </c>
      <c r="I92" s="39">
        <v>15.2</v>
      </c>
      <c r="J92" s="27">
        <f t="shared" si="7"/>
        <v>13.700000000000001</v>
      </c>
      <c r="K92" s="39">
        <v>20</v>
      </c>
      <c r="L92" s="28">
        <v>5.0999999999999996</v>
      </c>
      <c r="M92" s="39">
        <v>12.6</v>
      </c>
      <c r="N92" s="39">
        <v>10.8</v>
      </c>
      <c r="O92" s="39">
        <v>10.199999999999999</v>
      </c>
      <c r="P92" s="70">
        <v>12.8</v>
      </c>
      <c r="Q92" s="39">
        <v>9.6</v>
      </c>
      <c r="R92" s="70">
        <v>10.3</v>
      </c>
      <c r="S92" s="39">
        <v>9.9</v>
      </c>
      <c r="T92" s="39">
        <v>11.6</v>
      </c>
      <c r="U92" s="28">
        <f t="shared" si="6"/>
        <v>10.975</v>
      </c>
      <c r="V92" s="101"/>
      <c r="W92" s="17"/>
      <c r="X92" s="17"/>
      <c r="Y92" s="17"/>
      <c r="Z92" s="17"/>
      <c r="AA92" s="17"/>
    </row>
    <row r="93" spans="1:27" s="5" customFormat="1" ht="13.5" customHeight="1">
      <c r="A93" s="26">
        <v>14</v>
      </c>
      <c r="B93" s="39">
        <v>10.5</v>
      </c>
      <c r="C93" s="39">
        <v>7.2</v>
      </c>
      <c r="D93" s="39">
        <v>8.1999999999999993</v>
      </c>
      <c r="E93" s="70">
        <v>14</v>
      </c>
      <c r="F93" s="39">
        <v>16.899999999999999</v>
      </c>
      <c r="G93" s="70">
        <v>19.3</v>
      </c>
      <c r="H93" s="39">
        <v>20.399999999999999</v>
      </c>
      <c r="I93" s="39">
        <v>18.600000000000001</v>
      </c>
      <c r="J93" s="27">
        <f t="shared" si="7"/>
        <v>14.387499999999999</v>
      </c>
      <c r="K93" s="39">
        <v>20.399999999999999</v>
      </c>
      <c r="L93" s="28">
        <v>6</v>
      </c>
      <c r="M93" s="39">
        <v>12.2</v>
      </c>
      <c r="N93" s="39">
        <v>10.199999999999999</v>
      </c>
      <c r="O93" s="39">
        <v>10.9</v>
      </c>
      <c r="P93" s="70">
        <v>11.4</v>
      </c>
      <c r="Q93" s="39">
        <v>7.9</v>
      </c>
      <c r="R93" s="70">
        <v>8</v>
      </c>
      <c r="S93" s="39">
        <v>7.4</v>
      </c>
      <c r="T93" s="39">
        <v>7.5</v>
      </c>
      <c r="U93" s="28">
        <f t="shared" si="6"/>
        <v>9.4375</v>
      </c>
      <c r="V93" s="101"/>
      <c r="W93" s="17"/>
      <c r="X93" s="17"/>
      <c r="Y93" s="17"/>
      <c r="Z93" s="17"/>
      <c r="AA93" s="17"/>
    </row>
    <row r="94" spans="1:27" s="5" customFormat="1" ht="13.5" customHeight="1">
      <c r="A94" s="26">
        <v>15</v>
      </c>
      <c r="B94" s="39">
        <v>10.8</v>
      </c>
      <c r="C94" s="39">
        <v>7.4</v>
      </c>
      <c r="D94" s="39">
        <v>6.4</v>
      </c>
      <c r="E94" s="70">
        <v>17</v>
      </c>
      <c r="F94" s="39">
        <v>19.3</v>
      </c>
      <c r="G94" s="70">
        <v>21.3</v>
      </c>
      <c r="H94" s="39">
        <v>19.7</v>
      </c>
      <c r="I94" s="39">
        <v>17.5</v>
      </c>
      <c r="J94" s="27">
        <f t="shared" si="7"/>
        <v>14.925000000000001</v>
      </c>
      <c r="K94" s="39">
        <v>22</v>
      </c>
      <c r="L94" s="28">
        <v>4</v>
      </c>
      <c r="M94" s="39">
        <v>12.3</v>
      </c>
      <c r="N94" s="39">
        <v>10.3</v>
      </c>
      <c r="O94" s="39">
        <v>9.6</v>
      </c>
      <c r="P94" s="70">
        <v>8.6</v>
      </c>
      <c r="Q94" s="39">
        <v>9.6999999999999993</v>
      </c>
      <c r="R94" s="70">
        <v>8.8000000000000007</v>
      </c>
      <c r="S94" s="39">
        <v>8.6999999999999993</v>
      </c>
      <c r="T94" s="39">
        <v>9.4</v>
      </c>
      <c r="U94" s="28">
        <f t="shared" si="6"/>
        <v>9.6750000000000007</v>
      </c>
      <c r="V94" s="101"/>
      <c r="W94" s="17"/>
      <c r="X94" s="17"/>
      <c r="Y94" s="17"/>
      <c r="Z94" s="17"/>
      <c r="AA94" s="17"/>
    </row>
    <row r="95" spans="1:27" s="5" customFormat="1" ht="13.5" customHeight="1">
      <c r="A95" s="26">
        <v>16</v>
      </c>
      <c r="B95" s="39">
        <v>11.4</v>
      </c>
      <c r="C95" s="39">
        <v>10.199999999999999</v>
      </c>
      <c r="D95" s="39">
        <v>8.6999999999999993</v>
      </c>
      <c r="E95" s="70">
        <v>17.399999999999999</v>
      </c>
      <c r="F95" s="39">
        <v>21.2</v>
      </c>
      <c r="G95" s="70">
        <v>21.7</v>
      </c>
      <c r="H95" s="39">
        <v>22.6</v>
      </c>
      <c r="I95" s="39">
        <v>20.5</v>
      </c>
      <c r="J95" s="27">
        <f t="shared" si="7"/>
        <v>16.712500000000002</v>
      </c>
      <c r="K95" s="39">
        <v>22.6</v>
      </c>
      <c r="L95" s="28">
        <v>8.6999999999999993</v>
      </c>
      <c r="M95" s="39">
        <v>12.5</v>
      </c>
      <c r="N95" s="39">
        <v>11.6</v>
      </c>
      <c r="O95" s="39">
        <v>11.1</v>
      </c>
      <c r="P95" s="70">
        <v>12.7</v>
      </c>
      <c r="Q95" s="39">
        <v>11.1</v>
      </c>
      <c r="R95" s="70">
        <v>9.9</v>
      </c>
      <c r="S95" s="39">
        <v>10</v>
      </c>
      <c r="T95" s="39">
        <v>10.4</v>
      </c>
      <c r="U95" s="28">
        <f t="shared" si="6"/>
        <v>11.162500000000001</v>
      </c>
      <c r="V95" s="101"/>
      <c r="W95" s="17"/>
      <c r="X95" s="17"/>
      <c r="Y95" s="17"/>
      <c r="Z95" s="17"/>
      <c r="AA95" s="17"/>
    </row>
    <row r="96" spans="1:27" s="5" customFormat="1" ht="13.5" customHeight="1">
      <c r="A96" s="26">
        <v>17</v>
      </c>
      <c r="B96" s="39">
        <v>13.6</v>
      </c>
      <c r="C96" s="39">
        <v>9.4</v>
      </c>
      <c r="D96" s="39">
        <v>9.3000000000000007</v>
      </c>
      <c r="E96" s="70">
        <v>20.399999999999999</v>
      </c>
      <c r="F96" s="39">
        <v>23.3</v>
      </c>
      <c r="G96" s="70">
        <v>24.8</v>
      </c>
      <c r="H96" s="39">
        <v>24.3</v>
      </c>
      <c r="I96" s="39">
        <v>23.1</v>
      </c>
      <c r="J96" s="27">
        <f t="shared" si="7"/>
        <v>18.524999999999999</v>
      </c>
      <c r="K96" s="39">
        <v>26.1</v>
      </c>
      <c r="L96" s="28">
        <v>7</v>
      </c>
      <c r="M96" s="39">
        <v>12.9</v>
      </c>
      <c r="N96" s="39">
        <v>11.8</v>
      </c>
      <c r="O96" s="39">
        <v>11.7</v>
      </c>
      <c r="P96" s="70">
        <v>10.8</v>
      </c>
      <c r="Q96" s="39">
        <v>9.8000000000000007</v>
      </c>
      <c r="R96" s="70">
        <v>9.9</v>
      </c>
      <c r="S96" s="39">
        <v>9.6999999999999993</v>
      </c>
      <c r="T96" s="39">
        <v>10.5</v>
      </c>
      <c r="U96" s="28">
        <f t="shared" si="6"/>
        <v>10.887500000000001</v>
      </c>
      <c r="V96" s="101"/>
      <c r="W96" s="17"/>
      <c r="X96" s="17"/>
      <c r="Y96" s="17"/>
      <c r="Z96" s="17"/>
      <c r="AA96" s="17"/>
    </row>
    <row r="97" spans="1:27" s="5" customFormat="1" ht="13.5" customHeight="1">
      <c r="A97" s="26">
        <v>18</v>
      </c>
      <c r="B97" s="39">
        <v>15.1</v>
      </c>
      <c r="C97" s="39">
        <v>11.1</v>
      </c>
      <c r="D97" s="39">
        <v>10.9</v>
      </c>
      <c r="E97" s="70">
        <v>20</v>
      </c>
      <c r="F97" s="39">
        <v>24</v>
      </c>
      <c r="G97" s="70">
        <v>26.8</v>
      </c>
      <c r="H97" s="39">
        <v>26.2</v>
      </c>
      <c r="I97" s="39">
        <v>24.4</v>
      </c>
      <c r="J97" s="27">
        <f t="shared" si="7"/>
        <v>19.8125</v>
      </c>
      <c r="K97" s="39">
        <v>26.9</v>
      </c>
      <c r="L97" s="28">
        <v>9.5</v>
      </c>
      <c r="M97" s="39">
        <v>14.9</v>
      </c>
      <c r="N97" s="39">
        <v>12.5</v>
      </c>
      <c r="O97" s="39">
        <v>13</v>
      </c>
      <c r="P97" s="70">
        <v>12.6</v>
      </c>
      <c r="Q97" s="39">
        <v>11.7</v>
      </c>
      <c r="R97" s="70">
        <v>11.6</v>
      </c>
      <c r="S97" s="39">
        <v>10.9</v>
      </c>
      <c r="T97" s="39">
        <v>10.4</v>
      </c>
      <c r="U97" s="28">
        <f t="shared" si="6"/>
        <v>12.200000000000001</v>
      </c>
      <c r="V97" s="101"/>
      <c r="W97" s="17"/>
      <c r="X97" s="17"/>
      <c r="Y97" s="17"/>
      <c r="Z97" s="17"/>
      <c r="AA97" s="17"/>
    </row>
    <row r="98" spans="1:27" s="5" customFormat="1" ht="13.5" customHeight="1">
      <c r="A98" s="26">
        <v>19</v>
      </c>
      <c r="B98" s="39">
        <v>15.7</v>
      </c>
      <c r="C98" s="39">
        <v>12.2</v>
      </c>
      <c r="D98" s="39">
        <v>10.7</v>
      </c>
      <c r="E98" s="70">
        <v>18.7</v>
      </c>
      <c r="F98" s="39">
        <v>24.3</v>
      </c>
      <c r="G98" s="70">
        <v>25.5</v>
      </c>
      <c r="H98" s="39">
        <v>26</v>
      </c>
      <c r="I98" s="39">
        <v>21.5</v>
      </c>
      <c r="J98" s="27">
        <f t="shared" si="7"/>
        <v>19.324999999999999</v>
      </c>
      <c r="K98" s="39">
        <v>26.5</v>
      </c>
      <c r="L98" s="28">
        <v>9.4</v>
      </c>
      <c r="M98" s="39">
        <v>15.7</v>
      </c>
      <c r="N98" s="39">
        <v>14.2</v>
      </c>
      <c r="O98" s="39">
        <v>12.9</v>
      </c>
      <c r="P98" s="70">
        <v>15.2</v>
      </c>
      <c r="Q98" s="39">
        <v>11.9</v>
      </c>
      <c r="R98" s="70">
        <v>12.1</v>
      </c>
      <c r="S98" s="39">
        <v>13.1</v>
      </c>
      <c r="T98" s="39">
        <v>15.9</v>
      </c>
      <c r="U98" s="28">
        <f t="shared" si="6"/>
        <v>13.875</v>
      </c>
      <c r="V98" s="101"/>
      <c r="W98" s="17"/>
      <c r="X98" s="17"/>
      <c r="Y98" s="17"/>
      <c r="Z98" s="17"/>
      <c r="AA98" s="17"/>
    </row>
    <row r="99" spans="1:27" s="5" customFormat="1" ht="13.5" customHeight="1">
      <c r="A99" s="26">
        <v>20</v>
      </c>
      <c r="B99" s="39">
        <v>15.7</v>
      </c>
      <c r="C99" s="39">
        <v>12.8</v>
      </c>
      <c r="D99" s="39">
        <v>14.3</v>
      </c>
      <c r="E99" s="70">
        <v>22</v>
      </c>
      <c r="F99" s="39">
        <v>23.2</v>
      </c>
      <c r="G99" s="70">
        <v>15</v>
      </c>
      <c r="H99" s="39">
        <v>20</v>
      </c>
      <c r="I99" s="39">
        <v>19.3</v>
      </c>
      <c r="J99" s="27">
        <f t="shared" si="7"/>
        <v>17.787500000000001</v>
      </c>
      <c r="K99" s="39">
        <v>23.2</v>
      </c>
      <c r="L99" s="28">
        <v>12.3</v>
      </c>
      <c r="M99" s="39">
        <v>16.3</v>
      </c>
      <c r="N99" s="39">
        <v>14.8</v>
      </c>
      <c r="O99" s="39">
        <v>16.100000000000001</v>
      </c>
      <c r="P99" s="70">
        <v>14.9</v>
      </c>
      <c r="Q99" s="39">
        <v>13.9</v>
      </c>
      <c r="R99" s="70">
        <v>13.5</v>
      </c>
      <c r="S99" s="39">
        <v>21.1</v>
      </c>
      <c r="T99" s="39">
        <v>17.5</v>
      </c>
      <c r="U99" s="28">
        <f t="shared" si="6"/>
        <v>16.012499999999999</v>
      </c>
      <c r="V99" s="101"/>
      <c r="W99" s="17"/>
      <c r="X99" s="17"/>
      <c r="Y99" s="17"/>
      <c r="Z99" s="17"/>
      <c r="AA99" s="17"/>
    </row>
    <row r="100" spans="1:27" s="5" customFormat="1" ht="13.5" customHeight="1">
      <c r="A100" s="26">
        <v>21</v>
      </c>
      <c r="B100" s="39">
        <v>13.8</v>
      </c>
      <c r="C100" s="39">
        <v>10.3</v>
      </c>
      <c r="D100" s="39">
        <v>11.7</v>
      </c>
      <c r="E100" s="70">
        <v>20.3</v>
      </c>
      <c r="F100" s="39">
        <v>21.5</v>
      </c>
      <c r="G100" s="70">
        <v>22.7</v>
      </c>
      <c r="H100" s="39">
        <v>21</v>
      </c>
      <c r="I100" s="39">
        <v>18.5</v>
      </c>
      <c r="J100" s="27">
        <f t="shared" si="7"/>
        <v>17.475000000000001</v>
      </c>
      <c r="K100" s="39">
        <v>23.1</v>
      </c>
      <c r="L100" s="28">
        <v>9.6999999999999993</v>
      </c>
      <c r="M100" s="39">
        <v>15.8</v>
      </c>
      <c r="N100" s="39">
        <v>12.5</v>
      </c>
      <c r="O100" s="39">
        <v>13.7</v>
      </c>
      <c r="P100" s="70">
        <v>19</v>
      </c>
      <c r="Q100" s="39">
        <v>19.3</v>
      </c>
      <c r="R100" s="70">
        <v>15</v>
      </c>
      <c r="S100" s="39">
        <v>15.9</v>
      </c>
      <c r="T100" s="39">
        <v>10.9</v>
      </c>
      <c r="U100" s="28">
        <f t="shared" si="6"/>
        <v>15.262500000000001</v>
      </c>
      <c r="V100" s="101"/>
      <c r="W100" s="17"/>
      <c r="X100" s="17"/>
      <c r="Y100" s="17"/>
      <c r="Z100" s="17"/>
      <c r="AA100" s="17"/>
    </row>
    <row r="101" spans="1:27" s="5" customFormat="1" ht="13.5" customHeight="1">
      <c r="A101" s="26">
        <v>22</v>
      </c>
      <c r="B101" s="39">
        <v>14.4</v>
      </c>
      <c r="C101" s="39">
        <v>10.7</v>
      </c>
      <c r="D101" s="39">
        <v>11.5</v>
      </c>
      <c r="E101" s="70">
        <v>15.5</v>
      </c>
      <c r="F101" s="39">
        <v>16.5</v>
      </c>
      <c r="G101" s="70">
        <v>17.2</v>
      </c>
      <c r="H101" s="39">
        <v>18.600000000000001</v>
      </c>
      <c r="I101" s="39">
        <v>15.4</v>
      </c>
      <c r="J101" s="27">
        <f t="shared" si="7"/>
        <v>14.975000000000001</v>
      </c>
      <c r="K101" s="39">
        <v>18.899999999999999</v>
      </c>
      <c r="L101" s="28">
        <v>10.4</v>
      </c>
      <c r="M101" s="39">
        <v>14.2</v>
      </c>
      <c r="N101" s="39">
        <v>12.9</v>
      </c>
      <c r="O101" s="39">
        <v>13.4</v>
      </c>
      <c r="P101" s="70">
        <v>13.8</v>
      </c>
      <c r="Q101" s="39">
        <v>13.6</v>
      </c>
      <c r="R101" s="70">
        <v>13.2</v>
      </c>
      <c r="S101" s="39">
        <v>11.9</v>
      </c>
      <c r="T101" s="39">
        <v>9.9</v>
      </c>
      <c r="U101" s="28">
        <f t="shared" si="6"/>
        <v>12.862500000000001</v>
      </c>
      <c r="V101" s="101"/>
      <c r="W101" s="17"/>
      <c r="X101" s="17"/>
      <c r="Y101" s="17"/>
      <c r="Z101" s="17"/>
      <c r="AA101" s="17"/>
    </row>
    <row r="102" spans="1:27" s="5" customFormat="1" ht="13.5" customHeight="1">
      <c r="A102" s="26">
        <v>23</v>
      </c>
      <c r="B102" s="39">
        <v>12.1</v>
      </c>
      <c r="C102" s="39">
        <v>10.4</v>
      </c>
      <c r="D102" s="39">
        <v>10.8</v>
      </c>
      <c r="E102" s="70">
        <v>14.7</v>
      </c>
      <c r="F102" s="39">
        <v>14.7</v>
      </c>
      <c r="G102" s="70">
        <v>17.5</v>
      </c>
      <c r="H102" s="39">
        <v>14</v>
      </c>
      <c r="I102" s="39">
        <v>13</v>
      </c>
      <c r="J102" s="27">
        <f t="shared" si="7"/>
        <v>13.4</v>
      </c>
      <c r="K102" s="39">
        <v>19.100000000000001</v>
      </c>
      <c r="L102" s="28">
        <v>9.3000000000000007</v>
      </c>
      <c r="M102" s="39">
        <v>11</v>
      </c>
      <c r="N102" s="39">
        <v>11.1</v>
      </c>
      <c r="O102" s="39">
        <v>12</v>
      </c>
      <c r="P102" s="70">
        <v>10.3</v>
      </c>
      <c r="Q102" s="39">
        <v>12.4</v>
      </c>
      <c r="R102" s="70">
        <v>10.5</v>
      </c>
      <c r="S102" s="39">
        <v>14</v>
      </c>
      <c r="T102" s="39">
        <v>10</v>
      </c>
      <c r="U102" s="28">
        <f t="shared" si="6"/>
        <v>11.412500000000001</v>
      </c>
      <c r="V102" s="101"/>
      <c r="W102" s="17"/>
      <c r="X102" s="17"/>
      <c r="Y102" s="17"/>
      <c r="Z102" s="17"/>
      <c r="AA102" s="17"/>
    </row>
    <row r="103" spans="1:27" s="5" customFormat="1" ht="13.5" customHeight="1">
      <c r="A103" s="26">
        <v>24</v>
      </c>
      <c r="B103" s="39">
        <v>8.9</v>
      </c>
      <c r="C103" s="39">
        <v>7.6</v>
      </c>
      <c r="D103" s="39">
        <v>8.6</v>
      </c>
      <c r="E103" s="70">
        <v>13.3</v>
      </c>
      <c r="F103" s="39">
        <v>16.3</v>
      </c>
      <c r="G103" s="70">
        <v>17</v>
      </c>
      <c r="H103" s="39">
        <v>15.3</v>
      </c>
      <c r="I103" s="39">
        <v>14.7</v>
      </c>
      <c r="J103" s="27">
        <f t="shared" si="7"/>
        <v>12.7125</v>
      </c>
      <c r="K103" s="39">
        <v>19.100000000000001</v>
      </c>
      <c r="L103" s="28">
        <v>7.4</v>
      </c>
      <c r="M103" s="39">
        <v>11.2</v>
      </c>
      <c r="N103" s="39">
        <v>10.4</v>
      </c>
      <c r="O103" s="39">
        <v>11.2</v>
      </c>
      <c r="P103" s="70">
        <v>10.1</v>
      </c>
      <c r="Q103" s="39">
        <v>10.7</v>
      </c>
      <c r="R103" s="70">
        <v>9.6</v>
      </c>
      <c r="S103" s="39">
        <v>14.6</v>
      </c>
      <c r="T103" s="39">
        <v>13.6</v>
      </c>
      <c r="U103" s="28">
        <f t="shared" si="6"/>
        <v>11.424999999999999</v>
      </c>
      <c r="V103" s="101"/>
      <c r="W103" s="17"/>
      <c r="X103" s="17"/>
      <c r="Y103" s="17"/>
      <c r="Z103" s="17"/>
      <c r="AA103" s="17"/>
    </row>
    <row r="104" spans="1:27" s="5" customFormat="1" ht="13.5" customHeight="1">
      <c r="A104" s="26">
        <v>25</v>
      </c>
      <c r="B104" s="39">
        <v>13</v>
      </c>
      <c r="C104" s="39">
        <v>12.8</v>
      </c>
      <c r="D104" s="39">
        <v>12.8</v>
      </c>
      <c r="E104" s="70">
        <v>14</v>
      </c>
      <c r="F104" s="39">
        <v>15.5</v>
      </c>
      <c r="G104" s="70">
        <v>18.399999999999999</v>
      </c>
      <c r="H104" s="39">
        <v>18.8</v>
      </c>
      <c r="I104" s="39">
        <v>17.600000000000001</v>
      </c>
      <c r="J104" s="27">
        <f t="shared" si="7"/>
        <v>15.362500000000001</v>
      </c>
      <c r="K104" s="39">
        <v>20.5</v>
      </c>
      <c r="L104" s="28">
        <v>12.8</v>
      </c>
      <c r="M104" s="39">
        <v>14.8</v>
      </c>
      <c r="N104" s="39">
        <v>14.6</v>
      </c>
      <c r="O104" s="39">
        <v>14.6</v>
      </c>
      <c r="P104" s="70">
        <v>15.4</v>
      </c>
      <c r="Q104" s="39">
        <v>14.6</v>
      </c>
      <c r="R104" s="70">
        <v>14.9</v>
      </c>
      <c r="S104" s="39">
        <v>13</v>
      </c>
      <c r="T104" s="39">
        <v>12</v>
      </c>
      <c r="U104" s="28">
        <f t="shared" si="6"/>
        <v>14.237500000000001</v>
      </c>
      <c r="V104" s="101"/>
      <c r="W104" s="17"/>
      <c r="X104" s="17"/>
      <c r="Y104" s="17"/>
      <c r="Z104" s="17"/>
      <c r="AA104" s="17"/>
    </row>
    <row r="105" spans="1:27" s="5" customFormat="1" ht="13.5" customHeight="1">
      <c r="A105" s="26">
        <v>26</v>
      </c>
      <c r="B105" s="39">
        <v>11.8</v>
      </c>
      <c r="C105" s="39">
        <v>8.1</v>
      </c>
      <c r="D105" s="39">
        <v>6.4</v>
      </c>
      <c r="E105" s="70">
        <v>16.8</v>
      </c>
      <c r="F105" s="39">
        <v>21.3</v>
      </c>
      <c r="G105" s="70">
        <v>22.9</v>
      </c>
      <c r="H105" s="39">
        <v>22.3</v>
      </c>
      <c r="I105" s="39">
        <v>20.5</v>
      </c>
      <c r="J105" s="27">
        <f t="shared" si="7"/>
        <v>16.262499999999996</v>
      </c>
      <c r="K105" s="39">
        <v>23.9</v>
      </c>
      <c r="L105" s="28">
        <v>4.5</v>
      </c>
      <c r="M105" s="39">
        <v>13.5</v>
      </c>
      <c r="N105" s="39">
        <v>10.8</v>
      </c>
      <c r="O105" s="39">
        <v>9.6</v>
      </c>
      <c r="P105" s="70">
        <v>11</v>
      </c>
      <c r="Q105" s="39">
        <v>10.6</v>
      </c>
      <c r="R105" s="70">
        <v>9.1999999999999993</v>
      </c>
      <c r="S105" s="39">
        <v>10.6</v>
      </c>
      <c r="T105" s="39">
        <v>10</v>
      </c>
      <c r="U105" s="28">
        <f t="shared" si="6"/>
        <v>10.6625</v>
      </c>
      <c r="V105" s="101"/>
      <c r="W105" s="17"/>
      <c r="X105" s="17"/>
      <c r="Y105" s="17"/>
      <c r="Z105" s="17"/>
      <c r="AA105" s="17"/>
    </row>
    <row r="106" spans="1:27" s="5" customFormat="1" ht="13.5" customHeight="1">
      <c r="A106" s="26">
        <v>27</v>
      </c>
      <c r="B106" s="39">
        <v>12.3</v>
      </c>
      <c r="C106" s="39">
        <v>12.7</v>
      </c>
      <c r="D106" s="39">
        <v>13.4</v>
      </c>
      <c r="E106" s="70">
        <v>19.8</v>
      </c>
      <c r="F106" s="39">
        <v>23.7</v>
      </c>
      <c r="G106" s="70">
        <v>25.9</v>
      </c>
      <c r="H106" s="39">
        <v>24.3</v>
      </c>
      <c r="I106" s="39">
        <v>22</v>
      </c>
      <c r="J106" s="27">
        <f t="shared" si="7"/>
        <v>19.262500000000003</v>
      </c>
      <c r="K106" s="39">
        <v>25.9</v>
      </c>
      <c r="L106" s="28">
        <v>9.8000000000000007</v>
      </c>
      <c r="M106" s="39">
        <v>12.9</v>
      </c>
      <c r="N106" s="39">
        <v>12.9</v>
      </c>
      <c r="O106" s="39">
        <v>15</v>
      </c>
      <c r="P106" s="70">
        <v>15.7</v>
      </c>
      <c r="Q106" s="39">
        <v>12.9</v>
      </c>
      <c r="R106" s="70">
        <v>13</v>
      </c>
      <c r="S106" s="39">
        <v>13.5</v>
      </c>
      <c r="T106" s="39">
        <v>16.3</v>
      </c>
      <c r="U106" s="28">
        <f t="shared" si="6"/>
        <v>14.025</v>
      </c>
      <c r="V106" s="101"/>
      <c r="W106" s="17"/>
      <c r="X106" s="17"/>
      <c r="Y106" s="17"/>
      <c r="Z106" s="17"/>
      <c r="AA106" s="17"/>
    </row>
    <row r="107" spans="1:27" s="5" customFormat="1" ht="13.5" customHeight="1">
      <c r="A107" s="26">
        <v>28</v>
      </c>
      <c r="B107" s="39">
        <v>18.899999999999999</v>
      </c>
      <c r="C107" s="39">
        <v>16.8</v>
      </c>
      <c r="D107" s="39">
        <v>15.8</v>
      </c>
      <c r="E107" s="70">
        <v>18.899999999999999</v>
      </c>
      <c r="F107" s="39">
        <v>19.7</v>
      </c>
      <c r="G107" s="70">
        <v>20.2</v>
      </c>
      <c r="H107" s="39">
        <v>20.6</v>
      </c>
      <c r="I107" s="39">
        <v>19.5</v>
      </c>
      <c r="J107" s="27">
        <f t="shared" si="7"/>
        <v>18.8</v>
      </c>
      <c r="K107" s="39">
        <v>21.9</v>
      </c>
      <c r="L107" s="28">
        <v>15.1</v>
      </c>
      <c r="M107" s="39">
        <v>17.399999999999999</v>
      </c>
      <c r="N107" s="39">
        <v>17.7</v>
      </c>
      <c r="O107" s="39">
        <v>17.899999999999999</v>
      </c>
      <c r="P107" s="70">
        <v>17.399999999999999</v>
      </c>
      <c r="Q107" s="39">
        <v>19</v>
      </c>
      <c r="R107" s="70">
        <v>23.7</v>
      </c>
      <c r="S107" s="39">
        <v>24.3</v>
      </c>
      <c r="T107" s="39">
        <v>21.3</v>
      </c>
      <c r="U107" s="28">
        <f t="shared" si="6"/>
        <v>19.837500000000002</v>
      </c>
      <c r="V107" s="101"/>
      <c r="W107" s="17"/>
      <c r="X107" s="17"/>
      <c r="Y107" s="17"/>
      <c r="Z107" s="17"/>
      <c r="AA107" s="17"/>
    </row>
    <row r="108" spans="1:27" s="5" customFormat="1" ht="13.5" customHeight="1">
      <c r="A108" s="26">
        <v>29</v>
      </c>
      <c r="B108" s="39">
        <v>14.5</v>
      </c>
      <c r="C108" s="39">
        <v>12.4</v>
      </c>
      <c r="D108" s="39">
        <v>16.2</v>
      </c>
      <c r="E108" s="70">
        <v>17.399999999999999</v>
      </c>
      <c r="F108" s="39">
        <v>16.899999999999999</v>
      </c>
      <c r="G108" s="70">
        <v>19.2</v>
      </c>
      <c r="H108" s="39">
        <v>18.2</v>
      </c>
      <c r="I108" s="39">
        <v>15.1</v>
      </c>
      <c r="J108" s="27">
        <f t="shared" si="7"/>
        <v>16.237500000000001</v>
      </c>
      <c r="K108" s="39">
        <v>21.5</v>
      </c>
      <c r="L108" s="28">
        <v>11</v>
      </c>
      <c r="M108" s="39">
        <v>16.5</v>
      </c>
      <c r="N108" s="39">
        <v>14.4</v>
      </c>
      <c r="O108" s="39">
        <v>18.399999999999999</v>
      </c>
      <c r="P108" s="70">
        <v>19.7</v>
      </c>
      <c r="Q108" s="39">
        <v>19.2</v>
      </c>
      <c r="R108" s="70">
        <v>14.4</v>
      </c>
      <c r="S108" s="39">
        <v>13.3</v>
      </c>
      <c r="T108" s="39">
        <v>11.7</v>
      </c>
      <c r="U108" s="28">
        <f t="shared" si="6"/>
        <v>15.950000000000001</v>
      </c>
      <c r="V108" s="101"/>
      <c r="W108" s="17"/>
      <c r="X108" s="17"/>
      <c r="Y108" s="17"/>
      <c r="Z108" s="17"/>
      <c r="AA108" s="17"/>
    </row>
    <row r="109" spans="1:27" s="5" customFormat="1" ht="13.5" customHeight="1">
      <c r="A109" s="26">
        <v>30</v>
      </c>
      <c r="B109" s="39">
        <v>11.9</v>
      </c>
      <c r="C109" s="39">
        <v>11</v>
      </c>
      <c r="D109" s="39">
        <v>11.7</v>
      </c>
      <c r="E109" s="70">
        <v>14.6</v>
      </c>
      <c r="F109" s="39">
        <v>15.7</v>
      </c>
      <c r="G109" s="70">
        <v>15.5</v>
      </c>
      <c r="H109" s="39">
        <v>16.600000000000001</v>
      </c>
      <c r="I109" s="39">
        <v>15</v>
      </c>
      <c r="J109" s="27">
        <f t="shared" si="7"/>
        <v>14</v>
      </c>
      <c r="K109" s="39">
        <v>19.3</v>
      </c>
      <c r="L109" s="28">
        <v>10.3</v>
      </c>
      <c r="M109" s="39">
        <v>13.4</v>
      </c>
      <c r="N109" s="39">
        <v>12.8</v>
      </c>
      <c r="O109" s="39">
        <v>13.4</v>
      </c>
      <c r="P109" s="70">
        <v>16.600000000000001</v>
      </c>
      <c r="Q109" s="39">
        <v>15.7</v>
      </c>
      <c r="R109" s="70">
        <v>16.8</v>
      </c>
      <c r="S109" s="39">
        <v>13.3</v>
      </c>
      <c r="T109" s="39">
        <v>14.8</v>
      </c>
      <c r="U109" s="28">
        <f t="shared" si="6"/>
        <v>14.6</v>
      </c>
      <c r="V109" s="101"/>
      <c r="W109" s="17"/>
      <c r="X109" s="17"/>
      <c r="Y109" s="17"/>
      <c r="Z109" s="17"/>
      <c r="AA109" s="17"/>
    </row>
    <row r="110" spans="1:27" s="5" customFormat="1" ht="13.5" customHeight="1">
      <c r="A110" s="30">
        <v>31</v>
      </c>
      <c r="B110" s="39">
        <v>12.8</v>
      </c>
      <c r="C110" s="39">
        <v>12.8</v>
      </c>
      <c r="D110" s="39">
        <v>13.2</v>
      </c>
      <c r="E110" s="70">
        <v>13.7</v>
      </c>
      <c r="F110" s="39">
        <v>18.399999999999999</v>
      </c>
      <c r="G110" s="70">
        <v>18.7</v>
      </c>
      <c r="H110" s="39">
        <v>18.899999999999999</v>
      </c>
      <c r="I110" s="39">
        <v>15.8</v>
      </c>
      <c r="J110" s="27">
        <f t="shared" si="7"/>
        <v>15.5375</v>
      </c>
      <c r="K110" s="42">
        <v>20.100000000000001</v>
      </c>
      <c r="L110" s="43">
        <v>12.6</v>
      </c>
      <c r="M110" s="39">
        <v>14.6</v>
      </c>
      <c r="N110" s="39">
        <v>14.8</v>
      </c>
      <c r="O110" s="39">
        <v>15.2</v>
      </c>
      <c r="P110" s="70">
        <v>15.7</v>
      </c>
      <c r="Q110" s="39">
        <v>13.5</v>
      </c>
      <c r="R110" s="70">
        <v>12.7</v>
      </c>
      <c r="S110" s="39">
        <v>11.8</v>
      </c>
      <c r="T110" s="39">
        <v>12.2</v>
      </c>
      <c r="U110" s="28">
        <f t="shared" si="6"/>
        <v>13.8125</v>
      </c>
      <c r="V110" s="101"/>
      <c r="W110" s="17"/>
      <c r="X110" s="17"/>
      <c r="Y110" s="17"/>
      <c r="Z110" s="17"/>
      <c r="AA110" s="17"/>
    </row>
    <row r="111" spans="1:27" s="5" customFormat="1" ht="12.75" customHeight="1">
      <c r="A111" s="32" t="s">
        <v>5</v>
      </c>
      <c r="B111" s="33">
        <f t="shared" ref="B111:U111" si="8">AVERAGE(B80:B110)</f>
        <v>13.164516129032258</v>
      </c>
      <c r="C111" s="34">
        <f t="shared" si="8"/>
        <v>11.232258064516129</v>
      </c>
      <c r="D111" s="34">
        <f t="shared" si="8"/>
        <v>11.448387096774193</v>
      </c>
      <c r="E111" s="34">
        <f t="shared" si="8"/>
        <v>16.374193548387094</v>
      </c>
      <c r="F111" s="34">
        <f t="shared" si="8"/>
        <v>18.480645161290322</v>
      </c>
      <c r="G111" s="34">
        <f t="shared" si="8"/>
        <v>19.409677419354843</v>
      </c>
      <c r="H111" s="34">
        <f t="shared" si="8"/>
        <v>19.132258064516133</v>
      </c>
      <c r="I111" s="35">
        <f t="shared" si="8"/>
        <v>17.29032258064516</v>
      </c>
      <c r="J111" s="33">
        <f t="shared" si="8"/>
        <v>15.816532258064516</v>
      </c>
      <c r="K111" s="34">
        <f t="shared" si="8"/>
        <v>21.29354838709677</v>
      </c>
      <c r="L111" s="35">
        <f t="shared" si="8"/>
        <v>9.9258064516129068</v>
      </c>
      <c r="M111" s="33">
        <f t="shared" si="8"/>
        <v>14.009677419354837</v>
      </c>
      <c r="N111" s="34">
        <f t="shared" si="8"/>
        <v>13.048387096774192</v>
      </c>
      <c r="O111" s="34">
        <f t="shared" si="8"/>
        <v>13.483870967741932</v>
      </c>
      <c r="P111" s="34">
        <f t="shared" si="8"/>
        <v>13.925806451612903</v>
      </c>
      <c r="Q111" s="34">
        <f t="shared" si="8"/>
        <v>12.616129032258064</v>
      </c>
      <c r="R111" s="34">
        <f t="shared" si="8"/>
        <v>12.251612903225805</v>
      </c>
      <c r="S111" s="34">
        <f t="shared" si="8"/>
        <v>12.600000000000003</v>
      </c>
      <c r="T111" s="34">
        <f t="shared" si="8"/>
        <v>12.86774193548387</v>
      </c>
      <c r="U111" s="35">
        <f t="shared" si="8"/>
        <v>13.100403225806453</v>
      </c>
      <c r="V111" s="101"/>
      <c r="W111" s="17"/>
      <c r="X111" s="17"/>
      <c r="Y111" s="17"/>
      <c r="Z111" s="17"/>
      <c r="AA111" s="17"/>
    </row>
    <row r="112" spans="1:27" s="5" customFormat="1" ht="12" customHeight="1">
      <c r="A112" s="151" t="s">
        <v>97</v>
      </c>
      <c r="B112" s="151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113" t="s">
        <v>0</v>
      </c>
      <c r="S112" s="1113"/>
      <c r="T112" s="1113"/>
      <c r="U112" s="1113"/>
      <c r="V112" s="101"/>
      <c r="W112" s="17"/>
      <c r="X112" s="17"/>
      <c r="Y112" s="17"/>
      <c r="Z112" s="17"/>
      <c r="AA112" s="17"/>
    </row>
    <row r="113" spans="1:27" s="5" customFormat="1" ht="13.5" customHeight="1">
      <c r="A113" s="1107" t="s">
        <v>52</v>
      </c>
      <c r="B113" s="1123" t="s">
        <v>71</v>
      </c>
      <c r="C113" s="1123"/>
      <c r="D113" s="1123"/>
      <c r="E113" s="1123"/>
      <c r="F113" s="1123"/>
      <c r="G113" s="1123"/>
      <c r="H113" s="1123"/>
      <c r="I113" s="1123"/>
      <c r="J113" s="1123"/>
      <c r="K113" s="1123"/>
      <c r="L113" s="1123"/>
      <c r="M113" s="956" t="s">
        <v>27</v>
      </c>
      <c r="N113" s="956"/>
      <c r="O113" s="956"/>
      <c r="P113" s="956"/>
      <c r="Q113" s="956"/>
      <c r="R113" s="956"/>
      <c r="S113" s="956"/>
      <c r="T113" s="956"/>
      <c r="U113" s="956"/>
      <c r="V113" s="101"/>
      <c r="W113" s="17"/>
      <c r="X113" s="17"/>
      <c r="Y113" s="17"/>
      <c r="Z113" s="17"/>
      <c r="AA113" s="17"/>
    </row>
    <row r="114" spans="1:27" s="5" customFormat="1" ht="13.5" customHeight="1">
      <c r="A114" s="1108"/>
      <c r="B114" s="956" t="s">
        <v>80</v>
      </c>
      <c r="C114" s="956"/>
      <c r="D114" s="956"/>
      <c r="E114" s="956"/>
      <c r="F114" s="956"/>
      <c r="G114" s="956"/>
      <c r="H114" s="956"/>
      <c r="I114" s="956"/>
      <c r="J114" s="956"/>
      <c r="K114" s="956"/>
      <c r="L114" s="956"/>
      <c r="M114" s="956" t="s">
        <v>80</v>
      </c>
      <c r="N114" s="956"/>
      <c r="O114" s="956"/>
      <c r="P114" s="956"/>
      <c r="Q114" s="956"/>
      <c r="R114" s="956"/>
      <c r="S114" s="956"/>
      <c r="T114" s="956"/>
      <c r="U114" s="956"/>
      <c r="V114" s="101"/>
      <c r="W114" s="17"/>
      <c r="X114" s="17"/>
      <c r="Y114" s="17"/>
      <c r="Z114" s="17"/>
      <c r="AA114" s="17"/>
    </row>
    <row r="115" spans="1:27" s="5" customFormat="1" ht="13.5" customHeight="1">
      <c r="A115" s="1109"/>
      <c r="B115" s="118" t="s">
        <v>81</v>
      </c>
      <c r="C115" s="116">
        <v>0.125</v>
      </c>
      <c r="D115" s="116">
        <v>0.25</v>
      </c>
      <c r="E115" s="116">
        <v>0.375</v>
      </c>
      <c r="F115" s="116">
        <v>0.5</v>
      </c>
      <c r="G115" s="116">
        <v>0.625</v>
      </c>
      <c r="H115" s="116">
        <v>0.75</v>
      </c>
      <c r="I115" s="116">
        <v>0.875</v>
      </c>
      <c r="J115" s="49" t="s">
        <v>28</v>
      </c>
      <c r="K115" s="49" t="s">
        <v>2</v>
      </c>
      <c r="L115" s="49" t="s">
        <v>3</v>
      </c>
      <c r="M115" s="118" t="s">
        <v>81</v>
      </c>
      <c r="N115" s="116">
        <v>0.125</v>
      </c>
      <c r="O115" s="116">
        <v>0.25</v>
      </c>
      <c r="P115" s="116">
        <v>0.375</v>
      </c>
      <c r="Q115" s="116">
        <v>0.5</v>
      </c>
      <c r="R115" s="116">
        <v>0.625</v>
      </c>
      <c r="S115" s="116">
        <v>0.75</v>
      </c>
      <c r="T115" s="116">
        <v>0.875</v>
      </c>
      <c r="U115" s="49" t="s">
        <v>28</v>
      </c>
      <c r="V115" s="101"/>
      <c r="W115" s="17"/>
      <c r="X115" s="17"/>
      <c r="Y115" s="17"/>
      <c r="Z115" s="17"/>
      <c r="AA115" s="17"/>
    </row>
    <row r="116" spans="1:27" s="5" customFormat="1" ht="12.75" customHeight="1">
      <c r="A116" s="38"/>
      <c r="B116" s="1027" t="s">
        <v>10</v>
      </c>
      <c r="C116" s="1029"/>
      <c r="D116" s="1029"/>
      <c r="E116" s="1029"/>
      <c r="F116" s="1029"/>
      <c r="G116" s="1029"/>
      <c r="H116" s="1029"/>
      <c r="I116" s="1029"/>
      <c r="J116" s="1029"/>
      <c r="K116" s="1029"/>
      <c r="L116" s="1029"/>
      <c r="M116" s="1029"/>
      <c r="N116" s="1029"/>
      <c r="O116" s="1029"/>
      <c r="P116" s="1029"/>
      <c r="Q116" s="1029"/>
      <c r="R116" s="1029"/>
      <c r="S116" s="1029"/>
      <c r="T116" s="1029"/>
      <c r="U116" s="1028"/>
      <c r="V116" s="101"/>
      <c r="W116" s="17"/>
      <c r="X116" s="17"/>
      <c r="Y116" s="17"/>
      <c r="Z116" s="17"/>
      <c r="AA116" s="17"/>
    </row>
    <row r="117" spans="1:27" s="5" customFormat="1" ht="13.5" customHeight="1">
      <c r="A117" s="26">
        <v>1</v>
      </c>
      <c r="B117" s="39">
        <v>10.8</v>
      </c>
      <c r="C117" s="39">
        <v>9.6</v>
      </c>
      <c r="D117" s="39">
        <v>8.6</v>
      </c>
      <c r="E117" s="70">
        <v>14.8</v>
      </c>
      <c r="F117" s="39">
        <v>17</v>
      </c>
      <c r="G117" s="70">
        <v>18.399999999999999</v>
      </c>
      <c r="H117" s="39">
        <v>17.7</v>
      </c>
      <c r="I117" s="39">
        <v>15.5</v>
      </c>
      <c r="J117" s="27">
        <f>AVERAGE(B117:I117)</f>
        <v>14.049999999999999</v>
      </c>
      <c r="K117" s="39">
        <v>19.100000000000001</v>
      </c>
      <c r="L117" s="28">
        <v>7.7</v>
      </c>
      <c r="M117" s="106">
        <v>12.4</v>
      </c>
      <c r="N117" s="106">
        <v>11.5</v>
      </c>
      <c r="O117" s="106">
        <v>11</v>
      </c>
      <c r="P117" s="70">
        <v>12.1</v>
      </c>
      <c r="Q117" s="39">
        <v>9</v>
      </c>
      <c r="R117" s="70">
        <v>8.3000000000000007</v>
      </c>
      <c r="S117" s="39">
        <v>8.1999999999999993</v>
      </c>
      <c r="T117" s="39">
        <v>9.8000000000000007</v>
      </c>
      <c r="U117" s="28">
        <v>10.2875</v>
      </c>
      <c r="V117" s="101"/>
      <c r="W117" s="17"/>
      <c r="X117" s="17"/>
      <c r="Y117" s="17"/>
      <c r="Z117" s="17"/>
      <c r="AA117" s="17"/>
    </row>
    <row r="118" spans="1:27" s="5" customFormat="1" ht="13.5" customHeight="1">
      <c r="A118" s="26">
        <v>2</v>
      </c>
      <c r="B118" s="39">
        <v>9</v>
      </c>
      <c r="C118" s="39">
        <v>6.4</v>
      </c>
      <c r="D118" s="39">
        <v>7.2</v>
      </c>
      <c r="E118" s="70">
        <v>17.5</v>
      </c>
      <c r="F118" s="39">
        <v>19.5</v>
      </c>
      <c r="G118" s="70">
        <v>21.5</v>
      </c>
      <c r="H118" s="39">
        <v>19.5</v>
      </c>
      <c r="I118" s="39">
        <v>16.399999999999999</v>
      </c>
      <c r="J118" s="27">
        <f t="shared" ref="J118:J147" si="9">AVERAGE(B118:I118)</f>
        <v>14.625</v>
      </c>
      <c r="K118" s="106">
        <v>22.9</v>
      </c>
      <c r="L118" s="28">
        <v>5.9</v>
      </c>
      <c r="M118" s="106">
        <v>10.4</v>
      </c>
      <c r="N118" s="106">
        <v>9.3000000000000007</v>
      </c>
      <c r="O118" s="106">
        <v>9.6999999999999993</v>
      </c>
      <c r="P118" s="70">
        <v>10.8</v>
      </c>
      <c r="Q118" s="39">
        <v>10.4</v>
      </c>
      <c r="R118" s="70">
        <v>10.3</v>
      </c>
      <c r="S118" s="39">
        <v>10.6</v>
      </c>
      <c r="T118" s="39">
        <v>12.4</v>
      </c>
      <c r="U118" s="28">
        <v>10.487500000000001</v>
      </c>
      <c r="V118" s="101"/>
      <c r="W118" s="17"/>
      <c r="X118" s="17"/>
      <c r="Y118" s="17"/>
      <c r="Z118" s="17"/>
      <c r="AA118" s="17"/>
    </row>
    <row r="119" spans="1:27" s="5" customFormat="1" ht="13.5" customHeight="1">
      <c r="A119" s="26">
        <v>3</v>
      </c>
      <c r="B119" s="39">
        <v>13.7</v>
      </c>
      <c r="C119" s="39">
        <v>12.2</v>
      </c>
      <c r="D119" s="39">
        <v>13</v>
      </c>
      <c r="E119" s="70">
        <v>14.4</v>
      </c>
      <c r="F119" s="39">
        <v>17.7</v>
      </c>
      <c r="G119" s="70">
        <v>20.3</v>
      </c>
      <c r="H119" s="39">
        <v>21</v>
      </c>
      <c r="I119" s="39">
        <v>18.100000000000001</v>
      </c>
      <c r="J119" s="27">
        <f t="shared" si="9"/>
        <v>16.3</v>
      </c>
      <c r="K119" s="106">
        <v>22.3</v>
      </c>
      <c r="L119" s="28">
        <v>12.2</v>
      </c>
      <c r="M119" s="106">
        <v>13.5</v>
      </c>
      <c r="N119" s="39">
        <v>12.5</v>
      </c>
      <c r="O119" s="106">
        <v>13.4</v>
      </c>
      <c r="P119" s="70">
        <v>14.6</v>
      </c>
      <c r="Q119" s="106">
        <v>18</v>
      </c>
      <c r="R119" s="70">
        <v>18.100000000000001</v>
      </c>
      <c r="S119" s="106">
        <v>15.9</v>
      </c>
      <c r="T119" s="70">
        <v>14.3</v>
      </c>
      <c r="U119" s="28">
        <v>15.0375</v>
      </c>
      <c r="V119" s="101"/>
      <c r="W119" s="17"/>
      <c r="X119" s="17"/>
      <c r="Y119" s="17"/>
      <c r="Z119" s="17"/>
      <c r="AA119" s="17"/>
    </row>
    <row r="120" spans="1:27" s="5" customFormat="1" ht="13.5" customHeight="1">
      <c r="A120" s="26">
        <v>4</v>
      </c>
      <c r="B120" s="39">
        <v>15.2</v>
      </c>
      <c r="C120" s="39">
        <v>13.8</v>
      </c>
      <c r="D120" s="39">
        <v>15.4</v>
      </c>
      <c r="E120" s="70">
        <v>16.8</v>
      </c>
      <c r="F120" s="39">
        <v>17.7</v>
      </c>
      <c r="G120" s="70">
        <v>18.600000000000001</v>
      </c>
      <c r="H120" s="39">
        <v>18.600000000000001</v>
      </c>
      <c r="I120" s="39">
        <v>17.8</v>
      </c>
      <c r="J120" s="27">
        <f t="shared" si="9"/>
        <v>16.737500000000001</v>
      </c>
      <c r="K120" s="39">
        <v>18.8</v>
      </c>
      <c r="L120" s="28">
        <v>13.6</v>
      </c>
      <c r="M120" s="106">
        <v>16.7</v>
      </c>
      <c r="N120" s="39">
        <v>15.8</v>
      </c>
      <c r="O120" s="106">
        <v>17.5</v>
      </c>
      <c r="P120" s="70">
        <v>19.100000000000001</v>
      </c>
      <c r="Q120" s="106">
        <v>18.8</v>
      </c>
      <c r="R120" s="70">
        <v>19.100000000000001</v>
      </c>
      <c r="S120" s="39">
        <v>20.399999999999999</v>
      </c>
      <c r="T120" s="70">
        <v>19.3</v>
      </c>
      <c r="U120" s="28">
        <v>18.337500000000002</v>
      </c>
      <c r="V120" s="101"/>
      <c r="W120" s="17"/>
      <c r="X120" s="17"/>
      <c r="Y120" s="17"/>
      <c r="Z120" s="17"/>
      <c r="AA120" s="17"/>
    </row>
    <row r="121" spans="1:27" s="5" customFormat="1" ht="13.5" customHeight="1">
      <c r="A121" s="26">
        <v>5</v>
      </c>
      <c r="B121" s="39">
        <v>15.8</v>
      </c>
      <c r="C121" s="39">
        <v>15.1</v>
      </c>
      <c r="D121" s="39">
        <v>14.7</v>
      </c>
      <c r="E121" s="70">
        <v>15.2</v>
      </c>
      <c r="F121" s="39">
        <v>19.399999999999999</v>
      </c>
      <c r="G121" s="70">
        <v>22.4</v>
      </c>
      <c r="H121" s="39">
        <v>20.6</v>
      </c>
      <c r="I121" s="39">
        <v>18.600000000000001</v>
      </c>
      <c r="J121" s="27">
        <f t="shared" si="9"/>
        <v>17.724999999999998</v>
      </c>
      <c r="K121" s="39">
        <v>22.6</v>
      </c>
      <c r="L121" s="28">
        <v>14.7</v>
      </c>
      <c r="M121" s="106">
        <v>17</v>
      </c>
      <c r="N121" s="39">
        <v>16.399999999999999</v>
      </c>
      <c r="O121" s="106">
        <v>15.8</v>
      </c>
      <c r="P121" s="70">
        <v>16.7</v>
      </c>
      <c r="Q121" s="106">
        <v>10.3</v>
      </c>
      <c r="R121" s="70">
        <v>9.1999999999999993</v>
      </c>
      <c r="S121" s="39">
        <v>10.5</v>
      </c>
      <c r="T121" s="39">
        <v>13</v>
      </c>
      <c r="U121" s="28">
        <v>13.612500000000001</v>
      </c>
      <c r="V121" s="101"/>
      <c r="W121" s="17"/>
      <c r="X121" s="17"/>
      <c r="Y121" s="17"/>
      <c r="Z121" s="17"/>
      <c r="AA121" s="17"/>
    </row>
    <row r="122" spans="1:27" s="5" customFormat="1" ht="13.5" customHeight="1">
      <c r="A122" s="26">
        <v>6</v>
      </c>
      <c r="B122" s="39">
        <v>14.8</v>
      </c>
      <c r="C122" s="39">
        <v>13.7</v>
      </c>
      <c r="D122" s="39">
        <v>13.7</v>
      </c>
      <c r="E122" s="70">
        <v>16.7</v>
      </c>
      <c r="F122" s="39">
        <v>19.3</v>
      </c>
      <c r="G122" s="70">
        <v>19.600000000000001</v>
      </c>
      <c r="H122" s="39">
        <v>19.899999999999999</v>
      </c>
      <c r="I122" s="39">
        <v>19</v>
      </c>
      <c r="J122" s="27">
        <f t="shared" si="9"/>
        <v>17.087500000000002</v>
      </c>
      <c r="K122" s="39">
        <v>21.3</v>
      </c>
      <c r="L122" s="28">
        <v>13</v>
      </c>
      <c r="M122" s="106">
        <v>14.8</v>
      </c>
      <c r="N122" s="39">
        <v>14.8</v>
      </c>
      <c r="O122" s="106">
        <v>14.6</v>
      </c>
      <c r="P122" s="70">
        <v>14.4</v>
      </c>
      <c r="Q122" s="106">
        <v>14.5</v>
      </c>
      <c r="R122" s="70">
        <v>14.3</v>
      </c>
      <c r="S122" s="39">
        <v>14.2</v>
      </c>
      <c r="T122" s="39">
        <v>15.9</v>
      </c>
      <c r="U122" s="28">
        <v>14.6875</v>
      </c>
      <c r="V122" s="101"/>
      <c r="W122" s="17"/>
      <c r="X122" s="17"/>
      <c r="Y122" s="17"/>
      <c r="Z122" s="17"/>
      <c r="AA122" s="17"/>
    </row>
    <row r="123" spans="1:27" s="5" customFormat="1" ht="13.5" customHeight="1">
      <c r="A123" s="26">
        <v>7</v>
      </c>
      <c r="B123" s="39">
        <v>17.100000000000001</v>
      </c>
      <c r="C123" s="39">
        <v>17.100000000000001</v>
      </c>
      <c r="D123" s="106">
        <v>15.2</v>
      </c>
      <c r="E123" s="70">
        <v>17</v>
      </c>
      <c r="F123" s="39">
        <v>21</v>
      </c>
      <c r="G123" s="70">
        <v>23.6</v>
      </c>
      <c r="H123" s="39">
        <v>24.4</v>
      </c>
      <c r="I123" s="39">
        <v>22.1</v>
      </c>
      <c r="J123" s="27">
        <f t="shared" si="9"/>
        <v>19.6875</v>
      </c>
      <c r="K123" s="39">
        <v>25.9</v>
      </c>
      <c r="L123" s="28">
        <v>14.5</v>
      </c>
      <c r="M123" s="106">
        <v>17.100000000000001</v>
      </c>
      <c r="N123" s="39">
        <v>18.3</v>
      </c>
      <c r="O123" s="106">
        <v>16.399999999999999</v>
      </c>
      <c r="P123" s="70">
        <v>18</v>
      </c>
      <c r="Q123" s="106">
        <v>15.7</v>
      </c>
      <c r="R123" s="70">
        <v>15.2</v>
      </c>
      <c r="S123" s="39">
        <v>15.9</v>
      </c>
      <c r="T123" s="39">
        <v>20.5</v>
      </c>
      <c r="U123" s="28">
        <v>17.137500000000003</v>
      </c>
      <c r="V123" s="101"/>
      <c r="W123" s="17"/>
      <c r="X123" s="17"/>
      <c r="Y123" s="17"/>
      <c r="Z123" s="17"/>
      <c r="AA123" s="17"/>
    </row>
    <row r="124" spans="1:27" s="5" customFormat="1" ht="13.5" customHeight="1">
      <c r="A124" s="26">
        <v>8</v>
      </c>
      <c r="B124" s="39">
        <v>17.3</v>
      </c>
      <c r="C124" s="39">
        <v>15.2</v>
      </c>
      <c r="D124" s="39">
        <v>13.2</v>
      </c>
      <c r="E124" s="70">
        <v>20.5</v>
      </c>
      <c r="F124" s="39">
        <v>24.4</v>
      </c>
      <c r="G124" s="70">
        <v>24.9</v>
      </c>
      <c r="H124" s="39">
        <v>25.1</v>
      </c>
      <c r="I124" s="39">
        <v>23.1</v>
      </c>
      <c r="J124" s="27">
        <f t="shared" si="9"/>
        <v>20.462499999999999</v>
      </c>
      <c r="K124" s="39">
        <v>27.9</v>
      </c>
      <c r="L124" s="28">
        <v>11.8</v>
      </c>
      <c r="M124" s="106">
        <v>18.5</v>
      </c>
      <c r="N124" s="39">
        <v>16.7</v>
      </c>
      <c r="O124" s="106">
        <v>14.8</v>
      </c>
      <c r="P124" s="70">
        <v>17.600000000000001</v>
      </c>
      <c r="Q124" s="39">
        <v>15</v>
      </c>
      <c r="R124" s="70">
        <v>12.4</v>
      </c>
      <c r="S124" s="39">
        <v>13.8</v>
      </c>
      <c r="T124" s="39">
        <v>17.8</v>
      </c>
      <c r="U124" s="28">
        <v>15.824999999999999</v>
      </c>
      <c r="V124" s="101"/>
      <c r="W124" s="17"/>
      <c r="X124" s="17"/>
      <c r="Y124" s="17"/>
      <c r="Z124" s="17"/>
      <c r="AA124" s="17"/>
    </row>
    <row r="125" spans="1:27" s="5" customFormat="1" ht="13.5" customHeight="1">
      <c r="A125" s="26">
        <v>9</v>
      </c>
      <c r="B125" s="39">
        <v>16.2</v>
      </c>
      <c r="C125" s="39">
        <v>13</v>
      </c>
      <c r="D125" s="106">
        <v>12</v>
      </c>
      <c r="E125" s="70">
        <v>21.1</v>
      </c>
      <c r="F125" s="39">
        <v>25.1</v>
      </c>
      <c r="G125" s="70">
        <v>26.5</v>
      </c>
      <c r="H125" s="39">
        <v>27.2</v>
      </c>
      <c r="I125" s="39">
        <v>23.9</v>
      </c>
      <c r="J125" s="27">
        <f t="shared" si="9"/>
        <v>20.625</v>
      </c>
      <c r="K125" s="39">
        <v>28.4</v>
      </c>
      <c r="L125" s="28">
        <v>11.2</v>
      </c>
      <c r="M125" s="106">
        <v>17.399999999999999</v>
      </c>
      <c r="N125" s="39">
        <v>14.4</v>
      </c>
      <c r="O125" s="106">
        <v>13.7</v>
      </c>
      <c r="P125" s="70">
        <v>12.7</v>
      </c>
      <c r="Q125" s="39">
        <v>13.2</v>
      </c>
      <c r="R125" s="70">
        <v>13.5</v>
      </c>
      <c r="S125" s="39">
        <v>13.8</v>
      </c>
      <c r="T125" s="39">
        <v>16.7</v>
      </c>
      <c r="U125" s="28">
        <v>14.425000000000001</v>
      </c>
      <c r="V125" s="101"/>
      <c r="W125" s="17"/>
      <c r="X125" s="17"/>
      <c r="Y125" s="17"/>
      <c r="Z125" s="17"/>
      <c r="AA125" s="17"/>
    </row>
    <row r="126" spans="1:27" s="5" customFormat="1" ht="13.5" customHeight="1">
      <c r="A126" s="26">
        <v>10</v>
      </c>
      <c r="B126" s="39">
        <v>17.600000000000001</v>
      </c>
      <c r="C126" s="39">
        <v>13.8</v>
      </c>
      <c r="D126" s="39">
        <v>14.6</v>
      </c>
      <c r="E126" s="70">
        <v>19.2</v>
      </c>
      <c r="F126" s="39">
        <v>21.4</v>
      </c>
      <c r="G126" s="70">
        <v>21.7</v>
      </c>
      <c r="H126" s="39">
        <v>20.7</v>
      </c>
      <c r="I126" s="39">
        <v>17.3</v>
      </c>
      <c r="J126" s="27">
        <f t="shared" si="9"/>
        <v>18.287500000000001</v>
      </c>
      <c r="K126" s="39">
        <v>22.4</v>
      </c>
      <c r="L126" s="28">
        <v>13.8</v>
      </c>
      <c r="M126" s="106">
        <v>18.100000000000001</v>
      </c>
      <c r="N126" s="39">
        <v>15</v>
      </c>
      <c r="O126" s="39">
        <v>16.2</v>
      </c>
      <c r="P126" s="70">
        <v>16.600000000000001</v>
      </c>
      <c r="Q126" s="39">
        <v>14.4</v>
      </c>
      <c r="R126" s="70">
        <v>10.3</v>
      </c>
      <c r="S126" s="39">
        <v>8.4</v>
      </c>
      <c r="T126" s="39">
        <v>10.3</v>
      </c>
      <c r="U126" s="28">
        <v>13.662500000000001</v>
      </c>
      <c r="V126" s="101"/>
      <c r="W126" s="17"/>
      <c r="X126" s="17"/>
      <c r="Y126" s="17"/>
      <c r="Z126" s="17"/>
      <c r="AA126" s="17"/>
    </row>
    <row r="127" spans="1:27" s="5" customFormat="1" ht="13.5" customHeight="1">
      <c r="A127" s="26">
        <v>11</v>
      </c>
      <c r="B127" s="39">
        <v>10.199999999999999</v>
      </c>
      <c r="C127" s="39">
        <v>9.3000000000000007</v>
      </c>
      <c r="D127" s="39">
        <v>8.6999999999999993</v>
      </c>
      <c r="E127" s="70">
        <v>15.4</v>
      </c>
      <c r="F127" s="39">
        <v>15.7</v>
      </c>
      <c r="G127" s="70">
        <v>17.5</v>
      </c>
      <c r="H127" s="39">
        <v>16.2</v>
      </c>
      <c r="I127" s="39">
        <v>14.3</v>
      </c>
      <c r="J127" s="27">
        <f t="shared" si="9"/>
        <v>13.4125</v>
      </c>
      <c r="K127" s="39">
        <v>18.399999999999999</v>
      </c>
      <c r="L127" s="28">
        <v>7.4</v>
      </c>
      <c r="M127" s="106">
        <v>11.9</v>
      </c>
      <c r="N127" s="39">
        <v>11.5</v>
      </c>
      <c r="O127" s="39">
        <v>10.8</v>
      </c>
      <c r="P127" s="70">
        <v>10.8</v>
      </c>
      <c r="Q127" s="39">
        <v>9.9</v>
      </c>
      <c r="R127" s="70">
        <v>8.4</v>
      </c>
      <c r="S127" s="39">
        <v>9.3000000000000007</v>
      </c>
      <c r="T127" s="39">
        <v>9.6</v>
      </c>
      <c r="U127" s="28">
        <v>10.274999999999999</v>
      </c>
      <c r="V127" s="101"/>
      <c r="W127" s="17"/>
      <c r="X127" s="17"/>
      <c r="Y127" s="17"/>
      <c r="Z127" s="17"/>
      <c r="AA127" s="17"/>
    </row>
    <row r="128" spans="1:27" s="5" customFormat="1" ht="13.5" customHeight="1">
      <c r="A128" s="26">
        <v>12</v>
      </c>
      <c r="B128" s="39">
        <v>11.4</v>
      </c>
      <c r="C128" s="39">
        <v>11.8</v>
      </c>
      <c r="D128" s="39">
        <v>12.1</v>
      </c>
      <c r="E128" s="70">
        <v>14.4</v>
      </c>
      <c r="F128" s="39">
        <v>15.6</v>
      </c>
      <c r="G128" s="70">
        <v>17</v>
      </c>
      <c r="H128" s="39">
        <v>18</v>
      </c>
      <c r="I128" s="39">
        <v>14.3</v>
      </c>
      <c r="J128" s="27">
        <f t="shared" si="9"/>
        <v>14.324999999999999</v>
      </c>
      <c r="K128" s="39">
        <v>18.100000000000001</v>
      </c>
      <c r="L128" s="28">
        <v>11.4</v>
      </c>
      <c r="M128" s="106">
        <v>11.1</v>
      </c>
      <c r="N128" s="39">
        <v>11.3</v>
      </c>
      <c r="O128" s="39">
        <v>11.9</v>
      </c>
      <c r="P128" s="70">
        <v>11.9</v>
      </c>
      <c r="Q128" s="39">
        <v>10.3</v>
      </c>
      <c r="R128" s="70">
        <v>8.5</v>
      </c>
      <c r="S128" s="39">
        <v>8.6999999999999993</v>
      </c>
      <c r="T128" s="39">
        <v>10.8</v>
      </c>
      <c r="U128" s="28">
        <v>10.5625</v>
      </c>
      <c r="V128" s="101"/>
      <c r="W128" s="17"/>
      <c r="X128" s="17"/>
      <c r="Y128" s="17"/>
      <c r="Z128" s="17"/>
      <c r="AA128" s="17"/>
    </row>
    <row r="129" spans="1:27" s="5" customFormat="1" ht="13.5" customHeight="1">
      <c r="A129" s="26">
        <v>13</v>
      </c>
      <c r="B129" s="39">
        <v>12.1</v>
      </c>
      <c r="C129" s="39">
        <v>11.5</v>
      </c>
      <c r="D129" s="39">
        <v>11.6</v>
      </c>
      <c r="E129" s="70">
        <v>12.5</v>
      </c>
      <c r="F129" s="39">
        <v>13.2</v>
      </c>
      <c r="G129" s="70">
        <v>14.5</v>
      </c>
      <c r="H129" s="39">
        <v>14.2</v>
      </c>
      <c r="I129" s="39">
        <v>14.1</v>
      </c>
      <c r="J129" s="27">
        <f t="shared" si="9"/>
        <v>12.9625</v>
      </c>
      <c r="K129" s="39">
        <v>14.9</v>
      </c>
      <c r="L129" s="28">
        <v>11.4</v>
      </c>
      <c r="M129" s="39">
        <v>11.9</v>
      </c>
      <c r="N129" s="39">
        <v>12.7</v>
      </c>
      <c r="O129" s="39">
        <v>11.3</v>
      </c>
      <c r="P129" s="70">
        <v>13.4</v>
      </c>
      <c r="Q129" s="39">
        <v>15</v>
      </c>
      <c r="R129" s="70">
        <v>15.8</v>
      </c>
      <c r="S129" s="39">
        <v>15.8</v>
      </c>
      <c r="T129" s="39">
        <v>15.6</v>
      </c>
      <c r="U129" s="28">
        <v>13.9375</v>
      </c>
      <c r="V129" s="101"/>
      <c r="W129" s="17"/>
      <c r="X129" s="17"/>
      <c r="Y129" s="17"/>
      <c r="Z129" s="17"/>
      <c r="AA129" s="17"/>
    </row>
    <row r="130" spans="1:27" s="5" customFormat="1" ht="13.5" customHeight="1">
      <c r="A130" s="26">
        <v>14</v>
      </c>
      <c r="B130" s="39">
        <v>12.8</v>
      </c>
      <c r="C130" s="39">
        <v>12.5</v>
      </c>
      <c r="D130" s="39">
        <v>12.8</v>
      </c>
      <c r="E130" s="70">
        <v>14</v>
      </c>
      <c r="F130" s="39">
        <v>15.8</v>
      </c>
      <c r="G130" s="70">
        <v>20</v>
      </c>
      <c r="H130" s="39">
        <v>21</v>
      </c>
      <c r="I130" s="39">
        <v>18.399999999999999</v>
      </c>
      <c r="J130" s="27">
        <f t="shared" si="9"/>
        <v>15.912500000000001</v>
      </c>
      <c r="K130" s="39">
        <v>23.3</v>
      </c>
      <c r="L130" s="28">
        <v>12.5</v>
      </c>
      <c r="M130" s="39">
        <v>14.4</v>
      </c>
      <c r="N130" s="39">
        <v>14.1</v>
      </c>
      <c r="O130" s="39">
        <v>14.4</v>
      </c>
      <c r="P130" s="70">
        <v>15.2</v>
      </c>
      <c r="Q130" s="39">
        <v>17.2</v>
      </c>
      <c r="R130" s="70">
        <v>14.9</v>
      </c>
      <c r="S130" s="39">
        <v>13.3</v>
      </c>
      <c r="T130" s="39">
        <v>15.1</v>
      </c>
      <c r="U130" s="28">
        <v>14.824999999999999</v>
      </c>
      <c r="V130" s="101"/>
      <c r="W130" s="17"/>
      <c r="X130" s="17"/>
      <c r="Y130" s="17"/>
      <c r="Z130" s="17"/>
      <c r="AA130" s="17"/>
    </row>
    <row r="131" spans="1:27" s="5" customFormat="1" ht="13.5" customHeight="1">
      <c r="A131" s="26">
        <v>15</v>
      </c>
      <c r="B131" s="39">
        <v>13.9</v>
      </c>
      <c r="C131" s="39">
        <v>11.3</v>
      </c>
      <c r="D131" s="39">
        <v>10.7</v>
      </c>
      <c r="E131" s="70">
        <v>16.2</v>
      </c>
      <c r="F131" s="39">
        <v>22.4</v>
      </c>
      <c r="G131" s="70">
        <v>24.7</v>
      </c>
      <c r="H131" s="39">
        <v>25.1</v>
      </c>
      <c r="I131" s="39">
        <v>21.6</v>
      </c>
      <c r="J131" s="27">
        <f t="shared" si="9"/>
        <v>18.237500000000001</v>
      </c>
      <c r="K131" s="39">
        <v>26.1</v>
      </c>
      <c r="L131" s="28">
        <v>9.6999999999999993</v>
      </c>
      <c r="M131" s="39">
        <v>15.3</v>
      </c>
      <c r="N131" s="39">
        <v>13.2</v>
      </c>
      <c r="O131" s="39">
        <v>12.7</v>
      </c>
      <c r="P131" s="70">
        <v>17.399999999999999</v>
      </c>
      <c r="Q131" s="39">
        <v>14.5</v>
      </c>
      <c r="R131" s="70">
        <v>16.3</v>
      </c>
      <c r="S131" s="39">
        <v>15.1</v>
      </c>
      <c r="T131" s="39">
        <v>16.5</v>
      </c>
      <c r="U131" s="28">
        <v>15.124999999999998</v>
      </c>
      <c r="V131" s="101"/>
      <c r="W131" s="17"/>
      <c r="X131" s="17"/>
      <c r="Y131" s="17"/>
      <c r="Z131" s="17"/>
      <c r="AA131" s="17"/>
    </row>
    <row r="132" spans="1:27" s="5" customFormat="1" ht="13.5" customHeight="1">
      <c r="A132" s="26">
        <v>16</v>
      </c>
      <c r="B132" s="39">
        <v>16.600000000000001</v>
      </c>
      <c r="C132" s="39">
        <v>15.5</v>
      </c>
      <c r="D132" s="39">
        <v>15.6</v>
      </c>
      <c r="E132" s="70">
        <v>18.600000000000001</v>
      </c>
      <c r="F132" s="39">
        <v>25</v>
      </c>
      <c r="G132" s="70">
        <v>25.9</v>
      </c>
      <c r="H132" s="39">
        <v>25.7</v>
      </c>
      <c r="I132" s="39">
        <v>22.7</v>
      </c>
      <c r="J132" s="27">
        <f t="shared" si="9"/>
        <v>20.7</v>
      </c>
      <c r="K132" s="39">
        <v>27.3</v>
      </c>
      <c r="L132" s="28">
        <v>14.8</v>
      </c>
      <c r="M132" s="39">
        <v>17.7</v>
      </c>
      <c r="N132" s="39">
        <v>17</v>
      </c>
      <c r="O132" s="39">
        <v>17.100000000000001</v>
      </c>
      <c r="P132" s="70">
        <v>17.5</v>
      </c>
      <c r="Q132" s="39">
        <v>15.2</v>
      </c>
      <c r="R132" s="70">
        <v>14.2</v>
      </c>
      <c r="S132" s="39">
        <v>19.2</v>
      </c>
      <c r="T132" s="39">
        <v>16.8</v>
      </c>
      <c r="U132" s="28">
        <v>16.837500000000002</v>
      </c>
      <c r="V132" s="101"/>
      <c r="W132" s="17"/>
      <c r="X132" s="17"/>
      <c r="Y132" s="17"/>
      <c r="Z132" s="17"/>
      <c r="AA132" s="17"/>
    </row>
    <row r="133" spans="1:27" s="5" customFormat="1" ht="13.5" customHeight="1">
      <c r="A133" s="26">
        <v>17</v>
      </c>
      <c r="B133" s="39">
        <v>16.5</v>
      </c>
      <c r="C133" s="39">
        <v>13.2</v>
      </c>
      <c r="D133" s="39">
        <v>10</v>
      </c>
      <c r="E133" s="70">
        <v>16.600000000000001</v>
      </c>
      <c r="F133" s="39">
        <v>18.8</v>
      </c>
      <c r="G133" s="70">
        <v>20.7</v>
      </c>
      <c r="H133" s="39">
        <v>21.4</v>
      </c>
      <c r="I133" s="39">
        <v>16.5</v>
      </c>
      <c r="J133" s="27">
        <f t="shared" si="9"/>
        <v>16.712500000000002</v>
      </c>
      <c r="K133" s="39">
        <v>21.6</v>
      </c>
      <c r="L133" s="28">
        <v>9.9</v>
      </c>
      <c r="M133" s="39">
        <v>15.4</v>
      </c>
      <c r="N133" s="39">
        <v>14.3</v>
      </c>
      <c r="O133" s="39">
        <v>11.8</v>
      </c>
      <c r="P133" s="70">
        <v>14.1</v>
      </c>
      <c r="Q133" s="39">
        <v>8.5</v>
      </c>
      <c r="R133" s="70">
        <v>7.5</v>
      </c>
      <c r="S133" s="39">
        <v>6.6</v>
      </c>
      <c r="T133" s="39">
        <v>10.4</v>
      </c>
      <c r="U133" s="28">
        <v>11.074999999999999</v>
      </c>
      <c r="V133" s="101"/>
      <c r="W133" s="17"/>
      <c r="X133" s="17"/>
      <c r="Y133" s="17"/>
      <c r="Z133" s="17"/>
      <c r="AA133" s="17"/>
    </row>
    <row r="134" spans="1:27" s="5" customFormat="1" ht="13.5" customHeight="1">
      <c r="A134" s="26">
        <v>18</v>
      </c>
      <c r="B134" s="39">
        <v>8.6999999999999993</v>
      </c>
      <c r="C134" s="39">
        <v>7.3</v>
      </c>
      <c r="D134" s="39">
        <v>5.0999999999999996</v>
      </c>
      <c r="E134" s="70">
        <v>12</v>
      </c>
      <c r="F134" s="39">
        <v>20.100000000000001</v>
      </c>
      <c r="G134" s="70">
        <v>23.7</v>
      </c>
      <c r="H134" s="39">
        <v>24.7</v>
      </c>
      <c r="I134" s="39">
        <v>19.899999999999999</v>
      </c>
      <c r="J134" s="27">
        <f t="shared" si="9"/>
        <v>15.1875</v>
      </c>
      <c r="K134" s="39">
        <v>24.5</v>
      </c>
      <c r="L134" s="28">
        <v>4.5999999999999996</v>
      </c>
      <c r="M134" s="39">
        <v>10.6</v>
      </c>
      <c r="N134" s="39">
        <v>9.8000000000000007</v>
      </c>
      <c r="O134" s="39">
        <v>8.6</v>
      </c>
      <c r="P134" s="70">
        <v>13.8</v>
      </c>
      <c r="Q134" s="39">
        <v>9.4</v>
      </c>
      <c r="R134" s="70">
        <v>8.3000000000000007</v>
      </c>
      <c r="S134" s="39">
        <v>8.1</v>
      </c>
      <c r="T134" s="39">
        <v>14.8</v>
      </c>
      <c r="U134" s="28">
        <v>10.424999999999999</v>
      </c>
      <c r="V134" s="101"/>
      <c r="W134" s="17"/>
      <c r="X134" s="17"/>
      <c r="Y134" s="17"/>
      <c r="Z134" s="17"/>
      <c r="AA134" s="17"/>
    </row>
    <row r="135" spans="1:27" s="5" customFormat="1" ht="13.5" customHeight="1">
      <c r="A135" s="26">
        <v>19</v>
      </c>
      <c r="B135" s="39">
        <v>13.3</v>
      </c>
      <c r="C135" s="39">
        <v>10.4</v>
      </c>
      <c r="D135" s="39">
        <v>9</v>
      </c>
      <c r="E135" s="70">
        <v>18.8</v>
      </c>
      <c r="F135" s="39">
        <v>22.8</v>
      </c>
      <c r="G135" s="70">
        <v>24.1</v>
      </c>
      <c r="H135" s="39">
        <v>23.1</v>
      </c>
      <c r="I135" s="39">
        <v>18.3</v>
      </c>
      <c r="J135" s="27">
        <f t="shared" si="9"/>
        <v>17.475000000000001</v>
      </c>
      <c r="K135" s="39">
        <v>24.5</v>
      </c>
      <c r="L135" s="28">
        <v>7.9</v>
      </c>
      <c r="M135" s="39">
        <v>13.7</v>
      </c>
      <c r="N135" s="39">
        <v>11.5</v>
      </c>
      <c r="O135" s="39">
        <v>11.2</v>
      </c>
      <c r="P135" s="70">
        <v>13.4</v>
      </c>
      <c r="Q135" s="39">
        <v>11.1</v>
      </c>
      <c r="R135" s="70">
        <v>9.6999999999999993</v>
      </c>
      <c r="S135" s="39">
        <v>8.6</v>
      </c>
      <c r="T135" s="39">
        <v>12.7</v>
      </c>
      <c r="U135" s="28">
        <v>11.487499999999999</v>
      </c>
      <c r="V135" s="101"/>
      <c r="W135" s="17"/>
      <c r="X135" s="17"/>
      <c r="Y135" s="17"/>
      <c r="Z135" s="17"/>
      <c r="AA135" s="17"/>
    </row>
    <row r="136" spans="1:27" s="5" customFormat="1" ht="13.5" customHeight="1">
      <c r="A136" s="26">
        <v>20</v>
      </c>
      <c r="B136" s="39">
        <v>11.3</v>
      </c>
      <c r="C136" s="39">
        <v>9.4</v>
      </c>
      <c r="D136" s="39">
        <v>8.5</v>
      </c>
      <c r="E136" s="70">
        <v>18.600000000000001</v>
      </c>
      <c r="F136" s="39">
        <v>22.7</v>
      </c>
      <c r="G136" s="70">
        <v>22.7</v>
      </c>
      <c r="H136" s="39">
        <v>22</v>
      </c>
      <c r="I136" s="39">
        <v>19</v>
      </c>
      <c r="J136" s="27">
        <f t="shared" si="9"/>
        <v>16.774999999999999</v>
      </c>
      <c r="K136" s="39">
        <v>25</v>
      </c>
      <c r="L136" s="28">
        <v>6.5</v>
      </c>
      <c r="M136" s="39">
        <v>12.5</v>
      </c>
      <c r="N136" s="39">
        <v>11.3</v>
      </c>
      <c r="O136" s="39">
        <v>10.9</v>
      </c>
      <c r="P136" s="70">
        <v>13.4</v>
      </c>
      <c r="Q136" s="39">
        <v>9.5</v>
      </c>
      <c r="R136" s="70">
        <v>9.1</v>
      </c>
      <c r="S136" s="39">
        <v>11.2</v>
      </c>
      <c r="T136" s="39">
        <v>14.4</v>
      </c>
      <c r="U136" s="28">
        <v>11.537500000000001</v>
      </c>
      <c r="V136" s="101"/>
      <c r="W136" s="17"/>
      <c r="X136" s="17"/>
      <c r="Y136" s="17"/>
      <c r="Z136" s="17"/>
      <c r="AA136" s="17"/>
    </row>
    <row r="137" spans="1:27" s="5" customFormat="1" ht="13.5" customHeight="1">
      <c r="A137" s="26">
        <v>21</v>
      </c>
      <c r="B137" s="39">
        <v>15.1</v>
      </c>
      <c r="C137" s="39">
        <v>11.2</v>
      </c>
      <c r="D137" s="39">
        <v>12.4</v>
      </c>
      <c r="E137" s="70">
        <v>18</v>
      </c>
      <c r="F137" s="39">
        <v>23.5</v>
      </c>
      <c r="G137" s="70">
        <v>25.5</v>
      </c>
      <c r="H137" s="39">
        <v>24.3</v>
      </c>
      <c r="I137" s="39">
        <v>18.399999999999999</v>
      </c>
      <c r="J137" s="27">
        <f t="shared" si="9"/>
        <v>18.55</v>
      </c>
      <c r="K137" s="39">
        <v>26.4</v>
      </c>
      <c r="L137" s="28">
        <v>9.5</v>
      </c>
      <c r="M137" s="39">
        <v>14.5</v>
      </c>
      <c r="N137" s="39">
        <v>13</v>
      </c>
      <c r="O137" s="39">
        <v>14</v>
      </c>
      <c r="P137" s="70">
        <v>14.4</v>
      </c>
      <c r="Q137" s="39">
        <v>13.3</v>
      </c>
      <c r="R137" s="70">
        <v>11.1</v>
      </c>
      <c r="S137" s="39">
        <v>13.2</v>
      </c>
      <c r="T137" s="39">
        <v>16.600000000000001</v>
      </c>
      <c r="U137" s="28">
        <v>13.762499999999999</v>
      </c>
      <c r="V137" s="101"/>
      <c r="W137" s="17"/>
      <c r="X137" s="17"/>
      <c r="Y137" s="17"/>
      <c r="Z137" s="17"/>
      <c r="AA137" s="17"/>
    </row>
    <row r="138" spans="1:27" s="5" customFormat="1" ht="13.5" customHeight="1">
      <c r="A138" s="26">
        <v>22</v>
      </c>
      <c r="B138" s="39">
        <v>16.5</v>
      </c>
      <c r="C138" s="39">
        <v>15.9</v>
      </c>
      <c r="D138" s="39">
        <v>14.7</v>
      </c>
      <c r="E138" s="70">
        <v>16</v>
      </c>
      <c r="F138" s="39">
        <v>18.3</v>
      </c>
      <c r="G138" s="70">
        <v>16</v>
      </c>
      <c r="H138" s="39">
        <v>17.600000000000001</v>
      </c>
      <c r="I138" s="39">
        <v>16.5</v>
      </c>
      <c r="J138" s="27">
        <f t="shared" si="9"/>
        <v>16.4375</v>
      </c>
      <c r="K138" s="39">
        <v>18.600000000000001</v>
      </c>
      <c r="L138" s="28">
        <v>14.4</v>
      </c>
      <c r="M138" s="39">
        <v>14.7</v>
      </c>
      <c r="N138" s="39">
        <v>14.1</v>
      </c>
      <c r="O138" s="39">
        <v>14</v>
      </c>
      <c r="P138" s="70">
        <v>13.4</v>
      </c>
      <c r="Q138" s="39">
        <v>15.9</v>
      </c>
      <c r="R138" s="70">
        <v>18</v>
      </c>
      <c r="S138" s="39">
        <v>18.899999999999999</v>
      </c>
      <c r="T138" s="39">
        <v>18.2</v>
      </c>
      <c r="U138" s="28">
        <v>15.9</v>
      </c>
      <c r="V138" s="101"/>
      <c r="W138" s="17"/>
      <c r="X138" s="17"/>
      <c r="Y138" s="17"/>
      <c r="Z138" s="17"/>
      <c r="AA138" s="17"/>
    </row>
    <row r="139" spans="1:27" s="5" customFormat="1" ht="13.5" customHeight="1">
      <c r="A139" s="26">
        <v>23</v>
      </c>
      <c r="B139" s="39">
        <v>16</v>
      </c>
      <c r="C139" s="39">
        <v>16.600000000000001</v>
      </c>
      <c r="D139" s="39">
        <v>18</v>
      </c>
      <c r="E139" s="70">
        <v>18.600000000000001</v>
      </c>
      <c r="F139" s="39">
        <v>19.8</v>
      </c>
      <c r="G139" s="70">
        <v>22.9</v>
      </c>
      <c r="H139" s="39">
        <v>20.7</v>
      </c>
      <c r="I139" s="39">
        <v>16.899999999999999</v>
      </c>
      <c r="J139" s="27">
        <f t="shared" si="9"/>
        <v>18.6875</v>
      </c>
      <c r="K139" s="39">
        <v>23.5</v>
      </c>
      <c r="L139" s="28">
        <v>15.9</v>
      </c>
      <c r="M139" s="39">
        <v>18.2</v>
      </c>
      <c r="N139" s="39">
        <v>18.899999999999999</v>
      </c>
      <c r="O139" s="39">
        <v>20.6</v>
      </c>
      <c r="P139" s="70">
        <v>21.4</v>
      </c>
      <c r="Q139" s="39">
        <v>16.100000000000001</v>
      </c>
      <c r="R139" s="70">
        <v>15.2</v>
      </c>
      <c r="S139" s="39">
        <v>14.6</v>
      </c>
      <c r="T139" s="39">
        <v>18</v>
      </c>
      <c r="U139" s="28">
        <v>17.875</v>
      </c>
      <c r="V139" s="101"/>
      <c r="W139" s="17"/>
      <c r="X139" s="17"/>
      <c r="Y139" s="17"/>
      <c r="Z139" s="17"/>
      <c r="AA139" s="17"/>
    </row>
    <row r="140" spans="1:27" s="5" customFormat="1" ht="13.5" customHeight="1">
      <c r="A140" s="26">
        <v>24</v>
      </c>
      <c r="B140" s="39">
        <v>14.8</v>
      </c>
      <c r="C140" s="39">
        <v>14.8</v>
      </c>
      <c r="D140" s="39">
        <v>15</v>
      </c>
      <c r="E140" s="70">
        <v>16.5</v>
      </c>
      <c r="F140" s="39">
        <v>17.5</v>
      </c>
      <c r="G140" s="70">
        <v>21.9</v>
      </c>
      <c r="H140" s="39">
        <v>20.100000000000001</v>
      </c>
      <c r="I140" s="39">
        <v>15.5</v>
      </c>
      <c r="J140" s="27">
        <f t="shared" si="9"/>
        <v>17.012499999999999</v>
      </c>
      <c r="K140" s="39">
        <v>23.3</v>
      </c>
      <c r="L140" s="28">
        <v>14</v>
      </c>
      <c r="M140" s="39">
        <v>16.8</v>
      </c>
      <c r="N140" s="39">
        <v>16.8</v>
      </c>
      <c r="O140" s="39">
        <v>17</v>
      </c>
      <c r="P140" s="70">
        <v>17.600000000000001</v>
      </c>
      <c r="Q140" s="39">
        <v>17.8</v>
      </c>
      <c r="R140" s="70">
        <v>13.2</v>
      </c>
      <c r="S140" s="39">
        <v>12.7</v>
      </c>
      <c r="T140" s="39">
        <v>12.6</v>
      </c>
      <c r="U140" s="28">
        <v>15.5625</v>
      </c>
      <c r="V140" s="101"/>
      <c r="W140" s="17"/>
      <c r="X140" s="17"/>
      <c r="Y140" s="17"/>
      <c r="Z140" s="17"/>
      <c r="AA140" s="17"/>
    </row>
    <row r="141" spans="1:27" s="5" customFormat="1" ht="13.5" customHeight="1">
      <c r="A141" s="26">
        <v>25</v>
      </c>
      <c r="B141" s="39">
        <v>13.3</v>
      </c>
      <c r="C141" s="39">
        <v>10.8</v>
      </c>
      <c r="D141" s="39">
        <v>10.7</v>
      </c>
      <c r="E141" s="70">
        <v>14.9</v>
      </c>
      <c r="F141" s="39">
        <v>18.399999999999999</v>
      </c>
      <c r="G141" s="70">
        <v>17.2</v>
      </c>
      <c r="H141" s="39">
        <v>15.6</v>
      </c>
      <c r="I141" s="39">
        <v>13.3</v>
      </c>
      <c r="J141" s="27">
        <f t="shared" si="9"/>
        <v>14.274999999999999</v>
      </c>
      <c r="K141" s="39">
        <v>19.399999999999999</v>
      </c>
      <c r="L141" s="28">
        <v>9.8000000000000007</v>
      </c>
      <c r="M141" s="39">
        <v>14.2</v>
      </c>
      <c r="N141" s="39">
        <v>12.9</v>
      </c>
      <c r="O141" s="39">
        <v>12.9</v>
      </c>
      <c r="P141" s="70">
        <v>15.5</v>
      </c>
      <c r="Q141" s="39">
        <v>10.6</v>
      </c>
      <c r="R141" s="70">
        <v>16.600000000000001</v>
      </c>
      <c r="S141" s="39">
        <v>16.2</v>
      </c>
      <c r="T141" s="39">
        <v>15.1</v>
      </c>
      <c r="U141" s="28">
        <v>14.249999999999998</v>
      </c>
      <c r="V141" s="101"/>
      <c r="W141" s="17"/>
      <c r="X141" s="17"/>
      <c r="Y141" s="17"/>
      <c r="Z141" s="17"/>
      <c r="AA141" s="17"/>
    </row>
    <row r="142" spans="1:27" s="5" customFormat="1" ht="13.5" customHeight="1">
      <c r="A142" s="26">
        <v>26</v>
      </c>
      <c r="B142" s="39">
        <v>12.9</v>
      </c>
      <c r="C142" s="39">
        <v>9.6</v>
      </c>
      <c r="D142" s="39">
        <v>8.1999999999999993</v>
      </c>
      <c r="E142" s="70">
        <v>13.4</v>
      </c>
      <c r="F142" s="39">
        <v>17.3</v>
      </c>
      <c r="G142" s="70">
        <v>17.8</v>
      </c>
      <c r="H142" s="39">
        <v>16.8</v>
      </c>
      <c r="I142" s="39">
        <v>12</v>
      </c>
      <c r="J142" s="27">
        <f t="shared" si="9"/>
        <v>13.5</v>
      </c>
      <c r="K142" s="39">
        <v>20.5</v>
      </c>
      <c r="L142" s="28">
        <v>6.6</v>
      </c>
      <c r="M142" s="39">
        <v>14.9</v>
      </c>
      <c r="N142" s="39">
        <v>11.9</v>
      </c>
      <c r="O142" s="39">
        <v>10.9</v>
      </c>
      <c r="P142" s="70">
        <v>11</v>
      </c>
      <c r="Q142" s="39">
        <v>10.6</v>
      </c>
      <c r="R142" s="70">
        <v>9.3000000000000007</v>
      </c>
      <c r="S142" s="39">
        <v>10.7</v>
      </c>
      <c r="T142" s="39">
        <v>13</v>
      </c>
      <c r="U142" s="28">
        <v>11.537500000000001</v>
      </c>
      <c r="V142" s="101"/>
      <c r="W142" s="17"/>
      <c r="X142" s="17"/>
      <c r="Y142" s="17"/>
      <c r="Z142" s="17"/>
      <c r="AA142" s="17"/>
    </row>
    <row r="143" spans="1:27" s="5" customFormat="1" ht="13.5" customHeight="1">
      <c r="A143" s="26">
        <v>27</v>
      </c>
      <c r="B143" s="39">
        <v>10.5</v>
      </c>
      <c r="C143" s="39">
        <v>10.9</v>
      </c>
      <c r="D143" s="39">
        <v>11.2</v>
      </c>
      <c r="E143" s="70">
        <v>12.3</v>
      </c>
      <c r="F143" s="39">
        <v>11.4</v>
      </c>
      <c r="G143" s="70">
        <v>13</v>
      </c>
      <c r="H143" s="39">
        <v>12.5</v>
      </c>
      <c r="I143" s="39">
        <v>10.8</v>
      </c>
      <c r="J143" s="27">
        <f t="shared" si="9"/>
        <v>11.574999999999998</v>
      </c>
      <c r="K143" s="39">
        <v>15.1</v>
      </c>
      <c r="L143" s="28">
        <v>10.5</v>
      </c>
      <c r="M143" s="39">
        <v>12.7</v>
      </c>
      <c r="N143" s="39">
        <v>13</v>
      </c>
      <c r="O143" s="39">
        <v>13.3</v>
      </c>
      <c r="P143" s="70">
        <v>14.3</v>
      </c>
      <c r="Q143" s="39">
        <v>12.5</v>
      </c>
      <c r="R143" s="70">
        <v>13</v>
      </c>
      <c r="S143" s="39">
        <v>12.9</v>
      </c>
      <c r="T143" s="39">
        <v>11.5</v>
      </c>
      <c r="U143" s="28">
        <v>12.9</v>
      </c>
      <c r="V143" s="101"/>
      <c r="W143" s="17"/>
      <c r="X143" s="17"/>
      <c r="Y143" s="17"/>
      <c r="Z143" s="17"/>
      <c r="AA143" s="17"/>
    </row>
    <row r="144" spans="1:27" s="5" customFormat="1" ht="13.5" customHeight="1">
      <c r="A144" s="26">
        <v>28</v>
      </c>
      <c r="B144" s="39">
        <v>7.5</v>
      </c>
      <c r="C144" s="39">
        <v>6.4</v>
      </c>
      <c r="D144" s="39">
        <v>6.5</v>
      </c>
      <c r="E144" s="70">
        <v>12.6</v>
      </c>
      <c r="F144" s="39">
        <v>15.5</v>
      </c>
      <c r="G144" s="70">
        <v>16.8</v>
      </c>
      <c r="H144" s="39">
        <v>15.2</v>
      </c>
      <c r="I144" s="39">
        <v>11.6</v>
      </c>
      <c r="J144" s="27">
        <f t="shared" si="9"/>
        <v>11.512499999999999</v>
      </c>
      <c r="K144" s="39">
        <v>18.399999999999999</v>
      </c>
      <c r="L144" s="28">
        <v>4.5999999999999996</v>
      </c>
      <c r="M144" s="39">
        <v>10.199999999999999</v>
      </c>
      <c r="N144" s="39">
        <v>9.6</v>
      </c>
      <c r="O144" s="39">
        <v>9.6999999999999993</v>
      </c>
      <c r="P144" s="70">
        <v>11.2</v>
      </c>
      <c r="Q144" s="39">
        <v>7.8</v>
      </c>
      <c r="R144" s="70">
        <v>8.1</v>
      </c>
      <c r="S144" s="39">
        <v>8.3000000000000007</v>
      </c>
      <c r="T144" s="39">
        <v>10.5</v>
      </c>
      <c r="U144" s="28">
        <v>9.4249999999999989</v>
      </c>
      <c r="V144" s="101"/>
      <c r="W144" s="17"/>
      <c r="X144" s="17"/>
      <c r="Y144" s="17"/>
      <c r="Z144" s="17"/>
      <c r="AA144" s="17"/>
    </row>
    <row r="145" spans="1:27" s="5" customFormat="1" ht="13.5" customHeight="1">
      <c r="A145" s="26">
        <v>29</v>
      </c>
      <c r="B145" s="39">
        <v>6</v>
      </c>
      <c r="C145" s="39">
        <v>3.8</v>
      </c>
      <c r="D145" s="39">
        <v>3.2</v>
      </c>
      <c r="E145" s="70">
        <v>12.4</v>
      </c>
      <c r="F145" s="39">
        <v>16.100000000000001</v>
      </c>
      <c r="G145" s="70">
        <v>15.1</v>
      </c>
      <c r="H145" s="39">
        <v>14.3</v>
      </c>
      <c r="I145" s="39">
        <v>12.5</v>
      </c>
      <c r="J145" s="27">
        <f t="shared" si="9"/>
        <v>10.425000000000001</v>
      </c>
      <c r="K145" s="39">
        <v>17.899999999999999</v>
      </c>
      <c r="L145" s="28">
        <v>1.5</v>
      </c>
      <c r="M145" s="39">
        <v>9.4</v>
      </c>
      <c r="N145" s="39">
        <v>8</v>
      </c>
      <c r="O145" s="39">
        <v>7.7</v>
      </c>
      <c r="P145" s="70">
        <v>11.3</v>
      </c>
      <c r="Q145" s="39">
        <v>8.6999999999999993</v>
      </c>
      <c r="R145" s="70">
        <v>8.5</v>
      </c>
      <c r="S145" s="39">
        <v>11.5</v>
      </c>
      <c r="T145" s="39">
        <v>14</v>
      </c>
      <c r="U145" s="28">
        <v>9.8874999999999993</v>
      </c>
      <c r="V145" s="101"/>
      <c r="W145" s="17"/>
      <c r="X145" s="17"/>
      <c r="Y145" s="17"/>
      <c r="Z145" s="17"/>
      <c r="AA145" s="17"/>
    </row>
    <row r="146" spans="1:27" s="5" customFormat="1" ht="13.5" customHeight="1">
      <c r="A146" s="26">
        <v>30</v>
      </c>
      <c r="B146" s="39">
        <v>10.5</v>
      </c>
      <c r="C146" s="39">
        <v>11.6</v>
      </c>
      <c r="D146" s="39">
        <v>13.7</v>
      </c>
      <c r="E146" s="70">
        <v>15.4</v>
      </c>
      <c r="F146" s="39">
        <v>18.3</v>
      </c>
      <c r="G146" s="70">
        <v>18.5</v>
      </c>
      <c r="H146" s="39">
        <v>17.3</v>
      </c>
      <c r="I146" s="39">
        <v>14.2</v>
      </c>
      <c r="J146" s="27">
        <f t="shared" si="9"/>
        <v>14.9375</v>
      </c>
      <c r="K146" s="39">
        <v>20.3</v>
      </c>
      <c r="L146" s="28">
        <v>10.5</v>
      </c>
      <c r="M146" s="39">
        <v>12.1</v>
      </c>
      <c r="N146" s="39">
        <v>13.5</v>
      </c>
      <c r="O146" s="39">
        <v>15.5</v>
      </c>
      <c r="P146" s="70">
        <v>17</v>
      </c>
      <c r="Q146" s="39">
        <v>14.9</v>
      </c>
      <c r="R146" s="70">
        <v>13.5</v>
      </c>
      <c r="S146" s="39">
        <v>12.6</v>
      </c>
      <c r="T146" s="39">
        <v>13.5</v>
      </c>
      <c r="U146" s="28">
        <v>14.074999999999999</v>
      </c>
      <c r="V146" s="101"/>
      <c r="W146" s="17"/>
      <c r="X146" s="17"/>
      <c r="Y146" s="17"/>
      <c r="Z146" s="17"/>
      <c r="AA146" s="17"/>
    </row>
    <row r="147" spans="1:27" s="5" customFormat="1" ht="13.5" customHeight="1">
      <c r="A147" s="30">
        <v>31</v>
      </c>
      <c r="B147" s="39">
        <v>11.8</v>
      </c>
      <c r="C147" s="39">
        <v>11</v>
      </c>
      <c r="D147" s="39">
        <v>9.3000000000000007</v>
      </c>
      <c r="E147" s="70">
        <v>9.6</v>
      </c>
      <c r="F147" s="39">
        <v>15</v>
      </c>
      <c r="G147" s="70">
        <v>15.6</v>
      </c>
      <c r="H147" s="39">
        <v>16.3</v>
      </c>
      <c r="I147" s="39">
        <v>13.6</v>
      </c>
      <c r="J147" s="27">
        <f t="shared" si="9"/>
        <v>12.774999999999999</v>
      </c>
      <c r="K147" s="42">
        <v>16.8</v>
      </c>
      <c r="L147" s="43">
        <v>7.5</v>
      </c>
      <c r="M147" s="39">
        <v>13.5</v>
      </c>
      <c r="N147" s="39">
        <v>12.8</v>
      </c>
      <c r="O147" s="39">
        <v>11.7</v>
      </c>
      <c r="P147" s="70">
        <v>11.9</v>
      </c>
      <c r="Q147" s="39">
        <v>12.6</v>
      </c>
      <c r="R147" s="70">
        <v>12</v>
      </c>
      <c r="S147" s="39">
        <v>13.2</v>
      </c>
      <c r="T147" s="39">
        <v>15.2</v>
      </c>
      <c r="U147" s="28">
        <v>12.862500000000001</v>
      </c>
      <c r="V147" s="101"/>
      <c r="W147" s="17"/>
      <c r="X147" s="17"/>
      <c r="Y147" s="17"/>
      <c r="Z147" s="17"/>
      <c r="AA147" s="17"/>
    </row>
    <row r="148" spans="1:27" s="5" customFormat="1" ht="12.75" customHeight="1">
      <c r="A148" s="32" t="s">
        <v>5</v>
      </c>
      <c r="B148" s="33">
        <f t="shared" ref="B148:U148" si="10">AVERAGE(B117:B147)</f>
        <v>13.200000000000001</v>
      </c>
      <c r="C148" s="34">
        <f t="shared" si="10"/>
        <v>11.764516129032261</v>
      </c>
      <c r="D148" s="34">
        <f t="shared" si="10"/>
        <v>11.438709677419354</v>
      </c>
      <c r="E148" s="34">
        <f t="shared" si="10"/>
        <v>15.806451612903228</v>
      </c>
      <c r="F148" s="34">
        <f t="shared" si="10"/>
        <v>18.893548387096775</v>
      </c>
      <c r="G148" s="34">
        <f t="shared" si="10"/>
        <v>20.277419354838706</v>
      </c>
      <c r="H148" s="34">
        <f t="shared" si="10"/>
        <v>19.896774193548382</v>
      </c>
      <c r="I148" s="35">
        <f t="shared" si="10"/>
        <v>16.974193548387099</v>
      </c>
      <c r="J148" s="33">
        <f t="shared" si="10"/>
        <v>16.031451612903222</v>
      </c>
      <c r="K148" s="34">
        <f t="shared" si="10"/>
        <v>21.790322580645157</v>
      </c>
      <c r="L148" s="35">
        <f t="shared" si="10"/>
        <v>10.300000000000002</v>
      </c>
      <c r="M148" s="33">
        <f t="shared" si="10"/>
        <v>14.24516129032258</v>
      </c>
      <c r="N148" s="34">
        <f t="shared" si="10"/>
        <v>13.416129032258066</v>
      </c>
      <c r="O148" s="34">
        <f t="shared" si="10"/>
        <v>13.261290322580644</v>
      </c>
      <c r="P148" s="34">
        <f t="shared" si="10"/>
        <v>14.596774193548383</v>
      </c>
      <c r="Q148" s="34">
        <f t="shared" si="10"/>
        <v>12.925806451612905</v>
      </c>
      <c r="R148" s="34">
        <f t="shared" si="10"/>
        <v>12.319354838709678</v>
      </c>
      <c r="S148" s="34">
        <f t="shared" si="10"/>
        <v>12.658064516129029</v>
      </c>
      <c r="T148" s="34">
        <f t="shared" si="10"/>
        <v>14.351612903225808</v>
      </c>
      <c r="U148" s="35">
        <f t="shared" si="10"/>
        <v>13.471774193548388</v>
      </c>
      <c r="V148" s="101"/>
      <c r="W148" s="17"/>
      <c r="X148" s="17"/>
      <c r="Y148" s="17"/>
      <c r="Z148" s="17"/>
      <c r="AA148" s="17"/>
    </row>
    <row r="149" spans="1:27" s="5" customFormat="1" ht="12" customHeight="1">
      <c r="A149" s="151" t="s">
        <v>98</v>
      </c>
      <c r="B149" s="151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1113" t="s">
        <v>0</v>
      </c>
      <c r="S149" s="1113"/>
      <c r="T149" s="1113"/>
      <c r="U149" s="1113"/>
      <c r="V149" s="101"/>
      <c r="W149" s="17"/>
      <c r="X149" s="17"/>
      <c r="Y149" s="17"/>
      <c r="Z149" s="17"/>
      <c r="AA149" s="17"/>
    </row>
    <row r="150" spans="1:27" s="5" customFormat="1" ht="12.75" customHeight="1">
      <c r="A150" s="1107" t="s">
        <v>52</v>
      </c>
      <c r="B150" s="1125" t="s">
        <v>71</v>
      </c>
      <c r="C150" s="1123"/>
      <c r="D150" s="1123"/>
      <c r="E150" s="1123"/>
      <c r="F150" s="1123"/>
      <c r="G150" s="1123"/>
      <c r="H150" s="1123"/>
      <c r="I150" s="1123"/>
      <c r="J150" s="1123"/>
      <c r="K150" s="1123"/>
      <c r="L150" s="1123"/>
      <c r="M150" s="956" t="s">
        <v>27</v>
      </c>
      <c r="N150" s="956"/>
      <c r="O150" s="956"/>
      <c r="P150" s="956"/>
      <c r="Q150" s="956"/>
      <c r="R150" s="956"/>
      <c r="S150" s="956"/>
      <c r="T150" s="956"/>
      <c r="U150" s="956"/>
      <c r="V150" s="101"/>
      <c r="W150" s="17"/>
      <c r="X150" s="17"/>
      <c r="Y150" s="17"/>
      <c r="Z150" s="17"/>
      <c r="AA150" s="17"/>
    </row>
    <row r="151" spans="1:27" s="5" customFormat="1" ht="12.75" customHeight="1">
      <c r="A151" s="1108"/>
      <c r="B151" s="956" t="s">
        <v>80</v>
      </c>
      <c r="C151" s="956"/>
      <c r="D151" s="956"/>
      <c r="E151" s="956"/>
      <c r="F151" s="956"/>
      <c r="G151" s="956"/>
      <c r="H151" s="956"/>
      <c r="I151" s="956"/>
      <c r="J151" s="956"/>
      <c r="K151" s="956"/>
      <c r="L151" s="956"/>
      <c r="M151" s="956" t="s">
        <v>80</v>
      </c>
      <c r="N151" s="956"/>
      <c r="O151" s="956"/>
      <c r="P151" s="956"/>
      <c r="Q151" s="956"/>
      <c r="R151" s="956"/>
      <c r="S151" s="956"/>
      <c r="T151" s="956"/>
      <c r="U151" s="956"/>
      <c r="V151" s="101"/>
      <c r="W151" s="17"/>
      <c r="X151" s="17"/>
      <c r="Y151" s="17"/>
      <c r="Z151" s="17"/>
      <c r="AA151" s="17"/>
    </row>
    <row r="152" spans="1:27" s="5" customFormat="1" ht="13.5" customHeight="1">
      <c r="A152" s="1109"/>
      <c r="B152" s="118" t="s">
        <v>81</v>
      </c>
      <c r="C152" s="116">
        <v>0.125</v>
      </c>
      <c r="D152" s="116">
        <v>0.25</v>
      </c>
      <c r="E152" s="116">
        <v>0.375</v>
      </c>
      <c r="F152" s="116">
        <v>0.5</v>
      </c>
      <c r="G152" s="116">
        <v>0.625</v>
      </c>
      <c r="H152" s="116">
        <v>0.75</v>
      </c>
      <c r="I152" s="116">
        <v>0.875</v>
      </c>
      <c r="J152" s="49" t="s">
        <v>28</v>
      </c>
      <c r="K152" s="49" t="s">
        <v>2</v>
      </c>
      <c r="L152" s="49" t="s">
        <v>3</v>
      </c>
      <c r="M152" s="118" t="s">
        <v>81</v>
      </c>
      <c r="N152" s="116">
        <v>0.125</v>
      </c>
      <c r="O152" s="116">
        <v>0.25</v>
      </c>
      <c r="P152" s="116">
        <v>0.375</v>
      </c>
      <c r="Q152" s="116">
        <v>0.5</v>
      </c>
      <c r="R152" s="116">
        <v>0.625</v>
      </c>
      <c r="S152" s="116">
        <v>0.75</v>
      </c>
      <c r="T152" s="116">
        <v>0.875</v>
      </c>
      <c r="U152" s="49" t="s">
        <v>28</v>
      </c>
      <c r="V152" s="101"/>
      <c r="W152" s="17"/>
      <c r="X152" s="17"/>
      <c r="Y152" s="17"/>
      <c r="Z152" s="17"/>
      <c r="AA152" s="17"/>
    </row>
    <row r="153" spans="1:27" s="5" customFormat="1" ht="12.75" customHeight="1">
      <c r="A153" s="38"/>
      <c r="B153" s="1027" t="s">
        <v>11</v>
      </c>
      <c r="C153" s="1029"/>
      <c r="D153" s="1029"/>
      <c r="E153" s="1029"/>
      <c r="F153" s="1029"/>
      <c r="G153" s="1029"/>
      <c r="H153" s="1029"/>
      <c r="I153" s="1029"/>
      <c r="J153" s="1029"/>
      <c r="K153" s="1029"/>
      <c r="L153" s="1029"/>
      <c r="M153" s="1029"/>
      <c r="N153" s="1029"/>
      <c r="O153" s="1029"/>
      <c r="P153" s="1029"/>
      <c r="Q153" s="1029"/>
      <c r="R153" s="1029"/>
      <c r="S153" s="1029"/>
      <c r="T153" s="1029"/>
      <c r="U153" s="1028"/>
      <c r="V153" s="101"/>
      <c r="W153" s="17"/>
      <c r="X153" s="17"/>
      <c r="Y153" s="17"/>
      <c r="Z153" s="17"/>
      <c r="AA153" s="17"/>
    </row>
    <row r="154" spans="1:27" s="5" customFormat="1" ht="13.5" customHeight="1">
      <c r="A154" s="26">
        <v>1</v>
      </c>
      <c r="B154" s="39">
        <v>11.6</v>
      </c>
      <c r="C154" s="39">
        <v>11.9</v>
      </c>
      <c r="D154" s="39">
        <v>11</v>
      </c>
      <c r="E154" s="70">
        <v>11.8</v>
      </c>
      <c r="F154" s="39">
        <v>13.1</v>
      </c>
      <c r="G154" s="70">
        <v>14.2</v>
      </c>
      <c r="H154" s="39">
        <v>14.1</v>
      </c>
      <c r="I154" s="70">
        <v>13.6</v>
      </c>
      <c r="J154" s="27">
        <f>AVERAGE(B154:I154)</f>
        <v>12.662499999999998</v>
      </c>
      <c r="K154" s="39">
        <v>14.3</v>
      </c>
      <c r="L154" s="28">
        <v>11</v>
      </c>
      <c r="M154" s="39">
        <v>13.7</v>
      </c>
      <c r="N154" s="39">
        <v>13.8</v>
      </c>
      <c r="O154" s="39">
        <v>13</v>
      </c>
      <c r="P154" s="70">
        <v>13.3</v>
      </c>
      <c r="Q154" s="39">
        <v>14.9</v>
      </c>
      <c r="R154" s="70">
        <v>13.5</v>
      </c>
      <c r="S154" s="39">
        <v>13.9</v>
      </c>
      <c r="T154" s="39">
        <v>13.2</v>
      </c>
      <c r="U154" s="28">
        <f t="shared" ref="U154:U183" si="11">AVERAGE(M154:T154)</f>
        <v>13.662500000000001</v>
      </c>
      <c r="V154" s="101"/>
      <c r="W154" s="17"/>
      <c r="X154" s="17"/>
      <c r="Y154" s="17"/>
      <c r="Z154" s="17"/>
      <c r="AA154" s="17"/>
    </row>
    <row r="155" spans="1:27" s="5" customFormat="1" ht="13.5" customHeight="1">
      <c r="A155" s="26">
        <v>2</v>
      </c>
      <c r="B155" s="70">
        <v>12.8</v>
      </c>
      <c r="C155" s="39">
        <v>11.9</v>
      </c>
      <c r="D155" s="39">
        <v>10.6</v>
      </c>
      <c r="E155" s="70">
        <v>12.1</v>
      </c>
      <c r="F155" s="106">
        <v>13.5</v>
      </c>
      <c r="G155" s="70">
        <v>14.9</v>
      </c>
      <c r="H155" s="106">
        <v>16.600000000000001</v>
      </c>
      <c r="I155" s="106">
        <v>15.5</v>
      </c>
      <c r="J155" s="27">
        <f t="shared" ref="J155:J183" si="12">AVERAGE(B155:I155)</f>
        <v>13.487500000000001</v>
      </c>
      <c r="K155" s="106">
        <v>16.3</v>
      </c>
      <c r="L155" s="28">
        <v>10.3</v>
      </c>
      <c r="M155" s="106">
        <v>12.7</v>
      </c>
      <c r="N155" s="106">
        <v>12.2</v>
      </c>
      <c r="O155" s="106">
        <v>12</v>
      </c>
      <c r="P155" s="70">
        <v>13.4</v>
      </c>
      <c r="Q155" s="106">
        <v>15.1</v>
      </c>
      <c r="R155" s="70">
        <v>15.4</v>
      </c>
      <c r="S155" s="106">
        <v>13.9</v>
      </c>
      <c r="T155" s="106">
        <v>14.9</v>
      </c>
      <c r="U155" s="28">
        <f t="shared" si="11"/>
        <v>13.700000000000001</v>
      </c>
      <c r="V155" s="101"/>
      <c r="W155" s="17"/>
      <c r="X155" s="17"/>
      <c r="Y155" s="17"/>
      <c r="Z155" s="17"/>
      <c r="AA155" s="17"/>
    </row>
    <row r="156" spans="1:27" s="5" customFormat="1" ht="13.5" customHeight="1">
      <c r="A156" s="26">
        <v>3</v>
      </c>
      <c r="B156" s="39">
        <v>13.7</v>
      </c>
      <c r="C156" s="39">
        <v>13.6</v>
      </c>
      <c r="D156" s="39">
        <v>14.8</v>
      </c>
      <c r="E156" s="70">
        <v>15</v>
      </c>
      <c r="F156" s="39">
        <v>15.5</v>
      </c>
      <c r="G156" s="70">
        <v>16.2</v>
      </c>
      <c r="H156" s="39">
        <v>16.2</v>
      </c>
      <c r="I156" s="39">
        <v>15.9</v>
      </c>
      <c r="J156" s="27">
        <f t="shared" si="12"/>
        <v>15.112500000000001</v>
      </c>
      <c r="K156" s="39">
        <v>16.399999999999999</v>
      </c>
      <c r="L156" s="28">
        <v>13.4</v>
      </c>
      <c r="M156" s="106">
        <v>15.3</v>
      </c>
      <c r="N156" s="106">
        <v>15.2</v>
      </c>
      <c r="O156" s="39">
        <v>15.9</v>
      </c>
      <c r="P156" s="70">
        <v>15.9</v>
      </c>
      <c r="Q156" s="39">
        <v>17.600000000000001</v>
      </c>
      <c r="R156" s="70">
        <v>18.2</v>
      </c>
      <c r="S156" s="39">
        <v>18</v>
      </c>
      <c r="T156" s="70">
        <v>17.899999999999999</v>
      </c>
      <c r="U156" s="28">
        <f t="shared" si="11"/>
        <v>16.75</v>
      </c>
      <c r="V156" s="101"/>
      <c r="W156" s="17"/>
      <c r="X156" s="17"/>
      <c r="Y156" s="17"/>
      <c r="Z156" s="17"/>
      <c r="AA156" s="17"/>
    </row>
    <row r="157" spans="1:27" s="5" customFormat="1" ht="13.5" customHeight="1">
      <c r="A157" s="26">
        <v>4</v>
      </c>
      <c r="B157" s="39">
        <v>14.9</v>
      </c>
      <c r="C157" s="39">
        <v>13</v>
      </c>
      <c r="D157" s="39">
        <v>11.8</v>
      </c>
      <c r="E157" s="70">
        <v>14.3</v>
      </c>
      <c r="F157" s="39">
        <v>15.9</v>
      </c>
      <c r="G157" s="70">
        <v>19.8</v>
      </c>
      <c r="H157" s="39">
        <v>17.8</v>
      </c>
      <c r="I157" s="70">
        <v>16</v>
      </c>
      <c r="J157" s="27">
        <f t="shared" si="12"/>
        <v>15.4375</v>
      </c>
      <c r="K157" s="39">
        <v>21</v>
      </c>
      <c r="L157" s="28">
        <v>11.8</v>
      </c>
      <c r="M157" s="39">
        <v>16.7</v>
      </c>
      <c r="N157" s="106">
        <v>14.8</v>
      </c>
      <c r="O157" s="39">
        <v>13.7</v>
      </c>
      <c r="P157" s="70">
        <v>15.9</v>
      </c>
      <c r="Q157" s="106">
        <v>15.7</v>
      </c>
      <c r="R157" s="70">
        <v>14.1</v>
      </c>
      <c r="S157" s="39">
        <v>12.5</v>
      </c>
      <c r="T157" s="39">
        <v>13.1</v>
      </c>
      <c r="U157" s="28">
        <f t="shared" si="11"/>
        <v>14.562499999999998</v>
      </c>
      <c r="V157" s="101"/>
      <c r="W157" s="17"/>
      <c r="X157" s="17"/>
      <c r="Y157" s="17"/>
      <c r="Z157" s="17"/>
      <c r="AA157" s="17"/>
    </row>
    <row r="158" spans="1:27" s="5" customFormat="1" ht="13.5" customHeight="1">
      <c r="A158" s="26">
        <v>5</v>
      </c>
      <c r="B158" s="39">
        <v>15.3</v>
      </c>
      <c r="C158" s="39">
        <v>14.8</v>
      </c>
      <c r="D158" s="106">
        <v>14.1</v>
      </c>
      <c r="E158" s="70">
        <v>14.8</v>
      </c>
      <c r="F158" s="39">
        <v>17</v>
      </c>
      <c r="G158" s="70">
        <v>19.100000000000001</v>
      </c>
      <c r="H158" s="39">
        <v>16.600000000000001</v>
      </c>
      <c r="I158" s="39">
        <v>14.3</v>
      </c>
      <c r="J158" s="27">
        <f t="shared" si="12"/>
        <v>15.749999999999998</v>
      </c>
      <c r="K158" s="106">
        <v>20.399999999999999</v>
      </c>
      <c r="L158" s="28">
        <v>13.8</v>
      </c>
      <c r="M158" s="39">
        <v>15.1</v>
      </c>
      <c r="N158" s="106">
        <v>16.100000000000001</v>
      </c>
      <c r="O158" s="39">
        <v>15.7</v>
      </c>
      <c r="P158" s="70">
        <v>15.5</v>
      </c>
      <c r="Q158" s="106">
        <v>14.1</v>
      </c>
      <c r="R158" s="70">
        <v>10.8</v>
      </c>
      <c r="S158" s="39">
        <v>13.5</v>
      </c>
      <c r="T158" s="39">
        <v>16.3</v>
      </c>
      <c r="U158" s="28">
        <f t="shared" si="11"/>
        <v>14.637499999999999</v>
      </c>
      <c r="V158" s="101"/>
      <c r="W158" s="17"/>
      <c r="X158" s="17"/>
      <c r="Y158" s="17"/>
      <c r="Z158" s="17"/>
      <c r="AA158" s="17"/>
    </row>
    <row r="159" spans="1:27" s="5" customFormat="1" ht="13.5" customHeight="1">
      <c r="A159" s="26">
        <v>6</v>
      </c>
      <c r="B159" s="39">
        <v>12.1</v>
      </c>
      <c r="C159" s="39">
        <v>11.8</v>
      </c>
      <c r="D159" s="106">
        <v>11.4</v>
      </c>
      <c r="E159" s="70">
        <v>13.4</v>
      </c>
      <c r="F159" s="39">
        <v>15.2</v>
      </c>
      <c r="G159" s="70">
        <v>15.3</v>
      </c>
      <c r="H159" s="39">
        <v>16</v>
      </c>
      <c r="I159" s="39">
        <v>11</v>
      </c>
      <c r="J159" s="27">
        <f t="shared" si="12"/>
        <v>13.274999999999999</v>
      </c>
      <c r="K159" s="106">
        <v>18.899999999999999</v>
      </c>
      <c r="L159" s="28">
        <v>11</v>
      </c>
      <c r="M159" s="39">
        <v>13.9</v>
      </c>
      <c r="N159" s="106">
        <v>13.7</v>
      </c>
      <c r="O159" s="39">
        <v>13.3</v>
      </c>
      <c r="P159" s="70">
        <v>15.2</v>
      </c>
      <c r="Q159" s="106">
        <v>13.6</v>
      </c>
      <c r="R159" s="70">
        <v>15.1</v>
      </c>
      <c r="S159" s="39">
        <v>8.9</v>
      </c>
      <c r="T159" s="39">
        <v>10.8</v>
      </c>
      <c r="U159" s="28">
        <f t="shared" si="11"/>
        <v>13.0625</v>
      </c>
      <c r="V159" s="101"/>
      <c r="W159" s="17"/>
      <c r="X159" s="17"/>
      <c r="Y159" s="17"/>
      <c r="Z159" s="17"/>
      <c r="AA159" s="17"/>
    </row>
    <row r="160" spans="1:27" s="5" customFormat="1" ht="13.5" customHeight="1">
      <c r="A160" s="26">
        <v>7</v>
      </c>
      <c r="B160" s="39">
        <v>10</v>
      </c>
      <c r="C160" s="39">
        <v>8.6999999999999993</v>
      </c>
      <c r="D160" s="39">
        <v>7.4</v>
      </c>
      <c r="E160" s="70">
        <v>12.2</v>
      </c>
      <c r="F160" s="39">
        <v>14.6</v>
      </c>
      <c r="G160" s="70">
        <v>14.2</v>
      </c>
      <c r="H160" s="39">
        <v>12.8</v>
      </c>
      <c r="I160" s="39">
        <v>10.8</v>
      </c>
      <c r="J160" s="27">
        <f t="shared" si="12"/>
        <v>11.337499999999999</v>
      </c>
      <c r="K160" s="106">
        <v>17.5</v>
      </c>
      <c r="L160" s="28">
        <v>7.4</v>
      </c>
      <c r="M160" s="39">
        <v>11.8</v>
      </c>
      <c r="N160" s="106">
        <v>11.1</v>
      </c>
      <c r="O160" s="39">
        <v>10.1</v>
      </c>
      <c r="P160" s="70">
        <v>13.2</v>
      </c>
      <c r="Q160" s="39">
        <v>13</v>
      </c>
      <c r="R160" s="70">
        <v>13.1</v>
      </c>
      <c r="S160" s="39">
        <v>14.4</v>
      </c>
      <c r="T160" s="39">
        <v>12.6</v>
      </c>
      <c r="U160" s="28">
        <f t="shared" si="11"/>
        <v>12.4125</v>
      </c>
      <c r="V160" s="101"/>
      <c r="W160" s="17"/>
      <c r="X160" s="17"/>
      <c r="Y160" s="17"/>
      <c r="Z160" s="17"/>
      <c r="AA160" s="17"/>
    </row>
    <row r="161" spans="1:27" s="5" customFormat="1" ht="13.5" customHeight="1">
      <c r="A161" s="26">
        <v>8</v>
      </c>
      <c r="B161" s="39">
        <v>8.6999999999999993</v>
      </c>
      <c r="C161" s="39">
        <v>7.1</v>
      </c>
      <c r="D161" s="39">
        <v>6.9</v>
      </c>
      <c r="E161" s="70">
        <v>9.8000000000000007</v>
      </c>
      <c r="F161" s="39">
        <v>14.2</v>
      </c>
      <c r="G161" s="70">
        <v>13.6</v>
      </c>
      <c r="H161" s="39">
        <v>12.1</v>
      </c>
      <c r="I161" s="39">
        <v>12.1</v>
      </c>
      <c r="J161" s="27">
        <f t="shared" si="12"/>
        <v>10.5625</v>
      </c>
      <c r="K161" s="106">
        <v>14.9</v>
      </c>
      <c r="L161" s="28">
        <v>6.8</v>
      </c>
      <c r="M161" s="39">
        <v>11.1</v>
      </c>
      <c r="N161" s="106">
        <v>10.1</v>
      </c>
      <c r="O161" s="39">
        <v>9.8000000000000007</v>
      </c>
      <c r="P161" s="70">
        <v>11.9</v>
      </c>
      <c r="Q161" s="39">
        <v>12.8</v>
      </c>
      <c r="R161" s="70">
        <v>14.7</v>
      </c>
      <c r="S161" s="39">
        <v>13.8</v>
      </c>
      <c r="T161" s="39">
        <v>13.8</v>
      </c>
      <c r="U161" s="28">
        <f t="shared" si="11"/>
        <v>12.25</v>
      </c>
      <c r="V161" s="101"/>
      <c r="W161" s="17"/>
      <c r="X161" s="17"/>
      <c r="Y161" s="17"/>
      <c r="Z161" s="17"/>
      <c r="AA161" s="17"/>
    </row>
    <row r="162" spans="1:27" s="5" customFormat="1" ht="13.5" customHeight="1">
      <c r="A162" s="26">
        <v>9</v>
      </c>
      <c r="B162" s="39">
        <v>12.6</v>
      </c>
      <c r="C162" s="39">
        <v>11.7</v>
      </c>
      <c r="D162" s="39">
        <v>9.8000000000000007</v>
      </c>
      <c r="E162" s="70">
        <v>11.8</v>
      </c>
      <c r="F162" s="39">
        <v>16.600000000000001</v>
      </c>
      <c r="G162" s="70">
        <v>17.2</v>
      </c>
      <c r="H162" s="39">
        <v>14.1</v>
      </c>
      <c r="I162" s="39">
        <v>12.8</v>
      </c>
      <c r="J162" s="27">
        <f t="shared" si="12"/>
        <v>13.324999999999998</v>
      </c>
      <c r="K162" s="106">
        <v>18.399999999999999</v>
      </c>
      <c r="L162" s="28">
        <v>8.8000000000000007</v>
      </c>
      <c r="M162" s="39">
        <v>13.9</v>
      </c>
      <c r="N162" s="106">
        <v>13.1</v>
      </c>
      <c r="O162" s="39">
        <v>12.1</v>
      </c>
      <c r="P162" s="70">
        <v>13.5</v>
      </c>
      <c r="Q162" s="39">
        <v>13.1</v>
      </c>
      <c r="R162" s="70">
        <v>12.8</v>
      </c>
      <c r="S162" s="39">
        <v>13.9</v>
      </c>
      <c r="T162" s="39">
        <v>14.6</v>
      </c>
      <c r="U162" s="28">
        <f t="shared" si="11"/>
        <v>13.375</v>
      </c>
      <c r="V162" s="101"/>
      <c r="W162" s="17"/>
      <c r="X162" s="17"/>
      <c r="Y162" s="17"/>
      <c r="Z162" s="17"/>
      <c r="AA162" s="17"/>
    </row>
    <row r="163" spans="1:27" s="5" customFormat="1" ht="13.5" customHeight="1">
      <c r="A163" s="26">
        <v>10</v>
      </c>
      <c r="B163" s="39">
        <v>13.6</v>
      </c>
      <c r="C163" s="39">
        <v>14.5</v>
      </c>
      <c r="D163" s="39">
        <v>13.2</v>
      </c>
      <c r="E163" s="70">
        <v>12.4</v>
      </c>
      <c r="F163" s="39">
        <v>13.9</v>
      </c>
      <c r="G163" s="70">
        <v>13.8</v>
      </c>
      <c r="H163" s="39">
        <v>13.7</v>
      </c>
      <c r="I163" s="39">
        <v>12.7</v>
      </c>
      <c r="J163" s="27">
        <f t="shared" si="12"/>
        <v>13.475</v>
      </c>
      <c r="K163" s="106">
        <v>16</v>
      </c>
      <c r="L163" s="28">
        <v>11.7</v>
      </c>
      <c r="M163" s="39">
        <v>15.4</v>
      </c>
      <c r="N163" s="106">
        <v>16.3</v>
      </c>
      <c r="O163" s="39">
        <v>15</v>
      </c>
      <c r="P163" s="70">
        <v>11.8</v>
      </c>
      <c r="Q163" s="39">
        <v>9.8000000000000007</v>
      </c>
      <c r="R163" s="70">
        <v>12.6</v>
      </c>
      <c r="S163" s="39">
        <v>9.8000000000000007</v>
      </c>
      <c r="T163" s="39">
        <v>9.8000000000000007</v>
      </c>
      <c r="U163" s="28">
        <f t="shared" si="11"/>
        <v>12.562499999999998</v>
      </c>
      <c r="V163" s="101"/>
      <c r="W163" s="17"/>
      <c r="X163" s="17"/>
      <c r="Y163" s="17"/>
      <c r="Z163" s="17"/>
      <c r="AA163" s="17"/>
    </row>
    <row r="164" spans="1:27" s="5" customFormat="1" ht="13.5" customHeight="1">
      <c r="A164" s="26">
        <v>11</v>
      </c>
      <c r="B164" s="39">
        <v>9.6</v>
      </c>
      <c r="C164" s="39">
        <v>9.4</v>
      </c>
      <c r="D164" s="39">
        <v>8.4</v>
      </c>
      <c r="E164" s="70">
        <v>9.6</v>
      </c>
      <c r="F164" s="39">
        <v>14.3</v>
      </c>
      <c r="G164" s="70">
        <v>15.1</v>
      </c>
      <c r="H164" s="39">
        <v>15.2</v>
      </c>
      <c r="I164" s="39">
        <v>11.1</v>
      </c>
      <c r="J164" s="27">
        <f t="shared" si="12"/>
        <v>11.587499999999999</v>
      </c>
      <c r="K164" s="106">
        <v>16.8</v>
      </c>
      <c r="L164" s="28">
        <v>6.6</v>
      </c>
      <c r="M164" s="39">
        <v>10.1</v>
      </c>
      <c r="N164" s="39">
        <v>10.4</v>
      </c>
      <c r="O164" s="39">
        <v>10.6</v>
      </c>
      <c r="P164" s="70">
        <v>10.5</v>
      </c>
      <c r="Q164" s="39">
        <v>9</v>
      </c>
      <c r="R164" s="70">
        <v>7.5</v>
      </c>
      <c r="S164" s="39">
        <v>7.8</v>
      </c>
      <c r="T164" s="39">
        <v>10.9</v>
      </c>
      <c r="U164" s="28">
        <f t="shared" si="11"/>
        <v>9.6000000000000014</v>
      </c>
      <c r="V164" s="101"/>
      <c r="W164" s="17"/>
      <c r="X164" s="17"/>
      <c r="Y164" s="17"/>
      <c r="Z164" s="17"/>
      <c r="AA164" s="17"/>
    </row>
    <row r="165" spans="1:27" s="5" customFormat="1" ht="13.5" customHeight="1">
      <c r="A165" s="26">
        <v>12</v>
      </c>
      <c r="B165" s="39">
        <v>9.3000000000000007</v>
      </c>
      <c r="C165" s="39">
        <v>8.3000000000000007</v>
      </c>
      <c r="D165" s="39">
        <v>9.6</v>
      </c>
      <c r="E165" s="70">
        <v>11.7</v>
      </c>
      <c r="F165" s="39">
        <v>15.8</v>
      </c>
      <c r="G165" s="70">
        <v>16.5</v>
      </c>
      <c r="H165" s="39">
        <v>15.6</v>
      </c>
      <c r="I165" s="39">
        <v>14.5</v>
      </c>
      <c r="J165" s="27">
        <f t="shared" si="12"/>
        <v>12.6625</v>
      </c>
      <c r="K165" s="106">
        <v>16.8</v>
      </c>
      <c r="L165" s="28">
        <v>8</v>
      </c>
      <c r="M165" s="39">
        <v>10.7</v>
      </c>
      <c r="N165" s="39">
        <v>10.6</v>
      </c>
      <c r="O165" s="39">
        <v>11.5</v>
      </c>
      <c r="P165" s="70">
        <v>12.7</v>
      </c>
      <c r="Q165" s="39">
        <v>12.4</v>
      </c>
      <c r="R165" s="70">
        <v>11.3</v>
      </c>
      <c r="S165" s="39">
        <v>11.5</v>
      </c>
      <c r="T165" s="39">
        <v>10.3</v>
      </c>
      <c r="U165" s="28">
        <f t="shared" si="11"/>
        <v>11.375</v>
      </c>
      <c r="V165" s="101"/>
      <c r="W165" s="17"/>
      <c r="X165" s="17"/>
      <c r="Y165" s="17"/>
      <c r="Z165" s="17"/>
      <c r="AA165" s="17"/>
    </row>
    <row r="166" spans="1:27" s="5" customFormat="1" ht="13.5" customHeight="1">
      <c r="A166" s="26">
        <v>13</v>
      </c>
      <c r="B166" s="39">
        <v>14.7</v>
      </c>
      <c r="C166" s="39">
        <v>13.4</v>
      </c>
      <c r="D166" s="39">
        <v>12.1</v>
      </c>
      <c r="E166" s="70">
        <v>12.4</v>
      </c>
      <c r="F166" s="39">
        <v>15.7</v>
      </c>
      <c r="G166" s="70">
        <v>17</v>
      </c>
      <c r="H166" s="39">
        <v>15.7</v>
      </c>
      <c r="I166" s="39">
        <v>11.8</v>
      </c>
      <c r="J166" s="27">
        <f t="shared" si="12"/>
        <v>14.1</v>
      </c>
      <c r="K166" s="106">
        <v>17.5</v>
      </c>
      <c r="L166" s="28">
        <v>11.2</v>
      </c>
      <c r="M166" s="39">
        <v>11.2</v>
      </c>
      <c r="N166" s="39">
        <v>14.6</v>
      </c>
      <c r="O166" s="39">
        <v>13.6</v>
      </c>
      <c r="P166" s="70">
        <v>12.2</v>
      </c>
      <c r="Q166" s="39">
        <v>9.3000000000000007</v>
      </c>
      <c r="R166" s="70">
        <v>7.6</v>
      </c>
      <c r="S166" s="39">
        <v>8</v>
      </c>
      <c r="T166" s="39">
        <v>10.199999999999999</v>
      </c>
      <c r="U166" s="28">
        <f t="shared" si="11"/>
        <v>10.837499999999999</v>
      </c>
      <c r="V166" s="101"/>
      <c r="W166" s="17"/>
      <c r="X166" s="17"/>
      <c r="Y166" s="17"/>
      <c r="Z166" s="17"/>
      <c r="AA166" s="17"/>
    </row>
    <row r="167" spans="1:27" s="5" customFormat="1" ht="13.5" customHeight="1">
      <c r="A167" s="26">
        <v>14</v>
      </c>
      <c r="B167" s="39">
        <v>11.9</v>
      </c>
      <c r="C167" s="39">
        <v>12.5</v>
      </c>
      <c r="D167" s="39">
        <v>12.6</v>
      </c>
      <c r="E167" s="70">
        <v>13</v>
      </c>
      <c r="F167" s="39">
        <v>17.5</v>
      </c>
      <c r="G167" s="70">
        <v>17.899999999999999</v>
      </c>
      <c r="H167" s="39">
        <v>18.5</v>
      </c>
      <c r="I167" s="39">
        <v>15.8</v>
      </c>
      <c r="J167" s="27">
        <f t="shared" si="12"/>
        <v>14.9625</v>
      </c>
      <c r="K167" s="106">
        <v>18.7</v>
      </c>
      <c r="L167" s="28">
        <v>10.7</v>
      </c>
      <c r="M167" s="39">
        <v>12.1</v>
      </c>
      <c r="N167" s="39">
        <v>13.6</v>
      </c>
      <c r="O167" s="39">
        <v>14.4</v>
      </c>
      <c r="P167" s="70">
        <v>14.4</v>
      </c>
      <c r="Q167" s="39">
        <v>12.2</v>
      </c>
      <c r="R167" s="70">
        <v>8.6</v>
      </c>
      <c r="S167" s="39">
        <v>8.3000000000000007</v>
      </c>
      <c r="T167" s="39">
        <v>14.2</v>
      </c>
      <c r="U167" s="28">
        <f t="shared" si="11"/>
        <v>12.225</v>
      </c>
      <c r="V167" s="101"/>
      <c r="W167" s="17"/>
      <c r="X167" s="17"/>
      <c r="Y167" s="17"/>
      <c r="Z167" s="17"/>
      <c r="AA167" s="17"/>
    </row>
    <row r="168" spans="1:27" s="5" customFormat="1" ht="13.5" customHeight="1">
      <c r="A168" s="26">
        <v>15</v>
      </c>
      <c r="B168" s="39">
        <v>13.9</v>
      </c>
      <c r="C168" s="39">
        <v>13.9</v>
      </c>
      <c r="D168" s="39">
        <v>13.5</v>
      </c>
      <c r="E168" s="70">
        <v>12.7</v>
      </c>
      <c r="F168" s="39">
        <v>11</v>
      </c>
      <c r="G168" s="70">
        <v>12.2</v>
      </c>
      <c r="H168" s="39">
        <v>12.3</v>
      </c>
      <c r="I168" s="39">
        <v>11.3</v>
      </c>
      <c r="J168" s="27">
        <f t="shared" si="12"/>
        <v>12.6</v>
      </c>
      <c r="K168" s="106">
        <v>13.9</v>
      </c>
      <c r="L168" s="28">
        <v>11</v>
      </c>
      <c r="M168" s="39">
        <v>15.5</v>
      </c>
      <c r="N168" s="39">
        <v>13.5</v>
      </c>
      <c r="O168" s="39">
        <v>15.3</v>
      </c>
      <c r="P168" s="70">
        <v>9.9</v>
      </c>
      <c r="Q168" s="39">
        <v>12.8</v>
      </c>
      <c r="R168" s="70">
        <v>12.3</v>
      </c>
      <c r="S168" s="39">
        <v>12.2</v>
      </c>
      <c r="T168" s="39">
        <v>13.2</v>
      </c>
      <c r="U168" s="28">
        <f t="shared" si="11"/>
        <v>13.0875</v>
      </c>
      <c r="V168" s="101"/>
      <c r="W168" s="17"/>
      <c r="X168" s="17"/>
      <c r="Y168" s="17"/>
      <c r="Z168" s="17"/>
      <c r="AA168" s="17"/>
    </row>
    <row r="169" spans="1:27" s="5" customFormat="1" ht="13.5" customHeight="1">
      <c r="A169" s="26">
        <v>16</v>
      </c>
      <c r="B169" s="39">
        <v>10.3</v>
      </c>
      <c r="C169" s="39">
        <v>10.8</v>
      </c>
      <c r="D169" s="39">
        <v>11.5</v>
      </c>
      <c r="E169" s="70">
        <v>13.5</v>
      </c>
      <c r="F169" s="39">
        <v>18.5</v>
      </c>
      <c r="G169" s="70">
        <v>22.7</v>
      </c>
      <c r="H169" s="39">
        <v>21.5</v>
      </c>
      <c r="I169" s="39">
        <v>19.2</v>
      </c>
      <c r="J169" s="27">
        <f t="shared" si="12"/>
        <v>16</v>
      </c>
      <c r="K169" s="106">
        <v>23.6</v>
      </c>
      <c r="L169" s="28">
        <v>10.3</v>
      </c>
      <c r="M169" s="39">
        <v>12.5</v>
      </c>
      <c r="N169" s="39">
        <v>12.9</v>
      </c>
      <c r="O169" s="39">
        <v>13.6</v>
      </c>
      <c r="P169" s="70">
        <v>15.3</v>
      </c>
      <c r="Q169" s="39">
        <v>17.3</v>
      </c>
      <c r="R169" s="70">
        <v>17.899999999999999</v>
      </c>
      <c r="S169" s="39">
        <v>17.399999999999999</v>
      </c>
      <c r="T169" s="39">
        <v>14.6</v>
      </c>
      <c r="U169" s="28">
        <f t="shared" si="11"/>
        <v>15.1875</v>
      </c>
      <c r="V169" s="101"/>
      <c r="W169" s="17"/>
      <c r="X169" s="17"/>
      <c r="Y169" s="17"/>
      <c r="Z169" s="17"/>
      <c r="AA169" s="17"/>
    </row>
    <row r="170" spans="1:27" s="5" customFormat="1" ht="13.5" customHeight="1">
      <c r="A170" s="26">
        <v>17</v>
      </c>
      <c r="B170" s="39">
        <v>14.5</v>
      </c>
      <c r="C170" s="39">
        <v>9.6999999999999993</v>
      </c>
      <c r="D170" s="39">
        <v>8.6999999999999993</v>
      </c>
      <c r="E170" s="70">
        <v>9</v>
      </c>
      <c r="F170" s="39">
        <v>7.2</v>
      </c>
      <c r="G170" s="70">
        <v>8.6</v>
      </c>
      <c r="H170" s="39">
        <v>7.4</v>
      </c>
      <c r="I170" s="39">
        <v>7.2</v>
      </c>
      <c r="J170" s="27">
        <f t="shared" si="12"/>
        <v>9.0375000000000014</v>
      </c>
      <c r="K170" s="106">
        <v>14.5</v>
      </c>
      <c r="L170" s="28">
        <v>7.2</v>
      </c>
      <c r="M170" s="39">
        <v>15.6</v>
      </c>
      <c r="N170" s="39">
        <v>10.6</v>
      </c>
      <c r="O170" s="39">
        <v>9.1999999999999993</v>
      </c>
      <c r="P170" s="70">
        <v>10.199999999999999</v>
      </c>
      <c r="Q170" s="39">
        <v>9.6</v>
      </c>
      <c r="R170" s="70">
        <v>10.4</v>
      </c>
      <c r="S170" s="39">
        <v>9.6999999999999993</v>
      </c>
      <c r="T170" s="39">
        <v>8.8000000000000007</v>
      </c>
      <c r="U170" s="28">
        <f t="shared" si="11"/>
        <v>10.512499999999999</v>
      </c>
      <c r="V170" s="101"/>
      <c r="W170" s="17"/>
      <c r="X170" s="17"/>
      <c r="Y170" s="17"/>
      <c r="Z170" s="17"/>
      <c r="AA170" s="17"/>
    </row>
    <row r="171" spans="1:27" s="5" customFormat="1" ht="13.5" customHeight="1">
      <c r="A171" s="26">
        <v>18</v>
      </c>
      <c r="B171" s="39">
        <v>7.1</v>
      </c>
      <c r="C171" s="39">
        <v>7</v>
      </c>
      <c r="D171" s="39">
        <v>7.8</v>
      </c>
      <c r="E171" s="70">
        <v>8.3000000000000007</v>
      </c>
      <c r="F171" s="39">
        <v>11.7</v>
      </c>
      <c r="G171" s="70">
        <v>13.4</v>
      </c>
      <c r="H171" s="39">
        <v>13.3</v>
      </c>
      <c r="I171" s="39">
        <v>11.4</v>
      </c>
      <c r="J171" s="27">
        <f t="shared" si="12"/>
        <v>10</v>
      </c>
      <c r="K171" s="106">
        <v>14.4</v>
      </c>
      <c r="L171" s="28">
        <v>7</v>
      </c>
      <c r="M171" s="39">
        <v>9.5</v>
      </c>
      <c r="N171" s="39">
        <v>9.9</v>
      </c>
      <c r="O171" s="39">
        <v>7.8</v>
      </c>
      <c r="P171" s="70">
        <v>8.1</v>
      </c>
      <c r="Q171" s="39">
        <v>8.1999999999999993</v>
      </c>
      <c r="R171" s="70">
        <v>6.5</v>
      </c>
      <c r="S171" s="39">
        <v>6.5</v>
      </c>
      <c r="T171" s="39">
        <v>8.8000000000000007</v>
      </c>
      <c r="U171" s="28">
        <f t="shared" si="11"/>
        <v>8.1624999999999996</v>
      </c>
      <c r="V171" s="101"/>
      <c r="W171" s="17"/>
      <c r="X171" s="17"/>
      <c r="Y171" s="17"/>
      <c r="Z171" s="17"/>
      <c r="AA171" s="17"/>
    </row>
    <row r="172" spans="1:27" s="5" customFormat="1" ht="13.5" customHeight="1">
      <c r="A172" s="26">
        <v>19</v>
      </c>
      <c r="B172" s="39">
        <v>10.9</v>
      </c>
      <c r="C172" s="39">
        <v>8.5</v>
      </c>
      <c r="D172" s="39">
        <v>6.8</v>
      </c>
      <c r="E172" s="70">
        <v>8.6</v>
      </c>
      <c r="F172" s="39">
        <v>13.3</v>
      </c>
      <c r="G172" s="70">
        <v>14.5</v>
      </c>
      <c r="H172" s="39">
        <v>13.9</v>
      </c>
      <c r="I172" s="39">
        <v>8.1</v>
      </c>
      <c r="J172" s="27">
        <f t="shared" si="12"/>
        <v>10.574999999999999</v>
      </c>
      <c r="K172" s="106">
        <v>15.3</v>
      </c>
      <c r="L172" s="28">
        <v>5.7</v>
      </c>
      <c r="M172" s="39">
        <v>11.5</v>
      </c>
      <c r="N172" s="39">
        <v>11.1</v>
      </c>
      <c r="O172" s="39">
        <v>9.8000000000000007</v>
      </c>
      <c r="P172" s="70">
        <v>10.4</v>
      </c>
      <c r="Q172" s="39">
        <v>8.3000000000000007</v>
      </c>
      <c r="R172" s="70">
        <v>7.2</v>
      </c>
      <c r="S172" s="39">
        <v>7.2</v>
      </c>
      <c r="T172" s="39">
        <v>9.1</v>
      </c>
      <c r="U172" s="28">
        <f t="shared" si="11"/>
        <v>9.3250000000000011</v>
      </c>
      <c r="V172" s="101"/>
      <c r="W172" s="17"/>
      <c r="X172" s="17"/>
      <c r="Y172" s="17"/>
      <c r="Z172" s="17"/>
      <c r="AA172" s="17"/>
    </row>
    <row r="173" spans="1:27" s="5" customFormat="1" ht="13.5" customHeight="1">
      <c r="A173" s="26">
        <v>20</v>
      </c>
      <c r="B173" s="39">
        <v>6.9</v>
      </c>
      <c r="C173" s="39">
        <v>3.6</v>
      </c>
      <c r="D173" s="39">
        <v>2.8</v>
      </c>
      <c r="E173" s="70">
        <v>6.2</v>
      </c>
      <c r="F173" s="39">
        <v>13.1</v>
      </c>
      <c r="G173" s="70">
        <v>14.4</v>
      </c>
      <c r="H173" s="39">
        <v>13.9</v>
      </c>
      <c r="I173" s="39">
        <v>11.5</v>
      </c>
      <c r="J173" s="27">
        <f t="shared" si="12"/>
        <v>9.0500000000000007</v>
      </c>
      <c r="K173" s="39">
        <v>15.4</v>
      </c>
      <c r="L173" s="28">
        <v>1</v>
      </c>
      <c r="M173" s="39">
        <v>9.6999999999999993</v>
      </c>
      <c r="N173" s="39">
        <v>7.9</v>
      </c>
      <c r="O173" s="39">
        <v>7.47</v>
      </c>
      <c r="P173" s="70">
        <v>9.3000000000000007</v>
      </c>
      <c r="Q173" s="39">
        <v>7.9</v>
      </c>
      <c r="R173" s="70">
        <v>7.3</v>
      </c>
      <c r="S173" s="39">
        <v>7.5</v>
      </c>
      <c r="T173" s="39">
        <v>11.6</v>
      </c>
      <c r="U173" s="28">
        <f t="shared" si="11"/>
        <v>8.5837500000000002</v>
      </c>
      <c r="V173" s="101"/>
      <c r="W173" s="17"/>
      <c r="X173" s="17"/>
      <c r="Y173" s="17"/>
      <c r="Z173" s="17"/>
      <c r="AA173" s="17"/>
    </row>
    <row r="174" spans="1:27" s="5" customFormat="1" ht="13.5" customHeight="1">
      <c r="A174" s="26">
        <v>21</v>
      </c>
      <c r="B174" s="39">
        <v>10.6</v>
      </c>
      <c r="C174" s="39">
        <v>10.6</v>
      </c>
      <c r="D174" s="39">
        <v>11.7</v>
      </c>
      <c r="E174" s="70">
        <v>11.8</v>
      </c>
      <c r="F174" s="39">
        <v>13.8</v>
      </c>
      <c r="G174" s="70">
        <v>16.100000000000001</v>
      </c>
      <c r="H174" s="39">
        <v>14.9</v>
      </c>
      <c r="I174" s="39">
        <v>13.3</v>
      </c>
      <c r="J174" s="27">
        <f t="shared" si="12"/>
        <v>12.85</v>
      </c>
      <c r="K174" s="39">
        <v>16.600000000000001</v>
      </c>
      <c r="L174" s="28">
        <v>10.1</v>
      </c>
      <c r="M174" s="39">
        <v>11</v>
      </c>
      <c r="N174" s="39">
        <v>12</v>
      </c>
      <c r="O174" s="39">
        <v>13.2</v>
      </c>
      <c r="P174" s="70">
        <v>12.8</v>
      </c>
      <c r="Q174" s="39">
        <v>12.4</v>
      </c>
      <c r="R174" s="70">
        <v>11.8</v>
      </c>
      <c r="S174" s="39">
        <v>13.1</v>
      </c>
      <c r="T174" s="39">
        <v>13.8</v>
      </c>
      <c r="U174" s="28">
        <f t="shared" si="11"/>
        <v>12.512499999999999</v>
      </c>
      <c r="V174" s="101"/>
      <c r="W174" s="17"/>
      <c r="X174" s="17"/>
      <c r="Y174" s="17"/>
      <c r="Z174" s="17"/>
      <c r="AA174" s="17"/>
    </row>
    <row r="175" spans="1:27" s="5" customFormat="1" ht="13.5" customHeight="1">
      <c r="A175" s="26">
        <v>22</v>
      </c>
      <c r="B175" s="39">
        <v>12.8</v>
      </c>
      <c r="C175" s="39">
        <v>12.8</v>
      </c>
      <c r="D175" s="39">
        <v>13.9</v>
      </c>
      <c r="E175" s="70">
        <v>13.8</v>
      </c>
      <c r="F175" s="39">
        <v>16.5</v>
      </c>
      <c r="G175" s="70">
        <v>18.399999999999999</v>
      </c>
      <c r="H175" s="39">
        <v>16.8</v>
      </c>
      <c r="I175" s="39">
        <v>11.5</v>
      </c>
      <c r="J175" s="27">
        <f t="shared" si="12"/>
        <v>14.562499999999998</v>
      </c>
      <c r="K175" s="39">
        <v>18.8</v>
      </c>
      <c r="L175" s="28">
        <v>11.5</v>
      </c>
      <c r="M175" s="39">
        <v>13.7</v>
      </c>
      <c r="N175" s="39">
        <v>13.7</v>
      </c>
      <c r="O175" s="39">
        <v>13.9</v>
      </c>
      <c r="P175" s="70">
        <v>11.9</v>
      </c>
      <c r="Q175" s="39">
        <v>12.1</v>
      </c>
      <c r="R175" s="70">
        <v>11.3</v>
      </c>
      <c r="S175" s="39">
        <v>10.8</v>
      </c>
      <c r="T175" s="39">
        <v>12.9</v>
      </c>
      <c r="U175" s="28">
        <f t="shared" si="11"/>
        <v>12.5375</v>
      </c>
      <c r="V175" s="101"/>
      <c r="W175" s="17"/>
      <c r="X175" s="17"/>
      <c r="Y175" s="17"/>
      <c r="Z175" s="17"/>
      <c r="AA175" s="17"/>
    </row>
    <row r="176" spans="1:27" s="5" customFormat="1" ht="13.5" customHeight="1">
      <c r="A176" s="26">
        <v>23</v>
      </c>
      <c r="B176" s="39">
        <v>9.9</v>
      </c>
      <c r="C176" s="39">
        <v>4.9000000000000004</v>
      </c>
      <c r="D176" s="39">
        <v>6.7</v>
      </c>
      <c r="E176" s="70">
        <v>9.6</v>
      </c>
      <c r="F176" s="39">
        <v>18</v>
      </c>
      <c r="G176" s="70">
        <v>22.3</v>
      </c>
      <c r="H176" s="39">
        <v>22</v>
      </c>
      <c r="I176" s="39">
        <v>17.899999999999999</v>
      </c>
      <c r="J176" s="27">
        <f t="shared" si="12"/>
        <v>13.912500000000001</v>
      </c>
      <c r="K176" s="39">
        <v>22.9</v>
      </c>
      <c r="L176" s="28">
        <v>3</v>
      </c>
      <c r="M176" s="39">
        <v>12.2</v>
      </c>
      <c r="N176" s="39">
        <v>8.66</v>
      </c>
      <c r="O176" s="39">
        <v>9.8000000000000007</v>
      </c>
      <c r="P176" s="70">
        <v>11.9</v>
      </c>
      <c r="Q176" s="39">
        <v>13.3</v>
      </c>
      <c r="R176" s="70">
        <v>11.9</v>
      </c>
      <c r="S176" s="39">
        <v>12.9</v>
      </c>
      <c r="T176" s="39">
        <v>14.3</v>
      </c>
      <c r="U176" s="28">
        <f t="shared" si="11"/>
        <v>11.870000000000001</v>
      </c>
      <c r="V176" s="101"/>
      <c r="W176" s="17"/>
      <c r="X176" s="17"/>
      <c r="Y176" s="17"/>
      <c r="Z176" s="17"/>
      <c r="AA176" s="17"/>
    </row>
    <row r="177" spans="1:27" s="5" customFormat="1" ht="13.5" customHeight="1">
      <c r="A177" s="26">
        <v>24</v>
      </c>
      <c r="B177" s="39">
        <v>15.7</v>
      </c>
      <c r="C177" s="39">
        <v>13.6</v>
      </c>
      <c r="D177" s="39">
        <v>11.1</v>
      </c>
      <c r="E177" s="70">
        <v>14</v>
      </c>
      <c r="F177" s="39">
        <v>20.7</v>
      </c>
      <c r="G177" s="70">
        <v>23.3</v>
      </c>
      <c r="H177" s="39">
        <v>20.9</v>
      </c>
      <c r="I177" s="39">
        <v>15.1</v>
      </c>
      <c r="J177" s="27">
        <f t="shared" si="12"/>
        <v>16.799999999999997</v>
      </c>
      <c r="K177" s="39">
        <v>23.4</v>
      </c>
      <c r="L177" s="28">
        <v>10.9</v>
      </c>
      <c r="M177" s="39">
        <v>15.3</v>
      </c>
      <c r="N177" s="39">
        <v>14.8</v>
      </c>
      <c r="O177" s="39">
        <v>13</v>
      </c>
      <c r="P177" s="70">
        <v>14.3</v>
      </c>
      <c r="Q177" s="39">
        <v>14</v>
      </c>
      <c r="R177" s="70">
        <v>11.5</v>
      </c>
      <c r="S177" s="39">
        <v>11.7</v>
      </c>
      <c r="T177" s="39">
        <v>14.7</v>
      </c>
      <c r="U177" s="28">
        <f t="shared" si="11"/>
        <v>13.662500000000001</v>
      </c>
      <c r="V177" s="101"/>
      <c r="W177" s="17"/>
      <c r="X177" s="17"/>
      <c r="Y177" s="17"/>
      <c r="Z177" s="17"/>
      <c r="AA177" s="17"/>
    </row>
    <row r="178" spans="1:27" s="5" customFormat="1" ht="13.5" customHeight="1">
      <c r="A178" s="26">
        <v>25</v>
      </c>
      <c r="B178" s="39">
        <v>14.8</v>
      </c>
      <c r="C178" s="39">
        <v>14.6</v>
      </c>
      <c r="D178" s="39">
        <v>14</v>
      </c>
      <c r="E178" s="70">
        <v>13.6</v>
      </c>
      <c r="F178" s="39">
        <v>18.399999999999999</v>
      </c>
      <c r="G178" s="70">
        <v>21.7</v>
      </c>
      <c r="H178" s="39">
        <v>19.399999999999999</v>
      </c>
      <c r="I178" s="39">
        <v>15.1</v>
      </c>
      <c r="J178" s="27">
        <f t="shared" si="12"/>
        <v>16.45</v>
      </c>
      <c r="K178" s="39">
        <v>22</v>
      </c>
      <c r="L178" s="28">
        <v>13.4</v>
      </c>
      <c r="M178" s="39">
        <v>14.4</v>
      </c>
      <c r="N178" s="39">
        <v>15.1</v>
      </c>
      <c r="O178" s="39">
        <v>14.5</v>
      </c>
      <c r="P178" s="70">
        <v>12.9</v>
      </c>
      <c r="Q178" s="39">
        <v>12.4</v>
      </c>
      <c r="R178" s="70">
        <v>10.7</v>
      </c>
      <c r="S178" s="39">
        <v>11.8</v>
      </c>
      <c r="T178" s="39">
        <v>11.7</v>
      </c>
      <c r="U178" s="28">
        <f t="shared" si="11"/>
        <v>12.9375</v>
      </c>
      <c r="V178" s="101"/>
      <c r="W178" s="17"/>
      <c r="X178" s="17"/>
      <c r="Y178" s="17"/>
      <c r="Z178" s="17"/>
      <c r="AA178" s="17"/>
    </row>
    <row r="179" spans="1:27" s="5" customFormat="1" ht="13.5" customHeight="1">
      <c r="A179" s="26">
        <v>26</v>
      </c>
      <c r="B179" s="39">
        <v>11.9</v>
      </c>
      <c r="C179" s="39">
        <v>11.6</v>
      </c>
      <c r="D179" s="39">
        <v>10.4</v>
      </c>
      <c r="E179" s="70">
        <v>12.8</v>
      </c>
      <c r="F179" s="39">
        <v>20.3</v>
      </c>
      <c r="G179" s="70">
        <v>22.2</v>
      </c>
      <c r="H179" s="39">
        <v>21.2</v>
      </c>
      <c r="I179" s="39">
        <v>16.5</v>
      </c>
      <c r="J179" s="27">
        <f t="shared" si="12"/>
        <v>15.862500000000001</v>
      </c>
      <c r="K179" s="39">
        <v>22.2</v>
      </c>
      <c r="L179" s="28">
        <v>10.4</v>
      </c>
      <c r="M179" s="39">
        <v>11.9</v>
      </c>
      <c r="N179" s="39">
        <v>12.3</v>
      </c>
      <c r="O179" s="39">
        <v>12.1</v>
      </c>
      <c r="P179" s="70">
        <v>13.7</v>
      </c>
      <c r="Q179" s="39">
        <v>13.9</v>
      </c>
      <c r="R179" s="70">
        <v>12.4</v>
      </c>
      <c r="S179" s="39">
        <v>13.8</v>
      </c>
      <c r="T179" s="39">
        <v>14.9</v>
      </c>
      <c r="U179" s="28">
        <f t="shared" si="11"/>
        <v>13.125</v>
      </c>
      <c r="V179" s="101"/>
      <c r="W179" s="17"/>
      <c r="X179" s="17"/>
      <c r="Y179" s="17"/>
      <c r="Z179" s="17"/>
      <c r="AA179" s="17"/>
    </row>
    <row r="180" spans="1:27" s="5" customFormat="1" ht="13.5" customHeight="1">
      <c r="A180" s="26">
        <v>27</v>
      </c>
      <c r="B180" s="39">
        <v>15.6</v>
      </c>
      <c r="C180" s="39">
        <v>13.8</v>
      </c>
      <c r="D180" s="39">
        <v>12.9</v>
      </c>
      <c r="E180" s="70">
        <v>13.3</v>
      </c>
      <c r="F180" s="39">
        <v>18</v>
      </c>
      <c r="G180" s="70">
        <v>19.8</v>
      </c>
      <c r="H180" s="39">
        <v>19.3</v>
      </c>
      <c r="I180" s="39">
        <v>15.7</v>
      </c>
      <c r="J180" s="27">
        <f t="shared" si="12"/>
        <v>16.049999999999997</v>
      </c>
      <c r="K180" s="39">
        <v>20.3</v>
      </c>
      <c r="L180" s="28">
        <v>11.9</v>
      </c>
      <c r="M180" s="39">
        <v>14.1</v>
      </c>
      <c r="N180" s="39">
        <v>12.9</v>
      </c>
      <c r="O180" s="39">
        <v>13.8</v>
      </c>
      <c r="P180" s="70">
        <v>13.5</v>
      </c>
      <c r="Q180" s="39">
        <v>12.7</v>
      </c>
      <c r="R180" s="70">
        <v>11.5</v>
      </c>
      <c r="S180" s="39">
        <v>12.1</v>
      </c>
      <c r="T180" s="39">
        <v>12.4</v>
      </c>
      <c r="U180" s="28">
        <f t="shared" si="11"/>
        <v>12.875</v>
      </c>
      <c r="V180" s="101"/>
      <c r="W180" s="17"/>
      <c r="X180" s="17"/>
      <c r="Y180" s="17"/>
      <c r="Z180" s="17"/>
      <c r="AA180" s="17"/>
    </row>
    <row r="181" spans="1:27" s="5" customFormat="1" ht="13.5" customHeight="1">
      <c r="A181" s="26">
        <v>28</v>
      </c>
      <c r="B181" s="39">
        <v>14.3</v>
      </c>
      <c r="C181" s="39">
        <v>12.3</v>
      </c>
      <c r="D181" s="39">
        <v>11.3</v>
      </c>
      <c r="E181" s="70">
        <v>12.4</v>
      </c>
      <c r="F181" s="39">
        <v>14.1</v>
      </c>
      <c r="G181" s="70">
        <v>14</v>
      </c>
      <c r="H181" s="39">
        <v>11.7</v>
      </c>
      <c r="I181" s="39">
        <v>11.4</v>
      </c>
      <c r="J181" s="27">
        <f t="shared" si="12"/>
        <v>12.687500000000002</v>
      </c>
      <c r="K181" s="39">
        <v>15</v>
      </c>
      <c r="L181" s="28">
        <v>10.199999999999999</v>
      </c>
      <c r="M181" s="39">
        <v>13.2</v>
      </c>
      <c r="N181" s="39">
        <v>12.9</v>
      </c>
      <c r="O181" s="39">
        <v>12.2</v>
      </c>
      <c r="P181" s="70">
        <v>11.8</v>
      </c>
      <c r="Q181" s="39">
        <v>11.3</v>
      </c>
      <c r="R181" s="70">
        <v>11</v>
      </c>
      <c r="S181" s="39">
        <v>10.9</v>
      </c>
      <c r="T181" s="39">
        <v>12</v>
      </c>
      <c r="U181" s="28">
        <f t="shared" si="11"/>
        <v>11.9125</v>
      </c>
      <c r="V181" s="101"/>
      <c r="W181" s="17"/>
      <c r="X181" s="17"/>
      <c r="Y181" s="17"/>
      <c r="Z181" s="17"/>
      <c r="AA181" s="17"/>
    </row>
    <row r="182" spans="1:27" s="5" customFormat="1" ht="13.5" customHeight="1">
      <c r="A182" s="26">
        <v>29</v>
      </c>
      <c r="B182" s="39">
        <v>11.1</v>
      </c>
      <c r="C182" s="39">
        <v>11.1</v>
      </c>
      <c r="D182" s="39">
        <v>11.1</v>
      </c>
      <c r="E182" s="70">
        <v>12.6</v>
      </c>
      <c r="F182" s="39">
        <v>13</v>
      </c>
      <c r="G182" s="70">
        <v>13.2</v>
      </c>
      <c r="H182" s="39">
        <v>12.9</v>
      </c>
      <c r="I182" s="39">
        <v>11.9</v>
      </c>
      <c r="J182" s="27">
        <f t="shared" si="12"/>
        <v>12.112500000000001</v>
      </c>
      <c r="K182" s="39">
        <v>13.8</v>
      </c>
      <c r="L182" s="28">
        <v>11.1</v>
      </c>
      <c r="M182" s="39">
        <v>12.4</v>
      </c>
      <c r="N182" s="39">
        <v>12.9</v>
      </c>
      <c r="O182" s="39">
        <v>13</v>
      </c>
      <c r="P182" s="70">
        <v>14.4</v>
      </c>
      <c r="Q182" s="39">
        <v>14.6</v>
      </c>
      <c r="R182" s="70">
        <v>15</v>
      </c>
      <c r="S182" s="39">
        <v>14.9</v>
      </c>
      <c r="T182" s="39">
        <v>13.9</v>
      </c>
      <c r="U182" s="28">
        <f t="shared" si="11"/>
        <v>13.887500000000001</v>
      </c>
      <c r="V182" s="101"/>
      <c r="W182" s="17"/>
      <c r="X182" s="17"/>
      <c r="Y182" s="17"/>
      <c r="Z182" s="17"/>
      <c r="AA182" s="17"/>
    </row>
    <row r="183" spans="1:27" s="5" customFormat="1" ht="13.5" customHeight="1">
      <c r="A183" s="26">
        <v>30</v>
      </c>
      <c r="B183" s="39">
        <v>11.7</v>
      </c>
      <c r="C183" s="39">
        <v>11.8</v>
      </c>
      <c r="D183" s="39">
        <v>11.8</v>
      </c>
      <c r="E183" s="70">
        <v>11.8</v>
      </c>
      <c r="F183" s="39">
        <v>13.5</v>
      </c>
      <c r="G183" s="70">
        <v>16.100000000000001</v>
      </c>
      <c r="H183" s="39">
        <v>15.2</v>
      </c>
      <c r="I183" s="39">
        <v>11.1</v>
      </c>
      <c r="J183" s="27">
        <f t="shared" si="12"/>
        <v>12.874999999999998</v>
      </c>
      <c r="K183" s="39">
        <v>17</v>
      </c>
      <c r="L183" s="28">
        <v>11.1</v>
      </c>
      <c r="M183" s="39">
        <v>13.7</v>
      </c>
      <c r="N183" s="39">
        <v>13.7</v>
      </c>
      <c r="O183" s="39">
        <v>13.7</v>
      </c>
      <c r="P183" s="70">
        <v>13.5</v>
      </c>
      <c r="Q183" s="39">
        <v>13.9</v>
      </c>
      <c r="R183" s="70">
        <v>10.5</v>
      </c>
      <c r="S183" s="39">
        <v>10.199999999999999</v>
      </c>
      <c r="T183" s="39">
        <v>12.7</v>
      </c>
      <c r="U183" s="28">
        <f t="shared" si="11"/>
        <v>12.737500000000001</v>
      </c>
      <c r="V183" s="101"/>
      <c r="W183" s="17"/>
      <c r="X183" s="17"/>
      <c r="Y183" s="17"/>
      <c r="Z183" s="17"/>
      <c r="AA183" s="17"/>
    </row>
    <row r="184" spans="1:27" s="5" customFormat="1" ht="12.75" customHeight="1">
      <c r="A184" s="32" t="s">
        <v>5</v>
      </c>
      <c r="B184" s="33">
        <f t="shared" ref="B184:U184" si="13">AVERAGE(B154:B183)</f>
        <v>12.093333333333334</v>
      </c>
      <c r="C184" s="34">
        <f t="shared" si="13"/>
        <v>11.106666666666673</v>
      </c>
      <c r="D184" s="34">
        <f t="shared" si="13"/>
        <v>10.656666666666668</v>
      </c>
      <c r="E184" s="34">
        <f t="shared" si="13"/>
        <v>11.943333333333335</v>
      </c>
      <c r="F184" s="34">
        <f t="shared" si="13"/>
        <v>15.13</v>
      </c>
      <c r="G184" s="34">
        <f t="shared" si="13"/>
        <v>16.59</v>
      </c>
      <c r="H184" s="34">
        <f t="shared" si="13"/>
        <v>15.719999999999995</v>
      </c>
      <c r="I184" s="35">
        <f t="shared" si="13"/>
        <v>13.203333333333335</v>
      </c>
      <c r="J184" s="33">
        <f t="shared" si="13"/>
        <v>13.30541666666667</v>
      </c>
      <c r="K184" s="34">
        <f t="shared" si="13"/>
        <v>17.766666666666666</v>
      </c>
      <c r="L184" s="35">
        <f t="shared" si="13"/>
        <v>9.6100000000000012</v>
      </c>
      <c r="M184" s="33">
        <f t="shared" si="13"/>
        <v>12.996666666666663</v>
      </c>
      <c r="N184" s="34">
        <f t="shared" si="13"/>
        <v>12.681999999999999</v>
      </c>
      <c r="O184" s="34">
        <f t="shared" si="13"/>
        <v>12.435666666666666</v>
      </c>
      <c r="P184" s="34">
        <f t="shared" si="13"/>
        <v>12.776666666666666</v>
      </c>
      <c r="Q184" s="34">
        <f t="shared" si="13"/>
        <v>12.576666666666666</v>
      </c>
      <c r="R184" s="34">
        <f t="shared" si="13"/>
        <v>11.816666666666665</v>
      </c>
      <c r="S184" s="34">
        <f t="shared" si="13"/>
        <v>11.696666666666665</v>
      </c>
      <c r="T184" s="34">
        <f t="shared" si="13"/>
        <v>12.733333333333329</v>
      </c>
      <c r="U184" s="35">
        <f t="shared" si="13"/>
        <v>12.464291666666668</v>
      </c>
      <c r="V184" s="101"/>
      <c r="W184" s="17"/>
      <c r="X184" s="17"/>
      <c r="Y184" s="17"/>
      <c r="Z184" s="17"/>
      <c r="AA184" s="17"/>
    </row>
    <row r="185" spans="1:27" s="5" customFormat="1" ht="12.75" customHeight="1">
      <c r="A185" s="5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101"/>
      <c r="W185" s="101"/>
      <c r="X185" s="101"/>
      <c r="Y185" s="101"/>
      <c r="Z185" s="101"/>
      <c r="AA185" s="101"/>
    </row>
    <row r="186" spans="1:27" s="5" customFormat="1" ht="12" customHeight="1">
      <c r="A186" s="151" t="s">
        <v>99</v>
      </c>
      <c r="B186" s="151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113" t="s">
        <v>0</v>
      </c>
      <c r="S186" s="1113"/>
      <c r="T186" s="1113"/>
      <c r="U186" s="1113"/>
      <c r="V186" s="101"/>
      <c r="W186" s="17"/>
      <c r="X186" s="17"/>
      <c r="Y186" s="17"/>
      <c r="Z186" s="17"/>
      <c r="AA186" s="17"/>
    </row>
    <row r="187" spans="1:27" s="5" customFormat="1" ht="12" customHeight="1">
      <c r="A187" s="1107" t="s">
        <v>52</v>
      </c>
      <c r="B187" s="1123" t="s">
        <v>71</v>
      </c>
      <c r="C187" s="1123"/>
      <c r="D187" s="1123"/>
      <c r="E187" s="1123"/>
      <c r="F187" s="1123"/>
      <c r="G187" s="1123"/>
      <c r="H187" s="1123"/>
      <c r="I187" s="1123"/>
      <c r="J187" s="1123"/>
      <c r="K187" s="1123"/>
      <c r="L187" s="1123"/>
      <c r="M187" s="956" t="s">
        <v>27</v>
      </c>
      <c r="N187" s="956"/>
      <c r="O187" s="956"/>
      <c r="P187" s="956"/>
      <c r="Q187" s="956"/>
      <c r="R187" s="956"/>
      <c r="S187" s="956"/>
      <c r="T187" s="956"/>
      <c r="U187" s="956"/>
      <c r="V187" s="101"/>
      <c r="W187" s="17"/>
      <c r="X187" s="17"/>
      <c r="Y187" s="17"/>
      <c r="Z187" s="17"/>
      <c r="AA187" s="17"/>
    </row>
    <row r="188" spans="1:27" s="5" customFormat="1" ht="12" customHeight="1">
      <c r="A188" s="1108"/>
      <c r="B188" s="956" t="s">
        <v>80</v>
      </c>
      <c r="C188" s="956"/>
      <c r="D188" s="956"/>
      <c r="E188" s="956"/>
      <c r="F188" s="956"/>
      <c r="G188" s="956"/>
      <c r="H188" s="956"/>
      <c r="I188" s="956"/>
      <c r="J188" s="956"/>
      <c r="K188" s="956"/>
      <c r="L188" s="956"/>
      <c r="M188" s="956" t="s">
        <v>80</v>
      </c>
      <c r="N188" s="956"/>
      <c r="O188" s="956"/>
      <c r="P188" s="956"/>
      <c r="Q188" s="956"/>
      <c r="R188" s="956"/>
      <c r="S188" s="956"/>
      <c r="T188" s="956"/>
      <c r="U188" s="956"/>
      <c r="V188" s="101"/>
      <c r="W188" s="17"/>
      <c r="X188" s="17"/>
      <c r="Y188" s="17"/>
      <c r="Z188" s="17"/>
      <c r="AA188" s="17"/>
    </row>
    <row r="189" spans="1:27" s="5" customFormat="1" ht="15.75" customHeight="1">
      <c r="A189" s="1109"/>
      <c r="B189" s="118" t="s">
        <v>81</v>
      </c>
      <c r="C189" s="116">
        <v>0.125</v>
      </c>
      <c r="D189" s="116">
        <v>0.25</v>
      </c>
      <c r="E189" s="116">
        <v>0.375</v>
      </c>
      <c r="F189" s="116">
        <v>0.5</v>
      </c>
      <c r="G189" s="116">
        <v>0.625</v>
      </c>
      <c r="H189" s="116">
        <v>0.75</v>
      </c>
      <c r="I189" s="116">
        <v>0.875</v>
      </c>
      <c r="J189" s="49" t="s">
        <v>28</v>
      </c>
      <c r="K189" s="49" t="s">
        <v>2</v>
      </c>
      <c r="L189" s="49" t="s">
        <v>3</v>
      </c>
      <c r="M189" s="118" t="s">
        <v>81</v>
      </c>
      <c r="N189" s="116">
        <v>0.125</v>
      </c>
      <c r="O189" s="116">
        <v>0.25</v>
      </c>
      <c r="P189" s="116">
        <v>0.375</v>
      </c>
      <c r="Q189" s="116">
        <v>0.5</v>
      </c>
      <c r="R189" s="116">
        <v>0.625</v>
      </c>
      <c r="S189" s="116">
        <v>0.75</v>
      </c>
      <c r="T189" s="116">
        <v>0.875</v>
      </c>
      <c r="U189" s="49" t="s">
        <v>28</v>
      </c>
      <c r="V189" s="101"/>
      <c r="W189" s="17"/>
      <c r="X189" s="17"/>
      <c r="Y189" s="17"/>
      <c r="Z189" s="17"/>
      <c r="AA189" s="17"/>
    </row>
    <row r="190" spans="1:27" s="5" customFormat="1" ht="12" customHeight="1">
      <c r="A190" s="38"/>
      <c r="B190" s="1027" t="s">
        <v>12</v>
      </c>
      <c r="C190" s="1029"/>
      <c r="D190" s="1029"/>
      <c r="E190" s="1029"/>
      <c r="F190" s="1029"/>
      <c r="G190" s="1029"/>
      <c r="H190" s="1029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8"/>
      <c r="V190" s="101"/>
      <c r="W190" s="17"/>
      <c r="X190" s="17"/>
      <c r="Y190" s="17"/>
      <c r="Z190" s="17"/>
      <c r="AA190" s="17"/>
    </row>
    <row r="191" spans="1:27" s="5" customFormat="1" ht="12.75" customHeight="1">
      <c r="A191" s="26">
        <v>1</v>
      </c>
      <c r="B191" s="39">
        <v>9.4</v>
      </c>
      <c r="C191" s="39">
        <v>8.5</v>
      </c>
      <c r="D191" s="106">
        <v>8.3000000000000007</v>
      </c>
      <c r="E191" s="70">
        <v>13.8</v>
      </c>
      <c r="F191" s="106">
        <v>16.3</v>
      </c>
      <c r="G191" s="70">
        <v>14.6</v>
      </c>
      <c r="H191" s="106">
        <v>12.1</v>
      </c>
      <c r="I191" s="561">
        <v>11.1</v>
      </c>
      <c r="J191" s="27">
        <f>AVERAGE(B191:I191)</f>
        <v>11.762499999999998</v>
      </c>
      <c r="K191" s="39">
        <v>16.899999999999999</v>
      </c>
      <c r="L191" s="28">
        <v>7.7</v>
      </c>
      <c r="M191" s="106">
        <v>11.30598894072198</v>
      </c>
      <c r="N191" s="39">
        <v>10.751204551830835</v>
      </c>
      <c r="O191" s="106">
        <v>10.825276034490182</v>
      </c>
      <c r="P191" s="70">
        <v>12.125566908200051</v>
      </c>
      <c r="Q191" s="106">
        <v>9.9859197601026644</v>
      </c>
      <c r="R191" s="70">
        <v>10.613757372796004</v>
      </c>
      <c r="S191" s="106">
        <v>11.132817582373345</v>
      </c>
      <c r="T191" s="39">
        <v>10.949195561884439</v>
      </c>
      <c r="U191" s="28">
        <f t="shared" ref="U191:U221" si="14">AVERAGE(M191:T191)</f>
        <v>10.961215839049936</v>
      </c>
      <c r="V191" s="101"/>
      <c r="W191" s="17"/>
      <c r="X191" s="17"/>
      <c r="Y191" s="17"/>
      <c r="Z191" s="17"/>
      <c r="AA191" s="17"/>
    </row>
    <row r="192" spans="1:27" s="5" customFormat="1" ht="12.75" customHeight="1">
      <c r="A192" s="26">
        <v>2</v>
      </c>
      <c r="B192" s="39">
        <v>9.3000000000000007</v>
      </c>
      <c r="C192" s="39">
        <v>9.1</v>
      </c>
      <c r="D192" s="39">
        <v>9.6999999999999993</v>
      </c>
      <c r="E192" s="70">
        <v>14.1</v>
      </c>
      <c r="F192" s="39">
        <v>15.6</v>
      </c>
      <c r="G192" s="70">
        <v>14</v>
      </c>
      <c r="H192" s="39">
        <v>12.8</v>
      </c>
      <c r="I192" s="39">
        <v>11.6</v>
      </c>
      <c r="J192" s="27">
        <f t="shared" ref="J192:J221" si="15">AVERAGE(B192:I192)</f>
        <v>12.024999999999999</v>
      </c>
      <c r="K192" s="39">
        <v>16.100000000000001</v>
      </c>
      <c r="L192" s="28">
        <v>8.6</v>
      </c>
      <c r="M192" s="39">
        <v>10.411387653658904</v>
      </c>
      <c r="N192" s="106">
        <v>10.387636676750409</v>
      </c>
      <c r="O192" s="106">
        <v>10.574559378175579</v>
      </c>
      <c r="P192" s="70">
        <v>10.597436997200424</v>
      </c>
      <c r="Q192" s="106">
        <v>9.7264354023359392</v>
      </c>
      <c r="R192" s="70">
        <v>10.209956177237627</v>
      </c>
      <c r="S192" s="39">
        <v>11.360752886214756</v>
      </c>
      <c r="T192" s="39">
        <v>10.908353177035419</v>
      </c>
      <c r="U192" s="28">
        <f t="shared" si="14"/>
        <v>10.522064793576133</v>
      </c>
      <c r="V192" s="101"/>
      <c r="W192" s="17"/>
      <c r="X192" s="17"/>
      <c r="Y192" s="17"/>
      <c r="Z192" s="17"/>
      <c r="AA192" s="17"/>
    </row>
    <row r="193" spans="1:27" s="5" customFormat="1" ht="12.75" customHeight="1">
      <c r="A193" s="26">
        <v>3</v>
      </c>
      <c r="B193" s="39">
        <v>11</v>
      </c>
      <c r="C193" s="39">
        <v>11.2</v>
      </c>
      <c r="D193" s="39">
        <v>10.9</v>
      </c>
      <c r="E193" s="70">
        <v>14.7</v>
      </c>
      <c r="F193" s="39">
        <v>16</v>
      </c>
      <c r="G193" s="70">
        <v>14.7</v>
      </c>
      <c r="H193" s="39">
        <v>13.3</v>
      </c>
      <c r="I193" s="39">
        <v>13.3</v>
      </c>
      <c r="J193" s="27">
        <f t="shared" si="15"/>
        <v>13.137499999999999</v>
      </c>
      <c r="K193" s="106">
        <v>16.5</v>
      </c>
      <c r="L193" s="28">
        <v>10.3</v>
      </c>
      <c r="M193" s="39">
        <v>10.745785633319887</v>
      </c>
      <c r="N193" s="106">
        <v>10.889188306044945</v>
      </c>
      <c r="O193" s="106">
        <v>10.935069278332628</v>
      </c>
      <c r="P193" s="70">
        <v>11.183143760897394</v>
      </c>
      <c r="Q193" s="39">
        <v>11.248202873687006</v>
      </c>
      <c r="R193" s="70">
        <v>11.516968947789854</v>
      </c>
      <c r="S193" s="39">
        <v>11.737677407055825</v>
      </c>
      <c r="T193" s="39">
        <v>11.737677407055825</v>
      </c>
      <c r="U193" s="28">
        <f t="shared" si="14"/>
        <v>11.24921420177292</v>
      </c>
      <c r="V193" s="101"/>
      <c r="W193" s="17"/>
      <c r="X193" s="17"/>
      <c r="Y193" s="17"/>
      <c r="Z193" s="17"/>
      <c r="AA193" s="17"/>
    </row>
    <row r="194" spans="1:27" s="5" customFormat="1" ht="12.75" customHeight="1">
      <c r="A194" s="26">
        <v>4</v>
      </c>
      <c r="B194" s="39">
        <v>12.4</v>
      </c>
      <c r="C194" s="39">
        <v>12.1</v>
      </c>
      <c r="D194" s="39">
        <v>12.1</v>
      </c>
      <c r="E194" s="70">
        <v>12.8</v>
      </c>
      <c r="F194" s="39">
        <v>11.9</v>
      </c>
      <c r="G194" s="70">
        <v>12.3</v>
      </c>
      <c r="H194" s="39">
        <v>12.5</v>
      </c>
      <c r="I194" s="39">
        <v>14</v>
      </c>
      <c r="J194" s="27">
        <f t="shared" si="15"/>
        <v>12.512500000000001</v>
      </c>
      <c r="K194" s="39">
        <v>14.2</v>
      </c>
      <c r="L194" s="28">
        <v>11.7</v>
      </c>
      <c r="M194" s="106">
        <v>12.360466229462372</v>
      </c>
      <c r="N194" s="106">
        <v>13.105721964059763</v>
      </c>
      <c r="O194" s="106">
        <v>12.260191514765584</v>
      </c>
      <c r="P194" s="70">
        <v>11.655837376765788</v>
      </c>
      <c r="Q194" s="106">
        <v>12.656178977213859</v>
      </c>
      <c r="R194" s="70">
        <v>12.993532213254053</v>
      </c>
      <c r="S194" s="39">
        <v>12.875815456212747</v>
      </c>
      <c r="T194" s="106">
        <v>13.560098047893723</v>
      </c>
      <c r="U194" s="28">
        <f t="shared" si="14"/>
        <v>12.683480222453486</v>
      </c>
      <c r="V194" s="101"/>
      <c r="W194" s="17"/>
      <c r="X194" s="17"/>
      <c r="Y194" s="17"/>
      <c r="Z194" s="17"/>
      <c r="AA194" s="17"/>
    </row>
    <row r="195" spans="1:27" s="5" customFormat="1" ht="12.75" customHeight="1">
      <c r="A195" s="26">
        <v>5</v>
      </c>
      <c r="B195" s="39">
        <v>14</v>
      </c>
      <c r="C195" s="39">
        <v>13.9</v>
      </c>
      <c r="D195" s="39">
        <v>13.5</v>
      </c>
      <c r="E195" s="70">
        <v>17.3</v>
      </c>
      <c r="F195" s="39">
        <v>18.8</v>
      </c>
      <c r="G195" s="70">
        <v>18.100000000000001</v>
      </c>
      <c r="H195" s="39">
        <v>16.3</v>
      </c>
      <c r="I195" s="39">
        <v>15</v>
      </c>
      <c r="J195" s="27">
        <f t="shared" si="15"/>
        <v>15.862499999999999</v>
      </c>
      <c r="K195" s="39">
        <v>19.600000000000001</v>
      </c>
      <c r="L195" s="28">
        <v>12.8</v>
      </c>
      <c r="M195" s="106">
        <v>14.198220308971075</v>
      </c>
      <c r="N195" s="106">
        <v>14.264981764269361</v>
      </c>
      <c r="O195" s="106">
        <v>14.516898947908702</v>
      </c>
      <c r="P195" s="70">
        <v>13.989130011675526</v>
      </c>
      <c r="Q195" s="106">
        <v>14.721567914917244</v>
      </c>
      <c r="R195" s="70">
        <v>15.540759922142016</v>
      </c>
      <c r="S195" s="39">
        <v>16.458275160169205</v>
      </c>
      <c r="T195" s="106">
        <v>16.506218633375266</v>
      </c>
      <c r="U195" s="28">
        <f t="shared" si="14"/>
        <v>15.02450658292855</v>
      </c>
      <c r="V195" s="101"/>
      <c r="W195" s="17"/>
      <c r="X195" s="17"/>
      <c r="Y195" s="17"/>
      <c r="Z195" s="17"/>
      <c r="AA195" s="17"/>
    </row>
    <row r="196" spans="1:27" s="5" customFormat="1" ht="12.75" customHeight="1">
      <c r="A196" s="26">
        <v>6</v>
      </c>
      <c r="B196" s="39">
        <v>14.1</v>
      </c>
      <c r="C196" s="39">
        <v>12.8</v>
      </c>
      <c r="D196" s="39">
        <v>13.2</v>
      </c>
      <c r="E196" s="70">
        <v>15.2</v>
      </c>
      <c r="F196" s="39">
        <v>16.100000000000001</v>
      </c>
      <c r="G196" s="70">
        <v>15.1</v>
      </c>
      <c r="H196" s="39">
        <v>13.4</v>
      </c>
      <c r="I196" s="39">
        <v>10.8</v>
      </c>
      <c r="J196" s="27">
        <f t="shared" si="15"/>
        <v>13.8375</v>
      </c>
      <c r="K196" s="39">
        <v>16.600000000000001</v>
      </c>
      <c r="L196" s="28">
        <v>10.5</v>
      </c>
      <c r="M196" s="106">
        <v>14.772184905188469</v>
      </c>
      <c r="N196" s="39">
        <v>12.541090848418886</v>
      </c>
      <c r="O196" s="106">
        <v>11.358529768811739</v>
      </c>
      <c r="P196" s="70">
        <v>12.927587008361288</v>
      </c>
      <c r="Q196" s="106">
        <v>13.511169012084274</v>
      </c>
      <c r="R196" s="70">
        <v>12.844830463245961</v>
      </c>
      <c r="S196" s="39">
        <v>12.581536350852488</v>
      </c>
      <c r="T196" s="106">
        <v>11.767909167199324</v>
      </c>
      <c r="U196" s="28">
        <f t="shared" si="14"/>
        <v>12.788104690520301</v>
      </c>
      <c r="V196" s="101"/>
      <c r="W196" s="17"/>
      <c r="X196" s="17"/>
      <c r="Y196" s="17"/>
      <c r="Z196" s="17"/>
      <c r="AA196" s="17"/>
    </row>
    <row r="197" spans="1:27" s="5" customFormat="1" ht="12.75" customHeight="1">
      <c r="A197" s="26">
        <v>7</v>
      </c>
      <c r="B197" s="39">
        <v>9.1</v>
      </c>
      <c r="C197" s="39">
        <v>8.1999999999999993</v>
      </c>
      <c r="D197" s="39">
        <v>8.4</v>
      </c>
      <c r="E197" s="70">
        <v>12.6</v>
      </c>
      <c r="F197" s="39">
        <v>15.8</v>
      </c>
      <c r="G197" s="70">
        <v>16</v>
      </c>
      <c r="H197" s="39">
        <v>11.7</v>
      </c>
      <c r="I197" s="39">
        <v>10.3</v>
      </c>
      <c r="J197" s="27">
        <f t="shared" si="15"/>
        <v>11.512499999999999</v>
      </c>
      <c r="K197" s="39">
        <v>17.5</v>
      </c>
      <c r="L197" s="28">
        <v>7.5</v>
      </c>
      <c r="M197" s="106">
        <v>11.08014578853377</v>
      </c>
      <c r="N197" s="39">
        <v>10.643526529839235</v>
      </c>
      <c r="O197" s="106">
        <v>11.008946389044374</v>
      </c>
      <c r="P197" s="70">
        <v>13.251719579408622</v>
      </c>
      <c r="Q197" s="106">
        <v>13.2549239769331</v>
      </c>
      <c r="R197" s="70">
        <v>13.062429143636525</v>
      </c>
      <c r="S197" s="39">
        <v>12.902186312432395</v>
      </c>
      <c r="T197" s="106">
        <v>12.258241081089469</v>
      </c>
      <c r="U197" s="28">
        <f t="shared" si="14"/>
        <v>12.182764850114685</v>
      </c>
      <c r="V197" s="101"/>
      <c r="W197" s="17"/>
      <c r="X197" s="17"/>
      <c r="Y197" s="17"/>
      <c r="Z197" s="17"/>
      <c r="AA197" s="17"/>
    </row>
    <row r="198" spans="1:27" s="5" customFormat="1" ht="12.75" customHeight="1">
      <c r="A198" s="26">
        <v>8</v>
      </c>
      <c r="B198" s="39">
        <v>10.3</v>
      </c>
      <c r="C198" s="39">
        <v>11.3</v>
      </c>
      <c r="D198" s="39">
        <v>11.8</v>
      </c>
      <c r="E198" s="70">
        <v>12.9</v>
      </c>
      <c r="F198" s="39">
        <v>14.9</v>
      </c>
      <c r="G198" s="70">
        <v>14.7</v>
      </c>
      <c r="H198" s="39">
        <v>11.4</v>
      </c>
      <c r="I198" s="39">
        <v>10.1</v>
      </c>
      <c r="J198" s="27">
        <f t="shared" si="15"/>
        <v>12.175000000000001</v>
      </c>
      <c r="K198" s="39">
        <v>16.100000000000001</v>
      </c>
      <c r="L198" s="28">
        <v>9.8000000000000007</v>
      </c>
      <c r="M198" s="39">
        <v>12.258241081089469</v>
      </c>
      <c r="N198" s="39">
        <v>13.367707343441534</v>
      </c>
      <c r="O198" s="106">
        <v>13.67837963250884</v>
      </c>
      <c r="P198" s="70">
        <v>13.662924111029351</v>
      </c>
      <c r="Q198" s="106">
        <v>12.511637730281825</v>
      </c>
      <c r="R198" s="70">
        <v>12.184619321574774</v>
      </c>
      <c r="S198" s="39">
        <v>12.110789412158278</v>
      </c>
      <c r="T198" s="39">
        <v>11.725391982952077</v>
      </c>
      <c r="U198" s="28">
        <f t="shared" si="14"/>
        <v>12.687461326879518</v>
      </c>
      <c r="V198" s="101"/>
      <c r="W198" s="17"/>
      <c r="X198" s="17"/>
      <c r="Y198" s="17"/>
      <c r="Z198" s="17"/>
      <c r="AA198" s="17"/>
    </row>
    <row r="199" spans="1:27" s="5" customFormat="1" ht="12.75" customHeight="1">
      <c r="A199" s="26">
        <v>9</v>
      </c>
      <c r="B199" s="39">
        <v>9</v>
      </c>
      <c r="C199" s="39">
        <v>9.8000000000000007</v>
      </c>
      <c r="D199" s="39">
        <v>9.1</v>
      </c>
      <c r="E199" s="70">
        <v>11.9</v>
      </c>
      <c r="F199" s="39">
        <v>14.8</v>
      </c>
      <c r="G199" s="70">
        <v>12.8</v>
      </c>
      <c r="H199" s="39">
        <v>11.4</v>
      </c>
      <c r="I199" s="39">
        <v>10.4</v>
      </c>
      <c r="J199" s="27">
        <f t="shared" si="15"/>
        <v>11.15</v>
      </c>
      <c r="K199" s="39">
        <v>15.4</v>
      </c>
      <c r="L199" s="28">
        <v>8.9</v>
      </c>
      <c r="M199" s="39">
        <v>11.235040850067247</v>
      </c>
      <c r="N199" s="39">
        <v>11.734398385243088</v>
      </c>
      <c r="O199" s="39">
        <v>11.195563973830996</v>
      </c>
      <c r="P199" s="70">
        <v>11.26539007861893</v>
      </c>
      <c r="Q199" s="39">
        <v>10.415462198802217</v>
      </c>
      <c r="R199" s="70">
        <v>11.655837376765788</v>
      </c>
      <c r="S199" s="39">
        <v>13.187304026572347</v>
      </c>
      <c r="T199" s="39">
        <v>12.088406168932277</v>
      </c>
      <c r="U199" s="28">
        <f t="shared" si="14"/>
        <v>11.597175382354111</v>
      </c>
      <c r="V199" s="101"/>
      <c r="W199" s="17"/>
      <c r="X199" s="17"/>
      <c r="Y199" s="17"/>
      <c r="Z199" s="17"/>
      <c r="AA199" s="17"/>
    </row>
    <row r="200" spans="1:27" s="5" customFormat="1" ht="12.75" customHeight="1">
      <c r="A200" s="26">
        <v>10</v>
      </c>
      <c r="B200" s="39">
        <v>7.2</v>
      </c>
      <c r="C200" s="39">
        <v>5.3</v>
      </c>
      <c r="D200" s="106">
        <v>5.6</v>
      </c>
      <c r="E200" s="70">
        <v>8.9</v>
      </c>
      <c r="F200" s="39">
        <v>10.7</v>
      </c>
      <c r="G200" s="70">
        <v>9.6</v>
      </c>
      <c r="H200" s="39">
        <v>8.1</v>
      </c>
      <c r="I200" s="39">
        <v>8.5</v>
      </c>
      <c r="J200" s="27">
        <f t="shared" si="15"/>
        <v>7.9875000000000007</v>
      </c>
      <c r="K200" s="39">
        <v>11.1</v>
      </c>
      <c r="L200" s="28">
        <v>4.7</v>
      </c>
      <c r="M200" s="39">
        <v>9.9428990315532335</v>
      </c>
      <c r="N200" s="39">
        <v>8.8120801921218526</v>
      </c>
      <c r="O200" s="39">
        <v>9.0881671498623646</v>
      </c>
      <c r="P200" s="70">
        <v>11.387295660049121</v>
      </c>
      <c r="Q200" s="39">
        <v>10.91918516372497</v>
      </c>
      <c r="R200" s="70">
        <v>10.384535418672499</v>
      </c>
      <c r="S200" s="39">
        <v>10.463682375926139</v>
      </c>
      <c r="T200" s="39">
        <v>10.086181589861917</v>
      </c>
      <c r="U200" s="28">
        <f t="shared" si="14"/>
        <v>10.135503322721512</v>
      </c>
      <c r="V200" s="101"/>
      <c r="W200" s="17"/>
      <c r="X200" s="17"/>
      <c r="Y200" s="17"/>
      <c r="Z200" s="17"/>
      <c r="AA200" s="17"/>
    </row>
    <row r="201" spans="1:27" s="5" customFormat="1" ht="12.75" customHeight="1">
      <c r="A201" s="26">
        <v>11</v>
      </c>
      <c r="B201" s="39">
        <v>8.6</v>
      </c>
      <c r="C201" s="39">
        <v>9.3000000000000007</v>
      </c>
      <c r="D201" s="39">
        <v>9.5</v>
      </c>
      <c r="E201" s="70">
        <v>10.8</v>
      </c>
      <c r="F201" s="39">
        <v>12.1</v>
      </c>
      <c r="G201" s="70">
        <v>11.8</v>
      </c>
      <c r="H201" s="39">
        <v>7.2</v>
      </c>
      <c r="I201" s="39">
        <v>7.5</v>
      </c>
      <c r="J201" s="27">
        <f t="shared" si="15"/>
        <v>9.6000000000000014</v>
      </c>
      <c r="K201" s="39">
        <v>12.5</v>
      </c>
      <c r="L201" s="28">
        <v>6.5</v>
      </c>
      <c r="M201" s="39">
        <v>10.935754808300095</v>
      </c>
      <c r="N201" s="39">
        <v>11.347242723650716</v>
      </c>
      <c r="O201" s="39">
        <v>11.737859854181108</v>
      </c>
      <c r="P201" s="70">
        <v>12.543815266135541</v>
      </c>
      <c r="Q201" s="39">
        <v>12.260191514765584</v>
      </c>
      <c r="R201" s="70">
        <v>12.158559673341191</v>
      </c>
      <c r="S201" s="39">
        <v>10.145815338319625</v>
      </c>
      <c r="T201" s="39">
        <v>10.252238080526912</v>
      </c>
      <c r="U201" s="28">
        <f t="shared" si="14"/>
        <v>11.422684657402595</v>
      </c>
      <c r="V201" s="101"/>
      <c r="W201" s="17"/>
      <c r="X201" s="17"/>
      <c r="Y201" s="17"/>
      <c r="Z201" s="17"/>
      <c r="AA201" s="17"/>
    </row>
    <row r="202" spans="1:27" s="5" customFormat="1" ht="12.75" customHeight="1">
      <c r="A202" s="26">
        <v>12</v>
      </c>
      <c r="B202" s="39">
        <v>7.5</v>
      </c>
      <c r="C202" s="39">
        <v>7.9</v>
      </c>
      <c r="D202" s="39">
        <v>7.7</v>
      </c>
      <c r="E202" s="70">
        <v>10.7</v>
      </c>
      <c r="F202" s="39">
        <v>12.2</v>
      </c>
      <c r="G202" s="70">
        <v>10.6</v>
      </c>
      <c r="H202" s="39">
        <v>8</v>
      </c>
      <c r="I202" s="39">
        <v>7.8</v>
      </c>
      <c r="J202" s="27">
        <f t="shared" si="15"/>
        <v>9.0499999999999989</v>
      </c>
      <c r="K202" s="39">
        <v>13.4</v>
      </c>
      <c r="L202" s="28">
        <v>7.2</v>
      </c>
      <c r="M202" s="39">
        <v>10.355796040936275</v>
      </c>
      <c r="N202" s="39">
        <v>10.641735392622724</v>
      </c>
      <c r="O202" s="39">
        <v>10.392927145089171</v>
      </c>
      <c r="P202" s="70">
        <v>10.91918516372497</v>
      </c>
      <c r="Q202" s="39">
        <v>9.9295845050878206</v>
      </c>
      <c r="R202" s="70">
        <v>9.8259182016655853</v>
      </c>
      <c r="S202" s="39">
        <v>9.2142981554759178</v>
      </c>
      <c r="T202" s="39">
        <v>9.72403642722076</v>
      </c>
      <c r="U202" s="28">
        <f t="shared" si="14"/>
        <v>10.125435128977902</v>
      </c>
      <c r="V202" s="101"/>
      <c r="W202" s="17"/>
      <c r="X202" s="17"/>
      <c r="Y202" s="17"/>
      <c r="Z202" s="17"/>
      <c r="AA202" s="17"/>
    </row>
    <row r="203" spans="1:27" s="5" customFormat="1" ht="12.75" customHeight="1">
      <c r="A203" s="26">
        <v>13</v>
      </c>
      <c r="B203" s="39">
        <v>7.8</v>
      </c>
      <c r="C203" s="39">
        <v>7.6</v>
      </c>
      <c r="D203" s="39">
        <v>6.7</v>
      </c>
      <c r="E203" s="70">
        <v>9.1</v>
      </c>
      <c r="F203" s="39">
        <v>10.8</v>
      </c>
      <c r="G203" s="70">
        <v>8.1</v>
      </c>
      <c r="H203" s="39">
        <v>5.2</v>
      </c>
      <c r="I203" s="39">
        <v>0.8</v>
      </c>
      <c r="J203" s="27">
        <f t="shared" si="15"/>
        <v>7.0125000000000002</v>
      </c>
      <c r="K203" s="39">
        <v>11.6</v>
      </c>
      <c r="L203" s="28">
        <v>-0.2</v>
      </c>
      <c r="M203" s="39">
        <v>9.9354285234646884</v>
      </c>
      <c r="N203" s="39">
        <v>9.8010391133121075</v>
      </c>
      <c r="O203" s="39">
        <v>9.51006855132621</v>
      </c>
      <c r="P203" s="70">
        <v>9.9259639355615015</v>
      </c>
      <c r="Q203" s="39">
        <v>9.4401908703906656</v>
      </c>
      <c r="R203" s="70">
        <v>9.4928252482628892</v>
      </c>
      <c r="S203" s="39">
        <v>8.6627035321129711</v>
      </c>
      <c r="T203" s="39">
        <v>6.4756143994152184</v>
      </c>
      <c r="U203" s="28">
        <f t="shared" si="14"/>
        <v>9.1554792717307816</v>
      </c>
      <c r="V203" s="101"/>
      <c r="W203" s="17"/>
      <c r="X203" s="17"/>
      <c r="Y203" s="17"/>
      <c r="Z203" s="17"/>
      <c r="AA203" s="17"/>
    </row>
    <row r="204" spans="1:27" s="5" customFormat="1" ht="12.75" customHeight="1">
      <c r="A204" s="26">
        <v>14</v>
      </c>
      <c r="B204" s="39">
        <v>-1.1000000000000001</v>
      </c>
      <c r="C204" s="39">
        <v>-1.7</v>
      </c>
      <c r="D204" s="39">
        <v>4.0999999999999996</v>
      </c>
      <c r="E204" s="70">
        <v>9.6</v>
      </c>
      <c r="F204" s="39">
        <v>10.7</v>
      </c>
      <c r="G204" s="70">
        <v>8.9</v>
      </c>
      <c r="H204" s="39">
        <v>7.6</v>
      </c>
      <c r="I204" s="39">
        <v>6.5</v>
      </c>
      <c r="J204" s="27">
        <f t="shared" si="15"/>
        <v>5.5750000000000002</v>
      </c>
      <c r="K204" s="39">
        <v>11.4</v>
      </c>
      <c r="L204" s="28">
        <v>-2.2000000000000002</v>
      </c>
      <c r="M204" s="39">
        <v>5.6416115545068175</v>
      </c>
      <c r="N204" s="39">
        <v>5.3448286636738933</v>
      </c>
      <c r="O204" s="39">
        <v>8.0226500917835306</v>
      </c>
      <c r="P204" s="70">
        <v>8.5940982775220665</v>
      </c>
      <c r="Q204" s="39">
        <v>7.3222771097920383</v>
      </c>
      <c r="R204" s="70">
        <v>8.1988528752353673</v>
      </c>
      <c r="S204" s="39">
        <v>8.6541090043075002</v>
      </c>
      <c r="T204" s="39">
        <v>8.1231504645539321</v>
      </c>
      <c r="U204" s="28">
        <f t="shared" si="14"/>
        <v>7.4876972551718932</v>
      </c>
      <c r="V204" s="101"/>
      <c r="W204" s="17"/>
      <c r="X204" s="17"/>
      <c r="Y204" s="17"/>
      <c r="Z204" s="17"/>
      <c r="AA204" s="17"/>
    </row>
    <row r="205" spans="1:27" s="5" customFormat="1" ht="12.75" customHeight="1">
      <c r="A205" s="26">
        <v>15</v>
      </c>
      <c r="B205" s="39">
        <v>6.1</v>
      </c>
      <c r="C205" s="39">
        <v>5</v>
      </c>
      <c r="D205" s="39">
        <v>2.6</v>
      </c>
      <c r="E205" s="70">
        <v>8.1</v>
      </c>
      <c r="F205" s="39">
        <v>8.1999999999999993</v>
      </c>
      <c r="G205" s="70">
        <v>4.9000000000000004</v>
      </c>
      <c r="H205" s="39">
        <v>3.8</v>
      </c>
      <c r="I205" s="39">
        <v>3.8</v>
      </c>
      <c r="J205" s="27">
        <f t="shared" si="15"/>
        <v>5.3124999999999991</v>
      </c>
      <c r="K205" s="39">
        <v>9.5</v>
      </c>
      <c r="L205" s="28">
        <v>1.5</v>
      </c>
      <c r="M205" s="39">
        <v>7.7143072308540486</v>
      </c>
      <c r="N205" s="39">
        <v>7.4098133475347456</v>
      </c>
      <c r="O205" s="39">
        <v>6.9964341191607824</v>
      </c>
      <c r="P205" s="70">
        <v>8.3062220922300281</v>
      </c>
      <c r="Q205" s="39">
        <v>7.7111263634549561</v>
      </c>
      <c r="R205" s="70">
        <v>6.2330077945665874</v>
      </c>
      <c r="S205" s="39">
        <v>6.5729836567517461</v>
      </c>
      <c r="T205" s="39">
        <v>6.9737753431390486</v>
      </c>
      <c r="U205" s="28">
        <f t="shared" si="14"/>
        <v>7.2397087434614926</v>
      </c>
      <c r="V205" s="101"/>
      <c r="W205" s="17"/>
      <c r="X205" s="17"/>
      <c r="Y205" s="17"/>
      <c r="Z205" s="17"/>
      <c r="AA205" s="17"/>
    </row>
    <row r="206" spans="1:27" s="5" customFormat="1" ht="12.75" customHeight="1">
      <c r="A206" s="26">
        <v>16</v>
      </c>
      <c r="B206" s="39">
        <v>3.5</v>
      </c>
      <c r="C206" s="39">
        <v>2.5</v>
      </c>
      <c r="D206" s="39">
        <v>2</v>
      </c>
      <c r="E206" s="70">
        <v>5.2</v>
      </c>
      <c r="F206" s="39">
        <v>6</v>
      </c>
      <c r="G206" s="70">
        <v>5.4</v>
      </c>
      <c r="H206" s="39">
        <v>3.3</v>
      </c>
      <c r="I206" s="39">
        <v>1.8</v>
      </c>
      <c r="J206" s="27">
        <f t="shared" si="15"/>
        <v>3.7125000000000004</v>
      </c>
      <c r="K206" s="39">
        <v>6.8</v>
      </c>
      <c r="L206" s="28">
        <v>-0.1</v>
      </c>
      <c r="M206" s="39">
        <v>7.4560186580006151</v>
      </c>
      <c r="N206" s="39">
        <v>6.7275734137553957</v>
      </c>
      <c r="O206" s="39">
        <v>6.3513021491747583</v>
      </c>
      <c r="P206" s="70">
        <v>6.5412251160853039</v>
      </c>
      <c r="Q206" s="39">
        <v>6.5401029287521339</v>
      </c>
      <c r="R206" s="70">
        <v>6.184516890470082</v>
      </c>
      <c r="S206" s="39">
        <v>6.4230139084699163</v>
      </c>
      <c r="T206" s="39">
        <v>6.4004467226520969</v>
      </c>
      <c r="U206" s="28">
        <f t="shared" si="14"/>
        <v>6.5780249734200371</v>
      </c>
      <c r="V206" s="101"/>
      <c r="W206" s="17"/>
      <c r="X206" s="17"/>
      <c r="Y206" s="17"/>
      <c r="Z206" s="17"/>
      <c r="AA206" s="17"/>
    </row>
    <row r="207" spans="1:27" s="5" customFormat="1" ht="12.75" customHeight="1">
      <c r="A207" s="26">
        <v>17</v>
      </c>
      <c r="B207" s="39">
        <v>-2.2999999999999998</v>
      </c>
      <c r="C207" s="39">
        <v>-0.5</v>
      </c>
      <c r="D207" s="39">
        <v>0.1</v>
      </c>
      <c r="E207" s="70">
        <v>5.8</v>
      </c>
      <c r="F207" s="39">
        <v>7.8</v>
      </c>
      <c r="G207" s="70">
        <v>5.9</v>
      </c>
      <c r="H207" s="39">
        <v>4</v>
      </c>
      <c r="I207" s="39">
        <v>3.3</v>
      </c>
      <c r="J207" s="27">
        <f t="shared" si="15"/>
        <v>3.0125000000000002</v>
      </c>
      <c r="K207" s="39">
        <v>8.1999999999999993</v>
      </c>
      <c r="L207" s="28">
        <v>-2.5</v>
      </c>
      <c r="M207" s="39">
        <v>5.0620319780446108</v>
      </c>
      <c r="N207" s="39">
        <v>5.8351022426652417</v>
      </c>
      <c r="O207" s="39">
        <v>6.094874585112982</v>
      </c>
      <c r="P207" s="70">
        <v>6.3582169186649713</v>
      </c>
      <c r="Q207" s="39">
        <v>5.9189786948300274</v>
      </c>
      <c r="R207" s="70">
        <v>6.8662453984687568</v>
      </c>
      <c r="S207" s="39">
        <v>6.7472164483954771</v>
      </c>
      <c r="T207" s="39">
        <v>6.2682424889887143</v>
      </c>
      <c r="U207" s="28">
        <f t="shared" si="14"/>
        <v>6.1438635943963478</v>
      </c>
      <c r="V207" s="101"/>
      <c r="W207" s="17"/>
      <c r="X207" s="17"/>
      <c r="Y207" s="17"/>
      <c r="Z207" s="17"/>
      <c r="AA207" s="17"/>
    </row>
    <row r="208" spans="1:27" s="5" customFormat="1" ht="12.75" customHeight="1">
      <c r="A208" s="26">
        <v>18</v>
      </c>
      <c r="B208" s="39">
        <v>3.2</v>
      </c>
      <c r="C208" s="39">
        <v>2.9</v>
      </c>
      <c r="D208" s="39">
        <v>3.2</v>
      </c>
      <c r="E208" s="70">
        <v>3.7</v>
      </c>
      <c r="F208" s="39">
        <v>4.8</v>
      </c>
      <c r="G208" s="70">
        <v>3</v>
      </c>
      <c r="H208" s="39">
        <v>1.3</v>
      </c>
      <c r="I208" s="39">
        <v>1.6</v>
      </c>
      <c r="J208" s="27">
        <f t="shared" si="15"/>
        <v>2.9625000000000004</v>
      </c>
      <c r="K208" s="39">
        <v>5.6</v>
      </c>
      <c r="L208" s="28">
        <v>1.1000000000000001</v>
      </c>
      <c r="M208" s="39">
        <v>6.4546845467969147</v>
      </c>
      <c r="N208" s="39">
        <v>6.3944708255938565</v>
      </c>
      <c r="O208" s="39">
        <v>6.9157334429966939</v>
      </c>
      <c r="P208" s="70">
        <v>7.8004946785987235</v>
      </c>
      <c r="Q208" s="39">
        <v>7.9950744874633362</v>
      </c>
      <c r="R208" s="70">
        <v>7.1975021254123996</v>
      </c>
      <c r="S208" s="39">
        <v>6.5111141084539312</v>
      </c>
      <c r="T208" s="39">
        <v>6.5153556830605206</v>
      </c>
      <c r="U208" s="28">
        <f t="shared" si="14"/>
        <v>6.9730537372970467</v>
      </c>
      <c r="V208" s="101"/>
      <c r="W208" s="17"/>
      <c r="X208" s="17"/>
      <c r="Y208" s="17"/>
      <c r="Z208" s="17"/>
      <c r="AA208" s="17"/>
    </row>
    <row r="209" spans="1:27" s="5" customFormat="1" ht="12.75" customHeight="1">
      <c r="A209" s="26">
        <v>19</v>
      </c>
      <c r="B209" s="39">
        <v>1.6</v>
      </c>
      <c r="C209" s="39">
        <v>1.1000000000000001</v>
      </c>
      <c r="D209" s="39">
        <v>1.5</v>
      </c>
      <c r="E209" s="70">
        <v>1.8</v>
      </c>
      <c r="F209" s="39">
        <v>1.9</v>
      </c>
      <c r="G209" s="70">
        <v>2.2999999999999998</v>
      </c>
      <c r="H209" s="39">
        <v>2.4</v>
      </c>
      <c r="I209" s="39">
        <v>1.9</v>
      </c>
      <c r="J209" s="27">
        <f t="shared" si="15"/>
        <v>1.8125</v>
      </c>
      <c r="K209" s="39">
        <v>3</v>
      </c>
      <c r="L209" s="28">
        <v>0.5</v>
      </c>
      <c r="M209" s="39">
        <v>6.5153556830605206</v>
      </c>
      <c r="N209" s="39">
        <v>6.2859917568287988</v>
      </c>
      <c r="O209" s="39">
        <v>6.4008051002637671</v>
      </c>
      <c r="P209" s="70">
        <v>6.4700167957244021</v>
      </c>
      <c r="Q209" s="39">
        <v>6.7265730003067814</v>
      </c>
      <c r="R209" s="70">
        <v>6.7768189773574043</v>
      </c>
      <c r="S209" s="39">
        <v>7.042993962674216</v>
      </c>
      <c r="T209" s="39">
        <v>6.656504531553586</v>
      </c>
      <c r="U209" s="28">
        <f t="shared" si="14"/>
        <v>6.6093824759711852</v>
      </c>
      <c r="V209" s="101"/>
      <c r="W209" s="17"/>
      <c r="X209" s="17"/>
      <c r="Y209" s="17"/>
      <c r="Z209" s="17"/>
      <c r="AA209" s="17"/>
    </row>
    <row r="210" spans="1:27" s="5" customFormat="1" ht="12.75" customHeight="1">
      <c r="A210" s="26">
        <v>20</v>
      </c>
      <c r="B210" s="39">
        <v>0.7</v>
      </c>
      <c r="C210" s="39">
        <v>0.7</v>
      </c>
      <c r="D210" s="39">
        <v>0.8</v>
      </c>
      <c r="E210" s="70">
        <v>2.4</v>
      </c>
      <c r="F210" s="39">
        <v>4.3</v>
      </c>
      <c r="G210" s="70">
        <v>1.3</v>
      </c>
      <c r="H210" s="39">
        <v>-2.9</v>
      </c>
      <c r="I210" s="39">
        <v>-0.3</v>
      </c>
      <c r="J210" s="27">
        <f t="shared" si="15"/>
        <v>0.87499999999999989</v>
      </c>
      <c r="K210" s="39">
        <v>5.2</v>
      </c>
      <c r="L210" s="28">
        <v>-3.2</v>
      </c>
      <c r="M210" s="39">
        <v>6.1719729733615623</v>
      </c>
      <c r="N210" s="39">
        <v>6.1719729733615623</v>
      </c>
      <c r="O210" s="39">
        <v>6.2813459674327614</v>
      </c>
      <c r="P210" s="70">
        <v>6.4621284812165491</v>
      </c>
      <c r="Q210" s="39">
        <v>6.0603499207996405</v>
      </c>
      <c r="R210" s="70">
        <v>5.6384905681456727</v>
      </c>
      <c r="S210" s="39">
        <v>4.8420490977968802</v>
      </c>
      <c r="T210" s="39">
        <v>5.6813651417607547</v>
      </c>
      <c r="U210" s="28">
        <f t="shared" si="14"/>
        <v>5.9137093904844233</v>
      </c>
      <c r="V210" s="101"/>
      <c r="W210" s="17"/>
      <c r="X210" s="17"/>
      <c r="Y210" s="17"/>
      <c r="Z210" s="17"/>
      <c r="AA210" s="17"/>
    </row>
    <row r="211" spans="1:27" s="5" customFormat="1" ht="12.75" customHeight="1">
      <c r="A211" s="26">
        <v>21</v>
      </c>
      <c r="B211" s="39">
        <v>0.9</v>
      </c>
      <c r="C211" s="39">
        <v>2.2000000000000002</v>
      </c>
      <c r="D211" s="39">
        <v>2.7</v>
      </c>
      <c r="E211" s="70">
        <v>4.2</v>
      </c>
      <c r="F211" s="39">
        <v>4.4000000000000004</v>
      </c>
      <c r="G211" s="70">
        <v>4.3</v>
      </c>
      <c r="H211" s="39">
        <v>5.0999999999999996</v>
      </c>
      <c r="I211" s="39">
        <v>6.2</v>
      </c>
      <c r="J211" s="27">
        <f t="shared" si="15"/>
        <v>3.7499999999999996</v>
      </c>
      <c r="K211" s="39">
        <v>6.4</v>
      </c>
      <c r="L211" s="28">
        <v>-0.1</v>
      </c>
      <c r="M211" s="39">
        <v>6.326716118517032</v>
      </c>
      <c r="N211" s="39">
        <v>6.943520113428308</v>
      </c>
      <c r="O211" s="39">
        <v>7.1204000448434126</v>
      </c>
      <c r="P211" s="70">
        <v>7.6668591759758264</v>
      </c>
      <c r="Q211" s="39">
        <v>7.9421172134674274</v>
      </c>
      <c r="R211" s="70">
        <v>8.3018492065748504</v>
      </c>
      <c r="S211" s="39">
        <v>8.7782728510768795</v>
      </c>
      <c r="T211" s="39">
        <v>9.4727747482995941</v>
      </c>
      <c r="U211" s="28">
        <f t="shared" si="14"/>
        <v>7.8190636840229164</v>
      </c>
      <c r="V211" s="101"/>
      <c r="W211" s="17"/>
      <c r="X211" s="17"/>
      <c r="Y211" s="17"/>
      <c r="Z211" s="17"/>
      <c r="AA211" s="17"/>
    </row>
    <row r="212" spans="1:27" s="5" customFormat="1" ht="12.75" customHeight="1">
      <c r="A212" s="26">
        <v>22</v>
      </c>
      <c r="B212" s="39">
        <v>7.2</v>
      </c>
      <c r="C212" s="39">
        <v>7.4</v>
      </c>
      <c r="D212" s="39">
        <v>7.5</v>
      </c>
      <c r="E212" s="70">
        <v>8.4</v>
      </c>
      <c r="F212" s="39">
        <v>9.6</v>
      </c>
      <c r="G212" s="70">
        <v>10.8</v>
      </c>
      <c r="H212" s="39">
        <v>11.8</v>
      </c>
      <c r="I212" s="39">
        <v>10.8</v>
      </c>
      <c r="J212" s="27">
        <f t="shared" si="15"/>
        <v>9.1875</v>
      </c>
      <c r="K212" s="39">
        <v>12.1</v>
      </c>
      <c r="L212" s="28">
        <v>6.3</v>
      </c>
      <c r="M212" s="39">
        <v>10.145815338319625</v>
      </c>
      <c r="N212" s="39">
        <v>10.182526261406011</v>
      </c>
      <c r="O212" s="39">
        <v>10.148680120117548</v>
      </c>
      <c r="P212" s="70">
        <v>10.788767461263486</v>
      </c>
      <c r="Q212" s="39">
        <v>11.697522655516147</v>
      </c>
      <c r="R212" s="70">
        <v>12.673132949291579</v>
      </c>
      <c r="S212" s="39">
        <v>13.540214181675417</v>
      </c>
      <c r="T212" s="39">
        <v>12.155862216667433</v>
      </c>
      <c r="U212" s="28">
        <f t="shared" si="14"/>
        <v>11.416565148032156</v>
      </c>
      <c r="V212" s="101"/>
      <c r="W212" s="17"/>
      <c r="X212" s="17"/>
      <c r="Y212" s="17"/>
      <c r="Z212" s="17"/>
      <c r="AA212" s="17"/>
    </row>
    <row r="213" spans="1:27" s="5" customFormat="1" ht="12.75" customHeight="1">
      <c r="A213" s="26">
        <v>23</v>
      </c>
      <c r="B213" s="39">
        <v>10.199999999999999</v>
      </c>
      <c r="C213" s="39">
        <v>11</v>
      </c>
      <c r="D213" s="39">
        <v>10.8</v>
      </c>
      <c r="E213" s="70">
        <v>11</v>
      </c>
      <c r="F213" s="39">
        <v>11.5</v>
      </c>
      <c r="G213" s="70">
        <v>8.6</v>
      </c>
      <c r="H213" s="39">
        <v>6.2</v>
      </c>
      <c r="I213" s="39">
        <v>5.4</v>
      </c>
      <c r="J213" s="27">
        <f t="shared" si="15"/>
        <v>9.3375000000000004</v>
      </c>
      <c r="K213" s="39">
        <v>12.4</v>
      </c>
      <c r="L213" s="28">
        <v>5.0999999999999996</v>
      </c>
      <c r="M213" s="39">
        <v>11.679706293714915</v>
      </c>
      <c r="N213" s="39">
        <v>12.449385794699872</v>
      </c>
      <c r="O213" s="39">
        <v>12.026544533511396</v>
      </c>
      <c r="P213" s="70">
        <v>12.187293462179875</v>
      </c>
      <c r="Q213" s="39">
        <v>10.836541220451705</v>
      </c>
      <c r="R213" s="70">
        <v>10.043040130071514</v>
      </c>
      <c r="S213" s="39">
        <v>8.7149527684356283</v>
      </c>
      <c r="T213" s="39">
        <v>7.5289770840505348</v>
      </c>
      <c r="U213" s="28">
        <f t="shared" si="14"/>
        <v>10.68330516088943</v>
      </c>
      <c r="V213" s="101"/>
      <c r="W213" s="17"/>
      <c r="X213" s="17"/>
      <c r="Y213" s="17"/>
      <c r="Z213" s="17"/>
      <c r="AA213" s="17"/>
    </row>
    <row r="214" spans="1:27" s="5" customFormat="1" ht="12.75" customHeight="1">
      <c r="A214" s="26">
        <v>24</v>
      </c>
      <c r="B214" s="39">
        <v>4.5999999999999996</v>
      </c>
      <c r="C214" s="39">
        <v>3.6</v>
      </c>
      <c r="D214" s="39">
        <v>3.2</v>
      </c>
      <c r="E214" s="70">
        <v>5</v>
      </c>
      <c r="F214" s="39">
        <v>7.3</v>
      </c>
      <c r="G214" s="70">
        <v>7</v>
      </c>
      <c r="H214" s="39">
        <v>6.6</v>
      </c>
      <c r="I214" s="39">
        <v>7.5</v>
      </c>
      <c r="J214" s="27">
        <f t="shared" si="15"/>
        <v>5.6</v>
      </c>
      <c r="K214" s="39">
        <v>8.3000000000000007</v>
      </c>
      <c r="L214" s="28">
        <v>2.8</v>
      </c>
      <c r="M214" s="39">
        <v>7.2908719876624284</v>
      </c>
      <c r="N214" s="39">
        <v>7.0344633369027738</v>
      </c>
      <c r="O214" s="39">
        <v>7.2999408564965105</v>
      </c>
      <c r="P214" s="70">
        <v>7.0611162488272292</v>
      </c>
      <c r="Q214" s="39">
        <v>7.7636942894838326</v>
      </c>
      <c r="R214" s="70">
        <v>8.8069746477361779</v>
      </c>
      <c r="S214" s="39">
        <v>9.4449897592363197</v>
      </c>
      <c r="T214" s="39">
        <v>10.148680120117548</v>
      </c>
      <c r="U214" s="28">
        <f t="shared" si="14"/>
        <v>8.1063414058078536</v>
      </c>
      <c r="V214" s="101"/>
      <c r="W214" s="17"/>
      <c r="X214" s="17"/>
      <c r="Y214" s="17"/>
      <c r="Z214" s="17"/>
      <c r="AA214" s="17"/>
    </row>
    <row r="215" spans="1:27" s="5" customFormat="1" ht="12.75" customHeight="1">
      <c r="A215" s="26">
        <v>25</v>
      </c>
      <c r="B215" s="39">
        <v>7.6</v>
      </c>
      <c r="C215" s="39">
        <v>7.9</v>
      </c>
      <c r="D215" s="39">
        <v>7.8</v>
      </c>
      <c r="E215" s="70">
        <v>7.3</v>
      </c>
      <c r="F215" s="39">
        <v>7.5</v>
      </c>
      <c r="G215" s="70">
        <v>7.7</v>
      </c>
      <c r="H215" s="39">
        <v>6.3</v>
      </c>
      <c r="I215" s="39">
        <v>7.4</v>
      </c>
      <c r="J215" s="27">
        <f t="shared" si="15"/>
        <v>7.4375</v>
      </c>
      <c r="K215" s="39">
        <v>8.5</v>
      </c>
      <c r="L215" s="28">
        <v>6</v>
      </c>
      <c r="M215" s="39">
        <v>10.322370981041475</v>
      </c>
      <c r="N215" s="39">
        <v>10.535318038696497</v>
      </c>
      <c r="O215" s="39">
        <v>10.252516667830582</v>
      </c>
      <c r="P215" s="70">
        <v>9.7046178618547891</v>
      </c>
      <c r="Q215" s="39">
        <v>9.8380062388894594</v>
      </c>
      <c r="R215" s="70">
        <v>9.5530946485163089</v>
      </c>
      <c r="S215" s="39">
        <v>9.0613425067371285</v>
      </c>
      <c r="T215" s="39">
        <v>9.7711110589249586</v>
      </c>
      <c r="U215" s="28">
        <f t="shared" si="14"/>
        <v>9.8797972503114</v>
      </c>
      <c r="V215" s="101"/>
      <c r="W215" s="17"/>
      <c r="X215" s="17"/>
      <c r="Y215" s="17"/>
      <c r="Z215" s="17"/>
      <c r="AA215" s="17"/>
    </row>
    <row r="216" spans="1:27" s="5" customFormat="1" ht="12.75" customHeight="1">
      <c r="A216" s="26">
        <v>26</v>
      </c>
      <c r="B216" s="39">
        <v>7.8</v>
      </c>
      <c r="C216" s="39">
        <v>8.1</v>
      </c>
      <c r="D216" s="39">
        <v>8.6</v>
      </c>
      <c r="E216" s="70">
        <v>9.3000000000000007</v>
      </c>
      <c r="F216" s="39">
        <v>10.3</v>
      </c>
      <c r="G216" s="70">
        <v>9.5</v>
      </c>
      <c r="H216" s="39">
        <v>8.5</v>
      </c>
      <c r="I216" s="39">
        <v>9</v>
      </c>
      <c r="J216" s="27">
        <f t="shared" si="15"/>
        <v>8.8874999999999993</v>
      </c>
      <c r="K216" s="39">
        <v>11.1</v>
      </c>
      <c r="L216" s="28">
        <v>7.6</v>
      </c>
      <c r="M216" s="39">
        <v>10.146820619708617</v>
      </c>
      <c r="N216" s="39">
        <v>10.67942840429575</v>
      </c>
      <c r="O216" s="39">
        <v>10.712576138742948</v>
      </c>
      <c r="P216" s="70">
        <v>10.177423886160952</v>
      </c>
      <c r="Q216" s="39">
        <v>10.006727413134263</v>
      </c>
      <c r="R216" s="70">
        <v>9.9593962399112428</v>
      </c>
      <c r="S216" s="39">
        <v>10.862041712158989</v>
      </c>
      <c r="T216" s="39">
        <v>11.349684124047524</v>
      </c>
      <c r="U216" s="28">
        <f t="shared" si="14"/>
        <v>10.486762317270037</v>
      </c>
      <c r="V216" s="101"/>
      <c r="W216" s="17"/>
      <c r="X216" s="17"/>
      <c r="Y216" s="17"/>
      <c r="Z216" s="17"/>
      <c r="AA216" s="17"/>
    </row>
    <row r="217" spans="1:27" s="5" customFormat="1" ht="12.75" customHeight="1">
      <c r="A217" s="26">
        <v>27</v>
      </c>
      <c r="B217" s="39">
        <v>9.6999999999999993</v>
      </c>
      <c r="C217" s="39">
        <v>10.3</v>
      </c>
      <c r="D217" s="39">
        <v>10.5</v>
      </c>
      <c r="E217" s="70">
        <v>11.5</v>
      </c>
      <c r="F217" s="39">
        <v>11.8</v>
      </c>
      <c r="G217" s="70">
        <v>11.5</v>
      </c>
      <c r="H217" s="39">
        <v>11.6</v>
      </c>
      <c r="I217" s="39">
        <v>11.6</v>
      </c>
      <c r="J217" s="27">
        <f t="shared" si="15"/>
        <v>11.062499999999998</v>
      </c>
      <c r="K217" s="39">
        <v>11.9</v>
      </c>
      <c r="L217" s="28">
        <v>9.1999999999999993</v>
      </c>
      <c r="M217" s="39">
        <v>11.77621385296826</v>
      </c>
      <c r="N217" s="39">
        <v>12.008072895761112</v>
      </c>
      <c r="O217" s="39">
        <v>11.915687612633016</v>
      </c>
      <c r="P217" s="70">
        <v>11.920195342496875</v>
      </c>
      <c r="Q217" s="39">
        <v>12.020394222507768</v>
      </c>
      <c r="R217" s="70">
        <v>12.597479168775106</v>
      </c>
      <c r="S217" s="39">
        <v>12.544606153590731</v>
      </c>
      <c r="T217" s="39">
        <v>12.544606153590731</v>
      </c>
      <c r="U217" s="28">
        <f t="shared" si="14"/>
        <v>12.16590692529045</v>
      </c>
      <c r="V217" s="101"/>
      <c r="W217" s="17"/>
      <c r="X217" s="17"/>
      <c r="Y217" s="17"/>
      <c r="Z217" s="17"/>
      <c r="AA217" s="17"/>
    </row>
    <row r="218" spans="1:27" s="5" customFormat="1" ht="12.75" customHeight="1">
      <c r="A218" s="26">
        <v>28</v>
      </c>
      <c r="B218" s="39">
        <v>10.1</v>
      </c>
      <c r="C218" s="39">
        <v>6.9</v>
      </c>
      <c r="D218" s="39">
        <v>6.2</v>
      </c>
      <c r="E218" s="70">
        <v>7.9</v>
      </c>
      <c r="F218" s="39">
        <v>9.4</v>
      </c>
      <c r="G218" s="70">
        <v>8</v>
      </c>
      <c r="H218" s="39">
        <v>7.3</v>
      </c>
      <c r="I218" s="39">
        <v>7.5</v>
      </c>
      <c r="J218" s="27">
        <f t="shared" si="15"/>
        <v>7.9124999999999996</v>
      </c>
      <c r="K218" s="39">
        <v>12</v>
      </c>
      <c r="L218" s="28">
        <v>5.7</v>
      </c>
      <c r="M218" s="39">
        <v>11.972242340487909</v>
      </c>
      <c r="N218" s="39">
        <v>9.5420195458737798</v>
      </c>
      <c r="O218" s="39">
        <v>9.1885915058506065</v>
      </c>
      <c r="P218" s="70">
        <v>10.109648622991589</v>
      </c>
      <c r="Q218" s="39">
        <v>10.481593913794335</v>
      </c>
      <c r="R218" s="70">
        <v>9.7500131645152166</v>
      </c>
      <c r="S218" s="39">
        <v>9.6024639896247397</v>
      </c>
      <c r="T218" s="39">
        <v>9.7344482784800981</v>
      </c>
      <c r="U218" s="28">
        <f t="shared" si="14"/>
        <v>10.047627670202285</v>
      </c>
      <c r="V218" s="101"/>
      <c r="W218" s="17"/>
      <c r="X218" s="17"/>
      <c r="Y218" s="17"/>
      <c r="Z218" s="17"/>
      <c r="AA218" s="17"/>
    </row>
    <row r="219" spans="1:27" s="5" customFormat="1" ht="12.75" customHeight="1">
      <c r="A219" s="26">
        <v>29</v>
      </c>
      <c r="B219" s="39">
        <v>7.7</v>
      </c>
      <c r="C219" s="39">
        <v>8</v>
      </c>
      <c r="D219" s="39">
        <v>8.1</v>
      </c>
      <c r="E219" s="70">
        <v>9.1</v>
      </c>
      <c r="F219" s="39">
        <v>9.8000000000000007</v>
      </c>
      <c r="G219" s="70">
        <v>9.3000000000000007</v>
      </c>
      <c r="H219" s="39">
        <v>8.6999999999999993</v>
      </c>
      <c r="I219" s="39">
        <v>8.1999999999999993</v>
      </c>
      <c r="J219" s="27">
        <f t="shared" si="15"/>
        <v>8.6125000000000007</v>
      </c>
      <c r="K219" s="39">
        <v>10.1</v>
      </c>
      <c r="L219" s="28">
        <v>7.4</v>
      </c>
      <c r="M219" s="39">
        <v>9.763052772659524</v>
      </c>
      <c r="N219" s="39">
        <v>10.178585171746652</v>
      </c>
      <c r="O219" s="39">
        <v>10.571555390110946</v>
      </c>
      <c r="P219" s="70">
        <v>10.849309417939317</v>
      </c>
      <c r="Q219" s="39">
        <v>10.887586130637917</v>
      </c>
      <c r="R219" s="70">
        <v>10.996297072403786</v>
      </c>
      <c r="S219" s="39">
        <v>11.122255013049189</v>
      </c>
      <c r="T219" s="39">
        <v>10.752133943409023</v>
      </c>
      <c r="U219" s="28">
        <f t="shared" si="14"/>
        <v>10.640096863994543</v>
      </c>
      <c r="V219" s="101"/>
      <c r="W219" s="17"/>
      <c r="X219" s="17"/>
      <c r="Y219" s="17"/>
      <c r="Z219" s="17"/>
      <c r="AA219" s="17"/>
    </row>
    <row r="220" spans="1:27" s="5" customFormat="1" ht="12.75" customHeight="1">
      <c r="A220" s="26">
        <v>30</v>
      </c>
      <c r="B220" s="39">
        <v>8</v>
      </c>
      <c r="C220" s="39">
        <v>7.2</v>
      </c>
      <c r="D220" s="39">
        <v>7.4</v>
      </c>
      <c r="E220" s="70">
        <v>7.7</v>
      </c>
      <c r="F220" s="39">
        <v>8.4</v>
      </c>
      <c r="G220" s="70">
        <v>8.5</v>
      </c>
      <c r="H220" s="39">
        <v>7.1</v>
      </c>
      <c r="I220" s="39">
        <v>6.7</v>
      </c>
      <c r="J220" s="27">
        <f t="shared" si="15"/>
        <v>7.6250000000000009</v>
      </c>
      <c r="K220" s="39">
        <v>8.8000000000000007</v>
      </c>
      <c r="L220" s="28">
        <v>5.6</v>
      </c>
      <c r="M220" s="39">
        <v>10.714300180785951</v>
      </c>
      <c r="N220" s="39">
        <v>10.145815338319625</v>
      </c>
      <c r="O220" s="39">
        <v>10.285380062026272</v>
      </c>
      <c r="P220" s="70">
        <v>10.497906207160778</v>
      </c>
      <c r="Q220" s="39">
        <v>10.788767461263486</v>
      </c>
      <c r="R220" s="70">
        <v>10.52953023117453</v>
      </c>
      <c r="S220" s="39">
        <v>9.9758956093699833</v>
      </c>
      <c r="T220" s="39">
        <v>9.7061524389824214</v>
      </c>
      <c r="U220" s="28">
        <f t="shared" si="14"/>
        <v>10.33046844113538</v>
      </c>
      <c r="V220" s="101"/>
      <c r="W220" s="17"/>
      <c r="X220" s="17"/>
      <c r="Y220" s="17"/>
      <c r="Z220" s="17"/>
      <c r="AA220" s="17"/>
    </row>
    <row r="221" spans="1:27" s="5" customFormat="1" ht="12.75" customHeight="1">
      <c r="A221" s="30">
        <v>31</v>
      </c>
      <c r="B221" s="39">
        <v>3.5</v>
      </c>
      <c r="C221" s="39">
        <v>3.2</v>
      </c>
      <c r="D221" s="39">
        <v>3.5</v>
      </c>
      <c r="E221" s="70">
        <v>6.2</v>
      </c>
      <c r="F221" s="39">
        <v>7.8</v>
      </c>
      <c r="G221" s="70">
        <v>7.9</v>
      </c>
      <c r="H221" s="39">
        <v>7.3</v>
      </c>
      <c r="I221" s="39">
        <v>6.8</v>
      </c>
      <c r="J221" s="27">
        <f t="shared" si="15"/>
        <v>5.7749999999999995</v>
      </c>
      <c r="K221" s="42">
        <v>8.6999999999999993</v>
      </c>
      <c r="L221" s="43">
        <v>1.3</v>
      </c>
      <c r="M221" s="39">
        <v>7.8484406926322272</v>
      </c>
      <c r="N221" s="39">
        <v>7.6841482699963271</v>
      </c>
      <c r="O221" s="39">
        <v>7.8484406926322272</v>
      </c>
      <c r="P221" s="70">
        <v>9.4727747482995941</v>
      </c>
      <c r="Q221" s="39">
        <v>10.463908764074512</v>
      </c>
      <c r="R221" s="70">
        <v>10.428900684770271</v>
      </c>
      <c r="S221" s="39">
        <v>10.011079478544941</v>
      </c>
      <c r="T221" s="39">
        <v>9.6742600765862647</v>
      </c>
      <c r="U221" s="28">
        <f t="shared" si="14"/>
        <v>9.1789941759420444</v>
      </c>
      <c r="V221" s="101"/>
      <c r="W221" s="17"/>
      <c r="X221" s="17"/>
      <c r="Y221" s="17"/>
      <c r="Z221" s="17"/>
      <c r="AA221" s="17"/>
    </row>
    <row r="222" spans="1:27" s="5" customFormat="1" ht="12.75" customHeight="1">
      <c r="A222" s="32" t="s">
        <v>5</v>
      </c>
      <c r="B222" s="33">
        <f t="shared" ref="B222:U222" si="16">AVERAGE(B191:B221)</f>
        <v>7.0548387096774166</v>
      </c>
      <c r="C222" s="34">
        <f t="shared" si="16"/>
        <v>6.8645161290322569</v>
      </c>
      <c r="D222" s="34">
        <f t="shared" si="16"/>
        <v>7.0032258064516117</v>
      </c>
      <c r="E222" s="34">
        <f t="shared" si="16"/>
        <v>9.32258064516129</v>
      </c>
      <c r="F222" s="34">
        <f t="shared" si="16"/>
        <v>10.564516129032258</v>
      </c>
      <c r="G222" s="34">
        <f t="shared" si="16"/>
        <v>9.5870967741935473</v>
      </c>
      <c r="H222" s="34">
        <f t="shared" si="16"/>
        <v>8.0451612903225822</v>
      </c>
      <c r="I222" s="35">
        <f t="shared" si="16"/>
        <v>7.6419354838709692</v>
      </c>
      <c r="J222" s="33">
        <f t="shared" si="16"/>
        <v>8.2604838709677413</v>
      </c>
      <c r="K222" s="34">
        <f t="shared" si="16"/>
        <v>11.53225806451613</v>
      </c>
      <c r="L222" s="35">
        <f t="shared" si="16"/>
        <v>5.0967741935483861</v>
      </c>
      <c r="M222" s="33">
        <f t="shared" si="16"/>
        <v>9.7593507612384034</v>
      </c>
      <c r="N222" s="34">
        <f t="shared" si="16"/>
        <v>9.6722771027788923</v>
      </c>
      <c r="O222" s="34">
        <f t="shared" si="16"/>
        <v>9.7263192483563934</v>
      </c>
      <c r="P222" s="34">
        <f t="shared" si="16"/>
        <v>10.206558408155511</v>
      </c>
      <c r="Q222" s="34">
        <f t="shared" si="16"/>
        <v>10.051031997707966</v>
      </c>
      <c r="R222" s="34">
        <f t="shared" si="16"/>
        <v>10.103860395283279</v>
      </c>
      <c r="S222" s="34">
        <f t="shared" si="16"/>
        <v>10.105975748587927</v>
      </c>
      <c r="T222" s="34">
        <f t="shared" si="16"/>
        <v>9.9192610433324973</v>
      </c>
      <c r="U222" s="35">
        <f t="shared" si="16"/>
        <v>9.9430793381801088</v>
      </c>
      <c r="V222" s="101"/>
      <c r="W222" s="17"/>
      <c r="X222" s="17"/>
      <c r="Y222" s="17"/>
      <c r="Z222" s="17"/>
      <c r="AA222" s="17"/>
    </row>
    <row r="223" spans="1:27" s="5" customFormat="1" ht="12" customHeigh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01"/>
      <c r="W223" s="17"/>
      <c r="X223" s="17"/>
      <c r="Y223" s="17"/>
      <c r="Z223" s="17"/>
      <c r="AA223" s="17"/>
    </row>
    <row r="224" spans="1:27" s="5" customFormat="1" ht="12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1"/>
      <c r="W224" s="17"/>
      <c r="X224" s="17"/>
      <c r="Y224" s="17"/>
      <c r="Z224" s="17"/>
      <c r="AA224" s="17"/>
    </row>
    <row r="225" spans="1:27" s="5" customFormat="1" ht="12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1"/>
      <c r="W225" s="17"/>
      <c r="X225" s="17"/>
      <c r="Y225" s="17"/>
      <c r="Z225" s="17"/>
      <c r="AA225" s="17"/>
    </row>
    <row r="226" spans="1:27" s="5" customFormat="1" ht="12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1"/>
      <c r="W226" s="17"/>
      <c r="X226" s="17"/>
      <c r="Y226" s="17"/>
      <c r="Z226" s="17"/>
      <c r="AA226" s="17"/>
    </row>
    <row r="227" spans="1:27" s="5" customFormat="1" ht="12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1"/>
      <c r="W227" s="17"/>
      <c r="X227" s="17"/>
      <c r="Y227" s="17"/>
      <c r="Z227" s="17"/>
      <c r="AA227" s="17"/>
    </row>
    <row r="228" spans="1:27" s="5" customFormat="1" ht="12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1"/>
      <c r="W228" s="17"/>
      <c r="X228" s="17"/>
      <c r="Y228" s="17"/>
      <c r="Z228" s="17"/>
      <c r="AA228" s="17"/>
    </row>
    <row r="229" spans="1:27" s="5" customFormat="1" ht="12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1"/>
      <c r="W229" s="17"/>
      <c r="X229" s="17"/>
      <c r="Y229" s="17"/>
      <c r="Z229" s="17"/>
      <c r="AA229" s="17"/>
    </row>
    <row r="230" spans="1:27" s="5" customFormat="1" ht="12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1"/>
      <c r="W230" s="17"/>
      <c r="X230" s="17"/>
      <c r="Y230" s="17"/>
      <c r="Z230" s="17"/>
      <c r="AA230" s="17"/>
    </row>
    <row r="231" spans="1:27" ht="12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1"/>
      <c r="W231" s="17"/>
      <c r="X231" s="17"/>
      <c r="Y231" s="17"/>
      <c r="Z231" s="17"/>
      <c r="AA231" s="17"/>
    </row>
    <row r="232" spans="1:27" ht="12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1"/>
      <c r="W232" s="17"/>
      <c r="X232" s="17"/>
      <c r="Y232" s="17"/>
      <c r="Z232" s="17"/>
      <c r="AA232" s="17"/>
    </row>
    <row r="233" spans="1:27" ht="12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1"/>
      <c r="W233" s="17"/>
      <c r="X233" s="17"/>
      <c r="Y233" s="17"/>
      <c r="Z233" s="17"/>
      <c r="AA233" s="17"/>
    </row>
    <row r="234" spans="1:27" ht="12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1"/>
      <c r="W234" s="17"/>
      <c r="X234" s="17"/>
      <c r="Y234" s="17"/>
      <c r="Z234" s="17"/>
      <c r="AA234" s="17"/>
    </row>
    <row r="235" spans="1:27" ht="12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1"/>
      <c r="W235" s="17"/>
      <c r="X235" s="17"/>
      <c r="Y235" s="17"/>
      <c r="Z235" s="17"/>
      <c r="AA235" s="17"/>
    </row>
    <row r="236" spans="1:27" ht="12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1"/>
      <c r="W236" s="17"/>
      <c r="X236" s="17"/>
      <c r="Y236" s="17"/>
      <c r="Z236" s="17"/>
      <c r="AA236" s="17"/>
    </row>
    <row r="237" spans="1:27" ht="12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1"/>
      <c r="W237" s="17"/>
      <c r="X237" s="17"/>
      <c r="Y237" s="17"/>
      <c r="Z237" s="17"/>
      <c r="AA237" s="17"/>
    </row>
    <row r="238" spans="1:27" ht="12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1"/>
      <c r="W238" s="17"/>
      <c r="X238" s="17"/>
      <c r="Y238" s="17"/>
      <c r="Z238" s="17"/>
      <c r="AA238" s="17"/>
    </row>
    <row r="239" spans="1:27" ht="12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1"/>
      <c r="W239" s="17"/>
      <c r="X239" s="17"/>
      <c r="Y239" s="17"/>
      <c r="Z239" s="17"/>
      <c r="AA239" s="17"/>
    </row>
    <row r="240" spans="1:27" ht="12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1"/>
      <c r="W240" s="17"/>
      <c r="X240" s="17"/>
      <c r="Y240" s="17"/>
      <c r="Z240" s="17"/>
      <c r="AA240" s="17"/>
    </row>
    <row r="241" spans="1:27" ht="12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1"/>
      <c r="W241" s="17"/>
      <c r="X241" s="17"/>
      <c r="Y241" s="17"/>
      <c r="Z241" s="17"/>
      <c r="AA241" s="17"/>
    </row>
    <row r="242" spans="1:27" ht="12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1"/>
      <c r="W242" s="17"/>
      <c r="X242" s="17"/>
      <c r="Y242" s="17"/>
      <c r="Z242" s="17"/>
      <c r="AA242" s="17"/>
    </row>
    <row r="243" spans="1:27" ht="12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1"/>
      <c r="W243" s="17"/>
      <c r="X243" s="17"/>
      <c r="Y243" s="17"/>
      <c r="Z243" s="17"/>
      <c r="AA243" s="17"/>
    </row>
    <row r="244" spans="1:27" ht="12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1"/>
      <c r="W244" s="17"/>
      <c r="X244" s="17"/>
      <c r="Y244" s="17"/>
      <c r="Z244" s="17"/>
      <c r="AA244" s="17"/>
    </row>
    <row r="245" spans="1:27" ht="12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1"/>
      <c r="W245" s="17"/>
      <c r="X245" s="17"/>
      <c r="Y245" s="17"/>
      <c r="Z245" s="17"/>
      <c r="AA245" s="17"/>
    </row>
    <row r="246" spans="1:27" ht="12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1"/>
      <c r="W246" s="17"/>
      <c r="X246" s="17"/>
      <c r="Y246" s="17"/>
      <c r="Z246" s="17"/>
      <c r="AA246" s="17"/>
    </row>
    <row r="247" spans="1:27" ht="12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1"/>
      <c r="W247" s="17"/>
      <c r="X247" s="17"/>
      <c r="Y247" s="17"/>
      <c r="Z247" s="17"/>
      <c r="AA247" s="17"/>
    </row>
    <row r="248" spans="1:27" ht="12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1"/>
      <c r="W248" s="17"/>
      <c r="X248" s="17"/>
      <c r="Y248" s="17"/>
      <c r="Z248" s="17"/>
      <c r="AA248" s="17"/>
    </row>
    <row r="249" spans="1:27" ht="12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1"/>
      <c r="W249" s="17"/>
      <c r="X249" s="17"/>
      <c r="Y249" s="17"/>
      <c r="Z249" s="17"/>
      <c r="AA249" s="17"/>
    </row>
    <row r="250" spans="1:27" ht="11.1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1"/>
      <c r="W250" s="17"/>
      <c r="X250" s="17"/>
      <c r="Y250" s="17"/>
      <c r="Z250" s="17"/>
      <c r="AA250" s="17"/>
    </row>
    <row r="251" spans="1:27" ht="11.1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1"/>
      <c r="W251" s="17"/>
      <c r="X251" s="17"/>
      <c r="Y251" s="17"/>
      <c r="Z251" s="17"/>
      <c r="AA251" s="17"/>
    </row>
    <row r="252" spans="1:27" ht="11.1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1"/>
      <c r="W252" s="17"/>
      <c r="X252" s="17"/>
      <c r="Y252" s="17"/>
      <c r="Z252" s="17"/>
      <c r="AA252" s="17"/>
    </row>
    <row r="253" spans="1:27" ht="11.1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1"/>
      <c r="W253" s="17"/>
      <c r="X253" s="17"/>
      <c r="Y253" s="17"/>
      <c r="Z253" s="17"/>
      <c r="AA253" s="17"/>
    </row>
    <row r="254" spans="1:27" ht="11.1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1"/>
      <c r="W254" s="17"/>
      <c r="X254" s="17"/>
      <c r="Y254" s="17"/>
      <c r="Z254" s="17"/>
      <c r="AA254" s="17"/>
    </row>
    <row r="255" spans="1:27" ht="11.1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1"/>
      <c r="W255" s="17"/>
      <c r="X255" s="17"/>
      <c r="Y255" s="17"/>
      <c r="Z255" s="17"/>
      <c r="AA255" s="17"/>
    </row>
    <row r="256" spans="1:27" ht="11.1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1"/>
      <c r="W256" s="17"/>
      <c r="X256" s="17"/>
      <c r="Y256" s="17"/>
      <c r="Z256" s="17"/>
      <c r="AA256" s="17"/>
    </row>
    <row r="257" spans="1:27" ht="11.1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1"/>
      <c r="W257" s="17"/>
      <c r="X257" s="17"/>
      <c r="Y257" s="17"/>
      <c r="Z257" s="17"/>
      <c r="AA257" s="17"/>
    </row>
    <row r="258" spans="1:27" ht="11.1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1"/>
      <c r="W258" s="17"/>
      <c r="X258" s="17"/>
      <c r="Y258" s="17"/>
      <c r="Z258" s="17"/>
      <c r="AA258" s="17"/>
    </row>
    <row r="259" spans="1:27" ht="11.1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1"/>
      <c r="W259" s="17"/>
      <c r="X259" s="17"/>
      <c r="Y259" s="17"/>
      <c r="Z259" s="17"/>
      <c r="AA259" s="17"/>
    </row>
    <row r="260" spans="1:27" ht="11.1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1"/>
      <c r="W260" s="17"/>
      <c r="X260" s="17"/>
      <c r="Y260" s="17"/>
      <c r="Z260" s="17"/>
      <c r="AA260" s="17"/>
    </row>
    <row r="261" spans="1:27" ht="11.1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1"/>
      <c r="W261" s="17"/>
      <c r="X261" s="17"/>
      <c r="Y261" s="17"/>
      <c r="Z261" s="17"/>
      <c r="AA261" s="17"/>
    </row>
    <row r="262" spans="1:27" ht="11.1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1"/>
      <c r="W262" s="17"/>
      <c r="X262" s="17"/>
      <c r="Y262" s="17"/>
      <c r="Z262" s="17"/>
      <c r="AA262" s="17"/>
    </row>
    <row r="263" spans="1:27" ht="11.1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1"/>
      <c r="W263" s="17"/>
      <c r="X263" s="17"/>
      <c r="Y263" s="17"/>
      <c r="Z263" s="17"/>
      <c r="AA263" s="17"/>
    </row>
    <row r="264" spans="1:27" ht="11.1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1"/>
      <c r="W264" s="17"/>
      <c r="X264" s="17"/>
      <c r="Y264" s="17"/>
      <c r="Z264" s="17"/>
      <c r="AA264" s="17"/>
    </row>
    <row r="265" spans="1:27" ht="11.1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1"/>
      <c r="W265" s="17"/>
      <c r="X265" s="17"/>
      <c r="Y265" s="17"/>
      <c r="Z265" s="17"/>
      <c r="AA265" s="17"/>
    </row>
    <row r="266" spans="1:27" ht="11.1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1"/>
      <c r="W266" s="17"/>
      <c r="X266" s="17"/>
      <c r="Y266" s="17"/>
      <c r="Z266" s="17"/>
      <c r="AA266" s="17"/>
    </row>
    <row r="267" spans="1:27" ht="11.1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1"/>
      <c r="W267" s="17"/>
      <c r="X267" s="17"/>
      <c r="Y267" s="17"/>
      <c r="Z267" s="17"/>
      <c r="AA267" s="17"/>
    </row>
    <row r="268" spans="1:27" ht="11.1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1"/>
      <c r="W268" s="17"/>
      <c r="X268" s="17"/>
      <c r="Y268" s="17"/>
      <c r="Z268" s="17"/>
      <c r="AA268" s="17"/>
    </row>
    <row r="269" spans="1:27" ht="11.1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1"/>
    </row>
    <row r="270" spans="1:27" ht="11.1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1"/>
    </row>
    <row r="271" spans="1:27" ht="11.1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1"/>
    </row>
    <row r="272" spans="1:27" ht="11.1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1"/>
    </row>
    <row r="273" spans="1:22" ht="11.1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1"/>
    </row>
    <row r="274" spans="1:22" ht="11.1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1"/>
    </row>
    <row r="275" spans="1:22" ht="11.1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1"/>
    </row>
    <row r="276" spans="1:22" ht="11.1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1"/>
    </row>
    <row r="277" spans="1:22" ht="11.1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1"/>
    </row>
    <row r="278" spans="1:22" ht="11.1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1"/>
    </row>
    <row r="279" spans="1:22" ht="11.1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1"/>
    </row>
    <row r="280" spans="1:22" ht="11.1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1"/>
    </row>
    <row r="281" spans="1:22" ht="11.1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1"/>
    </row>
    <row r="282" spans="1:22" ht="11.1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1"/>
    </row>
    <row r="283" spans="1:22" ht="11.1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1"/>
    </row>
    <row r="284" spans="1:22" ht="11.1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1"/>
    </row>
    <row r="285" spans="1:22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1"/>
    </row>
    <row r="286" spans="1:22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1"/>
    </row>
    <row r="287" spans="1:22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1"/>
    </row>
    <row r="288" spans="1:22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1"/>
    </row>
    <row r="289" spans="1:22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1"/>
    </row>
    <row r="290" spans="1:22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1"/>
    </row>
    <row r="291" spans="1:22" ht="2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</sheetData>
  <mergeCells count="42">
    <mergeCell ref="A187:A189"/>
    <mergeCell ref="B187:L187"/>
    <mergeCell ref="M187:U187"/>
    <mergeCell ref="B188:L188"/>
    <mergeCell ref="M188:U188"/>
    <mergeCell ref="A150:A152"/>
    <mergeCell ref="B150:L150"/>
    <mergeCell ref="M150:U150"/>
    <mergeCell ref="B151:L151"/>
    <mergeCell ref="M151:U151"/>
    <mergeCell ref="A113:A115"/>
    <mergeCell ref="B113:L113"/>
    <mergeCell ref="M113:U113"/>
    <mergeCell ref="B114:L114"/>
    <mergeCell ref="M114:U114"/>
    <mergeCell ref="R1:U1"/>
    <mergeCell ref="A2:A4"/>
    <mergeCell ref="B2:L2"/>
    <mergeCell ref="M2:U2"/>
    <mergeCell ref="B3:L3"/>
    <mergeCell ref="M3:U3"/>
    <mergeCell ref="B190:U190"/>
    <mergeCell ref="B5:U5"/>
    <mergeCell ref="B42:U42"/>
    <mergeCell ref="B79:U79"/>
    <mergeCell ref="B116:U116"/>
    <mergeCell ref="B153:U153"/>
    <mergeCell ref="R38:U38"/>
    <mergeCell ref="R75:U75"/>
    <mergeCell ref="B76:L76"/>
    <mergeCell ref="M76:U76"/>
    <mergeCell ref="B77:L77"/>
    <mergeCell ref="M77:U77"/>
    <mergeCell ref="R112:U112"/>
    <mergeCell ref="R149:U149"/>
    <mergeCell ref="R186:U186"/>
    <mergeCell ref="A76:A78"/>
    <mergeCell ref="A39:A41"/>
    <mergeCell ref="B39:L39"/>
    <mergeCell ref="M39:U39"/>
    <mergeCell ref="B40:L40"/>
    <mergeCell ref="M40:U40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37" max="20" man="1"/>
    <brk id="74" max="20" man="1"/>
    <brk id="111" max="20" man="1"/>
    <brk id="148" max="20" man="1"/>
    <brk id="185" max="20" man="1"/>
  </rowBreaks>
  <ignoredErrors>
    <ignoredError sqref="J6:J36 U6:U36 U43:U72 U80:U110 U154:U183 U191:U221 J43:J72 J80:J110 J117:J147 J154:J183 J191:J22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"/>
  <dimension ref="A1:BM391"/>
  <sheetViews>
    <sheetView topLeftCell="R220" zoomScale="85" zoomScaleNormal="85" zoomScaleSheetLayoutView="70" workbookViewId="0">
      <selection activeCell="AS244" sqref="AS244"/>
    </sheetView>
  </sheetViews>
  <sheetFormatPr defaultRowHeight="15.5"/>
  <cols>
    <col min="1" max="21" width="5" style="18" customWidth="1"/>
    <col min="22" max="22" width="0.921875" style="18" customWidth="1"/>
    <col min="23" max="43" width="5" style="18" customWidth="1"/>
    <col min="44" max="65" width="4.69140625" style="18" customWidth="1"/>
    <col min="66" max="1024" width="8.69140625" customWidth="1"/>
  </cols>
  <sheetData>
    <row r="1" spans="1:44" ht="13" customHeight="1">
      <c r="A1" s="151" t="s">
        <v>100</v>
      </c>
      <c r="B1" s="151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6"/>
      <c r="T1" s="36"/>
      <c r="U1" s="36"/>
      <c r="V1" s="36"/>
      <c r="W1" s="151" t="s">
        <v>106</v>
      </c>
      <c r="X1" s="151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13" customHeight="1">
      <c r="A2" s="1126"/>
      <c r="B2" s="112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113" t="s">
        <v>13</v>
      </c>
      <c r="S2" s="1113"/>
      <c r="T2" s="1113"/>
      <c r="U2" s="1113"/>
      <c r="V2" s="36"/>
      <c r="W2" s="1126"/>
      <c r="X2" s="112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113" t="s">
        <v>13</v>
      </c>
      <c r="AN2" s="1113"/>
      <c r="AO2" s="1113"/>
      <c r="AP2" s="1113"/>
      <c r="AQ2" s="1113"/>
      <c r="AR2" s="36"/>
    </row>
    <row r="3" spans="1:44" ht="13" customHeight="1">
      <c r="A3" s="1107" t="s">
        <v>52</v>
      </c>
      <c r="B3" s="1123" t="s">
        <v>71</v>
      </c>
      <c r="C3" s="1123"/>
      <c r="D3" s="1123"/>
      <c r="E3" s="1123"/>
      <c r="F3" s="1123"/>
      <c r="G3" s="1123"/>
      <c r="H3" s="1123"/>
      <c r="I3" s="1123"/>
      <c r="J3" s="1123"/>
      <c r="K3" s="1123"/>
      <c r="L3" s="1123"/>
      <c r="M3" s="956" t="s">
        <v>27</v>
      </c>
      <c r="N3" s="956"/>
      <c r="O3" s="956"/>
      <c r="P3" s="956"/>
      <c r="Q3" s="956"/>
      <c r="R3" s="956"/>
      <c r="S3" s="956"/>
      <c r="T3" s="956"/>
      <c r="U3" s="956"/>
      <c r="V3" s="36"/>
      <c r="W3" s="1107" t="s">
        <v>52</v>
      </c>
      <c r="X3" s="1123" t="s">
        <v>71</v>
      </c>
      <c r="Y3" s="1123"/>
      <c r="Z3" s="1123"/>
      <c r="AA3" s="1123"/>
      <c r="AB3" s="1123"/>
      <c r="AC3" s="1123"/>
      <c r="AD3" s="1123"/>
      <c r="AE3" s="1123"/>
      <c r="AF3" s="1123"/>
      <c r="AG3" s="1123"/>
      <c r="AH3" s="1123"/>
      <c r="AI3" s="956" t="s">
        <v>27</v>
      </c>
      <c r="AJ3" s="956"/>
      <c r="AK3" s="956"/>
      <c r="AL3" s="956"/>
      <c r="AM3" s="956"/>
      <c r="AN3" s="956"/>
      <c r="AO3" s="956"/>
      <c r="AP3" s="956"/>
      <c r="AQ3" s="956"/>
      <c r="AR3" s="36"/>
    </row>
    <row r="4" spans="1:44" ht="13" customHeight="1">
      <c r="A4" s="1108"/>
      <c r="B4" s="956" t="s">
        <v>80</v>
      </c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 t="s">
        <v>80</v>
      </c>
      <c r="N4" s="956"/>
      <c r="O4" s="956"/>
      <c r="P4" s="956"/>
      <c r="Q4" s="956"/>
      <c r="R4" s="956"/>
      <c r="S4" s="956"/>
      <c r="T4" s="956"/>
      <c r="U4" s="956"/>
      <c r="V4" s="36"/>
      <c r="W4" s="1108"/>
      <c r="X4" s="956" t="s">
        <v>80</v>
      </c>
      <c r="Y4" s="956"/>
      <c r="Z4" s="956"/>
      <c r="AA4" s="956"/>
      <c r="AB4" s="956"/>
      <c r="AC4" s="956"/>
      <c r="AD4" s="956"/>
      <c r="AE4" s="956"/>
      <c r="AF4" s="956"/>
      <c r="AG4" s="956"/>
      <c r="AH4" s="956"/>
      <c r="AI4" s="956" t="s">
        <v>80</v>
      </c>
      <c r="AJ4" s="956"/>
      <c r="AK4" s="956"/>
      <c r="AL4" s="956"/>
      <c r="AM4" s="956"/>
      <c r="AN4" s="956"/>
      <c r="AO4" s="956"/>
      <c r="AP4" s="956"/>
      <c r="AQ4" s="956"/>
      <c r="AR4" s="36"/>
    </row>
    <row r="5" spans="1:44" ht="13" customHeight="1">
      <c r="A5" s="1109"/>
      <c r="B5" s="116">
        <v>0</v>
      </c>
      <c r="C5" s="116">
        <v>0.125</v>
      </c>
      <c r="D5" s="116">
        <v>0.25</v>
      </c>
      <c r="E5" s="116">
        <v>0.375</v>
      </c>
      <c r="F5" s="116">
        <v>0.5</v>
      </c>
      <c r="G5" s="116">
        <v>0.625</v>
      </c>
      <c r="H5" s="116">
        <v>0.75</v>
      </c>
      <c r="I5" s="116">
        <v>0.875</v>
      </c>
      <c r="J5" s="49" t="s">
        <v>28</v>
      </c>
      <c r="K5" s="49" t="s">
        <v>2</v>
      </c>
      <c r="L5" s="49" t="s">
        <v>3</v>
      </c>
      <c r="M5" s="116">
        <v>0</v>
      </c>
      <c r="N5" s="116">
        <v>0.125</v>
      </c>
      <c r="O5" s="116">
        <v>0.25</v>
      </c>
      <c r="P5" s="116">
        <v>0.375</v>
      </c>
      <c r="Q5" s="116">
        <v>0.5</v>
      </c>
      <c r="R5" s="116">
        <v>0.625</v>
      </c>
      <c r="S5" s="116">
        <v>0.75</v>
      </c>
      <c r="T5" s="116">
        <v>0.875</v>
      </c>
      <c r="U5" s="49" t="s">
        <v>28</v>
      </c>
      <c r="V5" s="36"/>
      <c r="W5" s="1109"/>
      <c r="X5" s="116">
        <v>0</v>
      </c>
      <c r="Y5" s="116">
        <v>0.125</v>
      </c>
      <c r="Z5" s="116">
        <v>0.25</v>
      </c>
      <c r="AA5" s="116">
        <v>0.375</v>
      </c>
      <c r="AB5" s="116">
        <v>0.5</v>
      </c>
      <c r="AC5" s="116">
        <v>0.625</v>
      </c>
      <c r="AD5" s="116">
        <v>0.75</v>
      </c>
      <c r="AE5" s="116">
        <v>0.875</v>
      </c>
      <c r="AF5" s="49" t="s">
        <v>28</v>
      </c>
      <c r="AG5" s="49" t="s">
        <v>2</v>
      </c>
      <c r="AH5" s="49" t="s">
        <v>3</v>
      </c>
      <c r="AI5" s="116">
        <v>0</v>
      </c>
      <c r="AJ5" s="116">
        <v>0.125</v>
      </c>
      <c r="AK5" s="116">
        <v>0.25</v>
      </c>
      <c r="AL5" s="116">
        <v>0.375</v>
      </c>
      <c r="AM5" s="116">
        <v>0.5</v>
      </c>
      <c r="AN5" s="116">
        <v>0.625</v>
      </c>
      <c r="AO5" s="116">
        <v>0.75</v>
      </c>
      <c r="AP5" s="116">
        <v>0.875</v>
      </c>
      <c r="AQ5" s="49" t="s">
        <v>28</v>
      </c>
      <c r="AR5" s="36"/>
    </row>
    <row r="6" spans="1:44" ht="13" customHeight="1">
      <c r="A6" s="38"/>
      <c r="B6" s="1027" t="s">
        <v>15</v>
      </c>
      <c r="C6" s="1029"/>
      <c r="D6" s="1029"/>
      <c r="E6" s="1029"/>
      <c r="F6" s="1029"/>
      <c r="G6" s="1029"/>
      <c r="H6" s="1029"/>
      <c r="I6" s="1029"/>
      <c r="J6" s="1029"/>
      <c r="K6" s="1029"/>
      <c r="L6" s="1029"/>
      <c r="M6" s="1029"/>
      <c r="N6" s="1029"/>
      <c r="O6" s="1029"/>
      <c r="P6" s="1029"/>
      <c r="Q6" s="1029"/>
      <c r="R6" s="1029"/>
      <c r="S6" s="1029"/>
      <c r="T6" s="1029"/>
      <c r="U6" s="1028"/>
      <c r="V6" s="36"/>
      <c r="W6" s="38"/>
      <c r="X6" s="1027" t="s">
        <v>9</v>
      </c>
      <c r="Y6" s="1029"/>
      <c r="Z6" s="1029"/>
      <c r="AA6" s="1029"/>
      <c r="AB6" s="1029"/>
      <c r="AC6" s="1029"/>
      <c r="AD6" s="1029"/>
      <c r="AE6" s="1029"/>
      <c r="AF6" s="1029"/>
      <c r="AG6" s="1029"/>
      <c r="AH6" s="1029"/>
      <c r="AI6" s="1029"/>
      <c r="AJ6" s="1029"/>
      <c r="AK6" s="1029"/>
      <c r="AL6" s="1029"/>
      <c r="AM6" s="1029"/>
      <c r="AN6" s="1029"/>
      <c r="AO6" s="1029"/>
      <c r="AP6" s="1029"/>
      <c r="AQ6" s="1028"/>
      <c r="AR6" s="36"/>
    </row>
    <row r="7" spans="1:44" ht="13" customHeight="1">
      <c r="A7" s="26">
        <v>1</v>
      </c>
      <c r="B7" s="22">
        <v>-2.4</v>
      </c>
      <c r="C7" s="22">
        <v>-2</v>
      </c>
      <c r="D7" s="22">
        <v>-2.1</v>
      </c>
      <c r="E7" s="22">
        <v>-1.2</v>
      </c>
      <c r="F7" s="22">
        <v>1.4</v>
      </c>
      <c r="G7" s="22">
        <v>2.7</v>
      </c>
      <c r="H7" s="22">
        <v>1.9</v>
      </c>
      <c r="I7" s="22">
        <v>2.4</v>
      </c>
      <c r="J7" s="27">
        <f t="shared" ref="J7:J37" si="0">AVERAGE(B7:I7)</f>
        <v>8.7499999999999911E-2</v>
      </c>
      <c r="K7" s="22">
        <v>2.8</v>
      </c>
      <c r="L7" s="23">
        <v>-3.4</v>
      </c>
      <c r="M7" s="22">
        <v>3.5</v>
      </c>
      <c r="N7" s="22">
        <v>4.2</v>
      </c>
      <c r="O7" s="22">
        <v>4.8</v>
      </c>
      <c r="P7" s="22">
        <v>5.3</v>
      </c>
      <c r="Q7" s="22">
        <v>5.9</v>
      </c>
      <c r="R7" s="22">
        <v>6.2</v>
      </c>
      <c r="S7" s="22">
        <v>6.4</v>
      </c>
      <c r="T7" s="22">
        <v>6.5</v>
      </c>
      <c r="U7" s="28">
        <f t="shared" ref="U7:U37" si="1">AVERAGE(M7:T7)</f>
        <v>5.3500000000000005</v>
      </c>
      <c r="V7" s="29"/>
      <c r="W7" s="26">
        <v>1</v>
      </c>
      <c r="X7" s="22">
        <v>13.4</v>
      </c>
      <c r="Y7" s="22">
        <v>13.5</v>
      </c>
      <c r="Z7" s="22">
        <v>13.5</v>
      </c>
      <c r="AA7" s="22">
        <v>15.8</v>
      </c>
      <c r="AB7" s="22">
        <v>12.3</v>
      </c>
      <c r="AC7" s="22">
        <v>17.100000000000001</v>
      </c>
      <c r="AD7" s="22">
        <v>16.399999999999999</v>
      </c>
      <c r="AE7" s="22">
        <v>14.7</v>
      </c>
      <c r="AF7" s="27">
        <f t="shared" ref="AF7:AF37" si="2">AVERAGE(X7:AE7)</f>
        <v>14.5875</v>
      </c>
      <c r="AG7" s="22">
        <v>17.600000000000001</v>
      </c>
      <c r="AH7" s="23">
        <v>11.8</v>
      </c>
      <c r="AI7" s="22">
        <v>14.7</v>
      </c>
      <c r="AJ7" s="22">
        <v>15</v>
      </c>
      <c r="AK7" s="22">
        <v>14.7</v>
      </c>
      <c r="AL7" s="22">
        <v>15.2</v>
      </c>
      <c r="AM7" s="22">
        <v>13.4</v>
      </c>
      <c r="AN7" s="22">
        <v>14.6</v>
      </c>
      <c r="AO7" s="22">
        <v>14.7</v>
      </c>
      <c r="AP7" s="22">
        <v>15.2</v>
      </c>
      <c r="AQ7" s="28">
        <f t="shared" ref="AQ7:AQ37" si="3">AVERAGE(AI7:AP7)</f>
        <v>14.6875</v>
      </c>
      <c r="AR7" s="29"/>
    </row>
    <row r="8" spans="1:44" ht="13" customHeight="1">
      <c r="A8" s="26">
        <v>2</v>
      </c>
      <c r="B8" s="22">
        <v>2.6</v>
      </c>
      <c r="C8" s="22">
        <v>2.8</v>
      </c>
      <c r="D8" s="22">
        <v>3.7</v>
      </c>
      <c r="E8" s="22">
        <v>3.3</v>
      </c>
      <c r="F8" s="22">
        <v>3.6</v>
      </c>
      <c r="G8" s="22">
        <v>4.5999999999999996</v>
      </c>
      <c r="H8" s="22">
        <v>4.5999999999999996</v>
      </c>
      <c r="I8" s="22">
        <v>4.5</v>
      </c>
      <c r="J8" s="27">
        <f t="shared" si="0"/>
        <v>3.7125000000000004</v>
      </c>
      <c r="K8" s="22">
        <v>5</v>
      </c>
      <c r="L8" s="23">
        <v>2.2999999999999998</v>
      </c>
      <c r="M8" s="22">
        <v>6.6</v>
      </c>
      <c r="N8" s="22">
        <v>6.8</v>
      </c>
      <c r="O8" s="22">
        <v>7.1</v>
      </c>
      <c r="P8" s="22">
        <v>7</v>
      </c>
      <c r="Q8" s="22">
        <v>7.3</v>
      </c>
      <c r="R8" s="22">
        <v>7.6</v>
      </c>
      <c r="S8" s="22">
        <v>7.4</v>
      </c>
      <c r="T8" s="22">
        <v>7.2</v>
      </c>
      <c r="U8" s="28">
        <f t="shared" si="1"/>
        <v>7.125</v>
      </c>
      <c r="V8" s="29"/>
      <c r="W8" s="26">
        <v>2</v>
      </c>
      <c r="X8" s="22">
        <v>14.3</v>
      </c>
      <c r="Y8" s="22">
        <v>12.8</v>
      </c>
      <c r="Z8" s="22">
        <v>13.2</v>
      </c>
      <c r="AA8" s="22">
        <v>15.9</v>
      </c>
      <c r="AB8" s="22">
        <v>18.3</v>
      </c>
      <c r="AC8" s="22">
        <v>20.399999999999999</v>
      </c>
      <c r="AD8" s="22">
        <v>19.899999999999999</v>
      </c>
      <c r="AE8" s="22">
        <v>17.8</v>
      </c>
      <c r="AF8" s="27">
        <f t="shared" si="2"/>
        <v>16.575000000000003</v>
      </c>
      <c r="AG8" s="22">
        <v>22.1</v>
      </c>
      <c r="AH8" s="23">
        <v>12.3</v>
      </c>
      <c r="AI8" s="22">
        <v>14.5</v>
      </c>
      <c r="AJ8" s="22">
        <v>14</v>
      </c>
      <c r="AK8" s="22">
        <v>14.4</v>
      </c>
      <c r="AL8" s="22">
        <v>15</v>
      </c>
      <c r="AM8" s="22">
        <v>14.9</v>
      </c>
      <c r="AN8" s="22">
        <v>14.4</v>
      </c>
      <c r="AO8" s="22">
        <v>15.1</v>
      </c>
      <c r="AP8" s="22">
        <v>17.100000000000001</v>
      </c>
      <c r="AQ8" s="28">
        <f t="shared" si="3"/>
        <v>14.925000000000001</v>
      </c>
      <c r="AR8" s="29"/>
    </row>
    <row r="9" spans="1:44" ht="13" customHeight="1">
      <c r="A9" s="26">
        <v>3</v>
      </c>
      <c r="B9" s="22">
        <v>4.0999999999999996</v>
      </c>
      <c r="C9" s="22">
        <v>3.9</v>
      </c>
      <c r="D9" s="22">
        <v>3.8</v>
      </c>
      <c r="E9" s="22">
        <v>3.8</v>
      </c>
      <c r="F9" s="22">
        <v>4</v>
      </c>
      <c r="G9" s="22">
        <v>4.0999999999999996</v>
      </c>
      <c r="H9" s="22">
        <v>4.3</v>
      </c>
      <c r="I9" s="22">
        <v>4.2</v>
      </c>
      <c r="J9" s="27">
        <f t="shared" si="0"/>
        <v>4.0250000000000004</v>
      </c>
      <c r="K9" s="22">
        <v>4.5999999999999996</v>
      </c>
      <c r="L9" s="23">
        <v>3.6</v>
      </c>
      <c r="M9" s="22">
        <v>7.1</v>
      </c>
      <c r="N9" s="22">
        <v>6.9</v>
      </c>
      <c r="O9" s="22">
        <v>6.9</v>
      </c>
      <c r="P9" s="22">
        <v>6.8</v>
      </c>
      <c r="Q9" s="22">
        <v>6.9</v>
      </c>
      <c r="R9" s="22">
        <v>7.5</v>
      </c>
      <c r="S9" s="22">
        <v>7.6</v>
      </c>
      <c r="T9" s="22">
        <v>7.8</v>
      </c>
      <c r="U9" s="28">
        <f t="shared" si="1"/>
        <v>7.1875</v>
      </c>
      <c r="V9" s="29"/>
      <c r="W9" s="26">
        <v>3</v>
      </c>
      <c r="X9" s="22">
        <v>15.3</v>
      </c>
      <c r="Y9" s="22">
        <v>13.1</v>
      </c>
      <c r="Z9" s="22">
        <v>14.2</v>
      </c>
      <c r="AA9" s="22">
        <v>17.399999999999999</v>
      </c>
      <c r="AB9" s="22">
        <v>18.3</v>
      </c>
      <c r="AC9" s="22">
        <v>19.899999999999999</v>
      </c>
      <c r="AD9" s="22">
        <v>19.5</v>
      </c>
      <c r="AE9" s="22">
        <v>17.2</v>
      </c>
      <c r="AF9" s="27">
        <f t="shared" si="2"/>
        <v>16.862499999999997</v>
      </c>
      <c r="AG9" s="22">
        <v>21</v>
      </c>
      <c r="AH9" s="23">
        <v>12.3</v>
      </c>
      <c r="AI9" s="22">
        <v>16.5</v>
      </c>
      <c r="AJ9" s="22">
        <v>14.8</v>
      </c>
      <c r="AK9" s="22">
        <v>15</v>
      </c>
      <c r="AL9" s="22">
        <v>14.9</v>
      </c>
      <c r="AM9" s="22">
        <v>11.8</v>
      </c>
      <c r="AN9" s="22">
        <v>11.1</v>
      </c>
      <c r="AO9" s="22">
        <v>10.4</v>
      </c>
      <c r="AP9" s="22">
        <v>12.1</v>
      </c>
      <c r="AQ9" s="28">
        <f t="shared" si="3"/>
        <v>13.324999999999999</v>
      </c>
      <c r="AR9" s="29"/>
    </row>
    <row r="10" spans="1:44" ht="13" customHeight="1">
      <c r="A10" s="26">
        <v>4</v>
      </c>
      <c r="B10" s="22">
        <v>4</v>
      </c>
      <c r="C10" s="22">
        <v>1.2</v>
      </c>
      <c r="D10" s="22">
        <v>1.6</v>
      </c>
      <c r="E10" s="22">
        <v>1.4</v>
      </c>
      <c r="F10" s="22">
        <v>0.4</v>
      </c>
      <c r="G10" s="22">
        <v>0.6</v>
      </c>
      <c r="H10" s="22">
        <v>0.9</v>
      </c>
      <c r="I10" s="22">
        <v>0.6</v>
      </c>
      <c r="J10" s="27">
        <f t="shared" si="0"/>
        <v>1.3375000000000001</v>
      </c>
      <c r="K10" s="22">
        <v>4.5999999999999996</v>
      </c>
      <c r="L10" s="23">
        <v>0.3</v>
      </c>
      <c r="M10" s="22">
        <v>6.8</v>
      </c>
      <c r="N10" s="22">
        <v>6</v>
      </c>
      <c r="O10" s="22">
        <v>6.2</v>
      </c>
      <c r="P10" s="22">
        <v>6.2</v>
      </c>
      <c r="Q10" s="22">
        <v>6</v>
      </c>
      <c r="R10" s="22">
        <v>5.8</v>
      </c>
      <c r="S10" s="22">
        <v>5.7</v>
      </c>
      <c r="T10" s="22">
        <v>5.6</v>
      </c>
      <c r="U10" s="28">
        <f t="shared" si="1"/>
        <v>6.0375000000000005</v>
      </c>
      <c r="V10" s="29"/>
      <c r="W10" s="26">
        <v>4</v>
      </c>
      <c r="X10" s="22">
        <v>12.4</v>
      </c>
      <c r="Y10" s="22">
        <v>11.1</v>
      </c>
      <c r="Z10" s="22">
        <v>12.6</v>
      </c>
      <c r="AA10" s="22">
        <v>16.8</v>
      </c>
      <c r="AB10" s="22">
        <v>18.5</v>
      </c>
      <c r="AC10" s="22">
        <v>17.899999999999999</v>
      </c>
      <c r="AD10" s="22">
        <v>15.7</v>
      </c>
      <c r="AE10" s="22">
        <v>16.2</v>
      </c>
      <c r="AF10" s="27">
        <f t="shared" si="2"/>
        <v>15.150000000000002</v>
      </c>
      <c r="AG10" s="22">
        <v>20.3</v>
      </c>
      <c r="AH10" s="23">
        <v>10.8</v>
      </c>
      <c r="AI10" s="22">
        <v>12.1</v>
      </c>
      <c r="AJ10" s="22">
        <v>12.3</v>
      </c>
      <c r="AK10" s="22">
        <v>12.8</v>
      </c>
      <c r="AL10" s="22">
        <v>13.6</v>
      </c>
      <c r="AM10" s="22">
        <v>12.5</v>
      </c>
      <c r="AN10" s="22">
        <v>13.1</v>
      </c>
      <c r="AO10" s="22">
        <v>15.7</v>
      </c>
      <c r="AP10" s="22">
        <v>14.9</v>
      </c>
      <c r="AQ10" s="28">
        <f t="shared" si="3"/>
        <v>13.375000000000002</v>
      </c>
      <c r="AR10" s="29"/>
    </row>
    <row r="11" spans="1:44" ht="13" customHeight="1">
      <c r="A11" s="26">
        <v>5</v>
      </c>
      <c r="B11" s="22">
        <v>-0.1</v>
      </c>
      <c r="C11" s="22">
        <v>0.1</v>
      </c>
      <c r="D11" s="22">
        <v>-0.4</v>
      </c>
      <c r="E11" s="22">
        <v>-0.8</v>
      </c>
      <c r="F11" s="22">
        <v>-0.5</v>
      </c>
      <c r="G11" s="22">
        <v>-0.5</v>
      </c>
      <c r="H11" s="22">
        <v>-1.9</v>
      </c>
      <c r="I11" s="22">
        <v>-4.2</v>
      </c>
      <c r="J11" s="27">
        <f t="shared" si="0"/>
        <v>-1.0375000000000001</v>
      </c>
      <c r="K11" s="22">
        <v>0.9</v>
      </c>
      <c r="L11" s="23">
        <v>-4.5</v>
      </c>
      <c r="M11" s="22">
        <v>5.2</v>
      </c>
      <c r="N11" s="22">
        <v>4.9000000000000004</v>
      </c>
      <c r="O11" s="22">
        <v>4.0999999999999996</v>
      </c>
      <c r="P11" s="22">
        <v>4.4000000000000004</v>
      </c>
      <c r="Q11" s="22">
        <v>4.5</v>
      </c>
      <c r="R11" s="22">
        <v>4.4000000000000004</v>
      </c>
      <c r="S11" s="22">
        <v>3.7</v>
      </c>
      <c r="T11" s="22">
        <v>3.7</v>
      </c>
      <c r="U11" s="28">
        <f t="shared" si="1"/>
        <v>4.3624999999999998</v>
      </c>
      <c r="V11" s="29"/>
      <c r="W11" s="26">
        <v>5</v>
      </c>
      <c r="X11" s="22">
        <v>15.7</v>
      </c>
      <c r="Y11" s="22">
        <v>14.6</v>
      </c>
      <c r="Z11" s="22">
        <v>14.7</v>
      </c>
      <c r="AA11" s="22">
        <v>15.4</v>
      </c>
      <c r="AB11" s="22">
        <v>16.5</v>
      </c>
      <c r="AC11" s="22">
        <v>18.100000000000001</v>
      </c>
      <c r="AD11" s="22">
        <v>18.7</v>
      </c>
      <c r="AE11" s="22">
        <v>17.399999999999999</v>
      </c>
      <c r="AF11" s="27">
        <f t="shared" si="2"/>
        <v>16.387499999999999</v>
      </c>
      <c r="AG11" s="22">
        <v>19.8</v>
      </c>
      <c r="AH11" s="23">
        <v>14.6</v>
      </c>
      <c r="AI11" s="22">
        <v>15.5</v>
      </c>
      <c r="AJ11" s="22">
        <v>15.9</v>
      </c>
      <c r="AK11" s="22">
        <v>16.2</v>
      </c>
      <c r="AL11" s="22">
        <v>16.899999999999999</v>
      </c>
      <c r="AM11" s="22">
        <v>18.399999999999999</v>
      </c>
      <c r="AN11" s="22">
        <v>18.399999999999999</v>
      </c>
      <c r="AO11" s="22">
        <v>17.2</v>
      </c>
      <c r="AP11" s="22">
        <v>19.399999999999999</v>
      </c>
      <c r="AQ11" s="28">
        <f t="shared" si="3"/>
        <v>17.237500000000001</v>
      </c>
      <c r="AR11" s="29"/>
    </row>
    <row r="12" spans="1:44" ht="13" customHeight="1">
      <c r="A12" s="26">
        <v>6</v>
      </c>
      <c r="B12" s="22">
        <v>-3.9</v>
      </c>
      <c r="C12" s="22">
        <v>-2.2000000000000002</v>
      </c>
      <c r="D12" s="22">
        <v>-1.2</v>
      </c>
      <c r="E12" s="22">
        <v>-0.3</v>
      </c>
      <c r="F12" s="22">
        <v>0.3</v>
      </c>
      <c r="G12" s="22">
        <v>1.6</v>
      </c>
      <c r="H12" s="22">
        <v>1.7</v>
      </c>
      <c r="I12" s="22">
        <v>1.6</v>
      </c>
      <c r="J12" s="27">
        <f t="shared" si="0"/>
        <v>-0.29999999999999988</v>
      </c>
      <c r="K12" s="22">
        <v>1.8</v>
      </c>
      <c r="L12" s="23">
        <v>-4.4000000000000004</v>
      </c>
      <c r="M12" s="22">
        <v>3.9</v>
      </c>
      <c r="N12" s="22">
        <v>4.2</v>
      </c>
      <c r="O12" s="22">
        <v>5.3</v>
      </c>
      <c r="P12" s="22">
        <v>5.8</v>
      </c>
      <c r="Q12" s="22">
        <v>6.3</v>
      </c>
      <c r="R12" s="22">
        <v>6.8</v>
      </c>
      <c r="S12" s="22">
        <v>6.8</v>
      </c>
      <c r="T12" s="22">
        <v>6.8</v>
      </c>
      <c r="U12" s="28">
        <f t="shared" si="1"/>
        <v>5.7374999999999989</v>
      </c>
      <c r="V12" s="29"/>
      <c r="W12" s="26">
        <v>6</v>
      </c>
      <c r="X12" s="22">
        <v>17.5</v>
      </c>
      <c r="Y12" s="22">
        <v>17</v>
      </c>
      <c r="Z12" s="22">
        <v>15.6</v>
      </c>
      <c r="AA12" s="22">
        <v>16.600000000000001</v>
      </c>
      <c r="AB12" s="22">
        <v>18.100000000000001</v>
      </c>
      <c r="AC12" s="22">
        <v>18.3</v>
      </c>
      <c r="AD12" s="22">
        <v>19</v>
      </c>
      <c r="AE12" s="22">
        <v>16.899999999999999</v>
      </c>
      <c r="AF12" s="27">
        <f t="shared" si="2"/>
        <v>17.375</v>
      </c>
      <c r="AG12" s="22">
        <v>20</v>
      </c>
      <c r="AH12" s="23">
        <v>15.3</v>
      </c>
      <c r="AI12" s="22">
        <v>19.399999999999999</v>
      </c>
      <c r="AJ12" s="22">
        <v>17.8</v>
      </c>
      <c r="AK12" s="22">
        <v>16.600000000000001</v>
      </c>
      <c r="AL12" s="22">
        <v>15.3</v>
      </c>
      <c r="AM12" s="22">
        <v>11.4</v>
      </c>
      <c r="AN12" s="22">
        <v>12.4</v>
      </c>
      <c r="AO12" s="22">
        <v>10.1</v>
      </c>
      <c r="AP12" s="22">
        <v>11.5</v>
      </c>
      <c r="AQ12" s="28">
        <f t="shared" si="3"/>
        <v>14.312500000000002</v>
      </c>
      <c r="AR12" s="29"/>
    </row>
    <row r="13" spans="1:44" ht="13" customHeight="1">
      <c r="A13" s="26">
        <v>7</v>
      </c>
      <c r="B13" s="22">
        <v>1.6</v>
      </c>
      <c r="C13" s="22">
        <v>2.4</v>
      </c>
      <c r="D13" s="22">
        <v>2</v>
      </c>
      <c r="E13" s="22">
        <v>1.9</v>
      </c>
      <c r="F13" s="22">
        <v>2.4</v>
      </c>
      <c r="G13" s="22">
        <v>3.5</v>
      </c>
      <c r="H13" s="22">
        <v>3.8</v>
      </c>
      <c r="I13" s="22">
        <v>3.2</v>
      </c>
      <c r="J13" s="27">
        <f t="shared" si="0"/>
        <v>2.6</v>
      </c>
      <c r="K13" s="22">
        <v>4.5</v>
      </c>
      <c r="L13" s="23">
        <v>1.5</v>
      </c>
      <c r="M13" s="22">
        <v>6.9</v>
      </c>
      <c r="N13" s="22">
        <v>7.2</v>
      </c>
      <c r="O13" s="22">
        <v>7</v>
      </c>
      <c r="P13" s="22">
        <v>7</v>
      </c>
      <c r="Q13" s="22">
        <v>7.3</v>
      </c>
      <c r="R13" s="22">
        <v>7.9</v>
      </c>
      <c r="S13" s="22">
        <v>7.5</v>
      </c>
      <c r="T13" s="22">
        <v>7.1</v>
      </c>
      <c r="U13" s="28">
        <f t="shared" si="1"/>
        <v>7.2374999999999998</v>
      </c>
      <c r="V13" s="29"/>
      <c r="W13" s="26">
        <v>7</v>
      </c>
      <c r="X13" s="22">
        <v>12.8</v>
      </c>
      <c r="Y13" s="22">
        <v>12</v>
      </c>
      <c r="Z13" s="22">
        <v>11.8</v>
      </c>
      <c r="AA13" s="22">
        <v>15.4</v>
      </c>
      <c r="AB13" s="22">
        <v>15.2</v>
      </c>
      <c r="AC13" s="22">
        <v>18.600000000000001</v>
      </c>
      <c r="AD13" s="22">
        <v>17.8</v>
      </c>
      <c r="AE13" s="22">
        <v>13.8</v>
      </c>
      <c r="AF13" s="27">
        <f t="shared" si="2"/>
        <v>14.675000000000001</v>
      </c>
      <c r="AG13" s="22">
        <v>19</v>
      </c>
      <c r="AH13" s="23">
        <v>11</v>
      </c>
      <c r="AI13" s="22">
        <v>12.5</v>
      </c>
      <c r="AJ13" s="22">
        <v>12</v>
      </c>
      <c r="AK13" s="22">
        <v>12.2</v>
      </c>
      <c r="AL13" s="22">
        <v>13.4</v>
      </c>
      <c r="AM13" s="22">
        <v>13.4</v>
      </c>
      <c r="AN13" s="22">
        <v>12.2</v>
      </c>
      <c r="AO13" s="22">
        <v>12</v>
      </c>
      <c r="AP13" s="22">
        <v>14</v>
      </c>
      <c r="AQ13" s="28">
        <f t="shared" si="3"/>
        <v>12.7125</v>
      </c>
      <c r="AR13" s="29"/>
    </row>
    <row r="14" spans="1:44" ht="13" customHeight="1">
      <c r="A14" s="26">
        <v>8</v>
      </c>
      <c r="B14" s="22">
        <v>3.2</v>
      </c>
      <c r="C14" s="22">
        <v>2.8</v>
      </c>
      <c r="D14" s="22">
        <v>2</v>
      </c>
      <c r="E14" s="22">
        <v>2.4</v>
      </c>
      <c r="F14" s="22">
        <v>3.4</v>
      </c>
      <c r="G14" s="22">
        <v>3.5</v>
      </c>
      <c r="H14" s="22">
        <v>3.7</v>
      </c>
      <c r="I14" s="22">
        <v>5.3</v>
      </c>
      <c r="J14" s="27">
        <f t="shared" si="0"/>
        <v>3.2875000000000001</v>
      </c>
      <c r="K14" s="22">
        <v>5.3</v>
      </c>
      <c r="L14" s="23">
        <v>2</v>
      </c>
      <c r="M14" s="22">
        <v>7</v>
      </c>
      <c r="N14" s="22">
        <v>6.9</v>
      </c>
      <c r="O14" s="22">
        <v>6.7</v>
      </c>
      <c r="P14" s="22">
        <v>7</v>
      </c>
      <c r="Q14" s="22">
        <v>7.1</v>
      </c>
      <c r="R14" s="22">
        <v>7.5</v>
      </c>
      <c r="S14" s="22">
        <v>7.7</v>
      </c>
      <c r="T14" s="22">
        <v>8.6</v>
      </c>
      <c r="U14" s="28">
        <f t="shared" si="1"/>
        <v>7.3125000000000009</v>
      </c>
      <c r="V14" s="29"/>
      <c r="W14" s="26">
        <v>8</v>
      </c>
      <c r="X14" s="22">
        <v>11.7</v>
      </c>
      <c r="Y14" s="22">
        <v>9.5</v>
      </c>
      <c r="Z14" s="22">
        <v>9.4</v>
      </c>
      <c r="AA14" s="22">
        <v>15.2</v>
      </c>
      <c r="AB14" s="22">
        <v>18.600000000000001</v>
      </c>
      <c r="AC14" s="22">
        <v>16.399999999999999</v>
      </c>
      <c r="AD14" s="22">
        <v>15.2</v>
      </c>
      <c r="AE14" s="22">
        <v>14.5</v>
      </c>
      <c r="AF14" s="27">
        <f t="shared" si="2"/>
        <v>13.812500000000002</v>
      </c>
      <c r="AG14" s="22">
        <v>18.7</v>
      </c>
      <c r="AH14" s="23">
        <v>8.8000000000000007</v>
      </c>
      <c r="AI14" s="22">
        <v>13.2</v>
      </c>
      <c r="AJ14" s="22">
        <v>11.9</v>
      </c>
      <c r="AK14" s="22">
        <v>11.8</v>
      </c>
      <c r="AL14" s="22">
        <v>13.6</v>
      </c>
      <c r="AM14" s="22">
        <v>12.8</v>
      </c>
      <c r="AN14" s="22">
        <v>10.4</v>
      </c>
      <c r="AO14" s="22">
        <v>12.6</v>
      </c>
      <c r="AP14" s="22">
        <v>13.7</v>
      </c>
      <c r="AQ14" s="28">
        <f t="shared" si="3"/>
        <v>12.500000000000002</v>
      </c>
      <c r="AR14" s="29"/>
    </row>
    <row r="15" spans="1:44" ht="13" customHeight="1">
      <c r="A15" s="26">
        <v>9</v>
      </c>
      <c r="B15" s="22">
        <v>5.9</v>
      </c>
      <c r="C15" s="22">
        <v>3.7</v>
      </c>
      <c r="D15" s="22">
        <v>2</v>
      </c>
      <c r="E15" s="22">
        <v>1.6</v>
      </c>
      <c r="F15" s="22">
        <v>2.7</v>
      </c>
      <c r="G15" s="22">
        <v>3.7</v>
      </c>
      <c r="H15" s="22">
        <v>1.5</v>
      </c>
      <c r="I15" s="22">
        <v>2.2000000000000002</v>
      </c>
      <c r="J15" s="27">
        <f t="shared" si="0"/>
        <v>2.9125000000000001</v>
      </c>
      <c r="K15" s="22">
        <v>6</v>
      </c>
      <c r="L15" s="23">
        <v>1</v>
      </c>
      <c r="M15" s="22">
        <v>8.6</v>
      </c>
      <c r="N15" s="22">
        <v>7.2</v>
      </c>
      <c r="O15" s="22">
        <v>6.6</v>
      </c>
      <c r="P15" s="22">
        <v>6.5</v>
      </c>
      <c r="Q15" s="22">
        <v>6.8</v>
      </c>
      <c r="R15" s="22">
        <v>6.8</v>
      </c>
      <c r="S15" s="22">
        <v>6.5</v>
      </c>
      <c r="T15" s="22">
        <v>6.7</v>
      </c>
      <c r="U15" s="28">
        <f t="shared" si="1"/>
        <v>6.9624999999999995</v>
      </c>
      <c r="V15" s="29"/>
      <c r="W15" s="26">
        <v>9</v>
      </c>
      <c r="X15" s="22">
        <v>11.3</v>
      </c>
      <c r="Y15" s="22">
        <v>8.6999999999999993</v>
      </c>
      <c r="Z15" s="22">
        <v>10.3</v>
      </c>
      <c r="AA15" s="22">
        <v>12</v>
      </c>
      <c r="AB15" s="22">
        <v>13.6</v>
      </c>
      <c r="AC15" s="22">
        <v>13.7</v>
      </c>
      <c r="AD15" s="22">
        <v>15.6</v>
      </c>
      <c r="AE15" s="22">
        <v>13.6</v>
      </c>
      <c r="AF15" s="27">
        <f t="shared" si="2"/>
        <v>12.349999999999998</v>
      </c>
      <c r="AG15" s="22">
        <v>17.2</v>
      </c>
      <c r="AH15" s="23">
        <v>7.4</v>
      </c>
      <c r="AI15" s="22">
        <v>11.9</v>
      </c>
      <c r="AJ15" s="22">
        <v>11</v>
      </c>
      <c r="AK15" s="22">
        <v>12.1</v>
      </c>
      <c r="AL15" s="22">
        <v>13.3</v>
      </c>
      <c r="AM15" s="22">
        <v>11.7</v>
      </c>
      <c r="AN15" s="22">
        <v>11.1</v>
      </c>
      <c r="AO15" s="22">
        <v>12.2</v>
      </c>
      <c r="AP15" s="22">
        <v>10.9</v>
      </c>
      <c r="AQ15" s="28">
        <f t="shared" si="3"/>
        <v>11.775</v>
      </c>
      <c r="AR15" s="29"/>
    </row>
    <row r="16" spans="1:44" ht="13" customHeight="1">
      <c r="A16" s="26">
        <v>10</v>
      </c>
      <c r="B16" s="22">
        <v>2.6</v>
      </c>
      <c r="C16" s="22">
        <v>2.7</v>
      </c>
      <c r="D16" s="22">
        <v>2.2999999999999998</v>
      </c>
      <c r="E16" s="22">
        <v>2</v>
      </c>
      <c r="F16" s="22">
        <v>2</v>
      </c>
      <c r="G16" s="22">
        <v>2.4</v>
      </c>
      <c r="H16" s="22">
        <v>1.2</v>
      </c>
      <c r="I16" s="22">
        <v>0.1</v>
      </c>
      <c r="J16" s="27">
        <f t="shared" si="0"/>
        <v>1.9125000000000001</v>
      </c>
      <c r="K16" s="22">
        <v>2.8</v>
      </c>
      <c r="L16" s="23">
        <v>0.1</v>
      </c>
      <c r="M16" s="22">
        <v>6.9</v>
      </c>
      <c r="N16" s="22">
        <v>6.8</v>
      </c>
      <c r="O16" s="22">
        <v>6.8</v>
      </c>
      <c r="P16" s="22">
        <v>6.8</v>
      </c>
      <c r="Q16" s="22">
        <v>6.9</v>
      </c>
      <c r="R16" s="22">
        <v>7</v>
      </c>
      <c r="S16" s="22">
        <v>6.5</v>
      </c>
      <c r="T16" s="22">
        <v>6.2</v>
      </c>
      <c r="U16" s="28">
        <f t="shared" si="1"/>
        <v>6.7375000000000007</v>
      </c>
      <c r="V16" s="29"/>
      <c r="W16" s="26">
        <v>10</v>
      </c>
      <c r="X16" s="22">
        <v>8.5</v>
      </c>
      <c r="Y16" s="22">
        <v>7.6</v>
      </c>
      <c r="Z16" s="22">
        <v>8.5</v>
      </c>
      <c r="AA16" s="22">
        <v>14.7</v>
      </c>
      <c r="AB16" s="22">
        <v>14.2</v>
      </c>
      <c r="AC16" s="22">
        <v>14.6</v>
      </c>
      <c r="AD16" s="22">
        <v>14.6</v>
      </c>
      <c r="AE16" s="22">
        <v>13.3</v>
      </c>
      <c r="AF16" s="27">
        <f t="shared" si="2"/>
        <v>11.999999999999998</v>
      </c>
      <c r="AG16" s="22">
        <v>16.100000000000001</v>
      </c>
      <c r="AH16" s="23">
        <v>6.4</v>
      </c>
      <c r="AI16" s="22">
        <v>10.3</v>
      </c>
      <c r="AJ16" s="22">
        <v>10.3</v>
      </c>
      <c r="AK16" s="22">
        <v>10.9</v>
      </c>
      <c r="AL16" s="22">
        <v>12.9</v>
      </c>
      <c r="AM16" s="22">
        <v>12.9</v>
      </c>
      <c r="AN16" s="22">
        <v>14.3</v>
      </c>
      <c r="AO16" s="22">
        <v>13.6</v>
      </c>
      <c r="AP16" s="22">
        <v>14.5</v>
      </c>
      <c r="AQ16" s="28">
        <f t="shared" si="3"/>
        <v>12.462499999999999</v>
      </c>
      <c r="AR16" s="29"/>
    </row>
    <row r="17" spans="1:44" ht="13" customHeight="1">
      <c r="A17" s="26">
        <v>11</v>
      </c>
      <c r="B17" s="22">
        <v>-1.3</v>
      </c>
      <c r="C17" s="22">
        <v>-3.4</v>
      </c>
      <c r="D17" s="22">
        <v>-4.8</v>
      </c>
      <c r="E17" s="22">
        <v>-5.3</v>
      </c>
      <c r="F17" s="22">
        <v>-3.7</v>
      </c>
      <c r="G17" s="22">
        <v>-1.3</v>
      </c>
      <c r="H17" s="22">
        <v>-2.5</v>
      </c>
      <c r="I17" s="22">
        <v>-1.8</v>
      </c>
      <c r="J17" s="27">
        <f t="shared" si="0"/>
        <v>-3.0125000000000002</v>
      </c>
      <c r="K17" s="22">
        <v>0.1</v>
      </c>
      <c r="L17" s="23">
        <v>-6.4</v>
      </c>
      <c r="M17" s="22">
        <v>5.6</v>
      </c>
      <c r="N17" s="22">
        <v>4.7</v>
      </c>
      <c r="O17" s="22">
        <v>4.0999999999999996</v>
      </c>
      <c r="P17" s="22">
        <v>3.9</v>
      </c>
      <c r="Q17" s="22">
        <v>4.5</v>
      </c>
      <c r="R17" s="22">
        <v>5.2</v>
      </c>
      <c r="S17" s="22">
        <v>4.7</v>
      </c>
      <c r="T17" s="22">
        <v>5.0999999999999996</v>
      </c>
      <c r="U17" s="28">
        <f t="shared" si="1"/>
        <v>4.7250000000000005</v>
      </c>
      <c r="V17" s="29"/>
      <c r="W17" s="26">
        <v>11</v>
      </c>
      <c r="X17" s="22">
        <v>12.8</v>
      </c>
      <c r="Y17" s="22">
        <v>12.8</v>
      </c>
      <c r="Z17" s="22">
        <v>13.1</v>
      </c>
      <c r="AA17" s="22">
        <v>15</v>
      </c>
      <c r="AB17" s="22">
        <v>15.1</v>
      </c>
      <c r="AC17" s="22">
        <v>15.6</v>
      </c>
      <c r="AD17" s="22">
        <v>13.8</v>
      </c>
      <c r="AE17" s="22">
        <v>12.5</v>
      </c>
      <c r="AF17" s="27">
        <f t="shared" si="2"/>
        <v>13.837499999999999</v>
      </c>
      <c r="AG17" s="22">
        <v>17.3</v>
      </c>
      <c r="AH17" s="23">
        <v>11.9</v>
      </c>
      <c r="AI17" s="22">
        <v>14.5</v>
      </c>
      <c r="AJ17" s="22">
        <v>14.8</v>
      </c>
      <c r="AK17" s="22">
        <v>15.1</v>
      </c>
      <c r="AL17" s="22">
        <v>16.7</v>
      </c>
      <c r="AM17" s="22">
        <v>13.4</v>
      </c>
      <c r="AN17" s="22">
        <v>11.7</v>
      </c>
      <c r="AO17" s="22">
        <v>13.9</v>
      </c>
      <c r="AP17" s="22">
        <v>13.6</v>
      </c>
      <c r="AQ17" s="28">
        <f t="shared" si="3"/>
        <v>14.2125</v>
      </c>
      <c r="AR17" s="29"/>
    </row>
    <row r="18" spans="1:44" ht="13" customHeight="1">
      <c r="A18" s="26">
        <v>12</v>
      </c>
      <c r="B18" s="22">
        <v>0.2</v>
      </c>
      <c r="C18" s="22">
        <v>2.5</v>
      </c>
      <c r="D18" s="22">
        <v>3.6</v>
      </c>
      <c r="E18" s="22">
        <v>4</v>
      </c>
      <c r="F18" s="22">
        <v>4.3</v>
      </c>
      <c r="G18" s="22">
        <v>4.5999999999999996</v>
      </c>
      <c r="H18" s="22">
        <v>4.9000000000000004</v>
      </c>
      <c r="I18" s="22">
        <v>5.2</v>
      </c>
      <c r="J18" s="27">
        <f t="shared" si="0"/>
        <v>3.6625000000000001</v>
      </c>
      <c r="K18" s="22">
        <v>5.2</v>
      </c>
      <c r="L18" s="23">
        <v>-1.8</v>
      </c>
      <c r="M18" s="22">
        <v>5.5</v>
      </c>
      <c r="N18" s="22">
        <v>6.5</v>
      </c>
      <c r="O18" s="22">
        <v>7.3</v>
      </c>
      <c r="P18" s="22">
        <v>7.6</v>
      </c>
      <c r="Q18" s="22">
        <v>7.8</v>
      </c>
      <c r="R18" s="22">
        <v>8.1999999999999993</v>
      </c>
      <c r="S18" s="22">
        <v>8.5</v>
      </c>
      <c r="T18" s="22">
        <v>8.6</v>
      </c>
      <c r="U18" s="28">
        <f t="shared" si="1"/>
        <v>7.4999999999999991</v>
      </c>
      <c r="V18" s="29"/>
      <c r="W18" s="26">
        <v>12</v>
      </c>
      <c r="X18" s="22">
        <v>10.7</v>
      </c>
      <c r="Y18" s="22">
        <v>8.6</v>
      </c>
      <c r="Z18" s="22">
        <v>9.8000000000000007</v>
      </c>
      <c r="AA18" s="22">
        <v>15.2</v>
      </c>
      <c r="AB18" s="22">
        <v>17.600000000000001</v>
      </c>
      <c r="AC18" s="22">
        <v>19.8</v>
      </c>
      <c r="AD18" s="22">
        <v>17</v>
      </c>
      <c r="AE18" s="22">
        <v>16.2</v>
      </c>
      <c r="AF18" s="27">
        <f t="shared" si="2"/>
        <v>14.362500000000001</v>
      </c>
      <c r="AG18" s="22">
        <v>20.2</v>
      </c>
      <c r="AH18" s="23">
        <v>8.3000000000000007</v>
      </c>
      <c r="AI18" s="22">
        <v>12.7</v>
      </c>
      <c r="AJ18" s="22">
        <v>11.2</v>
      </c>
      <c r="AK18" s="22">
        <v>11.6</v>
      </c>
      <c r="AL18" s="22">
        <v>12.8</v>
      </c>
      <c r="AM18" s="22">
        <v>11.5</v>
      </c>
      <c r="AN18" s="22">
        <v>10.6</v>
      </c>
      <c r="AO18" s="22">
        <v>12.6</v>
      </c>
      <c r="AP18" s="22">
        <v>12.9</v>
      </c>
      <c r="AQ18" s="28">
        <f t="shared" si="3"/>
        <v>11.987499999999999</v>
      </c>
      <c r="AR18" s="29"/>
    </row>
    <row r="19" spans="1:44" ht="13" customHeight="1">
      <c r="A19" s="26">
        <v>13</v>
      </c>
      <c r="B19" s="22">
        <v>4.7</v>
      </c>
      <c r="C19" s="22">
        <v>3.3</v>
      </c>
      <c r="D19" s="22">
        <v>1.4</v>
      </c>
      <c r="E19" s="22">
        <v>0.5</v>
      </c>
      <c r="F19" s="22">
        <v>1.4</v>
      </c>
      <c r="G19" s="22">
        <v>2.2999999999999998</v>
      </c>
      <c r="H19" s="22">
        <v>2</v>
      </c>
      <c r="I19" s="22">
        <v>2.6</v>
      </c>
      <c r="J19" s="27">
        <f t="shared" si="0"/>
        <v>2.2750000000000004</v>
      </c>
      <c r="K19" s="22">
        <v>5.3</v>
      </c>
      <c r="L19" s="23">
        <v>0.5</v>
      </c>
      <c r="M19" s="22">
        <v>7.9</v>
      </c>
      <c r="N19" s="22">
        <v>7</v>
      </c>
      <c r="O19" s="22">
        <v>6.6</v>
      </c>
      <c r="P19" s="22">
        <v>6.3</v>
      </c>
      <c r="Q19" s="22">
        <v>6.4</v>
      </c>
      <c r="R19" s="22">
        <v>6.3</v>
      </c>
      <c r="S19" s="22">
        <v>6.1</v>
      </c>
      <c r="T19" s="22">
        <v>6.4</v>
      </c>
      <c r="U19" s="28">
        <f t="shared" si="1"/>
        <v>6.625</v>
      </c>
      <c r="V19" s="29"/>
      <c r="W19" s="26">
        <v>13</v>
      </c>
      <c r="X19" s="22">
        <v>10.9</v>
      </c>
      <c r="Y19" s="22">
        <v>8.6</v>
      </c>
      <c r="Z19" s="22">
        <v>8.9</v>
      </c>
      <c r="AA19" s="22">
        <v>14.8</v>
      </c>
      <c r="AB19" s="22">
        <v>18.100000000000001</v>
      </c>
      <c r="AC19" s="22">
        <v>16</v>
      </c>
      <c r="AD19" s="22">
        <v>17.5</v>
      </c>
      <c r="AE19" s="22">
        <v>15.4</v>
      </c>
      <c r="AF19" s="27">
        <f t="shared" si="2"/>
        <v>13.775000000000002</v>
      </c>
      <c r="AG19" s="22">
        <v>19.600000000000001</v>
      </c>
      <c r="AH19" s="23">
        <v>6.3</v>
      </c>
      <c r="AI19" s="22">
        <v>12.6</v>
      </c>
      <c r="AJ19" s="22">
        <v>11.2</v>
      </c>
      <c r="AK19" s="22">
        <v>11.2</v>
      </c>
      <c r="AL19" s="22">
        <v>13.1</v>
      </c>
      <c r="AM19" s="22">
        <v>12.4</v>
      </c>
      <c r="AN19" s="22">
        <v>13.2</v>
      </c>
      <c r="AO19" s="22">
        <v>11.6</v>
      </c>
      <c r="AP19" s="22">
        <v>12.9</v>
      </c>
      <c r="AQ19" s="28">
        <f t="shared" si="3"/>
        <v>12.275</v>
      </c>
      <c r="AR19" s="29"/>
    </row>
    <row r="20" spans="1:44" ht="13" customHeight="1">
      <c r="A20" s="26">
        <v>14</v>
      </c>
      <c r="B20" s="22">
        <v>2.5</v>
      </c>
      <c r="C20" s="22">
        <v>2.1</v>
      </c>
      <c r="D20" s="22">
        <v>2.8</v>
      </c>
      <c r="E20" s="22">
        <v>2.2000000000000002</v>
      </c>
      <c r="F20" s="22">
        <v>2.1</v>
      </c>
      <c r="G20" s="22">
        <v>2.9</v>
      </c>
      <c r="H20" s="22">
        <v>2.2000000000000002</v>
      </c>
      <c r="I20" s="22">
        <v>2.5</v>
      </c>
      <c r="J20" s="27">
        <f t="shared" si="0"/>
        <v>2.4125000000000001</v>
      </c>
      <c r="K20" s="22">
        <v>3.3</v>
      </c>
      <c r="L20" s="23">
        <v>1.1000000000000001</v>
      </c>
      <c r="M20" s="22">
        <v>6.9</v>
      </c>
      <c r="N20" s="22">
        <v>6.3</v>
      </c>
      <c r="O20" s="22">
        <v>6.1</v>
      </c>
      <c r="P20" s="22">
        <v>6.2</v>
      </c>
      <c r="Q20" s="22">
        <v>6.5</v>
      </c>
      <c r="R20" s="22">
        <v>6.2</v>
      </c>
      <c r="S20" s="22">
        <v>6.2</v>
      </c>
      <c r="T20" s="22">
        <v>6.1</v>
      </c>
      <c r="U20" s="28">
        <f t="shared" si="1"/>
        <v>6.3125</v>
      </c>
      <c r="V20" s="29"/>
      <c r="W20" s="26">
        <v>14</v>
      </c>
      <c r="X20" s="22">
        <v>11.6</v>
      </c>
      <c r="Y20" s="22">
        <v>9.6</v>
      </c>
      <c r="Z20" s="22">
        <v>8.4</v>
      </c>
      <c r="AA20" s="22">
        <v>13.7</v>
      </c>
      <c r="AB20" s="22">
        <v>16.600000000000001</v>
      </c>
      <c r="AC20" s="22">
        <v>17.899999999999999</v>
      </c>
      <c r="AD20" s="22">
        <v>18.5</v>
      </c>
      <c r="AE20" s="22">
        <v>17.2</v>
      </c>
      <c r="AF20" s="27">
        <f t="shared" si="2"/>
        <v>14.1875</v>
      </c>
      <c r="AG20" s="22">
        <v>20.100000000000001</v>
      </c>
      <c r="AH20" s="23">
        <v>7.9</v>
      </c>
      <c r="AI20" s="22">
        <v>12.8</v>
      </c>
      <c r="AJ20" s="22">
        <v>11.6</v>
      </c>
      <c r="AK20" s="22">
        <v>10.9</v>
      </c>
      <c r="AL20" s="22">
        <v>12.1</v>
      </c>
      <c r="AM20" s="22">
        <v>9.8000000000000007</v>
      </c>
      <c r="AN20" s="22">
        <v>9.4</v>
      </c>
      <c r="AO20" s="22">
        <v>9.6</v>
      </c>
      <c r="AP20" s="22">
        <v>11.8</v>
      </c>
      <c r="AQ20" s="28">
        <f t="shared" si="3"/>
        <v>11</v>
      </c>
      <c r="AR20" s="29"/>
    </row>
    <row r="21" spans="1:44" ht="13" customHeight="1">
      <c r="A21" s="26">
        <v>15</v>
      </c>
      <c r="B21" s="22">
        <v>2</v>
      </c>
      <c r="C21" s="22">
        <v>3.5</v>
      </c>
      <c r="D21" s="22">
        <v>4.8</v>
      </c>
      <c r="E21" s="22">
        <v>4.5999999999999996</v>
      </c>
      <c r="F21" s="22">
        <v>5</v>
      </c>
      <c r="G21" s="22">
        <v>6.4</v>
      </c>
      <c r="H21" s="22">
        <v>6.9</v>
      </c>
      <c r="I21" s="22">
        <v>7.5</v>
      </c>
      <c r="J21" s="27">
        <f t="shared" si="0"/>
        <v>5.0874999999999995</v>
      </c>
      <c r="K21" s="22">
        <v>7.8</v>
      </c>
      <c r="L21" s="23">
        <v>1.9</v>
      </c>
      <c r="M21" s="22">
        <v>6.6</v>
      </c>
      <c r="N21" s="22">
        <v>7.6</v>
      </c>
      <c r="O21" s="22">
        <v>8.3000000000000007</v>
      </c>
      <c r="P21" s="22">
        <v>8.1999999999999993</v>
      </c>
      <c r="Q21" s="22">
        <v>8.4</v>
      </c>
      <c r="R21" s="22">
        <v>9.1</v>
      </c>
      <c r="S21" s="22">
        <v>9.5</v>
      </c>
      <c r="T21" s="22">
        <v>9.8000000000000007</v>
      </c>
      <c r="U21" s="28">
        <f t="shared" si="1"/>
        <v>8.4375</v>
      </c>
      <c r="V21" s="29"/>
      <c r="W21" s="26">
        <v>15</v>
      </c>
      <c r="X21" s="22">
        <v>12.2</v>
      </c>
      <c r="Y21" s="22">
        <v>7.4</v>
      </c>
      <c r="Z21" s="22">
        <v>8.4</v>
      </c>
      <c r="AA21" s="22">
        <v>16.7</v>
      </c>
      <c r="AB21" s="22">
        <v>18.899999999999999</v>
      </c>
      <c r="AC21" s="22">
        <v>21.1</v>
      </c>
      <c r="AD21" s="22">
        <v>19.5</v>
      </c>
      <c r="AE21" s="22">
        <v>17.399999999999999</v>
      </c>
      <c r="AF21" s="27">
        <f t="shared" si="2"/>
        <v>15.2</v>
      </c>
      <c r="AG21" s="22">
        <v>21.4</v>
      </c>
      <c r="AH21" s="23">
        <v>6.4</v>
      </c>
      <c r="AI21" s="22">
        <v>10.5</v>
      </c>
      <c r="AJ21" s="22">
        <v>10</v>
      </c>
      <c r="AK21" s="22">
        <v>10.6</v>
      </c>
      <c r="AL21" s="22">
        <v>11.8</v>
      </c>
      <c r="AM21" s="22">
        <v>11.8</v>
      </c>
      <c r="AN21" s="22">
        <v>12.2</v>
      </c>
      <c r="AO21" s="22">
        <v>10.199999999999999</v>
      </c>
      <c r="AP21" s="22">
        <v>12.1</v>
      </c>
      <c r="AQ21" s="28">
        <f t="shared" si="3"/>
        <v>11.15</v>
      </c>
      <c r="AR21" s="29"/>
    </row>
    <row r="22" spans="1:44" ht="13" customHeight="1">
      <c r="A22" s="26">
        <v>16</v>
      </c>
      <c r="B22" s="22">
        <v>7.2</v>
      </c>
      <c r="C22" s="22">
        <v>7.3</v>
      </c>
      <c r="D22" s="22">
        <v>7</v>
      </c>
      <c r="E22" s="22">
        <v>3.9</v>
      </c>
      <c r="F22" s="22">
        <v>4</v>
      </c>
      <c r="G22" s="22">
        <v>4.9000000000000004</v>
      </c>
      <c r="H22" s="22">
        <v>5.0999999999999996</v>
      </c>
      <c r="I22" s="22">
        <v>5.3</v>
      </c>
      <c r="J22" s="27">
        <f t="shared" si="0"/>
        <v>5.5874999999999995</v>
      </c>
      <c r="K22" s="22">
        <v>7.7</v>
      </c>
      <c r="L22" s="23">
        <v>3</v>
      </c>
      <c r="M22" s="22">
        <v>9.6999999999999993</v>
      </c>
      <c r="N22" s="22">
        <v>9.9</v>
      </c>
      <c r="O22" s="22">
        <v>9.6</v>
      </c>
      <c r="P22" s="22">
        <v>7.6</v>
      </c>
      <c r="Q22" s="22">
        <v>7.4</v>
      </c>
      <c r="R22" s="22">
        <v>7.6</v>
      </c>
      <c r="S22" s="22">
        <v>7.6</v>
      </c>
      <c r="T22" s="22">
        <v>7.9</v>
      </c>
      <c r="U22" s="28">
        <f t="shared" si="1"/>
        <v>8.4125000000000014</v>
      </c>
      <c r="V22" s="29"/>
      <c r="W22" s="26">
        <v>16</v>
      </c>
      <c r="X22" s="22">
        <v>10</v>
      </c>
      <c r="Y22" s="22">
        <v>6.8</v>
      </c>
      <c r="Z22" s="22">
        <v>9.8000000000000007</v>
      </c>
      <c r="AA22" s="22">
        <v>18.5</v>
      </c>
      <c r="AB22" s="22">
        <v>19.7</v>
      </c>
      <c r="AC22" s="22">
        <v>20.7</v>
      </c>
      <c r="AD22" s="22">
        <v>21.3</v>
      </c>
      <c r="AE22" s="22">
        <v>19.8</v>
      </c>
      <c r="AF22" s="27">
        <f t="shared" si="2"/>
        <v>15.824999999999999</v>
      </c>
      <c r="AG22" s="22">
        <v>21.6</v>
      </c>
      <c r="AH22" s="23">
        <v>6.8</v>
      </c>
      <c r="AI22" s="22">
        <v>11.2</v>
      </c>
      <c r="AJ22" s="22">
        <v>9.5</v>
      </c>
      <c r="AK22" s="22">
        <v>11.5</v>
      </c>
      <c r="AL22" s="22">
        <v>15.1</v>
      </c>
      <c r="AM22" s="22">
        <v>12.8</v>
      </c>
      <c r="AN22" s="22">
        <v>11.7</v>
      </c>
      <c r="AO22" s="22">
        <v>11.9</v>
      </c>
      <c r="AP22" s="22">
        <v>13.1</v>
      </c>
      <c r="AQ22" s="28">
        <f t="shared" si="3"/>
        <v>12.100000000000001</v>
      </c>
      <c r="AR22" s="29"/>
    </row>
    <row r="23" spans="1:44" ht="13" customHeight="1">
      <c r="A23" s="26">
        <v>17</v>
      </c>
      <c r="B23" s="22">
        <v>5.4</v>
      </c>
      <c r="C23" s="22">
        <v>5.4</v>
      </c>
      <c r="D23" s="22">
        <v>4.0999999999999996</v>
      </c>
      <c r="E23" s="22">
        <v>4.2</v>
      </c>
      <c r="F23" s="22">
        <v>4.4000000000000004</v>
      </c>
      <c r="G23" s="22">
        <v>4.3</v>
      </c>
      <c r="H23" s="22">
        <v>3.1</v>
      </c>
      <c r="I23" s="22">
        <v>2.5</v>
      </c>
      <c r="J23" s="27">
        <f t="shared" si="0"/>
        <v>4.1750000000000007</v>
      </c>
      <c r="K23" s="22">
        <v>5.5</v>
      </c>
      <c r="L23" s="23">
        <v>2.4</v>
      </c>
      <c r="M23" s="22">
        <v>8</v>
      </c>
      <c r="N23" s="22">
        <v>7.9</v>
      </c>
      <c r="O23" s="22">
        <v>7.5</v>
      </c>
      <c r="P23" s="22">
        <v>7.3</v>
      </c>
      <c r="Q23" s="22">
        <v>7.2</v>
      </c>
      <c r="R23" s="22">
        <v>6.9</v>
      </c>
      <c r="S23" s="22">
        <v>6.6</v>
      </c>
      <c r="T23" s="22">
        <v>6.7</v>
      </c>
      <c r="U23" s="28">
        <f t="shared" si="1"/>
        <v>7.2625000000000002</v>
      </c>
      <c r="V23" s="29"/>
      <c r="W23" s="26">
        <v>17</v>
      </c>
      <c r="X23" s="22">
        <v>12.6</v>
      </c>
      <c r="Y23" s="22">
        <v>10.1</v>
      </c>
      <c r="Z23" s="22">
        <v>11.1</v>
      </c>
      <c r="AA23" s="22">
        <v>20</v>
      </c>
      <c r="AB23" s="22">
        <v>22.3</v>
      </c>
      <c r="AC23" s="22">
        <v>23.8</v>
      </c>
      <c r="AD23" s="22">
        <v>23.9</v>
      </c>
      <c r="AE23" s="22">
        <v>23</v>
      </c>
      <c r="AF23" s="27">
        <f t="shared" si="2"/>
        <v>18.349999999999998</v>
      </c>
      <c r="AG23" s="22">
        <v>24.9</v>
      </c>
      <c r="AH23" s="23">
        <v>8.5</v>
      </c>
      <c r="AI23" s="22">
        <v>13.5</v>
      </c>
      <c r="AJ23" s="22">
        <v>12.1</v>
      </c>
      <c r="AK23" s="22">
        <v>11.9</v>
      </c>
      <c r="AL23" s="22">
        <v>13.1</v>
      </c>
      <c r="AM23" s="22">
        <v>11.8</v>
      </c>
      <c r="AN23" s="22">
        <v>12.7</v>
      </c>
      <c r="AO23" s="22">
        <v>13.9</v>
      </c>
      <c r="AP23" s="22">
        <v>14.3</v>
      </c>
      <c r="AQ23" s="28">
        <f t="shared" si="3"/>
        <v>12.912500000000001</v>
      </c>
      <c r="AR23" s="29"/>
    </row>
    <row r="24" spans="1:44" ht="13" customHeight="1">
      <c r="A24" s="26">
        <v>18</v>
      </c>
      <c r="B24" s="22">
        <v>0.6</v>
      </c>
      <c r="C24" s="22">
        <v>-0.8</v>
      </c>
      <c r="D24" s="22">
        <v>-0.9</v>
      </c>
      <c r="E24" s="22">
        <v>-0.5</v>
      </c>
      <c r="F24" s="22">
        <v>-0.1</v>
      </c>
      <c r="G24" s="22">
        <v>0.3</v>
      </c>
      <c r="H24" s="22">
        <v>0.9</v>
      </c>
      <c r="I24" s="22">
        <v>1.8</v>
      </c>
      <c r="J24" s="27">
        <f t="shared" si="0"/>
        <v>0.16249999999999998</v>
      </c>
      <c r="K24" s="22">
        <v>2.7</v>
      </c>
      <c r="L24" s="23">
        <v>-1.3</v>
      </c>
      <c r="M24" s="22">
        <v>5.9</v>
      </c>
      <c r="N24" s="22">
        <v>5.5</v>
      </c>
      <c r="O24" s="22">
        <v>5.3</v>
      </c>
      <c r="P24" s="22">
        <v>4.9000000000000004</v>
      </c>
      <c r="Q24" s="22">
        <v>5.6</v>
      </c>
      <c r="R24" s="22">
        <v>6.1</v>
      </c>
      <c r="S24" s="22">
        <v>6.4</v>
      </c>
      <c r="T24" s="22">
        <v>6.8</v>
      </c>
      <c r="U24" s="28">
        <f t="shared" si="1"/>
        <v>5.8125</v>
      </c>
      <c r="V24" s="29"/>
      <c r="W24" s="26">
        <v>18</v>
      </c>
      <c r="X24" s="22">
        <v>15.4</v>
      </c>
      <c r="Y24" s="22">
        <v>12.1</v>
      </c>
      <c r="Z24" s="22">
        <v>12.3</v>
      </c>
      <c r="AA24" s="22">
        <v>20.5</v>
      </c>
      <c r="AB24" s="22">
        <v>23.6</v>
      </c>
      <c r="AC24" s="22">
        <v>25.4</v>
      </c>
      <c r="AD24" s="22">
        <v>25.7</v>
      </c>
      <c r="AE24" s="22">
        <v>23.4</v>
      </c>
      <c r="AF24" s="27">
        <f t="shared" si="2"/>
        <v>19.8</v>
      </c>
      <c r="AG24" s="22">
        <v>26.2</v>
      </c>
      <c r="AH24" s="23">
        <v>10.8</v>
      </c>
      <c r="AI24" s="22">
        <v>14.7</v>
      </c>
      <c r="AJ24" s="22">
        <v>13.7</v>
      </c>
      <c r="AK24" s="22">
        <v>13.6</v>
      </c>
      <c r="AL24" s="22">
        <v>15.6</v>
      </c>
      <c r="AM24" s="22">
        <v>14</v>
      </c>
      <c r="AN24" s="22">
        <v>13.6</v>
      </c>
      <c r="AO24" s="22">
        <v>14.2</v>
      </c>
      <c r="AP24" s="22">
        <v>13.5</v>
      </c>
      <c r="AQ24" s="28">
        <f t="shared" si="3"/>
        <v>14.112499999999999</v>
      </c>
      <c r="AR24" s="29"/>
    </row>
    <row r="25" spans="1:44" ht="13" customHeight="1">
      <c r="A25" s="26">
        <v>19</v>
      </c>
      <c r="B25" s="22">
        <v>2.8</v>
      </c>
      <c r="C25" s="22">
        <v>3.2</v>
      </c>
      <c r="D25" s="22">
        <v>3.1</v>
      </c>
      <c r="E25" s="22">
        <v>3.3</v>
      </c>
      <c r="F25" s="22">
        <v>4.3</v>
      </c>
      <c r="G25" s="22">
        <v>5.0999999999999996</v>
      </c>
      <c r="H25" s="22">
        <v>2.5</v>
      </c>
      <c r="I25" s="22">
        <v>2.8</v>
      </c>
      <c r="J25" s="27">
        <f t="shared" si="0"/>
        <v>3.3874999999999997</v>
      </c>
      <c r="K25" s="22">
        <v>5.0999999999999996</v>
      </c>
      <c r="L25" s="23">
        <v>1.8</v>
      </c>
      <c r="M25" s="22">
        <v>7.2</v>
      </c>
      <c r="N25" s="22">
        <v>7.1</v>
      </c>
      <c r="O25" s="22">
        <v>6.9</v>
      </c>
      <c r="P25" s="22">
        <v>7.2</v>
      </c>
      <c r="Q25" s="22">
        <v>7.7</v>
      </c>
      <c r="R25" s="22">
        <v>7.2</v>
      </c>
      <c r="S25" s="22">
        <v>6.7</v>
      </c>
      <c r="T25" s="22">
        <v>6.9</v>
      </c>
      <c r="U25" s="28">
        <f t="shared" si="1"/>
        <v>7.1125000000000007</v>
      </c>
      <c r="V25" s="29"/>
      <c r="W25" s="26">
        <v>19</v>
      </c>
      <c r="X25" s="22">
        <v>16.100000000000001</v>
      </c>
      <c r="Y25" s="22">
        <v>12.6</v>
      </c>
      <c r="Z25" s="22">
        <v>11.8</v>
      </c>
      <c r="AA25" s="22">
        <v>18.899999999999999</v>
      </c>
      <c r="AB25" s="22">
        <v>23.4</v>
      </c>
      <c r="AC25" s="22">
        <v>25</v>
      </c>
      <c r="AD25" s="22">
        <v>24.3</v>
      </c>
      <c r="AE25" s="22">
        <v>20.8</v>
      </c>
      <c r="AF25" s="27">
        <f t="shared" si="2"/>
        <v>19.112500000000001</v>
      </c>
      <c r="AG25" s="22">
        <v>25.2</v>
      </c>
      <c r="AH25" s="23">
        <v>11</v>
      </c>
      <c r="AI25" s="22">
        <v>15</v>
      </c>
      <c r="AJ25" s="22">
        <v>14</v>
      </c>
      <c r="AK25" s="22">
        <v>13.3</v>
      </c>
      <c r="AL25" s="22">
        <v>16.3</v>
      </c>
      <c r="AM25" s="22">
        <v>14.6</v>
      </c>
      <c r="AN25" s="22">
        <v>15.2</v>
      </c>
      <c r="AO25" s="22">
        <v>15.2</v>
      </c>
      <c r="AP25" s="22">
        <v>16.899999999999999</v>
      </c>
      <c r="AQ25" s="28">
        <f t="shared" si="3"/>
        <v>15.0625</v>
      </c>
      <c r="AR25" s="29"/>
    </row>
    <row r="26" spans="1:44" ht="13" customHeight="1">
      <c r="A26" s="26">
        <v>20</v>
      </c>
      <c r="B26" s="22">
        <v>2</v>
      </c>
      <c r="C26" s="22">
        <v>1</v>
      </c>
      <c r="D26" s="22">
        <v>0.8</v>
      </c>
      <c r="E26" s="22">
        <v>1.3</v>
      </c>
      <c r="F26" s="22">
        <v>1.8</v>
      </c>
      <c r="G26" s="22">
        <v>2.2000000000000002</v>
      </c>
      <c r="H26" s="22">
        <v>3</v>
      </c>
      <c r="I26" s="22">
        <v>3.2</v>
      </c>
      <c r="J26" s="27">
        <f t="shared" si="0"/>
        <v>1.9125000000000001</v>
      </c>
      <c r="K26" s="22">
        <v>3.3</v>
      </c>
      <c r="L26" s="23">
        <v>0.4</v>
      </c>
      <c r="M26" s="22">
        <v>6.6</v>
      </c>
      <c r="N26" s="22">
        <v>6.2</v>
      </c>
      <c r="O26" s="22">
        <v>6.2</v>
      </c>
      <c r="P26" s="22">
        <v>6.3</v>
      </c>
      <c r="Q26" s="22">
        <v>6.1</v>
      </c>
      <c r="R26" s="22">
        <v>5.9</v>
      </c>
      <c r="S26" s="22">
        <v>5.9</v>
      </c>
      <c r="T26" s="22">
        <v>6.6</v>
      </c>
      <c r="U26" s="28">
        <f t="shared" si="1"/>
        <v>6.2249999999999996</v>
      </c>
      <c r="V26" s="29"/>
      <c r="W26" s="26">
        <v>20</v>
      </c>
      <c r="X26" s="22">
        <v>16.2</v>
      </c>
      <c r="Y26" s="22">
        <v>14.1</v>
      </c>
      <c r="Z26" s="22">
        <v>15.7</v>
      </c>
      <c r="AA26" s="22">
        <v>21.2</v>
      </c>
      <c r="AB26" s="22">
        <v>23.6</v>
      </c>
      <c r="AC26" s="22">
        <v>17.100000000000001</v>
      </c>
      <c r="AD26" s="22">
        <v>20.2</v>
      </c>
      <c r="AE26" s="22">
        <v>19.399999999999999</v>
      </c>
      <c r="AF26" s="27">
        <f t="shared" si="2"/>
        <v>18.4375</v>
      </c>
      <c r="AG26" s="22">
        <v>25.4</v>
      </c>
      <c r="AH26" s="23">
        <v>13</v>
      </c>
      <c r="AI26" s="22">
        <v>17.3</v>
      </c>
      <c r="AJ26" s="22">
        <v>15.6</v>
      </c>
      <c r="AK26" s="22">
        <v>16.2</v>
      </c>
      <c r="AL26" s="22">
        <v>16.600000000000001</v>
      </c>
      <c r="AM26" s="22">
        <v>17.7</v>
      </c>
      <c r="AN26" s="22">
        <v>16.5</v>
      </c>
      <c r="AO26" s="22">
        <v>21</v>
      </c>
      <c r="AP26" s="22">
        <v>18.7</v>
      </c>
      <c r="AQ26" s="28">
        <f t="shared" si="3"/>
        <v>17.45</v>
      </c>
      <c r="AR26" s="29"/>
    </row>
    <row r="27" spans="1:44" ht="13" customHeight="1">
      <c r="A27" s="26">
        <v>21</v>
      </c>
      <c r="B27" s="22">
        <v>4.0999999999999996</v>
      </c>
      <c r="C27" s="22">
        <v>4.8</v>
      </c>
      <c r="D27" s="22">
        <v>5.3</v>
      </c>
      <c r="E27" s="22">
        <v>5.9</v>
      </c>
      <c r="F27" s="22">
        <v>6.1</v>
      </c>
      <c r="G27" s="22">
        <v>5.6</v>
      </c>
      <c r="H27" s="22">
        <v>3</v>
      </c>
      <c r="I27" s="22">
        <v>2.4</v>
      </c>
      <c r="J27" s="27">
        <f t="shared" si="0"/>
        <v>4.6500000000000004</v>
      </c>
      <c r="K27" s="22">
        <v>6.5</v>
      </c>
      <c r="L27" s="23">
        <v>2.2999999999999998</v>
      </c>
      <c r="M27" s="22">
        <v>7.1</v>
      </c>
      <c r="N27" s="22">
        <v>7.5</v>
      </c>
      <c r="O27" s="22">
        <v>7.8</v>
      </c>
      <c r="P27" s="22">
        <v>8.3000000000000007</v>
      </c>
      <c r="Q27" s="22">
        <v>8.9</v>
      </c>
      <c r="R27" s="22">
        <v>7.5</v>
      </c>
      <c r="S27" s="22">
        <v>5.3</v>
      </c>
      <c r="T27" s="22">
        <v>5.0999999999999996</v>
      </c>
      <c r="U27" s="28">
        <f t="shared" si="1"/>
        <v>7.1875</v>
      </c>
      <c r="V27" s="29"/>
      <c r="W27" s="26">
        <v>21</v>
      </c>
      <c r="X27" s="22">
        <v>14.7</v>
      </c>
      <c r="Y27" s="22">
        <v>12.6</v>
      </c>
      <c r="Z27" s="22">
        <v>13.7</v>
      </c>
      <c r="AA27" s="22">
        <v>19.899999999999999</v>
      </c>
      <c r="AB27" s="22">
        <v>20.5</v>
      </c>
      <c r="AC27" s="22">
        <v>21.6</v>
      </c>
      <c r="AD27" s="22">
        <v>19.8</v>
      </c>
      <c r="AE27" s="22">
        <v>18</v>
      </c>
      <c r="AF27" s="27">
        <f t="shared" si="2"/>
        <v>17.600000000000001</v>
      </c>
      <c r="AG27" s="22">
        <v>22.6</v>
      </c>
      <c r="AH27" s="23">
        <v>11.6</v>
      </c>
      <c r="AI27" s="22">
        <v>16.5</v>
      </c>
      <c r="AJ27" s="22">
        <v>14.6</v>
      </c>
      <c r="AK27" s="22">
        <v>15.5</v>
      </c>
      <c r="AL27" s="22">
        <v>19.2</v>
      </c>
      <c r="AM27" s="22">
        <v>18.3</v>
      </c>
      <c r="AN27" s="22">
        <v>17</v>
      </c>
      <c r="AO27" s="22">
        <v>17.100000000000001</v>
      </c>
      <c r="AP27" s="22">
        <v>12.2</v>
      </c>
      <c r="AQ27" s="28">
        <f t="shared" si="3"/>
        <v>16.299999999999997</v>
      </c>
      <c r="AR27" s="29"/>
    </row>
    <row r="28" spans="1:44" ht="13" customHeight="1">
      <c r="A28" s="26">
        <v>22</v>
      </c>
      <c r="B28" s="22">
        <v>1.4</v>
      </c>
      <c r="C28" s="22">
        <v>2</v>
      </c>
      <c r="D28" s="22">
        <v>2.7</v>
      </c>
      <c r="E28" s="22">
        <v>1.8</v>
      </c>
      <c r="F28" s="22">
        <v>1.9</v>
      </c>
      <c r="G28" s="22">
        <v>1.7</v>
      </c>
      <c r="H28" s="22">
        <v>1</v>
      </c>
      <c r="I28" s="22">
        <v>-0.3</v>
      </c>
      <c r="J28" s="27">
        <f t="shared" si="0"/>
        <v>1.5249999999999997</v>
      </c>
      <c r="K28" s="22">
        <v>3.1</v>
      </c>
      <c r="L28" s="23">
        <v>-0.3</v>
      </c>
      <c r="M28" s="22">
        <v>4.9000000000000004</v>
      </c>
      <c r="N28" s="22">
        <v>5.3</v>
      </c>
      <c r="O28" s="22">
        <v>5</v>
      </c>
      <c r="P28" s="22">
        <v>4.8</v>
      </c>
      <c r="Q28" s="22">
        <v>4.5999999999999996</v>
      </c>
      <c r="R28" s="22">
        <v>4.5</v>
      </c>
      <c r="S28" s="22">
        <v>4.7</v>
      </c>
      <c r="T28" s="22">
        <v>3.8</v>
      </c>
      <c r="U28" s="28">
        <f t="shared" si="1"/>
        <v>4.7</v>
      </c>
      <c r="V28" s="29"/>
      <c r="W28" s="26">
        <v>22</v>
      </c>
      <c r="X28" s="22">
        <v>14.1</v>
      </c>
      <c r="Y28" s="22">
        <v>10.199999999999999</v>
      </c>
      <c r="Z28" s="22">
        <v>11.5</v>
      </c>
      <c r="AA28" s="22">
        <v>15.2</v>
      </c>
      <c r="AB28" s="22">
        <v>15.8</v>
      </c>
      <c r="AC28" s="22">
        <v>16.2</v>
      </c>
      <c r="AD28" s="22">
        <v>17</v>
      </c>
      <c r="AE28" s="22">
        <v>14.8</v>
      </c>
      <c r="AF28" s="27">
        <f t="shared" si="2"/>
        <v>14.35</v>
      </c>
      <c r="AG28" s="22">
        <v>18.3</v>
      </c>
      <c r="AH28" s="23">
        <v>10</v>
      </c>
      <c r="AI28" s="22">
        <v>13.7</v>
      </c>
      <c r="AJ28" s="22">
        <v>12.3</v>
      </c>
      <c r="AK28" s="22">
        <v>12.7</v>
      </c>
      <c r="AL28" s="22">
        <v>14.3</v>
      </c>
      <c r="AM28" s="22">
        <v>14.5</v>
      </c>
      <c r="AN28" s="22">
        <v>11.9</v>
      </c>
      <c r="AO28" s="22">
        <v>12.6</v>
      </c>
      <c r="AP28" s="22">
        <v>10.8</v>
      </c>
      <c r="AQ28" s="28">
        <f t="shared" si="3"/>
        <v>12.85</v>
      </c>
      <c r="AR28" s="29"/>
    </row>
    <row r="29" spans="1:44" ht="13" customHeight="1">
      <c r="A29" s="26">
        <v>23</v>
      </c>
      <c r="B29" s="22">
        <v>-0.5</v>
      </c>
      <c r="C29" s="22">
        <v>-0.7</v>
      </c>
      <c r="D29" s="22">
        <v>-2.2999999999999998</v>
      </c>
      <c r="E29" s="22">
        <v>-3.7</v>
      </c>
      <c r="F29" s="22">
        <v>-1.6</v>
      </c>
      <c r="G29" s="22">
        <v>0.9</v>
      </c>
      <c r="H29" s="22">
        <v>0.8</v>
      </c>
      <c r="I29" s="22">
        <v>1</v>
      </c>
      <c r="J29" s="27">
        <f t="shared" si="0"/>
        <v>-0.76250000000000007</v>
      </c>
      <c r="K29" s="22">
        <v>1.3</v>
      </c>
      <c r="L29" s="23">
        <v>-4</v>
      </c>
      <c r="M29" s="22">
        <v>4.4000000000000004</v>
      </c>
      <c r="N29" s="22">
        <v>4.2</v>
      </c>
      <c r="O29" s="22">
        <v>4</v>
      </c>
      <c r="P29" s="22">
        <v>4.0999999999999996</v>
      </c>
      <c r="Q29" s="22">
        <v>4.3</v>
      </c>
      <c r="R29" s="22">
        <v>5.3</v>
      </c>
      <c r="S29" s="22">
        <v>5.6</v>
      </c>
      <c r="T29" s="22">
        <v>5.9</v>
      </c>
      <c r="U29" s="28">
        <f t="shared" si="1"/>
        <v>4.7250000000000005</v>
      </c>
      <c r="V29" s="29"/>
      <c r="W29" s="26">
        <v>23</v>
      </c>
      <c r="X29" s="22">
        <v>11.6</v>
      </c>
      <c r="Y29" s="22">
        <v>9.6999999999999993</v>
      </c>
      <c r="Z29" s="22">
        <v>10.4</v>
      </c>
      <c r="AA29" s="22">
        <v>14.2</v>
      </c>
      <c r="AB29" s="22">
        <v>13.2</v>
      </c>
      <c r="AC29" s="22">
        <v>15.4</v>
      </c>
      <c r="AD29" s="22">
        <v>12.9</v>
      </c>
      <c r="AE29" s="22">
        <v>13.3</v>
      </c>
      <c r="AF29" s="27">
        <f t="shared" si="2"/>
        <v>12.5875</v>
      </c>
      <c r="AG29" s="22">
        <v>18</v>
      </c>
      <c r="AH29" s="23">
        <v>9.1999999999999993</v>
      </c>
      <c r="AI29" s="22">
        <v>10.8</v>
      </c>
      <c r="AJ29" s="22">
        <v>10.5</v>
      </c>
      <c r="AK29" s="22">
        <v>10.6</v>
      </c>
      <c r="AL29" s="22">
        <v>11</v>
      </c>
      <c r="AM29" s="22">
        <v>12.9</v>
      </c>
      <c r="AN29" s="22">
        <v>10.7</v>
      </c>
      <c r="AO29" s="22">
        <v>12.8</v>
      </c>
      <c r="AP29" s="22">
        <v>10.5</v>
      </c>
      <c r="AQ29" s="28">
        <f t="shared" si="3"/>
        <v>11.225</v>
      </c>
      <c r="AR29" s="29"/>
    </row>
    <row r="30" spans="1:44" ht="13" customHeight="1">
      <c r="A30" s="26">
        <v>24</v>
      </c>
      <c r="B30" s="22">
        <v>2.2000000000000002</v>
      </c>
      <c r="C30" s="22">
        <v>2.7</v>
      </c>
      <c r="D30" s="22">
        <v>2.8</v>
      </c>
      <c r="E30" s="22">
        <v>3.4</v>
      </c>
      <c r="F30" s="22">
        <v>4.0999999999999996</v>
      </c>
      <c r="G30" s="22">
        <v>4.5</v>
      </c>
      <c r="H30" s="22">
        <v>3.9</v>
      </c>
      <c r="I30" s="22">
        <v>1.2</v>
      </c>
      <c r="J30" s="27">
        <f t="shared" si="0"/>
        <v>3.0999999999999996</v>
      </c>
      <c r="K30" s="22">
        <v>4.5999999999999996</v>
      </c>
      <c r="L30" s="23">
        <v>1</v>
      </c>
      <c r="M30" s="22">
        <v>6.1</v>
      </c>
      <c r="N30" s="22">
        <v>6.8</v>
      </c>
      <c r="O30" s="22">
        <v>6.8</v>
      </c>
      <c r="P30" s="22">
        <v>7.3</v>
      </c>
      <c r="Q30" s="22">
        <v>7.4</v>
      </c>
      <c r="R30" s="22">
        <v>6.9</v>
      </c>
      <c r="S30" s="22">
        <v>7.6</v>
      </c>
      <c r="T30" s="22">
        <v>6.4</v>
      </c>
      <c r="U30" s="28">
        <f t="shared" si="1"/>
        <v>6.9124999999999996</v>
      </c>
      <c r="V30" s="29"/>
      <c r="W30" s="26">
        <v>24</v>
      </c>
      <c r="X30" s="22">
        <v>8.1</v>
      </c>
      <c r="Y30" s="22">
        <v>7.3</v>
      </c>
      <c r="Z30" s="22">
        <v>9</v>
      </c>
      <c r="AA30" s="22">
        <v>13</v>
      </c>
      <c r="AB30" s="22">
        <v>16.5</v>
      </c>
      <c r="AC30" s="22">
        <v>15.9</v>
      </c>
      <c r="AD30" s="22">
        <v>15.7</v>
      </c>
      <c r="AE30" s="22">
        <v>14</v>
      </c>
      <c r="AF30" s="27">
        <f t="shared" si="2"/>
        <v>12.4375</v>
      </c>
      <c r="AG30" s="22">
        <v>18.5</v>
      </c>
      <c r="AH30" s="23">
        <v>6.6</v>
      </c>
      <c r="AI30" s="22">
        <v>10.3</v>
      </c>
      <c r="AJ30" s="22">
        <v>9.8000000000000007</v>
      </c>
      <c r="AK30" s="22">
        <v>10.7</v>
      </c>
      <c r="AL30" s="22">
        <v>11.5</v>
      </c>
      <c r="AM30" s="22">
        <v>12.6</v>
      </c>
      <c r="AN30" s="22">
        <v>11.5</v>
      </c>
      <c r="AO30" s="22">
        <v>13.9</v>
      </c>
      <c r="AP30" s="22">
        <v>13.7</v>
      </c>
      <c r="AQ30" s="28">
        <f t="shared" si="3"/>
        <v>11.750000000000002</v>
      </c>
      <c r="AR30" s="29"/>
    </row>
    <row r="31" spans="1:44" ht="13" customHeight="1">
      <c r="A31" s="26">
        <v>25</v>
      </c>
      <c r="B31" s="22">
        <v>1</v>
      </c>
      <c r="C31" s="22">
        <v>2.1</v>
      </c>
      <c r="D31" s="22">
        <v>1.7</v>
      </c>
      <c r="E31" s="22">
        <v>0.6</v>
      </c>
      <c r="F31" s="22">
        <v>0.8</v>
      </c>
      <c r="G31" s="22">
        <v>1.7</v>
      </c>
      <c r="H31" s="22">
        <v>0.6</v>
      </c>
      <c r="I31" s="22">
        <v>-0.9</v>
      </c>
      <c r="J31" s="27">
        <f t="shared" si="0"/>
        <v>0.95</v>
      </c>
      <c r="K31" s="22">
        <v>2.8</v>
      </c>
      <c r="L31" s="23">
        <v>-1</v>
      </c>
      <c r="M31" s="22">
        <v>6.4</v>
      </c>
      <c r="N31" s="22">
        <v>6.7</v>
      </c>
      <c r="O31" s="22">
        <v>6.3</v>
      </c>
      <c r="P31" s="22">
        <v>5.6</v>
      </c>
      <c r="Q31" s="22">
        <v>4.9000000000000004</v>
      </c>
      <c r="R31" s="22">
        <v>4.4000000000000004</v>
      </c>
      <c r="S31" s="22">
        <v>4.5999999999999996</v>
      </c>
      <c r="T31" s="22">
        <v>4.8</v>
      </c>
      <c r="U31" s="28">
        <f t="shared" si="1"/>
        <v>5.4624999999999995</v>
      </c>
      <c r="V31" s="29"/>
      <c r="W31" s="26">
        <v>25</v>
      </c>
      <c r="X31" s="22">
        <v>13</v>
      </c>
      <c r="Y31" s="22">
        <v>12.9</v>
      </c>
      <c r="Z31" s="22">
        <v>13</v>
      </c>
      <c r="AA31" s="22">
        <v>14.2</v>
      </c>
      <c r="AB31" s="22">
        <v>16.600000000000001</v>
      </c>
      <c r="AC31" s="22">
        <v>17.600000000000001</v>
      </c>
      <c r="AD31" s="22">
        <v>18.5</v>
      </c>
      <c r="AE31" s="22">
        <v>16.8</v>
      </c>
      <c r="AF31" s="27">
        <f t="shared" si="2"/>
        <v>15.324999999999998</v>
      </c>
      <c r="AG31" s="22">
        <v>20.8</v>
      </c>
      <c r="AH31" s="23">
        <v>12.6</v>
      </c>
      <c r="AI31" s="22">
        <v>14.4</v>
      </c>
      <c r="AJ31" s="22">
        <v>14.3</v>
      </c>
      <c r="AK31" s="22">
        <v>14.5</v>
      </c>
      <c r="AL31" s="22">
        <v>15.5</v>
      </c>
      <c r="AM31" s="22">
        <v>16.399999999999999</v>
      </c>
      <c r="AN31" s="22">
        <v>15.7</v>
      </c>
      <c r="AO31" s="22">
        <v>14.7</v>
      </c>
      <c r="AP31" s="22">
        <v>13.4</v>
      </c>
      <c r="AQ31" s="28">
        <f t="shared" si="3"/>
        <v>14.862500000000001</v>
      </c>
      <c r="AR31" s="29"/>
    </row>
    <row r="32" spans="1:44" ht="13" customHeight="1">
      <c r="A32" s="26">
        <v>26</v>
      </c>
      <c r="B32" s="22">
        <v>-1.8</v>
      </c>
      <c r="C32" s="22">
        <v>-2.2000000000000002</v>
      </c>
      <c r="D32" s="22">
        <v>-0.1</v>
      </c>
      <c r="E32" s="22">
        <v>1</v>
      </c>
      <c r="F32" s="22">
        <v>3.3</v>
      </c>
      <c r="G32" s="22">
        <v>4.5999999999999996</v>
      </c>
      <c r="H32" s="22">
        <v>4.9000000000000004</v>
      </c>
      <c r="I32" s="22">
        <v>4.7</v>
      </c>
      <c r="J32" s="27">
        <f t="shared" si="0"/>
        <v>1.7999999999999998</v>
      </c>
      <c r="K32" s="22">
        <v>5.0999999999999996</v>
      </c>
      <c r="L32" s="23">
        <v>-2.8</v>
      </c>
      <c r="M32" s="22">
        <v>4.8</v>
      </c>
      <c r="N32" s="22">
        <v>4.9000000000000004</v>
      </c>
      <c r="O32" s="22">
        <v>5.3</v>
      </c>
      <c r="P32" s="22">
        <v>6.4</v>
      </c>
      <c r="Q32" s="22">
        <v>7.6</v>
      </c>
      <c r="R32" s="22">
        <v>8</v>
      </c>
      <c r="S32" s="22">
        <v>7.7</v>
      </c>
      <c r="T32" s="22">
        <v>7.5</v>
      </c>
      <c r="U32" s="28">
        <f t="shared" si="1"/>
        <v>6.5250000000000004</v>
      </c>
      <c r="V32" s="29"/>
      <c r="W32" s="26">
        <v>26</v>
      </c>
      <c r="X32" s="22">
        <v>12</v>
      </c>
      <c r="Y32" s="22">
        <v>8.8000000000000007</v>
      </c>
      <c r="Z32" s="22">
        <v>7.4</v>
      </c>
      <c r="AA32" s="22">
        <v>16.100000000000001</v>
      </c>
      <c r="AB32" s="22">
        <v>19.899999999999999</v>
      </c>
      <c r="AC32" s="22">
        <v>20.7</v>
      </c>
      <c r="AD32" s="22">
        <v>21.5</v>
      </c>
      <c r="AE32" s="22">
        <v>18.399999999999999</v>
      </c>
      <c r="AF32" s="27">
        <f t="shared" si="2"/>
        <v>15.600000000000001</v>
      </c>
      <c r="AG32" s="22">
        <v>22.9</v>
      </c>
      <c r="AH32" s="23">
        <v>5.9</v>
      </c>
      <c r="AI32" s="22">
        <v>13</v>
      </c>
      <c r="AJ32" s="22">
        <v>11.3</v>
      </c>
      <c r="AK32" s="22">
        <v>10.3</v>
      </c>
      <c r="AL32" s="22">
        <v>13.9</v>
      </c>
      <c r="AM32" s="22">
        <v>11.8</v>
      </c>
      <c r="AN32" s="22">
        <v>12.4</v>
      </c>
      <c r="AO32" s="22">
        <v>13.1</v>
      </c>
      <c r="AP32" s="22">
        <v>12.5</v>
      </c>
      <c r="AQ32" s="28">
        <f t="shared" si="3"/>
        <v>12.2875</v>
      </c>
      <c r="AR32" s="29"/>
    </row>
    <row r="33" spans="1:44" ht="13" customHeight="1">
      <c r="A33" s="26">
        <v>27</v>
      </c>
      <c r="B33" s="22">
        <v>3.9</v>
      </c>
      <c r="C33" s="22">
        <v>3.5</v>
      </c>
      <c r="D33" s="22">
        <v>3.5</v>
      </c>
      <c r="E33" s="22">
        <v>1.4</v>
      </c>
      <c r="F33" s="22">
        <v>1.7</v>
      </c>
      <c r="G33" s="22">
        <v>2.4</v>
      </c>
      <c r="H33" s="22">
        <v>2.5</v>
      </c>
      <c r="I33" s="22">
        <v>2.7</v>
      </c>
      <c r="J33" s="27">
        <f t="shared" si="0"/>
        <v>2.6999999999999997</v>
      </c>
      <c r="K33" s="22">
        <v>4.9000000000000004</v>
      </c>
      <c r="L33" s="23">
        <v>1.3</v>
      </c>
      <c r="M33" s="22">
        <v>7.9</v>
      </c>
      <c r="N33" s="22">
        <v>7.8</v>
      </c>
      <c r="O33" s="22">
        <v>7.8</v>
      </c>
      <c r="P33" s="22">
        <v>6.7</v>
      </c>
      <c r="Q33" s="22">
        <v>6.9</v>
      </c>
      <c r="R33" s="22">
        <v>7.3</v>
      </c>
      <c r="S33" s="22">
        <v>7.3</v>
      </c>
      <c r="T33" s="22">
        <v>7.4</v>
      </c>
      <c r="U33" s="28">
        <f t="shared" si="1"/>
        <v>7.3874999999999993</v>
      </c>
      <c r="V33" s="29"/>
      <c r="W33" s="26">
        <v>27</v>
      </c>
      <c r="X33" s="22">
        <v>13.5</v>
      </c>
      <c r="Y33" s="22">
        <v>12.9</v>
      </c>
      <c r="Z33" s="22">
        <v>13</v>
      </c>
      <c r="AA33" s="22">
        <v>19.5</v>
      </c>
      <c r="AB33" s="22">
        <v>22.7</v>
      </c>
      <c r="AC33" s="22">
        <v>24.4</v>
      </c>
      <c r="AD33" s="22">
        <v>22.7</v>
      </c>
      <c r="AE33" s="22">
        <v>20.6</v>
      </c>
      <c r="AF33" s="27">
        <f t="shared" si="2"/>
        <v>18.662499999999998</v>
      </c>
      <c r="AG33" s="22">
        <v>24.9</v>
      </c>
      <c r="AH33" s="23">
        <v>11.6</v>
      </c>
      <c r="AI33" s="22">
        <v>12.5</v>
      </c>
      <c r="AJ33" s="22">
        <v>13.2</v>
      </c>
      <c r="AK33" s="22">
        <v>13.9</v>
      </c>
      <c r="AL33" s="22">
        <v>17</v>
      </c>
      <c r="AM33" s="22">
        <v>16.8</v>
      </c>
      <c r="AN33" s="22">
        <v>16.2</v>
      </c>
      <c r="AO33" s="22">
        <v>16.2</v>
      </c>
      <c r="AP33" s="22">
        <v>18.399999999999999</v>
      </c>
      <c r="AQ33" s="28">
        <f t="shared" si="3"/>
        <v>15.525000000000002</v>
      </c>
      <c r="AR33" s="29"/>
    </row>
    <row r="34" spans="1:44" ht="13" customHeight="1">
      <c r="A34" s="26">
        <v>28</v>
      </c>
      <c r="B34" s="22">
        <v>3.2</v>
      </c>
      <c r="C34" s="22">
        <v>3</v>
      </c>
      <c r="D34" s="22">
        <v>3</v>
      </c>
      <c r="E34" s="22">
        <v>2.2999999999999998</v>
      </c>
      <c r="F34" s="22">
        <v>2.2999999999999998</v>
      </c>
      <c r="G34" s="22">
        <v>2.4</v>
      </c>
      <c r="H34" s="22">
        <v>2.2000000000000002</v>
      </c>
      <c r="I34" s="22">
        <v>1.3</v>
      </c>
      <c r="J34" s="27">
        <f t="shared" si="0"/>
        <v>2.4624999999999999</v>
      </c>
      <c r="K34" s="22">
        <v>3.4</v>
      </c>
      <c r="L34" s="23">
        <v>1.2</v>
      </c>
      <c r="M34" s="22">
        <v>7.6</v>
      </c>
      <c r="N34" s="22">
        <v>7.6</v>
      </c>
      <c r="O34" s="22">
        <v>7.6</v>
      </c>
      <c r="P34" s="22">
        <v>7</v>
      </c>
      <c r="Q34" s="22">
        <v>7</v>
      </c>
      <c r="R34" s="22">
        <v>6.9</v>
      </c>
      <c r="S34" s="22">
        <v>6.7</v>
      </c>
      <c r="T34" s="22">
        <v>6.2</v>
      </c>
      <c r="U34" s="28">
        <f t="shared" si="1"/>
        <v>7.0750000000000002</v>
      </c>
      <c r="V34" s="29"/>
      <c r="W34" s="26">
        <v>28</v>
      </c>
      <c r="X34" s="22">
        <v>17.8</v>
      </c>
      <c r="Y34" s="22">
        <v>16.7</v>
      </c>
      <c r="Z34" s="22">
        <v>15.9</v>
      </c>
      <c r="AA34" s="22">
        <v>18.5</v>
      </c>
      <c r="AB34" s="22">
        <v>19.600000000000001</v>
      </c>
      <c r="AC34" s="22">
        <v>19.100000000000001</v>
      </c>
      <c r="AD34" s="22">
        <v>19.5</v>
      </c>
      <c r="AE34" s="22">
        <v>17.7</v>
      </c>
      <c r="AF34" s="27">
        <f t="shared" si="2"/>
        <v>18.099999999999998</v>
      </c>
      <c r="AG34" s="22">
        <v>21.6</v>
      </c>
      <c r="AH34" s="23">
        <v>15.3</v>
      </c>
      <c r="AI34" s="22">
        <v>17.5</v>
      </c>
      <c r="AJ34" s="22">
        <v>17.600000000000001</v>
      </c>
      <c r="AK34" s="22">
        <v>17.100000000000001</v>
      </c>
      <c r="AL34" s="22">
        <v>18.5</v>
      </c>
      <c r="AM34" s="22">
        <v>19.8</v>
      </c>
      <c r="AN34" s="22">
        <v>20.3</v>
      </c>
      <c r="AO34" s="22">
        <v>21.3</v>
      </c>
      <c r="AP34" s="22">
        <v>19</v>
      </c>
      <c r="AQ34" s="28">
        <f t="shared" si="3"/>
        <v>18.887499999999999</v>
      </c>
      <c r="AR34" s="29"/>
    </row>
    <row r="35" spans="1:44" ht="13" customHeight="1">
      <c r="A35" s="26">
        <v>29</v>
      </c>
      <c r="B35" s="22">
        <v>0.5</v>
      </c>
      <c r="C35" s="22">
        <v>0.1</v>
      </c>
      <c r="D35" s="22">
        <v>-0.2</v>
      </c>
      <c r="E35" s="22">
        <v>-0.2</v>
      </c>
      <c r="F35" s="22">
        <v>0.2</v>
      </c>
      <c r="G35" s="22">
        <v>0.4</v>
      </c>
      <c r="H35" s="22">
        <v>0.9</v>
      </c>
      <c r="I35" s="22">
        <v>1.2</v>
      </c>
      <c r="J35" s="27">
        <f t="shared" si="0"/>
        <v>0.36250000000000004</v>
      </c>
      <c r="K35" s="22">
        <v>1.3</v>
      </c>
      <c r="L35" s="23">
        <v>-0.4</v>
      </c>
      <c r="M35" s="22">
        <v>5.9</v>
      </c>
      <c r="N35" s="22">
        <v>5.7</v>
      </c>
      <c r="O35" s="22">
        <v>5.5</v>
      </c>
      <c r="P35" s="22">
        <v>5.8</v>
      </c>
      <c r="Q35" s="22">
        <v>6</v>
      </c>
      <c r="R35" s="22">
        <v>6.3</v>
      </c>
      <c r="S35" s="22">
        <v>6.5</v>
      </c>
      <c r="T35" s="22">
        <v>6.7</v>
      </c>
      <c r="U35" s="28">
        <f t="shared" si="1"/>
        <v>6.0500000000000007</v>
      </c>
      <c r="V35" s="29"/>
      <c r="W35" s="26">
        <v>29</v>
      </c>
      <c r="X35" s="22">
        <v>15.2</v>
      </c>
      <c r="Y35" s="22">
        <v>14</v>
      </c>
      <c r="Z35" s="22">
        <v>15.1</v>
      </c>
      <c r="AA35" s="22">
        <v>17.2</v>
      </c>
      <c r="AB35" s="22">
        <v>16.899999999999999</v>
      </c>
      <c r="AC35" s="22">
        <v>19.399999999999999</v>
      </c>
      <c r="AD35" s="22">
        <v>17.399999999999999</v>
      </c>
      <c r="AE35" s="22">
        <v>15.5</v>
      </c>
      <c r="AF35" s="27">
        <f t="shared" si="2"/>
        <v>16.337500000000002</v>
      </c>
      <c r="AG35" s="22">
        <v>21</v>
      </c>
      <c r="AH35" s="23">
        <v>13.8</v>
      </c>
      <c r="AI35" s="22">
        <v>17.2</v>
      </c>
      <c r="AJ35" s="22">
        <v>16</v>
      </c>
      <c r="AK35" s="22">
        <v>17</v>
      </c>
      <c r="AL35" s="22">
        <v>19</v>
      </c>
      <c r="AM35" s="22">
        <v>18.399999999999999</v>
      </c>
      <c r="AN35" s="22">
        <v>17.100000000000001</v>
      </c>
      <c r="AO35" s="22">
        <v>15.1</v>
      </c>
      <c r="AP35" s="22">
        <v>13.2</v>
      </c>
      <c r="AQ35" s="28">
        <f t="shared" si="3"/>
        <v>16.624999999999996</v>
      </c>
      <c r="AR35" s="29"/>
    </row>
    <row r="36" spans="1:44" ht="13" customHeight="1">
      <c r="A36" s="26">
        <v>30</v>
      </c>
      <c r="B36" s="22">
        <v>0.4</v>
      </c>
      <c r="C36" s="22">
        <v>0.7</v>
      </c>
      <c r="D36" s="22">
        <v>0.8</v>
      </c>
      <c r="E36" s="22">
        <v>0.4</v>
      </c>
      <c r="F36" s="22">
        <v>0.8</v>
      </c>
      <c r="G36" s="22">
        <v>1.4</v>
      </c>
      <c r="H36" s="22">
        <v>1.2</v>
      </c>
      <c r="I36" s="22">
        <v>0.7</v>
      </c>
      <c r="J36" s="27">
        <f t="shared" si="0"/>
        <v>0.8</v>
      </c>
      <c r="K36" s="22">
        <v>1.5</v>
      </c>
      <c r="L36" s="23">
        <v>0.3</v>
      </c>
      <c r="M36" s="22">
        <v>6.3</v>
      </c>
      <c r="N36" s="22">
        <v>6.2</v>
      </c>
      <c r="O36" s="22">
        <v>6.2</v>
      </c>
      <c r="P36" s="22">
        <v>6.1</v>
      </c>
      <c r="Q36" s="22">
        <v>6.4</v>
      </c>
      <c r="R36" s="22">
        <v>6.6</v>
      </c>
      <c r="S36" s="22">
        <v>6.5</v>
      </c>
      <c r="T36" s="22">
        <v>6.3</v>
      </c>
      <c r="U36" s="28">
        <f t="shared" si="1"/>
        <v>6.3249999999999993</v>
      </c>
      <c r="V36" s="29"/>
      <c r="W36" s="26">
        <v>30</v>
      </c>
      <c r="X36" s="22">
        <v>11</v>
      </c>
      <c r="Y36" s="22">
        <v>10.9</v>
      </c>
      <c r="Z36" s="22">
        <v>11.2</v>
      </c>
      <c r="AA36" s="22">
        <v>14.3</v>
      </c>
      <c r="AB36" s="22">
        <v>15.8</v>
      </c>
      <c r="AC36" s="22">
        <v>15.5</v>
      </c>
      <c r="AD36" s="22">
        <v>17.5</v>
      </c>
      <c r="AE36" s="22">
        <v>15.1</v>
      </c>
      <c r="AF36" s="27">
        <f t="shared" si="2"/>
        <v>13.912499999999998</v>
      </c>
      <c r="AG36" s="22">
        <v>19.3</v>
      </c>
      <c r="AH36" s="23">
        <v>9.8000000000000007</v>
      </c>
      <c r="AI36" s="22">
        <v>12.7</v>
      </c>
      <c r="AJ36" s="22">
        <v>12.6</v>
      </c>
      <c r="AK36" s="22">
        <v>13.2</v>
      </c>
      <c r="AL36" s="22">
        <v>15.1</v>
      </c>
      <c r="AM36" s="22">
        <v>15.9</v>
      </c>
      <c r="AN36" s="22">
        <v>16.3</v>
      </c>
      <c r="AO36" s="22">
        <v>15</v>
      </c>
      <c r="AP36" s="22">
        <v>14.7</v>
      </c>
      <c r="AQ36" s="28">
        <f t="shared" si="3"/>
        <v>14.4375</v>
      </c>
      <c r="AR36" s="29"/>
    </row>
    <row r="37" spans="1:44" ht="13" customHeight="1">
      <c r="A37" s="30">
        <v>31</v>
      </c>
      <c r="B37" s="22">
        <v>0.7</v>
      </c>
      <c r="C37" s="22">
        <v>0.5</v>
      </c>
      <c r="D37" s="22">
        <v>0.1</v>
      </c>
      <c r="E37" s="22">
        <v>0.2</v>
      </c>
      <c r="F37" s="22">
        <v>0.4</v>
      </c>
      <c r="G37" s="22">
        <v>0.5</v>
      </c>
      <c r="H37" s="22">
        <v>0.5</v>
      </c>
      <c r="I37" s="22">
        <v>0.3</v>
      </c>
      <c r="J37" s="27">
        <f t="shared" si="0"/>
        <v>0.39999999999999997</v>
      </c>
      <c r="K37" s="22">
        <v>0.8</v>
      </c>
      <c r="L37" s="23">
        <v>0</v>
      </c>
      <c r="M37" s="22">
        <v>6.3</v>
      </c>
      <c r="N37" s="22">
        <v>6.3</v>
      </c>
      <c r="O37" s="22">
        <v>6.2</v>
      </c>
      <c r="P37" s="22">
        <v>6.2</v>
      </c>
      <c r="Q37" s="22">
        <v>6.2</v>
      </c>
      <c r="R37" s="22">
        <v>6.3</v>
      </c>
      <c r="S37" s="22">
        <v>6.2</v>
      </c>
      <c r="T37" s="22">
        <v>6.3</v>
      </c>
      <c r="U37" s="28">
        <f t="shared" si="1"/>
        <v>6.25</v>
      </c>
      <c r="V37" s="29"/>
      <c r="W37" s="30">
        <v>31</v>
      </c>
      <c r="X37" s="22">
        <v>13.6</v>
      </c>
      <c r="Y37" s="22">
        <v>13</v>
      </c>
      <c r="Z37" s="22">
        <v>13.1</v>
      </c>
      <c r="AA37" s="22">
        <v>13.3</v>
      </c>
      <c r="AB37" s="22">
        <v>17.600000000000001</v>
      </c>
      <c r="AC37" s="22">
        <v>18</v>
      </c>
      <c r="AD37" s="22">
        <v>19</v>
      </c>
      <c r="AE37" s="22">
        <v>16.2</v>
      </c>
      <c r="AF37" s="31">
        <f t="shared" si="2"/>
        <v>15.475</v>
      </c>
      <c r="AG37" s="24">
        <v>19.5</v>
      </c>
      <c r="AH37" s="25">
        <v>12.7</v>
      </c>
      <c r="AI37" s="22">
        <v>14.9</v>
      </c>
      <c r="AJ37" s="22">
        <v>14.7</v>
      </c>
      <c r="AK37" s="22">
        <v>15.1</v>
      </c>
      <c r="AL37" s="22">
        <v>15.2</v>
      </c>
      <c r="AM37" s="22">
        <v>15.3</v>
      </c>
      <c r="AN37" s="22">
        <v>15.2</v>
      </c>
      <c r="AO37" s="22">
        <v>14.7</v>
      </c>
      <c r="AP37" s="22">
        <v>14.7</v>
      </c>
      <c r="AQ37" s="28">
        <f t="shared" si="3"/>
        <v>14.975000000000001</v>
      </c>
      <c r="AR37" s="29"/>
    </row>
    <row r="38" spans="1:44" ht="13" customHeight="1">
      <c r="A38" s="32" t="s">
        <v>5</v>
      </c>
      <c r="B38" s="33">
        <f t="shared" ref="B38:U38" si="4">AVERAGE(B7:B37)</f>
        <v>1.8967741935483873</v>
      </c>
      <c r="C38" s="34">
        <f t="shared" si="4"/>
        <v>1.806451612903226</v>
      </c>
      <c r="D38" s="34">
        <f t="shared" si="4"/>
        <v>1.7064516129032257</v>
      </c>
      <c r="E38" s="34">
        <f t="shared" si="4"/>
        <v>1.4645161290322575</v>
      </c>
      <c r="F38" s="34">
        <f t="shared" si="4"/>
        <v>2.0387096774193543</v>
      </c>
      <c r="G38" s="34">
        <f t="shared" si="4"/>
        <v>2.709677419354839</v>
      </c>
      <c r="H38" s="34">
        <f t="shared" si="4"/>
        <v>2.3000000000000003</v>
      </c>
      <c r="I38" s="34">
        <f t="shared" si="4"/>
        <v>2.1225806451612907</v>
      </c>
      <c r="J38" s="844">
        <f t="shared" si="4"/>
        <v>2.0056451612903228</v>
      </c>
      <c r="K38" s="845">
        <f t="shared" si="4"/>
        <v>3.8580645161290312</v>
      </c>
      <c r="L38" s="846">
        <f t="shared" si="4"/>
        <v>-7.4193548387096811E-2</v>
      </c>
      <c r="M38" s="34">
        <f t="shared" si="4"/>
        <v>6.4548387096774213</v>
      </c>
      <c r="N38" s="34">
        <f t="shared" si="4"/>
        <v>6.4129032258064509</v>
      </c>
      <c r="O38" s="34">
        <f t="shared" si="4"/>
        <v>6.3838709677419354</v>
      </c>
      <c r="P38" s="34">
        <f t="shared" si="4"/>
        <v>6.3419354838709685</v>
      </c>
      <c r="Q38" s="34">
        <f t="shared" si="4"/>
        <v>6.5419354838709687</v>
      </c>
      <c r="R38" s="34">
        <f t="shared" si="4"/>
        <v>6.651612903225808</v>
      </c>
      <c r="S38" s="34">
        <f t="shared" si="4"/>
        <v>6.5387096774193534</v>
      </c>
      <c r="T38" s="34">
        <f t="shared" si="4"/>
        <v>6.5645161290322589</v>
      </c>
      <c r="U38" s="35">
        <f t="shared" si="4"/>
        <v>6.4862903225806443</v>
      </c>
      <c r="V38" s="29"/>
      <c r="W38" s="32" t="s">
        <v>5</v>
      </c>
      <c r="X38" s="33">
        <f t="shared" ref="X38:AQ38" si="5">AVERAGE(X7:X37)</f>
        <v>13.09677419354839</v>
      </c>
      <c r="Y38" s="34">
        <f t="shared" si="5"/>
        <v>11.341935483870962</v>
      </c>
      <c r="Z38" s="34">
        <f t="shared" si="5"/>
        <v>11.819354838709678</v>
      </c>
      <c r="AA38" s="34">
        <f t="shared" si="5"/>
        <v>16.29354838709677</v>
      </c>
      <c r="AB38" s="34">
        <f t="shared" si="5"/>
        <v>17.987096774193549</v>
      </c>
      <c r="AC38" s="34">
        <f t="shared" si="5"/>
        <v>18.748387096774191</v>
      </c>
      <c r="AD38" s="34">
        <f t="shared" si="5"/>
        <v>18.56774193548387</v>
      </c>
      <c r="AE38" s="35">
        <f t="shared" si="5"/>
        <v>16.803225806451611</v>
      </c>
      <c r="AF38" s="33">
        <f t="shared" si="5"/>
        <v>15.582258064516132</v>
      </c>
      <c r="AG38" s="34">
        <f t="shared" si="5"/>
        <v>20.680645161290318</v>
      </c>
      <c r="AH38" s="35">
        <f t="shared" si="5"/>
        <v>10.345161290322585</v>
      </c>
      <c r="AI38" s="33">
        <f t="shared" si="5"/>
        <v>13.835483870967741</v>
      </c>
      <c r="AJ38" s="34">
        <f t="shared" si="5"/>
        <v>13.083870967741937</v>
      </c>
      <c r="AK38" s="34">
        <f t="shared" si="5"/>
        <v>13.329032258064517</v>
      </c>
      <c r="AL38" s="34">
        <f t="shared" si="5"/>
        <v>14.758064516129032</v>
      </c>
      <c r="AM38" s="34">
        <f t="shared" si="5"/>
        <v>14.054838709677421</v>
      </c>
      <c r="AN38" s="34">
        <f t="shared" si="5"/>
        <v>13.64838709677419</v>
      </c>
      <c r="AO38" s="34">
        <f t="shared" si="5"/>
        <v>14.006451612903225</v>
      </c>
      <c r="AP38" s="34">
        <f t="shared" si="5"/>
        <v>14.07096774193548</v>
      </c>
      <c r="AQ38" s="35">
        <f t="shared" si="5"/>
        <v>13.848387096774198</v>
      </c>
      <c r="AR38" s="29"/>
    </row>
    <row r="39" spans="1:44" ht="13" customHeight="1">
      <c r="A39" s="2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1127"/>
      <c r="N39" s="1127"/>
      <c r="O39" s="1127"/>
      <c r="P39" s="1127"/>
      <c r="Q39" s="1127"/>
      <c r="R39" s="1127"/>
      <c r="S39" s="1127"/>
      <c r="T39" s="1127"/>
      <c r="U39" s="1127"/>
      <c r="V39" s="36"/>
      <c r="W39" s="2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6"/>
    </row>
    <row r="40" spans="1:44" ht="13" customHeight="1">
      <c r="A40" s="151" t="s">
        <v>101</v>
      </c>
      <c r="B40" s="151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51" t="s">
        <v>107</v>
      </c>
      <c r="X40" s="151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</row>
    <row r="41" spans="1:44" ht="13" customHeight="1">
      <c r="A41" s="1126"/>
      <c r="B41" s="112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1113" t="s">
        <v>13</v>
      </c>
      <c r="S41" s="1113"/>
      <c r="T41" s="1113"/>
      <c r="U41" s="1113"/>
      <c r="V41" s="36"/>
      <c r="W41" s="1126"/>
      <c r="X41" s="112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1113" t="s">
        <v>13</v>
      </c>
      <c r="AN41" s="1113"/>
      <c r="AO41" s="1113"/>
      <c r="AP41" s="1113"/>
      <c r="AQ41" s="1113"/>
      <c r="AR41" s="36"/>
    </row>
    <row r="42" spans="1:44" ht="13" customHeight="1">
      <c r="A42" s="1107" t="s">
        <v>52</v>
      </c>
      <c r="B42" s="1123" t="s">
        <v>71</v>
      </c>
      <c r="C42" s="1123"/>
      <c r="D42" s="1123"/>
      <c r="E42" s="1123"/>
      <c r="F42" s="1123"/>
      <c r="G42" s="1123"/>
      <c r="H42" s="1123"/>
      <c r="I42" s="1123"/>
      <c r="J42" s="1123"/>
      <c r="K42" s="1123"/>
      <c r="L42" s="1123"/>
      <c r="M42" s="956" t="s">
        <v>27</v>
      </c>
      <c r="N42" s="956"/>
      <c r="O42" s="956"/>
      <c r="P42" s="956"/>
      <c r="Q42" s="956"/>
      <c r="R42" s="956"/>
      <c r="S42" s="956"/>
      <c r="T42" s="956"/>
      <c r="U42" s="956"/>
      <c r="V42" s="36"/>
      <c r="W42" s="1107" t="s">
        <v>52</v>
      </c>
      <c r="X42" s="1123" t="s">
        <v>71</v>
      </c>
      <c r="Y42" s="1123"/>
      <c r="Z42" s="1123"/>
      <c r="AA42" s="1123"/>
      <c r="AB42" s="1123"/>
      <c r="AC42" s="1123"/>
      <c r="AD42" s="1123"/>
      <c r="AE42" s="1123"/>
      <c r="AF42" s="1123"/>
      <c r="AG42" s="1123"/>
      <c r="AH42" s="1123"/>
      <c r="AI42" s="956" t="s">
        <v>27</v>
      </c>
      <c r="AJ42" s="956"/>
      <c r="AK42" s="956"/>
      <c r="AL42" s="956"/>
      <c r="AM42" s="956"/>
      <c r="AN42" s="956"/>
      <c r="AO42" s="956"/>
      <c r="AP42" s="956"/>
      <c r="AQ42" s="956"/>
      <c r="AR42" s="36"/>
    </row>
    <row r="43" spans="1:44" ht="13" customHeight="1">
      <c r="A43" s="1108"/>
      <c r="B43" s="956" t="s">
        <v>80</v>
      </c>
      <c r="C43" s="956"/>
      <c r="D43" s="956"/>
      <c r="E43" s="956"/>
      <c r="F43" s="956"/>
      <c r="G43" s="956"/>
      <c r="H43" s="956"/>
      <c r="I43" s="956"/>
      <c r="J43" s="956"/>
      <c r="K43" s="956"/>
      <c r="L43" s="956"/>
      <c r="M43" s="956" t="s">
        <v>80</v>
      </c>
      <c r="N43" s="956"/>
      <c r="O43" s="956"/>
      <c r="P43" s="956"/>
      <c r="Q43" s="956"/>
      <c r="R43" s="956"/>
      <c r="S43" s="956"/>
      <c r="T43" s="956"/>
      <c r="U43" s="956"/>
      <c r="V43" s="36"/>
      <c r="W43" s="1108"/>
      <c r="X43" s="956" t="s">
        <v>80</v>
      </c>
      <c r="Y43" s="956"/>
      <c r="Z43" s="956"/>
      <c r="AA43" s="956"/>
      <c r="AB43" s="956"/>
      <c r="AC43" s="956"/>
      <c r="AD43" s="956"/>
      <c r="AE43" s="956"/>
      <c r="AF43" s="956"/>
      <c r="AG43" s="956"/>
      <c r="AH43" s="956"/>
      <c r="AI43" s="956" t="s">
        <v>80</v>
      </c>
      <c r="AJ43" s="956"/>
      <c r="AK43" s="956"/>
      <c r="AL43" s="956"/>
      <c r="AM43" s="956"/>
      <c r="AN43" s="956"/>
      <c r="AO43" s="956"/>
      <c r="AP43" s="956"/>
      <c r="AQ43" s="956"/>
      <c r="AR43" s="36"/>
    </row>
    <row r="44" spans="1:44" ht="13" customHeight="1">
      <c r="A44" s="1109"/>
      <c r="B44" s="116">
        <v>0</v>
      </c>
      <c r="C44" s="116">
        <v>0.125</v>
      </c>
      <c r="D44" s="116">
        <v>0.25</v>
      </c>
      <c r="E44" s="116">
        <v>0.375</v>
      </c>
      <c r="F44" s="116">
        <v>0.5</v>
      </c>
      <c r="G44" s="116">
        <v>0.625</v>
      </c>
      <c r="H44" s="116">
        <v>0.75</v>
      </c>
      <c r="I44" s="116">
        <v>0.875</v>
      </c>
      <c r="J44" s="49" t="s">
        <v>28</v>
      </c>
      <c r="K44" s="49" t="s">
        <v>2</v>
      </c>
      <c r="L44" s="49" t="s">
        <v>3</v>
      </c>
      <c r="M44" s="116">
        <v>0</v>
      </c>
      <c r="N44" s="116">
        <v>0.125</v>
      </c>
      <c r="O44" s="116">
        <v>0.25</v>
      </c>
      <c r="P44" s="116">
        <v>0.375</v>
      </c>
      <c r="Q44" s="116">
        <v>0.5</v>
      </c>
      <c r="R44" s="116">
        <v>0.625</v>
      </c>
      <c r="S44" s="116">
        <v>0.75</v>
      </c>
      <c r="T44" s="116">
        <v>0.875</v>
      </c>
      <c r="U44" s="49" t="s">
        <v>28</v>
      </c>
      <c r="V44" s="36"/>
      <c r="W44" s="1109"/>
      <c r="X44" s="116">
        <v>0</v>
      </c>
      <c r="Y44" s="116">
        <v>0.125</v>
      </c>
      <c r="Z44" s="116">
        <v>0.25</v>
      </c>
      <c r="AA44" s="116">
        <v>0.375</v>
      </c>
      <c r="AB44" s="116">
        <v>0.5</v>
      </c>
      <c r="AC44" s="116">
        <v>0.625</v>
      </c>
      <c r="AD44" s="116">
        <v>0.75</v>
      </c>
      <c r="AE44" s="116">
        <v>0.875</v>
      </c>
      <c r="AF44" s="49" t="s">
        <v>28</v>
      </c>
      <c r="AG44" s="49" t="s">
        <v>2</v>
      </c>
      <c r="AH44" s="49" t="s">
        <v>3</v>
      </c>
      <c r="AI44" s="116">
        <v>0</v>
      </c>
      <c r="AJ44" s="116">
        <v>0.125</v>
      </c>
      <c r="AK44" s="116">
        <v>0.25</v>
      </c>
      <c r="AL44" s="116">
        <v>0.375</v>
      </c>
      <c r="AM44" s="116">
        <v>0.5</v>
      </c>
      <c r="AN44" s="116">
        <v>0.625</v>
      </c>
      <c r="AO44" s="116">
        <v>0.75</v>
      </c>
      <c r="AP44" s="116">
        <v>0.875</v>
      </c>
      <c r="AQ44" s="49" t="s">
        <v>28</v>
      </c>
      <c r="AR44" s="36"/>
    </row>
    <row r="45" spans="1:44" ht="13" customHeight="1">
      <c r="A45" s="38"/>
      <c r="B45" s="1027" t="s">
        <v>16</v>
      </c>
      <c r="C45" s="1029"/>
      <c r="D45" s="1029"/>
      <c r="E45" s="1029"/>
      <c r="F45" s="1029"/>
      <c r="G45" s="1029"/>
      <c r="H45" s="1029"/>
      <c r="I45" s="1029"/>
      <c r="J45" s="1029"/>
      <c r="K45" s="1029"/>
      <c r="L45" s="1029"/>
      <c r="M45" s="1029"/>
      <c r="N45" s="1029"/>
      <c r="O45" s="1029"/>
      <c r="P45" s="1029"/>
      <c r="Q45" s="1029"/>
      <c r="R45" s="1029"/>
      <c r="S45" s="1029"/>
      <c r="T45" s="1029"/>
      <c r="U45" s="1028"/>
      <c r="V45" s="36"/>
      <c r="W45" s="38"/>
      <c r="X45" s="1027" t="s">
        <v>10</v>
      </c>
      <c r="Y45" s="1029"/>
      <c r="Z45" s="1029"/>
      <c r="AA45" s="1029"/>
      <c r="AB45" s="1029"/>
      <c r="AC45" s="1029"/>
      <c r="AD45" s="1029"/>
      <c r="AE45" s="1029"/>
      <c r="AF45" s="1029"/>
      <c r="AG45" s="1029"/>
      <c r="AH45" s="1029"/>
      <c r="AI45" s="1029"/>
      <c r="AJ45" s="1029"/>
      <c r="AK45" s="1029"/>
      <c r="AL45" s="1029"/>
      <c r="AM45" s="1029"/>
      <c r="AN45" s="1029"/>
      <c r="AO45" s="1029"/>
      <c r="AP45" s="1029"/>
      <c r="AQ45" s="1028"/>
      <c r="AR45" s="36"/>
    </row>
    <row r="46" spans="1:44" ht="13" customHeight="1">
      <c r="A46" s="26">
        <v>1</v>
      </c>
      <c r="B46" s="22">
        <v>0.4</v>
      </c>
      <c r="C46" s="22">
        <v>0.4</v>
      </c>
      <c r="D46" s="22">
        <v>0.4</v>
      </c>
      <c r="E46" s="22">
        <v>0.7</v>
      </c>
      <c r="F46" s="22">
        <v>1.4</v>
      </c>
      <c r="G46" s="22">
        <v>2.2000000000000002</v>
      </c>
      <c r="H46" s="22">
        <v>0.2</v>
      </c>
      <c r="I46" s="22">
        <v>0.7</v>
      </c>
      <c r="J46" s="27">
        <f t="shared" ref="J46:J74" si="6">AVERAGE(B46:I46)</f>
        <v>0.8</v>
      </c>
      <c r="K46" s="22">
        <v>2.2999999999999998</v>
      </c>
      <c r="L46" s="23">
        <v>0.1</v>
      </c>
      <c r="M46" s="22">
        <v>6.1</v>
      </c>
      <c r="N46" s="22">
        <v>6.1</v>
      </c>
      <c r="O46" s="22">
        <v>6.3</v>
      </c>
      <c r="P46" s="22">
        <v>6.4</v>
      </c>
      <c r="Q46" s="22">
        <v>6.5</v>
      </c>
      <c r="R46" s="22">
        <v>6.8</v>
      </c>
      <c r="S46" s="22">
        <v>6.2</v>
      </c>
      <c r="T46" s="22">
        <v>6.4</v>
      </c>
      <c r="U46" s="28">
        <f>AVERAGE(M46:T46)</f>
        <v>6.35</v>
      </c>
      <c r="V46" s="29"/>
      <c r="W46" s="26">
        <v>1</v>
      </c>
      <c r="X46" s="22">
        <v>11.8</v>
      </c>
      <c r="Y46" s="22">
        <v>10.199999999999999</v>
      </c>
      <c r="Z46" s="22">
        <v>10</v>
      </c>
      <c r="AA46" s="22">
        <v>14.5</v>
      </c>
      <c r="AB46" s="22">
        <v>16.3</v>
      </c>
      <c r="AC46" s="22">
        <v>17.8</v>
      </c>
      <c r="AD46" s="22">
        <v>17.8</v>
      </c>
      <c r="AE46" s="22">
        <v>15.4</v>
      </c>
      <c r="AF46" s="27">
        <f t="shared" ref="AF46:AF76" si="7">AVERAGE(X46:AE46)</f>
        <v>14.225</v>
      </c>
      <c r="AG46" s="22">
        <v>18.600000000000001</v>
      </c>
      <c r="AH46" s="23">
        <v>9.1999999999999993</v>
      </c>
      <c r="AI46" s="22">
        <v>13</v>
      </c>
      <c r="AJ46" s="22">
        <v>12.1</v>
      </c>
      <c r="AK46" s="22">
        <v>11.8</v>
      </c>
      <c r="AL46" s="22">
        <v>13.8</v>
      </c>
      <c r="AM46" s="22">
        <v>11.1</v>
      </c>
      <c r="AN46" s="22">
        <v>10.8</v>
      </c>
      <c r="AO46" s="22">
        <v>11.4</v>
      </c>
      <c r="AP46" s="22">
        <v>12.4</v>
      </c>
      <c r="AQ46" s="28">
        <f t="shared" ref="AQ46:AQ76" si="8">AVERAGE(AI46:AP46)</f>
        <v>12.050000000000002</v>
      </c>
      <c r="AR46" s="36"/>
    </row>
    <row r="47" spans="1:44" ht="13" customHeight="1">
      <c r="A47" s="26">
        <v>2</v>
      </c>
      <c r="B47" s="22">
        <v>2.4</v>
      </c>
      <c r="C47" s="22">
        <v>5.3</v>
      </c>
      <c r="D47" s="22">
        <v>5.5</v>
      </c>
      <c r="E47" s="22">
        <v>5.3</v>
      </c>
      <c r="F47" s="22">
        <v>4.9000000000000004</v>
      </c>
      <c r="G47" s="22">
        <v>5.0999999999999996</v>
      </c>
      <c r="H47" s="22">
        <v>4.7</v>
      </c>
      <c r="I47" s="22">
        <v>1.8</v>
      </c>
      <c r="J47" s="27">
        <f t="shared" si="6"/>
        <v>4.375</v>
      </c>
      <c r="K47" s="22">
        <v>5.5</v>
      </c>
      <c r="L47" s="23">
        <v>0.6</v>
      </c>
      <c r="M47" s="22">
        <v>7.3</v>
      </c>
      <c r="N47" s="22">
        <v>8.8000000000000007</v>
      </c>
      <c r="O47" s="22">
        <v>8.8000000000000007</v>
      </c>
      <c r="P47" s="22">
        <v>8.6999999999999993</v>
      </c>
      <c r="Q47" s="22">
        <v>8.3000000000000007</v>
      </c>
      <c r="R47" s="22">
        <v>8.5</v>
      </c>
      <c r="S47" s="22">
        <v>8.3000000000000007</v>
      </c>
      <c r="T47" s="22">
        <v>6.2</v>
      </c>
      <c r="U47" s="28">
        <f t="shared" ref="U47:U74" si="9">AVERAGE(M47:T47)</f>
        <v>8.1125000000000007</v>
      </c>
      <c r="V47" s="29"/>
      <c r="W47" s="26">
        <v>2</v>
      </c>
      <c r="X47" s="22">
        <v>9.6</v>
      </c>
      <c r="Y47" s="22">
        <v>7.6</v>
      </c>
      <c r="Z47" s="22">
        <v>8.3000000000000007</v>
      </c>
      <c r="AA47" s="22">
        <v>16.5</v>
      </c>
      <c r="AB47" s="22">
        <v>19</v>
      </c>
      <c r="AC47" s="22">
        <v>21.3</v>
      </c>
      <c r="AD47" s="22">
        <v>19.399999999999999</v>
      </c>
      <c r="AE47" s="22">
        <v>16.3</v>
      </c>
      <c r="AF47" s="27">
        <f t="shared" si="7"/>
        <v>14.749999999999998</v>
      </c>
      <c r="AG47" s="22">
        <v>21.6</v>
      </c>
      <c r="AH47" s="23">
        <v>7</v>
      </c>
      <c r="AI47" s="22">
        <v>11.7</v>
      </c>
      <c r="AJ47" s="22">
        <v>10.3</v>
      </c>
      <c r="AK47" s="22">
        <v>10.7</v>
      </c>
      <c r="AL47" s="22">
        <v>12.7</v>
      </c>
      <c r="AM47" s="22">
        <v>13.2</v>
      </c>
      <c r="AN47" s="22">
        <v>13.9</v>
      </c>
      <c r="AO47" s="22">
        <v>13.9</v>
      </c>
      <c r="AP47" s="22">
        <v>15.2</v>
      </c>
      <c r="AQ47" s="28">
        <f t="shared" si="8"/>
        <v>12.700000000000003</v>
      </c>
      <c r="AR47" s="36"/>
    </row>
    <row r="48" spans="1:44" ht="13" customHeight="1">
      <c r="A48" s="26">
        <v>3</v>
      </c>
      <c r="B48" s="22">
        <v>1.9</v>
      </c>
      <c r="C48" s="22">
        <v>1.6</v>
      </c>
      <c r="D48" s="22">
        <v>1.5</v>
      </c>
      <c r="E48" s="22">
        <v>0.2</v>
      </c>
      <c r="F48" s="22">
        <v>-0.3</v>
      </c>
      <c r="G48" s="22">
        <v>0.3</v>
      </c>
      <c r="H48" s="22">
        <v>-0.2</v>
      </c>
      <c r="I48" s="22">
        <v>-1.5</v>
      </c>
      <c r="J48" s="27">
        <f t="shared" si="6"/>
        <v>0.4375</v>
      </c>
      <c r="K48" s="22">
        <v>2</v>
      </c>
      <c r="L48" s="23">
        <v>-1.7</v>
      </c>
      <c r="M48" s="22">
        <v>6.5</v>
      </c>
      <c r="N48" s="22">
        <v>6.5</v>
      </c>
      <c r="O48" s="22">
        <v>6.5</v>
      </c>
      <c r="P48" s="22">
        <v>5.6</v>
      </c>
      <c r="Q48" s="22">
        <v>5</v>
      </c>
      <c r="R48" s="22">
        <v>5.0999999999999996</v>
      </c>
      <c r="S48" s="22">
        <v>4.4000000000000004</v>
      </c>
      <c r="T48" s="22">
        <v>4.2</v>
      </c>
      <c r="U48" s="28">
        <f t="shared" si="9"/>
        <v>5.4750000000000005</v>
      </c>
      <c r="V48" s="29"/>
      <c r="W48" s="26">
        <v>3</v>
      </c>
      <c r="X48" s="22">
        <v>13.7</v>
      </c>
      <c r="Y48" s="22">
        <v>12.7</v>
      </c>
      <c r="Z48" s="22">
        <v>13.2</v>
      </c>
      <c r="AA48" s="22">
        <v>14.1</v>
      </c>
      <c r="AB48" s="22">
        <v>17.3</v>
      </c>
      <c r="AC48" s="22">
        <v>19.7</v>
      </c>
      <c r="AD48" s="22">
        <v>20.399999999999999</v>
      </c>
      <c r="AE48" s="22">
        <v>18.100000000000001</v>
      </c>
      <c r="AF48" s="27">
        <f t="shared" si="7"/>
        <v>16.149999999999999</v>
      </c>
      <c r="AG48" s="22">
        <v>21.7</v>
      </c>
      <c r="AH48" s="23">
        <v>12.3</v>
      </c>
      <c r="AI48" s="22">
        <v>14.7</v>
      </c>
      <c r="AJ48" s="22">
        <v>13.5</v>
      </c>
      <c r="AK48" s="22">
        <v>13.6</v>
      </c>
      <c r="AL48" s="22">
        <v>14.6</v>
      </c>
      <c r="AM48" s="22">
        <v>17.100000000000001</v>
      </c>
      <c r="AN48" s="22">
        <v>18.3</v>
      </c>
      <c r="AO48" s="22">
        <v>17.2</v>
      </c>
      <c r="AP48" s="22">
        <v>16</v>
      </c>
      <c r="AQ48" s="28">
        <f t="shared" si="8"/>
        <v>15.625</v>
      </c>
      <c r="AR48" s="36"/>
    </row>
    <row r="49" spans="1:44" ht="13" customHeight="1">
      <c r="A49" s="26">
        <v>4</v>
      </c>
      <c r="B49" s="22">
        <v>-2.5</v>
      </c>
      <c r="C49" s="22">
        <v>-3.5</v>
      </c>
      <c r="D49" s="22">
        <v>-3.8</v>
      </c>
      <c r="E49" s="22">
        <v>-4.5</v>
      </c>
      <c r="F49" s="22">
        <v>-2.6</v>
      </c>
      <c r="G49" s="22">
        <v>-1.6</v>
      </c>
      <c r="H49" s="22">
        <v>-3</v>
      </c>
      <c r="I49" s="22">
        <v>-5.5</v>
      </c>
      <c r="J49" s="27">
        <f t="shared" si="6"/>
        <v>-3.3750000000000004</v>
      </c>
      <c r="K49" s="22">
        <v>-1.3</v>
      </c>
      <c r="L49" s="23">
        <v>-5.6</v>
      </c>
      <c r="M49" s="22">
        <v>4</v>
      </c>
      <c r="N49" s="22">
        <v>3.9</v>
      </c>
      <c r="O49" s="22">
        <v>4</v>
      </c>
      <c r="P49" s="22">
        <v>3.9</v>
      </c>
      <c r="Q49" s="22">
        <v>3.8</v>
      </c>
      <c r="R49" s="22">
        <v>2.7</v>
      </c>
      <c r="S49" s="22">
        <v>2.9</v>
      </c>
      <c r="T49" s="22">
        <v>3.1</v>
      </c>
      <c r="U49" s="28">
        <f t="shared" si="9"/>
        <v>3.5375000000000001</v>
      </c>
      <c r="V49" s="29"/>
      <c r="W49" s="26">
        <v>4</v>
      </c>
      <c r="X49" s="22">
        <v>15</v>
      </c>
      <c r="Y49" s="22">
        <v>15</v>
      </c>
      <c r="Z49" s="22">
        <v>15.2</v>
      </c>
      <c r="AA49" s="22">
        <v>16.899999999999999</v>
      </c>
      <c r="AB49" s="22">
        <v>17.7</v>
      </c>
      <c r="AC49" s="22">
        <v>18.5</v>
      </c>
      <c r="AD49" s="22">
        <v>18.100000000000001</v>
      </c>
      <c r="AE49" s="22">
        <v>17.600000000000001</v>
      </c>
      <c r="AF49" s="27">
        <f t="shared" si="7"/>
        <v>16.75</v>
      </c>
      <c r="AG49" s="22">
        <v>18.600000000000001</v>
      </c>
      <c r="AH49" s="23">
        <v>14</v>
      </c>
      <c r="AI49" s="22">
        <v>16</v>
      </c>
      <c r="AJ49" s="22">
        <v>16.7</v>
      </c>
      <c r="AK49" s="22">
        <v>17.100000000000001</v>
      </c>
      <c r="AL49" s="22">
        <v>18.600000000000001</v>
      </c>
      <c r="AM49" s="22">
        <v>18.8</v>
      </c>
      <c r="AN49" s="22">
        <v>20.399999999999999</v>
      </c>
      <c r="AO49" s="22">
        <v>20.3</v>
      </c>
      <c r="AP49" s="22">
        <v>19.7</v>
      </c>
      <c r="AQ49" s="28">
        <f t="shared" si="8"/>
        <v>18.45</v>
      </c>
      <c r="AR49" s="36"/>
    </row>
    <row r="50" spans="1:44" ht="13" customHeight="1">
      <c r="A50" s="26">
        <v>5</v>
      </c>
      <c r="B50" s="22">
        <v>-6.2</v>
      </c>
      <c r="C50" s="22">
        <v>-7.9</v>
      </c>
      <c r="D50" s="22">
        <v>-7.4</v>
      </c>
      <c r="E50" s="22">
        <v>-6.7</v>
      </c>
      <c r="F50" s="22">
        <v>-3.7</v>
      </c>
      <c r="G50" s="22">
        <v>-0.5</v>
      </c>
      <c r="H50" s="22">
        <v>-0.3</v>
      </c>
      <c r="I50" s="22">
        <v>0.9</v>
      </c>
      <c r="J50" s="27">
        <f t="shared" si="6"/>
        <v>-3.9749999999999996</v>
      </c>
      <c r="K50" s="22">
        <v>1</v>
      </c>
      <c r="L50" s="23">
        <v>-9.1</v>
      </c>
      <c r="M50" s="22">
        <v>3.1</v>
      </c>
      <c r="N50" s="22">
        <v>3</v>
      </c>
      <c r="O50" s="22">
        <v>3.2</v>
      </c>
      <c r="P50" s="22">
        <v>3.4</v>
      </c>
      <c r="Q50" s="22">
        <v>3.9</v>
      </c>
      <c r="R50" s="22">
        <v>4.8</v>
      </c>
      <c r="S50" s="22">
        <v>4.8</v>
      </c>
      <c r="T50" s="22">
        <v>5</v>
      </c>
      <c r="U50" s="28">
        <f t="shared" si="9"/>
        <v>3.9000000000000004</v>
      </c>
      <c r="V50" s="29"/>
      <c r="W50" s="26">
        <v>5</v>
      </c>
      <c r="X50" s="22">
        <v>16.100000000000001</v>
      </c>
      <c r="Y50" s="22">
        <v>15</v>
      </c>
      <c r="Z50" s="22">
        <v>14.7</v>
      </c>
      <c r="AA50" s="22">
        <v>15.7</v>
      </c>
      <c r="AB50" s="22">
        <v>19</v>
      </c>
      <c r="AC50" s="22">
        <v>21.5</v>
      </c>
      <c r="AD50" s="22">
        <v>19.899999999999999</v>
      </c>
      <c r="AE50" s="22">
        <v>17.600000000000001</v>
      </c>
      <c r="AF50" s="27">
        <f t="shared" si="7"/>
        <v>17.4375</v>
      </c>
      <c r="AG50" s="22">
        <v>21.9</v>
      </c>
      <c r="AH50" s="23">
        <v>14.6</v>
      </c>
      <c r="AI50" s="22">
        <v>17.899999999999999</v>
      </c>
      <c r="AJ50" s="22">
        <v>16.5</v>
      </c>
      <c r="AK50" s="22">
        <v>16.399999999999999</v>
      </c>
      <c r="AL50" s="22">
        <v>16.7</v>
      </c>
      <c r="AM50" s="22">
        <v>13.2</v>
      </c>
      <c r="AN50" s="22">
        <v>13.1</v>
      </c>
      <c r="AO50" s="22">
        <v>14.1</v>
      </c>
      <c r="AP50" s="22">
        <v>15.1</v>
      </c>
      <c r="AQ50" s="28">
        <f t="shared" si="8"/>
        <v>15.374999999999998</v>
      </c>
      <c r="AR50" s="36"/>
    </row>
    <row r="51" spans="1:44" ht="13" customHeight="1">
      <c r="A51" s="26">
        <v>6</v>
      </c>
      <c r="B51" s="22">
        <v>1.7</v>
      </c>
      <c r="C51" s="22">
        <v>0.3</v>
      </c>
      <c r="D51" s="22">
        <v>-0.3</v>
      </c>
      <c r="E51" s="22">
        <v>-3.7</v>
      </c>
      <c r="F51" s="22">
        <v>-4.2</v>
      </c>
      <c r="G51" s="22">
        <v>-3</v>
      </c>
      <c r="H51" s="22">
        <v>-4.2</v>
      </c>
      <c r="I51" s="22">
        <v>-3.8</v>
      </c>
      <c r="J51" s="27">
        <f t="shared" si="6"/>
        <v>-2.15</v>
      </c>
      <c r="K51" s="22">
        <v>1.8</v>
      </c>
      <c r="L51" s="23">
        <v>-4.7</v>
      </c>
      <c r="M51" s="22">
        <v>5.6</v>
      </c>
      <c r="N51" s="22">
        <v>6.1</v>
      </c>
      <c r="O51" s="22">
        <v>5</v>
      </c>
      <c r="P51" s="22">
        <v>2.9</v>
      </c>
      <c r="Q51" s="22">
        <v>2.9</v>
      </c>
      <c r="R51" s="22">
        <v>2.9</v>
      </c>
      <c r="S51" s="22">
        <v>2.7</v>
      </c>
      <c r="T51" s="22">
        <v>3.4</v>
      </c>
      <c r="U51" s="28">
        <f t="shared" si="9"/>
        <v>3.9374999999999991</v>
      </c>
      <c r="V51" s="29"/>
      <c r="W51" s="26">
        <v>6</v>
      </c>
      <c r="X51" s="22">
        <v>12.8</v>
      </c>
      <c r="Y51" s="22">
        <v>12.7</v>
      </c>
      <c r="Z51" s="22">
        <v>13.2</v>
      </c>
      <c r="AA51" s="22">
        <v>16.7</v>
      </c>
      <c r="AB51" s="22">
        <v>18.8</v>
      </c>
      <c r="AC51" s="22">
        <v>19.100000000000001</v>
      </c>
      <c r="AD51" s="22">
        <v>19.899999999999999</v>
      </c>
      <c r="AE51" s="22">
        <v>18.2</v>
      </c>
      <c r="AF51" s="27">
        <f t="shared" si="7"/>
        <v>16.425000000000001</v>
      </c>
      <c r="AG51" s="22">
        <v>21.1</v>
      </c>
      <c r="AH51" s="23">
        <v>12.6</v>
      </c>
      <c r="AI51" s="22">
        <v>14.2</v>
      </c>
      <c r="AJ51" s="22">
        <v>14.4</v>
      </c>
      <c r="AK51" s="22">
        <v>14.2</v>
      </c>
      <c r="AL51" s="22">
        <v>16.100000000000001</v>
      </c>
      <c r="AM51" s="22">
        <v>16.2</v>
      </c>
      <c r="AN51" s="22">
        <v>16.100000000000001</v>
      </c>
      <c r="AO51" s="22">
        <v>16.899999999999999</v>
      </c>
      <c r="AP51" s="22">
        <v>18.399999999999999</v>
      </c>
      <c r="AQ51" s="28">
        <f t="shared" si="8"/>
        <v>15.8125</v>
      </c>
      <c r="AR51" s="36"/>
    </row>
    <row r="52" spans="1:44" ht="13" customHeight="1">
      <c r="A52" s="26">
        <v>7</v>
      </c>
      <c r="B52" s="22">
        <v>-4.5</v>
      </c>
      <c r="C52" s="22">
        <v>-3.7</v>
      </c>
      <c r="D52" s="22">
        <v>-4.3</v>
      </c>
      <c r="E52" s="22">
        <v>-7.3</v>
      </c>
      <c r="F52" s="22">
        <v>-3.8</v>
      </c>
      <c r="G52" s="22">
        <v>-1.5</v>
      </c>
      <c r="H52" s="22">
        <v>-1.7</v>
      </c>
      <c r="I52" s="22">
        <v>-3.1</v>
      </c>
      <c r="J52" s="27">
        <f t="shared" si="6"/>
        <v>-3.7375000000000003</v>
      </c>
      <c r="K52" s="22">
        <v>-0.9</v>
      </c>
      <c r="L52" s="23">
        <v>-7.9</v>
      </c>
      <c r="M52" s="22">
        <v>3.5</v>
      </c>
      <c r="N52" s="22">
        <v>3.4</v>
      </c>
      <c r="O52" s="22">
        <v>3.3</v>
      </c>
      <c r="P52" s="22">
        <v>3.1</v>
      </c>
      <c r="Q52" s="22">
        <v>3.6</v>
      </c>
      <c r="R52" s="22">
        <v>3</v>
      </c>
      <c r="S52" s="22">
        <v>3.1</v>
      </c>
      <c r="T52" s="22">
        <v>4.5</v>
      </c>
      <c r="U52" s="28">
        <f t="shared" si="9"/>
        <v>3.4375</v>
      </c>
      <c r="V52" s="29"/>
      <c r="W52" s="26">
        <v>7</v>
      </c>
      <c r="X52" s="22">
        <v>17</v>
      </c>
      <c r="Y52" s="22">
        <v>16.899999999999999</v>
      </c>
      <c r="Z52" s="22">
        <v>15.2</v>
      </c>
      <c r="AA52" s="22">
        <v>17.100000000000001</v>
      </c>
      <c r="AB52" s="22">
        <v>20</v>
      </c>
      <c r="AC52" s="22">
        <v>22.2</v>
      </c>
      <c r="AD52" s="22">
        <v>23.3</v>
      </c>
      <c r="AE52" s="22">
        <v>20.7</v>
      </c>
      <c r="AF52" s="27">
        <f t="shared" si="7"/>
        <v>19.049999999999997</v>
      </c>
      <c r="AG52" s="22">
        <v>25</v>
      </c>
      <c r="AH52" s="23">
        <v>14.9</v>
      </c>
      <c r="AI52" s="22">
        <v>17.8</v>
      </c>
      <c r="AJ52" s="22">
        <v>18.3</v>
      </c>
      <c r="AK52" s="22">
        <v>17.2</v>
      </c>
      <c r="AL52" s="22">
        <v>17.899999999999999</v>
      </c>
      <c r="AM52" s="22">
        <v>17</v>
      </c>
      <c r="AN52" s="22">
        <v>17.899999999999999</v>
      </c>
      <c r="AO52" s="22">
        <v>19.100000000000001</v>
      </c>
      <c r="AP52" s="22">
        <v>21.4</v>
      </c>
      <c r="AQ52" s="28">
        <f t="shared" si="8"/>
        <v>18.324999999999999</v>
      </c>
      <c r="AR52" s="36"/>
    </row>
    <row r="53" spans="1:44" ht="13" customHeight="1">
      <c r="A53" s="26">
        <v>8</v>
      </c>
      <c r="B53" s="22">
        <v>-2.1</v>
      </c>
      <c r="C53" s="22">
        <v>0.4</v>
      </c>
      <c r="D53" s="22">
        <v>0.8</v>
      </c>
      <c r="E53" s="22">
        <v>0.3</v>
      </c>
      <c r="F53" s="22">
        <v>0.2</v>
      </c>
      <c r="G53" s="22">
        <v>0.7</v>
      </c>
      <c r="H53" s="22">
        <v>0.3</v>
      </c>
      <c r="I53" s="22">
        <v>0.7</v>
      </c>
      <c r="J53" s="27">
        <f t="shared" si="6"/>
        <v>0.16249999999999998</v>
      </c>
      <c r="K53" s="22">
        <v>1</v>
      </c>
      <c r="L53" s="23">
        <v>-3.2</v>
      </c>
      <c r="M53" s="22">
        <v>5</v>
      </c>
      <c r="N53" s="22">
        <v>6.2</v>
      </c>
      <c r="O53" s="22">
        <v>6.4</v>
      </c>
      <c r="P53" s="22">
        <v>6.3</v>
      </c>
      <c r="Q53" s="22">
        <v>6.1</v>
      </c>
      <c r="R53" s="22">
        <v>6.4</v>
      </c>
      <c r="S53" s="22">
        <v>6.3</v>
      </c>
      <c r="T53" s="22">
        <v>6.3</v>
      </c>
      <c r="U53" s="28">
        <f t="shared" si="9"/>
        <v>6.1249999999999991</v>
      </c>
      <c r="V53" s="29"/>
      <c r="W53" s="26">
        <v>8</v>
      </c>
      <c r="X53" s="22">
        <v>17.8</v>
      </c>
      <c r="Y53" s="22">
        <v>15.1</v>
      </c>
      <c r="Z53" s="22">
        <v>13.8</v>
      </c>
      <c r="AA53" s="22">
        <v>20.6</v>
      </c>
      <c r="AB53" s="22">
        <v>24.1</v>
      </c>
      <c r="AC53" s="22">
        <v>25.3</v>
      </c>
      <c r="AD53" s="22">
        <v>25.7</v>
      </c>
      <c r="AE53" s="22">
        <v>22.3</v>
      </c>
      <c r="AF53" s="27">
        <f t="shared" si="7"/>
        <v>20.587500000000002</v>
      </c>
      <c r="AG53" s="22">
        <v>26.8</v>
      </c>
      <c r="AH53" s="23">
        <v>13.1</v>
      </c>
      <c r="AI53" s="22">
        <v>19.3</v>
      </c>
      <c r="AJ53" s="22">
        <v>17.100000000000001</v>
      </c>
      <c r="AK53" s="22">
        <v>15.8</v>
      </c>
      <c r="AL53" s="22">
        <v>19.100000000000001</v>
      </c>
      <c r="AM53" s="22">
        <v>18.3</v>
      </c>
      <c r="AN53" s="22">
        <v>18.7</v>
      </c>
      <c r="AO53" s="22">
        <v>19.100000000000001</v>
      </c>
      <c r="AP53" s="22">
        <v>21</v>
      </c>
      <c r="AQ53" s="28">
        <f t="shared" si="8"/>
        <v>18.55</v>
      </c>
      <c r="AR53" s="36"/>
    </row>
    <row r="54" spans="1:44" ht="13" customHeight="1">
      <c r="A54" s="26">
        <v>9</v>
      </c>
      <c r="B54" s="22">
        <v>1.3</v>
      </c>
      <c r="C54" s="22">
        <v>1.3</v>
      </c>
      <c r="D54" s="22">
        <v>1.5</v>
      </c>
      <c r="E54" s="22">
        <v>1.9</v>
      </c>
      <c r="F54" s="22">
        <v>1.6</v>
      </c>
      <c r="G54" s="22">
        <v>1.2</v>
      </c>
      <c r="H54" s="22">
        <v>1.8</v>
      </c>
      <c r="I54" s="22">
        <v>2.5</v>
      </c>
      <c r="J54" s="27">
        <f t="shared" si="6"/>
        <v>1.6375</v>
      </c>
      <c r="K54" s="22">
        <v>2.7</v>
      </c>
      <c r="L54" s="23">
        <v>0.6</v>
      </c>
      <c r="M54" s="22">
        <v>6.6</v>
      </c>
      <c r="N54" s="22">
        <v>6.5</v>
      </c>
      <c r="O54" s="22">
        <v>6.5</v>
      </c>
      <c r="P54" s="22">
        <v>6.4</v>
      </c>
      <c r="Q54" s="22">
        <v>6.3</v>
      </c>
      <c r="R54" s="22">
        <v>6.2</v>
      </c>
      <c r="S54" s="22">
        <v>6.4</v>
      </c>
      <c r="T54" s="22">
        <v>6.3</v>
      </c>
      <c r="U54" s="28">
        <f t="shared" si="9"/>
        <v>6.3999999999999995</v>
      </c>
      <c r="V54" s="29"/>
      <c r="W54" s="26">
        <v>9</v>
      </c>
      <c r="X54" s="22">
        <v>16.8</v>
      </c>
      <c r="Y54" s="22">
        <v>14.5</v>
      </c>
      <c r="Z54" s="22">
        <v>13.2</v>
      </c>
      <c r="AA54" s="22">
        <v>21.8</v>
      </c>
      <c r="AB54" s="22">
        <v>25.1</v>
      </c>
      <c r="AC54" s="22">
        <v>26.7</v>
      </c>
      <c r="AD54" s="22">
        <v>26.6</v>
      </c>
      <c r="AE54" s="22">
        <v>23</v>
      </c>
      <c r="AF54" s="27">
        <f t="shared" si="7"/>
        <v>20.962500000000002</v>
      </c>
      <c r="AG54" s="22">
        <v>27.3</v>
      </c>
      <c r="AH54" s="23">
        <v>13</v>
      </c>
      <c r="AI54" s="22">
        <v>17.8</v>
      </c>
      <c r="AJ54" s="22">
        <v>16.2</v>
      </c>
      <c r="AK54" s="22">
        <v>15</v>
      </c>
      <c r="AL54" s="22">
        <v>18.2</v>
      </c>
      <c r="AM54" s="22">
        <v>17.8</v>
      </c>
      <c r="AN54" s="22">
        <v>18.899999999999999</v>
      </c>
      <c r="AO54" s="22">
        <v>18.399999999999999</v>
      </c>
      <c r="AP54" s="22">
        <v>20.2</v>
      </c>
      <c r="AQ54" s="28">
        <f t="shared" si="8"/>
        <v>17.8125</v>
      </c>
      <c r="AR54" s="36"/>
    </row>
    <row r="55" spans="1:44" ht="13" customHeight="1">
      <c r="A55" s="26">
        <v>10</v>
      </c>
      <c r="B55" s="22">
        <v>3.1</v>
      </c>
      <c r="C55" s="22">
        <v>3.1</v>
      </c>
      <c r="D55" s="22">
        <v>3.3</v>
      </c>
      <c r="E55" s="22">
        <v>0.9</v>
      </c>
      <c r="F55" s="22">
        <v>0.8</v>
      </c>
      <c r="G55" s="22">
        <v>1.5</v>
      </c>
      <c r="H55" s="22">
        <v>3.1</v>
      </c>
      <c r="I55" s="22">
        <v>4.2</v>
      </c>
      <c r="J55" s="27">
        <f t="shared" si="6"/>
        <v>2.5</v>
      </c>
      <c r="K55" s="22">
        <v>4.4000000000000004</v>
      </c>
      <c r="L55" s="23">
        <v>0.3</v>
      </c>
      <c r="M55" s="22">
        <v>6.3</v>
      </c>
      <c r="N55" s="22">
        <v>6</v>
      </c>
      <c r="O55" s="22">
        <v>5.7</v>
      </c>
      <c r="P55" s="22">
        <v>6.3</v>
      </c>
      <c r="Q55" s="22">
        <v>6.2</v>
      </c>
      <c r="R55" s="22">
        <v>6.5</v>
      </c>
      <c r="S55" s="22">
        <v>7.3</v>
      </c>
      <c r="T55" s="22">
        <v>7.8</v>
      </c>
      <c r="U55" s="28">
        <f t="shared" si="9"/>
        <v>6.5124999999999993</v>
      </c>
      <c r="V55" s="29"/>
      <c r="W55" s="26">
        <v>10</v>
      </c>
      <c r="X55" s="22">
        <v>17.3</v>
      </c>
      <c r="Y55" s="22">
        <v>16.100000000000001</v>
      </c>
      <c r="Z55" s="22">
        <v>14.4</v>
      </c>
      <c r="AA55" s="22">
        <v>18.8</v>
      </c>
      <c r="AB55" s="22">
        <v>20.3</v>
      </c>
      <c r="AC55" s="22">
        <v>20.7</v>
      </c>
      <c r="AD55" s="22">
        <v>20.399999999999999</v>
      </c>
      <c r="AE55" s="22">
        <v>16.8</v>
      </c>
      <c r="AF55" s="27">
        <f t="shared" si="7"/>
        <v>18.100000000000001</v>
      </c>
      <c r="AG55" s="22">
        <v>23.1</v>
      </c>
      <c r="AH55" s="23">
        <v>14.2</v>
      </c>
      <c r="AI55" s="22">
        <v>18.7</v>
      </c>
      <c r="AJ55" s="22">
        <v>17</v>
      </c>
      <c r="AK55" s="22">
        <v>16.399999999999999</v>
      </c>
      <c r="AL55" s="22">
        <v>17.8</v>
      </c>
      <c r="AM55" s="22">
        <v>16.399999999999999</v>
      </c>
      <c r="AN55" s="22">
        <v>12.2</v>
      </c>
      <c r="AO55" s="22">
        <v>11</v>
      </c>
      <c r="AP55" s="22">
        <v>12.2</v>
      </c>
      <c r="AQ55" s="28">
        <f t="shared" si="8"/>
        <v>15.212500000000002</v>
      </c>
      <c r="AR55" s="36"/>
    </row>
    <row r="56" spans="1:44" ht="13" customHeight="1">
      <c r="A56" s="26">
        <v>11</v>
      </c>
      <c r="B56" s="22">
        <v>3.8</v>
      </c>
      <c r="C56" s="22">
        <v>4</v>
      </c>
      <c r="D56" s="22">
        <v>2.9</v>
      </c>
      <c r="E56" s="22">
        <v>2.9</v>
      </c>
      <c r="F56" s="22">
        <v>3.7</v>
      </c>
      <c r="G56" s="22">
        <v>3.1</v>
      </c>
      <c r="H56" s="22">
        <v>1.6</v>
      </c>
      <c r="I56" s="22">
        <v>1.3</v>
      </c>
      <c r="J56" s="27">
        <f t="shared" si="6"/>
        <v>2.9125000000000005</v>
      </c>
      <c r="K56" s="22">
        <v>4.4000000000000004</v>
      </c>
      <c r="L56" s="23">
        <v>0.3</v>
      </c>
      <c r="M56" s="22">
        <v>7.5</v>
      </c>
      <c r="N56" s="22">
        <v>7.2</v>
      </c>
      <c r="O56" s="22">
        <v>7.2</v>
      </c>
      <c r="P56" s="22">
        <v>6.9</v>
      </c>
      <c r="Q56" s="22">
        <v>6.4</v>
      </c>
      <c r="R56" s="22">
        <v>6.3</v>
      </c>
      <c r="S56" s="22">
        <v>6.6</v>
      </c>
      <c r="T56" s="22">
        <v>6.5</v>
      </c>
      <c r="U56" s="28">
        <f t="shared" si="9"/>
        <v>6.8249999999999993</v>
      </c>
      <c r="V56" s="29"/>
      <c r="W56" s="26">
        <v>11</v>
      </c>
      <c r="X56" s="22">
        <v>12.5</v>
      </c>
      <c r="Y56" s="22">
        <v>10.8</v>
      </c>
      <c r="Z56" s="22">
        <v>9.6999999999999993</v>
      </c>
      <c r="AA56" s="22">
        <v>15.2</v>
      </c>
      <c r="AB56" s="22">
        <v>16</v>
      </c>
      <c r="AC56" s="22">
        <v>16.7</v>
      </c>
      <c r="AD56" s="22">
        <v>16.2</v>
      </c>
      <c r="AE56" s="22">
        <v>14.5</v>
      </c>
      <c r="AF56" s="27">
        <f t="shared" si="7"/>
        <v>13.950000000000001</v>
      </c>
      <c r="AG56" s="22">
        <v>18.2</v>
      </c>
      <c r="AH56" s="23">
        <v>9</v>
      </c>
      <c r="AI56" s="22">
        <v>12.2</v>
      </c>
      <c r="AJ56" s="22">
        <v>11.5</v>
      </c>
      <c r="AK56" s="22">
        <v>10.7</v>
      </c>
      <c r="AL56" s="22">
        <v>12.6</v>
      </c>
      <c r="AM56" s="22">
        <v>12.7</v>
      </c>
      <c r="AN56" s="22">
        <v>10.4</v>
      </c>
      <c r="AO56" s="22">
        <v>11.2</v>
      </c>
      <c r="AP56" s="22">
        <v>11.9</v>
      </c>
      <c r="AQ56" s="28">
        <f t="shared" si="8"/>
        <v>11.650000000000002</v>
      </c>
      <c r="AR56" s="36"/>
    </row>
    <row r="57" spans="1:44" ht="13" customHeight="1">
      <c r="A57" s="26">
        <v>12</v>
      </c>
      <c r="B57" s="22">
        <v>0.6</v>
      </c>
      <c r="C57" s="22">
        <v>0.8</v>
      </c>
      <c r="D57" s="22">
        <v>0.7</v>
      </c>
      <c r="E57" s="22">
        <v>0.5</v>
      </c>
      <c r="F57" s="22">
        <v>1.3</v>
      </c>
      <c r="G57" s="22">
        <v>3</v>
      </c>
      <c r="H57" s="22">
        <v>2.8</v>
      </c>
      <c r="I57" s="22">
        <v>1.2</v>
      </c>
      <c r="J57" s="27">
        <f t="shared" si="6"/>
        <v>1.3624999999999998</v>
      </c>
      <c r="K57" s="22">
        <v>3.1</v>
      </c>
      <c r="L57" s="23">
        <v>0.3</v>
      </c>
      <c r="M57" s="22">
        <v>6.3</v>
      </c>
      <c r="N57" s="22">
        <v>6.2</v>
      </c>
      <c r="O57" s="22">
        <v>6.2</v>
      </c>
      <c r="P57" s="22">
        <v>6.2</v>
      </c>
      <c r="Q57" s="22">
        <v>6.3</v>
      </c>
      <c r="R57" s="22">
        <v>6.8</v>
      </c>
      <c r="S57" s="22">
        <v>6.7</v>
      </c>
      <c r="T57" s="22">
        <v>6.1</v>
      </c>
      <c r="U57" s="28">
        <f t="shared" si="9"/>
        <v>6.3500000000000005</v>
      </c>
      <c r="V57" s="29"/>
      <c r="W57" s="26">
        <v>12</v>
      </c>
      <c r="X57" s="22">
        <v>12.4</v>
      </c>
      <c r="Y57" s="22">
        <v>12.4</v>
      </c>
      <c r="Z57" s="22">
        <v>12.2</v>
      </c>
      <c r="AA57" s="22">
        <v>14</v>
      </c>
      <c r="AB57" s="22">
        <v>14.9</v>
      </c>
      <c r="AC57" s="22">
        <v>16.5</v>
      </c>
      <c r="AD57" s="22">
        <v>17.600000000000001</v>
      </c>
      <c r="AE57" s="22">
        <v>13.4</v>
      </c>
      <c r="AF57" s="27">
        <f t="shared" si="7"/>
        <v>14.175000000000001</v>
      </c>
      <c r="AG57" s="22">
        <v>17.899999999999999</v>
      </c>
      <c r="AH57" s="23">
        <v>12.1</v>
      </c>
      <c r="AI57" s="22">
        <v>11.9</v>
      </c>
      <c r="AJ57" s="22">
        <v>12.2</v>
      </c>
      <c r="AK57" s="22">
        <v>12.2</v>
      </c>
      <c r="AL57" s="22">
        <v>12.3</v>
      </c>
      <c r="AM57" s="22">
        <v>11.5</v>
      </c>
      <c r="AN57" s="22">
        <v>10.1</v>
      </c>
      <c r="AO57" s="22">
        <v>10.6</v>
      </c>
      <c r="AP57" s="22">
        <v>12.3</v>
      </c>
      <c r="AQ57" s="28">
        <f t="shared" si="8"/>
        <v>11.637499999999998</v>
      </c>
      <c r="AR57" s="36"/>
    </row>
    <row r="58" spans="1:44" ht="13" customHeight="1">
      <c r="A58" s="26">
        <v>13</v>
      </c>
      <c r="B58" s="22">
        <v>0.9</v>
      </c>
      <c r="C58" s="22">
        <v>1.3</v>
      </c>
      <c r="D58" s="22">
        <v>1.3</v>
      </c>
      <c r="E58" s="22">
        <v>1.4</v>
      </c>
      <c r="F58" s="22">
        <v>2.2999999999999998</v>
      </c>
      <c r="G58" s="22">
        <v>4.3</v>
      </c>
      <c r="H58" s="22">
        <v>1.9</v>
      </c>
      <c r="I58" s="22">
        <v>0.5</v>
      </c>
      <c r="J58" s="27">
        <f t="shared" si="6"/>
        <v>1.7375</v>
      </c>
      <c r="K58" s="22">
        <v>4.3</v>
      </c>
      <c r="L58" s="23">
        <v>0.5</v>
      </c>
      <c r="M58" s="22">
        <v>6.3</v>
      </c>
      <c r="N58" s="22">
        <v>6.5</v>
      </c>
      <c r="O58" s="22">
        <v>6.5</v>
      </c>
      <c r="P58" s="22">
        <v>6.5</v>
      </c>
      <c r="Q58" s="22">
        <v>6.5</v>
      </c>
      <c r="R58" s="22">
        <v>6.4</v>
      </c>
      <c r="S58" s="22">
        <v>5.8</v>
      </c>
      <c r="T58" s="22">
        <v>6.2</v>
      </c>
      <c r="U58" s="28">
        <f t="shared" si="9"/>
        <v>6.3374999999999995</v>
      </c>
      <c r="V58" s="29"/>
      <c r="W58" s="26">
        <v>13</v>
      </c>
      <c r="X58" s="22">
        <v>12</v>
      </c>
      <c r="Y58" s="22">
        <v>11.8</v>
      </c>
      <c r="Z58" s="22">
        <v>11.8</v>
      </c>
      <c r="AA58" s="22">
        <v>12.4</v>
      </c>
      <c r="AB58" s="22">
        <v>13.5</v>
      </c>
      <c r="AC58" s="22">
        <v>14.4</v>
      </c>
      <c r="AD58" s="22">
        <v>14.1</v>
      </c>
      <c r="AE58" s="22">
        <v>13.8</v>
      </c>
      <c r="AF58" s="27">
        <f t="shared" si="7"/>
        <v>12.975</v>
      </c>
      <c r="AG58" s="22">
        <v>14.7</v>
      </c>
      <c r="AH58" s="23">
        <v>11.4</v>
      </c>
      <c r="AI58" s="22">
        <v>12.6</v>
      </c>
      <c r="AJ58" s="22">
        <v>12.3</v>
      </c>
      <c r="AK58" s="22">
        <v>12.3</v>
      </c>
      <c r="AL58" s="22">
        <v>13.2</v>
      </c>
      <c r="AM58" s="22">
        <v>14.5</v>
      </c>
      <c r="AN58" s="22">
        <v>15.2</v>
      </c>
      <c r="AO58" s="22">
        <v>15.6</v>
      </c>
      <c r="AP58" s="22">
        <v>15.4</v>
      </c>
      <c r="AQ58" s="28">
        <f t="shared" si="8"/>
        <v>13.887500000000001</v>
      </c>
      <c r="AR58" s="36"/>
    </row>
    <row r="59" spans="1:44" ht="13" customHeight="1">
      <c r="A59" s="26">
        <v>14</v>
      </c>
      <c r="B59" s="22">
        <v>0.8</v>
      </c>
      <c r="C59" s="22">
        <v>-0.1</v>
      </c>
      <c r="D59" s="22">
        <v>-0.7</v>
      </c>
      <c r="E59" s="22">
        <v>0</v>
      </c>
      <c r="F59" s="22">
        <v>1</v>
      </c>
      <c r="G59" s="22">
        <v>2.7</v>
      </c>
      <c r="H59" s="22">
        <v>1.5</v>
      </c>
      <c r="I59" s="22">
        <v>-1.5</v>
      </c>
      <c r="J59" s="27">
        <f t="shared" si="6"/>
        <v>0.46250000000000002</v>
      </c>
      <c r="K59" s="22">
        <v>3.3</v>
      </c>
      <c r="L59" s="23">
        <v>-1.9</v>
      </c>
      <c r="M59" s="22">
        <v>6</v>
      </c>
      <c r="N59" s="22">
        <v>5.7</v>
      </c>
      <c r="O59" s="22">
        <v>5.6</v>
      </c>
      <c r="P59" s="22">
        <v>6</v>
      </c>
      <c r="Q59" s="22">
        <v>6</v>
      </c>
      <c r="R59" s="22">
        <v>5.2</v>
      </c>
      <c r="S59" s="22">
        <v>5.2</v>
      </c>
      <c r="T59" s="22">
        <v>4.9000000000000004</v>
      </c>
      <c r="U59" s="28">
        <f t="shared" si="9"/>
        <v>5.5750000000000002</v>
      </c>
      <c r="V59" s="29"/>
      <c r="W59" s="26">
        <v>14</v>
      </c>
      <c r="X59" s="22">
        <v>13.5</v>
      </c>
      <c r="Y59" s="22">
        <v>13</v>
      </c>
      <c r="Z59" s="22">
        <v>12.7</v>
      </c>
      <c r="AA59" s="22">
        <v>13.9</v>
      </c>
      <c r="AB59" s="22">
        <v>16.399999999999999</v>
      </c>
      <c r="AC59" s="22">
        <v>20.2</v>
      </c>
      <c r="AD59" s="22">
        <v>21.3</v>
      </c>
      <c r="AE59" s="22">
        <v>18.5</v>
      </c>
      <c r="AF59" s="27">
        <f t="shared" si="7"/>
        <v>16.1875</v>
      </c>
      <c r="AG59" s="22">
        <v>22.4</v>
      </c>
      <c r="AH59" s="23">
        <v>12.5</v>
      </c>
      <c r="AI59" s="22">
        <v>15</v>
      </c>
      <c r="AJ59" s="22">
        <v>14.5</v>
      </c>
      <c r="AK59" s="22">
        <v>14.4</v>
      </c>
      <c r="AL59" s="22">
        <v>14.7</v>
      </c>
      <c r="AM59" s="22">
        <v>16.899999999999999</v>
      </c>
      <c r="AN59" s="22">
        <v>17</v>
      </c>
      <c r="AO59" s="22">
        <v>16.7</v>
      </c>
      <c r="AP59" s="22">
        <v>17.600000000000001</v>
      </c>
      <c r="AQ59" s="28">
        <f t="shared" si="8"/>
        <v>15.850000000000001</v>
      </c>
      <c r="AR59" s="36"/>
    </row>
    <row r="60" spans="1:44" ht="13" customHeight="1">
      <c r="A60" s="26">
        <v>15</v>
      </c>
      <c r="B60" s="22">
        <v>-3.7</v>
      </c>
      <c r="C60" s="22">
        <v>-4.0999999999999996</v>
      </c>
      <c r="D60" s="22">
        <v>-3.3</v>
      </c>
      <c r="E60" s="22">
        <v>-1.8</v>
      </c>
      <c r="F60" s="22">
        <v>-0.3</v>
      </c>
      <c r="G60" s="22">
        <v>0.8</v>
      </c>
      <c r="H60" s="22">
        <v>1</v>
      </c>
      <c r="I60" s="22">
        <v>0.3</v>
      </c>
      <c r="J60" s="27">
        <f t="shared" si="6"/>
        <v>-1.3875</v>
      </c>
      <c r="K60" s="22">
        <v>1.6</v>
      </c>
      <c r="L60" s="23">
        <v>-4.4000000000000004</v>
      </c>
      <c r="M60" s="22">
        <v>4.5999999999999996</v>
      </c>
      <c r="N60" s="22">
        <v>4.4000000000000004</v>
      </c>
      <c r="O60" s="22">
        <v>4.5999999999999996</v>
      </c>
      <c r="P60" s="22">
        <v>5.3</v>
      </c>
      <c r="Q60" s="22">
        <v>5.9</v>
      </c>
      <c r="R60" s="22">
        <v>5.9</v>
      </c>
      <c r="S60" s="22">
        <v>5.7</v>
      </c>
      <c r="T60" s="22">
        <v>6.1</v>
      </c>
      <c r="U60" s="28">
        <f t="shared" si="9"/>
        <v>5.3125</v>
      </c>
      <c r="V60" s="29"/>
      <c r="W60" s="26">
        <v>15</v>
      </c>
      <c r="X60" s="22">
        <v>13.8</v>
      </c>
      <c r="Y60" s="22">
        <v>11.9</v>
      </c>
      <c r="Z60" s="22">
        <v>11.2</v>
      </c>
      <c r="AA60" s="22">
        <v>15.8</v>
      </c>
      <c r="AB60" s="22">
        <v>21.1</v>
      </c>
      <c r="AC60" s="22">
        <v>23.8</v>
      </c>
      <c r="AD60" s="22">
        <v>24.3</v>
      </c>
      <c r="AE60" s="22">
        <v>20.3</v>
      </c>
      <c r="AF60" s="27">
        <f t="shared" si="7"/>
        <v>17.775000000000002</v>
      </c>
      <c r="AG60" s="22">
        <v>24.8</v>
      </c>
      <c r="AH60" s="23">
        <v>11.1</v>
      </c>
      <c r="AI60" s="22">
        <v>15.8</v>
      </c>
      <c r="AJ60" s="22">
        <v>13.9</v>
      </c>
      <c r="AK60" s="22">
        <v>13.3</v>
      </c>
      <c r="AL60" s="22">
        <v>17</v>
      </c>
      <c r="AM60" s="22">
        <v>16.7</v>
      </c>
      <c r="AN60" s="22">
        <v>18.8</v>
      </c>
      <c r="AO60" s="22">
        <v>17.899999999999999</v>
      </c>
      <c r="AP60" s="22">
        <v>18.8</v>
      </c>
      <c r="AQ60" s="28">
        <f t="shared" si="8"/>
        <v>16.525000000000002</v>
      </c>
      <c r="AR60" s="36"/>
    </row>
    <row r="61" spans="1:44" ht="13" customHeight="1">
      <c r="A61" s="26">
        <v>16</v>
      </c>
      <c r="B61" s="22">
        <v>1.2</v>
      </c>
      <c r="C61" s="22">
        <v>1.8</v>
      </c>
      <c r="D61" s="22">
        <v>1.8</v>
      </c>
      <c r="E61" s="22">
        <v>0.9</v>
      </c>
      <c r="F61" s="22">
        <v>1.3</v>
      </c>
      <c r="G61" s="22">
        <v>2.7</v>
      </c>
      <c r="H61" s="22">
        <v>3.3</v>
      </c>
      <c r="I61" s="22">
        <v>3.2</v>
      </c>
      <c r="J61" s="27">
        <f t="shared" si="6"/>
        <v>2.0249999999999999</v>
      </c>
      <c r="K61" s="22">
        <v>3.6</v>
      </c>
      <c r="L61" s="23">
        <v>0.3</v>
      </c>
      <c r="M61" s="22">
        <v>6.5</v>
      </c>
      <c r="N61" s="22">
        <v>6.8</v>
      </c>
      <c r="O61" s="22">
        <v>6.9</v>
      </c>
      <c r="P61" s="22">
        <v>6.4</v>
      </c>
      <c r="Q61" s="22">
        <v>6.3</v>
      </c>
      <c r="R61" s="22">
        <v>6.5</v>
      </c>
      <c r="S61" s="22">
        <v>6.3</v>
      </c>
      <c r="T61" s="22">
        <v>7.3</v>
      </c>
      <c r="U61" s="28">
        <f t="shared" si="9"/>
        <v>6.6249999999999991</v>
      </c>
      <c r="V61" s="29"/>
      <c r="W61" s="26">
        <v>16</v>
      </c>
      <c r="X61" s="22">
        <v>16.100000000000001</v>
      </c>
      <c r="Y61" s="22">
        <v>15.2</v>
      </c>
      <c r="Z61" s="22">
        <v>15.1</v>
      </c>
      <c r="AA61" s="22">
        <v>18.2</v>
      </c>
      <c r="AB61" s="22">
        <v>23.8</v>
      </c>
      <c r="AC61" s="22">
        <v>25.4</v>
      </c>
      <c r="AD61" s="22">
        <v>24.6</v>
      </c>
      <c r="AE61" s="22">
        <v>21.8</v>
      </c>
      <c r="AF61" s="27">
        <f t="shared" si="7"/>
        <v>20.024999999999999</v>
      </c>
      <c r="AG61" s="22">
        <v>26</v>
      </c>
      <c r="AH61" s="23">
        <v>14.5</v>
      </c>
      <c r="AI61" s="22">
        <v>17.899999999999999</v>
      </c>
      <c r="AJ61" s="22">
        <v>17.100000000000001</v>
      </c>
      <c r="AK61" s="22">
        <v>17.100000000000001</v>
      </c>
      <c r="AL61" s="22">
        <v>17.899999999999999</v>
      </c>
      <c r="AM61" s="22">
        <v>18.5</v>
      </c>
      <c r="AN61" s="22">
        <v>19.7</v>
      </c>
      <c r="AO61" s="22">
        <v>21.6</v>
      </c>
      <c r="AP61" s="22">
        <v>17.5</v>
      </c>
      <c r="AQ61" s="28">
        <f t="shared" si="8"/>
        <v>18.412500000000001</v>
      </c>
      <c r="AR61" s="36"/>
    </row>
    <row r="62" spans="1:44" ht="13" customHeight="1">
      <c r="A62" s="26">
        <v>17</v>
      </c>
      <c r="B62" s="22">
        <v>5.0999999999999996</v>
      </c>
      <c r="C62" s="22">
        <v>6.4</v>
      </c>
      <c r="D62" s="22">
        <v>7.3</v>
      </c>
      <c r="E62" s="22">
        <v>6.9</v>
      </c>
      <c r="F62" s="22">
        <v>5.2</v>
      </c>
      <c r="G62" s="22">
        <v>5.7</v>
      </c>
      <c r="H62" s="22">
        <v>5.4</v>
      </c>
      <c r="I62" s="22">
        <v>5</v>
      </c>
      <c r="J62" s="27">
        <f t="shared" si="6"/>
        <v>5.875</v>
      </c>
      <c r="K62" s="22">
        <v>8.1</v>
      </c>
      <c r="L62" s="23">
        <v>3.2</v>
      </c>
      <c r="M62" s="22">
        <v>8.3000000000000007</v>
      </c>
      <c r="N62" s="22">
        <v>9.3000000000000007</v>
      </c>
      <c r="O62" s="22">
        <v>9.6999999999999993</v>
      </c>
      <c r="P62" s="22">
        <v>9.1</v>
      </c>
      <c r="Q62" s="22">
        <v>7.5</v>
      </c>
      <c r="R62" s="22">
        <v>7.1</v>
      </c>
      <c r="S62" s="22">
        <v>7.1</v>
      </c>
      <c r="T62" s="22">
        <v>6.5</v>
      </c>
      <c r="U62" s="28">
        <f t="shared" si="9"/>
        <v>8.0749999999999993</v>
      </c>
      <c r="V62" s="29"/>
      <c r="W62" s="26">
        <v>17</v>
      </c>
      <c r="X62" s="22">
        <v>17</v>
      </c>
      <c r="Y62" s="22">
        <v>13.4</v>
      </c>
      <c r="Z62" s="22">
        <v>10.9</v>
      </c>
      <c r="AA62" s="22">
        <v>16.3</v>
      </c>
      <c r="AB62" s="22">
        <v>18.100000000000001</v>
      </c>
      <c r="AC62" s="22">
        <v>19.899999999999999</v>
      </c>
      <c r="AD62" s="22">
        <v>20.399999999999999</v>
      </c>
      <c r="AE62" s="22">
        <v>14.7</v>
      </c>
      <c r="AF62" s="27">
        <f t="shared" si="7"/>
        <v>16.337499999999999</v>
      </c>
      <c r="AG62" s="22">
        <v>21.7</v>
      </c>
      <c r="AH62" s="23">
        <v>10.7</v>
      </c>
      <c r="AI62" s="22">
        <v>16.2</v>
      </c>
      <c r="AJ62" s="22">
        <v>14.4</v>
      </c>
      <c r="AK62" s="22">
        <v>11.9</v>
      </c>
      <c r="AL62" s="22">
        <v>15.2</v>
      </c>
      <c r="AM62" s="22">
        <v>10.8</v>
      </c>
      <c r="AN62" s="22">
        <v>10.199999999999999</v>
      </c>
      <c r="AO62" s="22">
        <v>10</v>
      </c>
      <c r="AP62" s="22">
        <v>13.4</v>
      </c>
      <c r="AQ62" s="28">
        <f t="shared" si="8"/>
        <v>12.762500000000001</v>
      </c>
      <c r="AR62" s="36"/>
    </row>
    <row r="63" spans="1:44" ht="13" customHeight="1">
      <c r="A63" s="26">
        <v>18</v>
      </c>
      <c r="B63" s="22">
        <v>5.5</v>
      </c>
      <c r="C63" s="22">
        <v>4.3</v>
      </c>
      <c r="D63" s="22">
        <v>4.7</v>
      </c>
      <c r="E63" s="22">
        <v>4.8</v>
      </c>
      <c r="F63" s="22">
        <v>4.4000000000000004</v>
      </c>
      <c r="G63" s="22">
        <v>5.6</v>
      </c>
      <c r="H63" s="22">
        <v>4.9000000000000004</v>
      </c>
      <c r="I63" s="22">
        <v>4.7</v>
      </c>
      <c r="J63" s="27">
        <f t="shared" si="6"/>
        <v>4.8625000000000007</v>
      </c>
      <c r="K63" s="22">
        <v>5.8</v>
      </c>
      <c r="L63" s="23">
        <v>4.2</v>
      </c>
      <c r="M63" s="22">
        <v>6.6</v>
      </c>
      <c r="N63" s="22">
        <v>7.5</v>
      </c>
      <c r="O63" s="22">
        <v>7.3</v>
      </c>
      <c r="P63" s="22">
        <v>7.1</v>
      </c>
      <c r="Q63" s="22">
        <v>7.8</v>
      </c>
      <c r="R63" s="22">
        <v>7.4</v>
      </c>
      <c r="S63" s="22">
        <v>7.3</v>
      </c>
      <c r="T63" s="22">
        <v>7.2</v>
      </c>
      <c r="U63" s="28">
        <f t="shared" si="9"/>
        <v>7.2749999999999995</v>
      </c>
      <c r="V63" s="29"/>
      <c r="W63" s="26">
        <v>18</v>
      </c>
      <c r="X63" s="22">
        <v>9.6</v>
      </c>
      <c r="Y63" s="22">
        <v>8.6999999999999993</v>
      </c>
      <c r="Z63" s="22">
        <v>8.5</v>
      </c>
      <c r="AA63" s="22">
        <v>12</v>
      </c>
      <c r="AB63" s="22">
        <v>20</v>
      </c>
      <c r="AC63" s="22">
        <v>22.2</v>
      </c>
      <c r="AD63" s="22">
        <v>23</v>
      </c>
      <c r="AE63" s="22">
        <v>16.7</v>
      </c>
      <c r="AF63" s="27">
        <f t="shared" si="7"/>
        <v>15.0875</v>
      </c>
      <c r="AG63" s="22">
        <v>23.7</v>
      </c>
      <c r="AH63" s="23">
        <v>7.3</v>
      </c>
      <c r="AI63" s="22">
        <v>11.6</v>
      </c>
      <c r="AJ63" s="22">
        <v>11</v>
      </c>
      <c r="AK63" s="22">
        <v>11</v>
      </c>
      <c r="AL63" s="22">
        <v>14</v>
      </c>
      <c r="AM63" s="22">
        <v>12.6</v>
      </c>
      <c r="AN63" s="22">
        <v>11.5</v>
      </c>
      <c r="AO63" s="22">
        <v>11.2</v>
      </c>
      <c r="AP63" s="22">
        <v>14.8</v>
      </c>
      <c r="AQ63" s="28">
        <f t="shared" si="8"/>
        <v>12.2125</v>
      </c>
      <c r="AR63" s="36"/>
    </row>
    <row r="64" spans="1:44" ht="13" customHeight="1">
      <c r="A64" s="26">
        <v>19</v>
      </c>
      <c r="B64" s="22">
        <v>4.4000000000000004</v>
      </c>
      <c r="C64" s="22">
        <v>3.9</v>
      </c>
      <c r="D64" s="22">
        <v>3</v>
      </c>
      <c r="E64" s="22">
        <v>3</v>
      </c>
      <c r="F64" s="22">
        <v>4.2</v>
      </c>
      <c r="G64" s="22">
        <v>4.2</v>
      </c>
      <c r="H64" s="22">
        <v>3.1</v>
      </c>
      <c r="I64" s="22">
        <v>3.1</v>
      </c>
      <c r="J64" s="27">
        <f t="shared" si="6"/>
        <v>3.6125000000000003</v>
      </c>
      <c r="K64" s="22">
        <v>5.0999999999999996</v>
      </c>
      <c r="L64" s="23">
        <v>2.7</v>
      </c>
      <c r="M64" s="22">
        <v>6.8</v>
      </c>
      <c r="N64" s="22">
        <v>6.8</v>
      </c>
      <c r="O64" s="22">
        <v>7.1</v>
      </c>
      <c r="P64" s="22">
        <v>6.4</v>
      </c>
      <c r="Q64" s="22">
        <v>6.6</v>
      </c>
      <c r="R64" s="22">
        <v>6.4</v>
      </c>
      <c r="S64" s="22">
        <v>6.6</v>
      </c>
      <c r="T64" s="22">
        <v>6.9</v>
      </c>
      <c r="U64" s="28">
        <f t="shared" si="9"/>
        <v>6.7</v>
      </c>
      <c r="V64" s="29"/>
      <c r="W64" s="26">
        <v>19</v>
      </c>
      <c r="X64" s="22">
        <v>13.7</v>
      </c>
      <c r="Y64" s="22">
        <v>12</v>
      </c>
      <c r="Z64" s="22">
        <v>11.3</v>
      </c>
      <c r="AA64" s="22">
        <v>18.600000000000001</v>
      </c>
      <c r="AB64" s="22">
        <v>21.8</v>
      </c>
      <c r="AC64" s="22">
        <v>23.1</v>
      </c>
      <c r="AD64" s="22">
        <v>22</v>
      </c>
      <c r="AE64" s="22">
        <v>16</v>
      </c>
      <c r="AF64" s="27">
        <f t="shared" si="7"/>
        <v>17.3125</v>
      </c>
      <c r="AG64" s="22">
        <v>23.6</v>
      </c>
      <c r="AH64" s="23">
        <v>11.1</v>
      </c>
      <c r="AI64" s="22">
        <v>14.2</v>
      </c>
      <c r="AJ64" s="22">
        <v>13.3</v>
      </c>
      <c r="AK64" s="22">
        <v>12.7</v>
      </c>
      <c r="AL64" s="22">
        <v>13.7</v>
      </c>
      <c r="AM64" s="22">
        <v>14.6</v>
      </c>
      <c r="AN64" s="22">
        <v>13.8</v>
      </c>
      <c r="AO64" s="22">
        <v>11.1</v>
      </c>
      <c r="AP64" s="22">
        <v>14</v>
      </c>
      <c r="AQ64" s="28">
        <f t="shared" si="8"/>
        <v>13.424999999999999</v>
      </c>
      <c r="AR64" s="36"/>
    </row>
    <row r="65" spans="1:44" ht="13" customHeight="1">
      <c r="A65" s="26">
        <v>20</v>
      </c>
      <c r="B65" s="22">
        <v>1.2</v>
      </c>
      <c r="C65" s="22">
        <v>0.1</v>
      </c>
      <c r="D65" s="22">
        <v>0</v>
      </c>
      <c r="E65" s="22">
        <v>-0.2</v>
      </c>
      <c r="F65" s="22">
        <v>0.6</v>
      </c>
      <c r="G65" s="22">
        <v>3.1</v>
      </c>
      <c r="H65" s="22">
        <v>1.7</v>
      </c>
      <c r="I65" s="22">
        <v>-1.1000000000000001</v>
      </c>
      <c r="J65" s="27">
        <f t="shared" si="6"/>
        <v>0.67500000000000004</v>
      </c>
      <c r="K65" s="22">
        <v>3.8</v>
      </c>
      <c r="L65" s="23">
        <v>-1.1000000000000001</v>
      </c>
      <c r="M65" s="22">
        <v>6.5</v>
      </c>
      <c r="N65" s="22">
        <v>6.1</v>
      </c>
      <c r="O65" s="22">
        <v>6.1</v>
      </c>
      <c r="P65" s="22">
        <v>6</v>
      </c>
      <c r="Q65" s="22">
        <v>6.3</v>
      </c>
      <c r="R65" s="22">
        <v>6.6</v>
      </c>
      <c r="S65" s="22">
        <v>6.2</v>
      </c>
      <c r="T65" s="22">
        <v>5.4</v>
      </c>
      <c r="U65" s="28">
        <f t="shared" si="9"/>
        <v>6.15</v>
      </c>
      <c r="V65" s="29"/>
      <c r="W65" s="26">
        <v>20</v>
      </c>
      <c r="X65" s="22">
        <v>13</v>
      </c>
      <c r="Y65" s="22">
        <v>12.3</v>
      </c>
      <c r="Z65" s="22">
        <v>11.3</v>
      </c>
      <c r="AA65" s="22">
        <v>18.399999999999999</v>
      </c>
      <c r="AB65" s="22">
        <v>22.4</v>
      </c>
      <c r="AC65" s="22">
        <v>22.9</v>
      </c>
      <c r="AD65" s="22">
        <v>21.8</v>
      </c>
      <c r="AE65" s="22">
        <v>17.2</v>
      </c>
      <c r="AF65" s="27">
        <f t="shared" si="7"/>
        <v>17.412500000000001</v>
      </c>
      <c r="AG65" s="22">
        <v>23.7</v>
      </c>
      <c r="AH65" s="23">
        <v>11.3</v>
      </c>
      <c r="AI65" s="22">
        <v>13.3</v>
      </c>
      <c r="AJ65" s="22">
        <v>13.6</v>
      </c>
      <c r="AK65" s="22">
        <v>12.4</v>
      </c>
      <c r="AL65" s="22">
        <v>15.2</v>
      </c>
      <c r="AM65" s="22">
        <v>14.1</v>
      </c>
      <c r="AN65" s="22">
        <v>12.8</v>
      </c>
      <c r="AO65" s="22">
        <v>15.9</v>
      </c>
      <c r="AP65" s="22">
        <v>15.7</v>
      </c>
      <c r="AQ65" s="28">
        <f t="shared" si="8"/>
        <v>14.125</v>
      </c>
      <c r="AR65" s="36"/>
    </row>
    <row r="66" spans="1:44" ht="13" customHeight="1">
      <c r="A66" s="26">
        <v>21</v>
      </c>
      <c r="B66" s="22">
        <v>-0.1</v>
      </c>
      <c r="C66" s="22">
        <v>0.8</v>
      </c>
      <c r="D66" s="22">
        <v>0.1</v>
      </c>
      <c r="E66" s="22">
        <v>0.8</v>
      </c>
      <c r="F66" s="22">
        <v>2.2999999999999998</v>
      </c>
      <c r="G66" s="22">
        <v>3</v>
      </c>
      <c r="H66" s="22">
        <v>2.4</v>
      </c>
      <c r="I66" s="22">
        <v>2</v>
      </c>
      <c r="J66" s="27">
        <f t="shared" si="6"/>
        <v>1.4125000000000001</v>
      </c>
      <c r="K66" s="22">
        <v>3.5</v>
      </c>
      <c r="L66" s="23">
        <v>-1.6</v>
      </c>
      <c r="M66" s="22">
        <v>5.7</v>
      </c>
      <c r="N66" s="22">
        <v>5.9</v>
      </c>
      <c r="O66" s="22">
        <v>5.5</v>
      </c>
      <c r="P66" s="22">
        <v>5.4</v>
      </c>
      <c r="Q66" s="22">
        <v>5.5</v>
      </c>
      <c r="R66" s="22">
        <v>6.1</v>
      </c>
      <c r="S66" s="22">
        <v>6.5</v>
      </c>
      <c r="T66" s="22">
        <v>6.7</v>
      </c>
      <c r="U66" s="28">
        <f t="shared" si="9"/>
        <v>5.9125000000000005</v>
      </c>
      <c r="V66" s="29"/>
      <c r="W66" s="26">
        <v>21</v>
      </c>
      <c r="X66" s="22">
        <v>14.7</v>
      </c>
      <c r="Y66" s="22">
        <v>13.7</v>
      </c>
      <c r="Z66" s="22">
        <v>13.4</v>
      </c>
      <c r="AA66" s="22">
        <v>18</v>
      </c>
      <c r="AB66" s="22">
        <v>22.8</v>
      </c>
      <c r="AC66" s="22">
        <v>24.1</v>
      </c>
      <c r="AD66" s="22">
        <v>22.3</v>
      </c>
      <c r="AE66" s="22">
        <v>17.399999999999999</v>
      </c>
      <c r="AF66" s="27">
        <f t="shared" si="7"/>
        <v>18.3</v>
      </c>
      <c r="AG66" s="22">
        <v>24.6</v>
      </c>
      <c r="AH66" s="23">
        <v>13</v>
      </c>
      <c r="AI66" s="22">
        <v>14.9</v>
      </c>
      <c r="AJ66" s="22">
        <v>14.4</v>
      </c>
      <c r="AK66" s="22">
        <v>14.6</v>
      </c>
      <c r="AL66" s="22">
        <v>16.899999999999999</v>
      </c>
      <c r="AM66" s="22">
        <v>17.2</v>
      </c>
      <c r="AN66" s="22">
        <v>15.6</v>
      </c>
      <c r="AO66" s="22">
        <v>16.399999999999999</v>
      </c>
      <c r="AP66" s="22">
        <v>15.7</v>
      </c>
      <c r="AQ66" s="28">
        <f t="shared" si="8"/>
        <v>15.7125</v>
      </c>
      <c r="AR66" s="36"/>
    </row>
    <row r="67" spans="1:44" ht="13" customHeight="1">
      <c r="A67" s="26">
        <v>22</v>
      </c>
      <c r="B67" s="22">
        <v>2.4</v>
      </c>
      <c r="C67" s="22">
        <v>2.8</v>
      </c>
      <c r="D67" s="22">
        <v>3.3</v>
      </c>
      <c r="E67" s="22">
        <v>3.3</v>
      </c>
      <c r="F67" s="22">
        <v>4</v>
      </c>
      <c r="G67" s="22">
        <v>2.9</v>
      </c>
      <c r="H67" s="22">
        <v>1.4</v>
      </c>
      <c r="I67" s="22">
        <v>1.3</v>
      </c>
      <c r="J67" s="27">
        <f t="shared" si="6"/>
        <v>2.6749999999999998</v>
      </c>
      <c r="K67" s="22">
        <v>4.0999999999999996</v>
      </c>
      <c r="L67" s="23">
        <v>0.5</v>
      </c>
      <c r="M67" s="22">
        <v>6.6</v>
      </c>
      <c r="N67" s="22">
        <v>6.7</v>
      </c>
      <c r="O67" s="22">
        <v>6.7</v>
      </c>
      <c r="P67" s="22">
        <v>7.3</v>
      </c>
      <c r="Q67" s="22">
        <v>7.6</v>
      </c>
      <c r="R67" s="22">
        <v>7.1</v>
      </c>
      <c r="S67" s="22">
        <v>6.5</v>
      </c>
      <c r="T67" s="22">
        <v>6.4</v>
      </c>
      <c r="U67" s="28">
        <f t="shared" si="9"/>
        <v>6.8624999999999998</v>
      </c>
      <c r="V67" s="29"/>
      <c r="W67" s="26">
        <v>22</v>
      </c>
      <c r="X67" s="22">
        <v>15.7</v>
      </c>
      <c r="Y67" s="22">
        <v>15</v>
      </c>
      <c r="Z67" s="22">
        <v>13.8</v>
      </c>
      <c r="AA67" s="22">
        <v>15.6</v>
      </c>
      <c r="AB67" s="22">
        <v>17.2</v>
      </c>
      <c r="AC67" s="22">
        <v>15.9</v>
      </c>
      <c r="AD67" s="22">
        <v>17.3</v>
      </c>
      <c r="AE67" s="22">
        <v>17</v>
      </c>
      <c r="AF67" s="27">
        <f t="shared" si="7"/>
        <v>15.9375</v>
      </c>
      <c r="AG67" s="22">
        <v>17.899999999999999</v>
      </c>
      <c r="AH67" s="23">
        <v>13.6</v>
      </c>
      <c r="AI67" s="22">
        <v>14.8</v>
      </c>
      <c r="AJ67" s="22">
        <v>14.3</v>
      </c>
      <c r="AK67" s="22">
        <v>13.7</v>
      </c>
      <c r="AL67" s="22">
        <v>14</v>
      </c>
      <c r="AM67" s="22">
        <v>15.3</v>
      </c>
      <c r="AN67" s="22">
        <v>17.5</v>
      </c>
      <c r="AO67" s="22">
        <v>17.7</v>
      </c>
      <c r="AP67" s="22">
        <v>17.8</v>
      </c>
      <c r="AQ67" s="28">
        <f t="shared" si="8"/>
        <v>15.637499999999999</v>
      </c>
      <c r="AR67" s="36"/>
    </row>
    <row r="68" spans="1:44" ht="13" customHeight="1">
      <c r="A68" s="26">
        <v>23</v>
      </c>
      <c r="B68" s="22">
        <v>3</v>
      </c>
      <c r="C68" s="22">
        <v>2.7</v>
      </c>
      <c r="D68" s="22">
        <v>2.7</v>
      </c>
      <c r="E68" s="22">
        <v>2.4</v>
      </c>
      <c r="F68" s="22">
        <v>3.2</v>
      </c>
      <c r="G68" s="22">
        <v>3.7</v>
      </c>
      <c r="H68" s="22">
        <v>3.1</v>
      </c>
      <c r="I68" s="22">
        <v>2.7</v>
      </c>
      <c r="J68" s="27">
        <f t="shared" si="6"/>
        <v>2.9375</v>
      </c>
      <c r="K68" s="22">
        <v>4.3</v>
      </c>
      <c r="L68" s="23">
        <v>0.5</v>
      </c>
      <c r="M68" s="22">
        <v>7.1</v>
      </c>
      <c r="N68" s="22">
        <v>6.9</v>
      </c>
      <c r="O68" s="22">
        <v>6.3</v>
      </c>
      <c r="P68" s="22">
        <v>6.5</v>
      </c>
      <c r="Q68" s="22">
        <v>7.1</v>
      </c>
      <c r="R68" s="22">
        <v>7.2</v>
      </c>
      <c r="S68" s="22">
        <v>7.1</v>
      </c>
      <c r="T68" s="22">
        <v>6.9</v>
      </c>
      <c r="U68" s="28">
        <f t="shared" si="9"/>
        <v>6.8875000000000002</v>
      </c>
      <c r="V68" s="29"/>
      <c r="W68" s="26">
        <v>23</v>
      </c>
      <c r="X68" s="22">
        <v>16.2</v>
      </c>
      <c r="Y68" s="22">
        <v>16.899999999999999</v>
      </c>
      <c r="Z68" s="22">
        <v>17.7</v>
      </c>
      <c r="AA68" s="22">
        <v>18.5</v>
      </c>
      <c r="AB68" s="22">
        <v>20.8</v>
      </c>
      <c r="AC68" s="22">
        <v>21.9</v>
      </c>
      <c r="AD68" s="22">
        <v>19.7</v>
      </c>
      <c r="AE68" s="22">
        <v>16.2</v>
      </c>
      <c r="AF68" s="27">
        <f t="shared" si="7"/>
        <v>18.487499999999997</v>
      </c>
      <c r="AG68" s="22">
        <v>22.3</v>
      </c>
      <c r="AH68" s="23">
        <v>16.100000000000001</v>
      </c>
      <c r="AI68" s="22">
        <v>18</v>
      </c>
      <c r="AJ68" s="22">
        <v>19</v>
      </c>
      <c r="AK68" s="22">
        <v>20</v>
      </c>
      <c r="AL68" s="22">
        <v>20.2</v>
      </c>
      <c r="AM68" s="22">
        <v>19.100000000000001</v>
      </c>
      <c r="AN68" s="22">
        <v>16.5</v>
      </c>
      <c r="AO68" s="22">
        <v>15.3</v>
      </c>
      <c r="AP68" s="22">
        <v>16.899999999999999</v>
      </c>
      <c r="AQ68" s="28">
        <f t="shared" si="8"/>
        <v>18.125000000000004</v>
      </c>
      <c r="AR68" s="36"/>
    </row>
    <row r="69" spans="1:44" ht="13" customHeight="1">
      <c r="A69" s="26">
        <v>24</v>
      </c>
      <c r="B69" s="22">
        <v>2</v>
      </c>
      <c r="C69" s="22">
        <v>1.1000000000000001</v>
      </c>
      <c r="D69" s="22">
        <v>-0.3</v>
      </c>
      <c r="E69" s="22">
        <v>0.6</v>
      </c>
      <c r="F69" s="22">
        <v>1.7</v>
      </c>
      <c r="G69" s="22">
        <v>2.5</v>
      </c>
      <c r="H69" s="22">
        <v>2.1</v>
      </c>
      <c r="I69" s="22">
        <v>0.2</v>
      </c>
      <c r="J69" s="27">
        <f t="shared" si="6"/>
        <v>1.2375</v>
      </c>
      <c r="K69" s="22">
        <v>3.2</v>
      </c>
      <c r="L69" s="23">
        <v>-0.7</v>
      </c>
      <c r="M69" s="22">
        <v>6.3</v>
      </c>
      <c r="N69" s="22">
        <v>6</v>
      </c>
      <c r="O69" s="22">
        <v>5.4</v>
      </c>
      <c r="P69" s="22">
        <v>5.5</v>
      </c>
      <c r="Q69" s="22">
        <v>4.4000000000000004</v>
      </c>
      <c r="R69" s="22">
        <v>4.2</v>
      </c>
      <c r="S69" s="22">
        <v>4.5</v>
      </c>
      <c r="T69" s="22">
        <v>4.7</v>
      </c>
      <c r="U69" s="28">
        <f t="shared" si="9"/>
        <v>5.125</v>
      </c>
      <c r="V69" s="29"/>
      <c r="W69" s="26">
        <v>24</v>
      </c>
      <c r="X69" s="22">
        <v>14</v>
      </c>
      <c r="Y69" s="22">
        <v>14.7</v>
      </c>
      <c r="Z69" s="22">
        <v>14.5</v>
      </c>
      <c r="AA69" s="22">
        <v>16.7</v>
      </c>
      <c r="AB69" s="22">
        <v>16.100000000000001</v>
      </c>
      <c r="AC69" s="22">
        <v>20.8</v>
      </c>
      <c r="AD69" s="22">
        <v>19.7</v>
      </c>
      <c r="AE69" s="22">
        <v>15.5</v>
      </c>
      <c r="AF69" s="27">
        <f t="shared" si="7"/>
        <v>16.5</v>
      </c>
      <c r="AG69" s="22">
        <v>21</v>
      </c>
      <c r="AH69" s="23">
        <v>13.6</v>
      </c>
      <c r="AI69" s="22">
        <v>15.8</v>
      </c>
      <c r="AJ69" s="22">
        <v>16.2</v>
      </c>
      <c r="AK69" s="22">
        <v>16.3</v>
      </c>
      <c r="AL69" s="22">
        <v>17.100000000000001</v>
      </c>
      <c r="AM69" s="22">
        <v>15.5</v>
      </c>
      <c r="AN69" s="22">
        <v>14.5</v>
      </c>
      <c r="AO69" s="22">
        <v>14.7</v>
      </c>
      <c r="AP69" s="22">
        <v>13.9</v>
      </c>
      <c r="AQ69" s="28">
        <f t="shared" si="8"/>
        <v>15.500000000000002</v>
      </c>
      <c r="AR69" s="36"/>
    </row>
    <row r="70" spans="1:44" ht="13" customHeight="1">
      <c r="A70" s="26">
        <v>25</v>
      </c>
      <c r="B70" s="22">
        <v>-0.8</v>
      </c>
      <c r="C70" s="22">
        <v>-2</v>
      </c>
      <c r="D70" s="22">
        <v>-3.8</v>
      </c>
      <c r="E70" s="22">
        <v>-4.3</v>
      </c>
      <c r="F70" s="22">
        <v>-2</v>
      </c>
      <c r="G70" s="22">
        <v>-0.8</v>
      </c>
      <c r="H70" s="22">
        <v>-0.3</v>
      </c>
      <c r="I70" s="22">
        <v>-1.3</v>
      </c>
      <c r="J70" s="27">
        <f t="shared" si="6"/>
        <v>-1.9125000000000001</v>
      </c>
      <c r="K70" s="22">
        <v>0.2</v>
      </c>
      <c r="L70" s="23">
        <v>-5.4</v>
      </c>
      <c r="M70" s="22">
        <v>4.7</v>
      </c>
      <c r="N70" s="22">
        <v>4.5999999999999996</v>
      </c>
      <c r="O70" s="22">
        <v>4.3</v>
      </c>
      <c r="P70" s="22">
        <v>4.2</v>
      </c>
      <c r="Q70" s="22">
        <v>5.0999999999999996</v>
      </c>
      <c r="R70" s="22">
        <v>5.3</v>
      </c>
      <c r="S70" s="22">
        <v>5.2</v>
      </c>
      <c r="T70" s="22">
        <v>4.5999999999999996</v>
      </c>
      <c r="U70" s="28">
        <f t="shared" si="9"/>
        <v>4.75</v>
      </c>
      <c r="V70" s="29"/>
      <c r="W70" s="26">
        <v>25</v>
      </c>
      <c r="X70" s="22">
        <v>12.1</v>
      </c>
      <c r="Y70" s="22">
        <v>10.6</v>
      </c>
      <c r="Z70" s="22">
        <v>10.5</v>
      </c>
      <c r="AA70" s="22">
        <v>14.8</v>
      </c>
      <c r="AB70" s="22">
        <v>18.2</v>
      </c>
      <c r="AC70" s="22">
        <v>16.899999999999999</v>
      </c>
      <c r="AD70" s="22">
        <v>15.2</v>
      </c>
      <c r="AE70" s="22">
        <v>13.9</v>
      </c>
      <c r="AF70" s="27">
        <f t="shared" si="7"/>
        <v>14.025</v>
      </c>
      <c r="AG70" s="22">
        <v>18.7</v>
      </c>
      <c r="AH70" s="23">
        <v>9.3000000000000007</v>
      </c>
      <c r="AI70" s="22">
        <v>13.1</v>
      </c>
      <c r="AJ70" s="22">
        <v>12.4</v>
      </c>
      <c r="AK70" s="22">
        <v>12.6</v>
      </c>
      <c r="AL70" s="22">
        <v>15.1</v>
      </c>
      <c r="AM70" s="22">
        <v>12.7</v>
      </c>
      <c r="AN70" s="22">
        <v>14.6</v>
      </c>
      <c r="AO70" s="22">
        <v>15.5</v>
      </c>
      <c r="AP70" s="22">
        <v>15.4</v>
      </c>
      <c r="AQ70" s="28">
        <f t="shared" si="8"/>
        <v>13.925000000000001</v>
      </c>
      <c r="AR70" s="36"/>
    </row>
    <row r="71" spans="1:44" ht="13" customHeight="1">
      <c r="A71" s="26">
        <v>26</v>
      </c>
      <c r="B71" s="22">
        <v>-0.2</v>
      </c>
      <c r="C71" s="22">
        <v>-1.5</v>
      </c>
      <c r="D71" s="22">
        <v>-1.3</v>
      </c>
      <c r="E71" s="22">
        <v>-1.4</v>
      </c>
      <c r="F71" s="22">
        <v>-1.2</v>
      </c>
      <c r="G71" s="22">
        <v>-1</v>
      </c>
      <c r="H71" s="22">
        <v>-1.2</v>
      </c>
      <c r="I71" s="22">
        <v>-1.6</v>
      </c>
      <c r="J71" s="27">
        <f t="shared" si="6"/>
        <v>-1.175</v>
      </c>
      <c r="K71" s="22">
        <v>-0.1</v>
      </c>
      <c r="L71" s="23">
        <v>-1.7</v>
      </c>
      <c r="M71" s="22">
        <v>4.5</v>
      </c>
      <c r="N71" s="22">
        <v>5.3</v>
      </c>
      <c r="O71" s="22">
        <v>5.4</v>
      </c>
      <c r="P71" s="22">
        <v>5.4</v>
      </c>
      <c r="Q71" s="22">
        <v>5.3</v>
      </c>
      <c r="R71" s="22">
        <v>5.3</v>
      </c>
      <c r="S71" s="22">
        <v>5.4</v>
      </c>
      <c r="T71" s="22">
        <v>5.0999999999999996</v>
      </c>
      <c r="U71" s="28">
        <f t="shared" si="9"/>
        <v>5.2125000000000004</v>
      </c>
      <c r="V71" s="29"/>
      <c r="W71" s="26">
        <v>26</v>
      </c>
      <c r="X71" s="22">
        <v>13.4</v>
      </c>
      <c r="Y71" s="22">
        <v>9.9</v>
      </c>
      <c r="Z71" s="22">
        <v>8.3000000000000007</v>
      </c>
      <c r="AA71" s="22">
        <v>14</v>
      </c>
      <c r="AB71" s="22">
        <v>17.2</v>
      </c>
      <c r="AC71" s="22">
        <v>17</v>
      </c>
      <c r="AD71" s="22">
        <v>17</v>
      </c>
      <c r="AE71" s="22">
        <v>12.5</v>
      </c>
      <c r="AF71" s="27">
        <f t="shared" si="7"/>
        <v>13.6625</v>
      </c>
      <c r="AG71" s="22">
        <v>19.2</v>
      </c>
      <c r="AH71" s="23">
        <v>7.3</v>
      </c>
      <c r="AI71" s="22">
        <v>14.7</v>
      </c>
      <c r="AJ71" s="22">
        <v>11.9</v>
      </c>
      <c r="AK71" s="22">
        <v>10.7</v>
      </c>
      <c r="AL71" s="22">
        <v>12.1</v>
      </c>
      <c r="AM71" s="22">
        <v>12.5</v>
      </c>
      <c r="AN71" s="22">
        <v>12.2</v>
      </c>
      <c r="AO71" s="22">
        <v>13.3</v>
      </c>
      <c r="AP71" s="22">
        <v>13.7</v>
      </c>
      <c r="AQ71" s="28">
        <f t="shared" si="8"/>
        <v>12.637499999999999</v>
      </c>
      <c r="AR71" s="36"/>
    </row>
    <row r="72" spans="1:44" ht="13" customHeight="1">
      <c r="A72" s="26">
        <v>27</v>
      </c>
      <c r="B72" s="22">
        <v>-2.2000000000000002</v>
      </c>
      <c r="C72" s="22">
        <v>-2.5</v>
      </c>
      <c r="D72" s="22">
        <v>-2.7</v>
      </c>
      <c r="E72" s="22">
        <v>-3.5</v>
      </c>
      <c r="F72" s="22">
        <v>-2.7</v>
      </c>
      <c r="G72" s="22">
        <v>-2.2999999999999998</v>
      </c>
      <c r="H72" s="22">
        <v>-2.2999999999999998</v>
      </c>
      <c r="I72" s="22">
        <v>-2.8</v>
      </c>
      <c r="J72" s="27">
        <f t="shared" si="6"/>
        <v>-2.6250000000000004</v>
      </c>
      <c r="K72" s="22">
        <v>-1.6</v>
      </c>
      <c r="L72" s="23">
        <v>-3.6</v>
      </c>
      <c r="M72" s="22">
        <v>4.7</v>
      </c>
      <c r="N72" s="22">
        <v>4.5999999999999996</v>
      </c>
      <c r="O72" s="22">
        <v>4.5</v>
      </c>
      <c r="P72" s="22">
        <v>4.0999999999999996</v>
      </c>
      <c r="Q72" s="22">
        <v>4.0999999999999996</v>
      </c>
      <c r="R72" s="22">
        <v>4</v>
      </c>
      <c r="S72" s="22">
        <v>3.9</v>
      </c>
      <c r="T72" s="22">
        <v>3.7</v>
      </c>
      <c r="U72" s="28">
        <f t="shared" si="9"/>
        <v>4.2</v>
      </c>
      <c r="V72" s="29"/>
      <c r="W72" s="26">
        <v>27</v>
      </c>
      <c r="X72" s="22">
        <v>12.4</v>
      </c>
      <c r="Y72" s="22">
        <v>12.2</v>
      </c>
      <c r="Z72" s="22">
        <v>11.9</v>
      </c>
      <c r="AA72" s="22">
        <v>12.3</v>
      </c>
      <c r="AB72" s="22">
        <v>12.3</v>
      </c>
      <c r="AC72" s="22">
        <v>13.3</v>
      </c>
      <c r="AD72" s="22">
        <v>13.2</v>
      </c>
      <c r="AE72" s="22">
        <v>11.1</v>
      </c>
      <c r="AF72" s="27">
        <f t="shared" si="7"/>
        <v>12.337499999999999</v>
      </c>
      <c r="AG72" s="22">
        <v>14.7</v>
      </c>
      <c r="AH72" s="23">
        <v>11.1</v>
      </c>
      <c r="AI72" s="22">
        <v>13.2</v>
      </c>
      <c r="AJ72" s="22">
        <v>13.3</v>
      </c>
      <c r="AK72" s="22">
        <v>13.2</v>
      </c>
      <c r="AL72" s="22">
        <v>13.7</v>
      </c>
      <c r="AM72" s="22">
        <v>13.1</v>
      </c>
      <c r="AN72" s="22">
        <v>12.5</v>
      </c>
      <c r="AO72" s="22">
        <v>13.6</v>
      </c>
      <c r="AP72" s="22">
        <v>11.2</v>
      </c>
      <c r="AQ72" s="28">
        <f t="shared" si="8"/>
        <v>12.975</v>
      </c>
      <c r="AR72" s="36"/>
    </row>
    <row r="73" spans="1:44" ht="13" customHeight="1">
      <c r="A73" s="26">
        <v>28</v>
      </c>
      <c r="B73" s="22">
        <v>-4</v>
      </c>
      <c r="C73" s="22">
        <v>-3.9</v>
      </c>
      <c r="D73" s="22">
        <v>-4.0999999999999996</v>
      </c>
      <c r="E73" s="22">
        <v>-4</v>
      </c>
      <c r="F73" s="22">
        <v>-2.5</v>
      </c>
      <c r="G73" s="22">
        <v>-2.6</v>
      </c>
      <c r="H73" s="22">
        <v>-2.4</v>
      </c>
      <c r="I73" s="22">
        <v>-3.8</v>
      </c>
      <c r="J73" s="27">
        <f t="shared" si="6"/>
        <v>-3.4125000000000001</v>
      </c>
      <c r="K73" s="22">
        <v>-2.2999999999999998</v>
      </c>
      <c r="L73" s="23">
        <v>-4.3</v>
      </c>
      <c r="M73" s="22">
        <v>4.0999999999999996</v>
      </c>
      <c r="N73" s="22">
        <v>4</v>
      </c>
      <c r="O73" s="22">
        <v>4.2</v>
      </c>
      <c r="P73" s="22">
        <v>4.3</v>
      </c>
      <c r="Q73" s="22">
        <v>4.4000000000000004</v>
      </c>
      <c r="R73" s="22">
        <v>4.0999999999999996</v>
      </c>
      <c r="S73" s="22">
        <v>4</v>
      </c>
      <c r="T73" s="22">
        <v>3.8</v>
      </c>
      <c r="U73" s="28">
        <f t="shared" si="9"/>
        <v>4.1124999999999998</v>
      </c>
      <c r="V73" s="29"/>
      <c r="W73" s="26">
        <v>28</v>
      </c>
      <c r="X73" s="22">
        <v>8.6999999999999993</v>
      </c>
      <c r="Y73" s="22">
        <v>7.4</v>
      </c>
      <c r="Z73" s="22">
        <v>7.7</v>
      </c>
      <c r="AA73" s="22">
        <v>12.7</v>
      </c>
      <c r="AB73" s="22">
        <v>15.5</v>
      </c>
      <c r="AC73" s="22">
        <v>17.100000000000001</v>
      </c>
      <c r="AD73" s="22">
        <v>15.7</v>
      </c>
      <c r="AE73" s="22">
        <v>11.3</v>
      </c>
      <c r="AF73" s="27">
        <f t="shared" si="7"/>
        <v>12.012499999999999</v>
      </c>
      <c r="AG73" s="22">
        <v>18</v>
      </c>
      <c r="AH73" s="23">
        <v>6.5</v>
      </c>
      <c r="AI73" s="22">
        <v>10.5</v>
      </c>
      <c r="AJ73" s="22">
        <v>10.1</v>
      </c>
      <c r="AK73" s="22">
        <v>10.199999999999999</v>
      </c>
      <c r="AL73" s="22">
        <v>12</v>
      </c>
      <c r="AM73" s="22">
        <v>10.4</v>
      </c>
      <c r="AN73" s="22">
        <v>11.1</v>
      </c>
      <c r="AO73" s="22">
        <v>11</v>
      </c>
      <c r="AP73" s="22">
        <v>11.6</v>
      </c>
      <c r="AQ73" s="28">
        <f t="shared" si="8"/>
        <v>10.862499999999999</v>
      </c>
      <c r="AR73" s="36"/>
    </row>
    <row r="74" spans="1:44" ht="13" customHeight="1">
      <c r="A74" s="26">
        <v>29</v>
      </c>
      <c r="B74" s="22">
        <v>-6.9</v>
      </c>
      <c r="C74" s="22">
        <v>-8.9</v>
      </c>
      <c r="D74" s="22">
        <v>-11</v>
      </c>
      <c r="E74" s="22">
        <v>-11.6</v>
      </c>
      <c r="F74" s="22">
        <v>-5</v>
      </c>
      <c r="G74" s="22">
        <v>0.5</v>
      </c>
      <c r="H74" s="22">
        <v>0.5</v>
      </c>
      <c r="I74" s="22">
        <v>-1</v>
      </c>
      <c r="J74" s="27">
        <f t="shared" si="6"/>
        <v>-5.4249999999999998</v>
      </c>
      <c r="K74" s="22">
        <v>1</v>
      </c>
      <c r="L74" s="23">
        <v>-12.3</v>
      </c>
      <c r="M74" s="22">
        <v>3.4</v>
      </c>
      <c r="N74" s="22">
        <v>2.9</v>
      </c>
      <c r="O74" s="22">
        <v>2.4</v>
      </c>
      <c r="P74" s="22">
        <v>2.4</v>
      </c>
      <c r="Q74" s="22">
        <v>3.7</v>
      </c>
      <c r="R74" s="22">
        <v>4.9000000000000004</v>
      </c>
      <c r="S74" s="22">
        <v>5.2</v>
      </c>
      <c r="T74" s="22">
        <v>5.0999999999999996</v>
      </c>
      <c r="U74" s="28">
        <f t="shared" si="9"/>
        <v>3.75</v>
      </c>
      <c r="V74" s="29"/>
      <c r="W74" s="26">
        <v>29</v>
      </c>
      <c r="X74" s="22">
        <v>7.3</v>
      </c>
      <c r="Y74" s="22">
        <v>5.0999999999999996</v>
      </c>
      <c r="Z74" s="22">
        <v>4</v>
      </c>
      <c r="AA74" s="22">
        <v>13.6</v>
      </c>
      <c r="AB74" s="22">
        <v>16.600000000000001</v>
      </c>
      <c r="AC74" s="22">
        <v>16</v>
      </c>
      <c r="AD74" s="22">
        <v>14.5</v>
      </c>
      <c r="AE74" s="22">
        <v>12.7</v>
      </c>
      <c r="AF74" s="27">
        <f t="shared" si="7"/>
        <v>11.225</v>
      </c>
      <c r="AG74" s="22">
        <v>17.899999999999999</v>
      </c>
      <c r="AH74" s="23">
        <v>3.5</v>
      </c>
      <c r="AI74" s="22">
        <v>10</v>
      </c>
      <c r="AJ74" s="22">
        <v>8.6999999999999993</v>
      </c>
      <c r="AK74" s="22">
        <v>8.1</v>
      </c>
      <c r="AL74" s="22">
        <v>11.7</v>
      </c>
      <c r="AM74" s="22">
        <v>12.1</v>
      </c>
      <c r="AN74" s="22">
        <v>11.8</v>
      </c>
      <c r="AO74" s="22">
        <v>13.7</v>
      </c>
      <c r="AP74" s="22">
        <v>13.9</v>
      </c>
      <c r="AQ74" s="28">
        <f t="shared" si="8"/>
        <v>11.250000000000002</v>
      </c>
      <c r="AR74" s="36"/>
    </row>
    <row r="75" spans="1:44" ht="13" customHeight="1">
      <c r="A75" s="26"/>
      <c r="B75" s="39"/>
      <c r="C75" s="39"/>
      <c r="D75" s="39"/>
      <c r="E75" s="39"/>
      <c r="F75" s="39"/>
      <c r="G75" s="39"/>
      <c r="H75" s="39"/>
      <c r="I75" s="39"/>
      <c r="J75" s="27"/>
      <c r="K75" s="41"/>
      <c r="L75" s="28"/>
      <c r="M75" s="39"/>
      <c r="N75" s="39"/>
      <c r="O75" s="39"/>
      <c r="P75" s="39"/>
      <c r="Q75" s="39"/>
      <c r="R75" s="39"/>
      <c r="S75" s="39"/>
      <c r="T75" s="39"/>
      <c r="U75" s="28"/>
      <c r="V75" s="29"/>
      <c r="W75" s="26">
        <v>30</v>
      </c>
      <c r="X75" s="22">
        <v>11.8</v>
      </c>
      <c r="Y75" s="22">
        <v>12.5</v>
      </c>
      <c r="Z75" s="22">
        <v>14.2</v>
      </c>
      <c r="AA75" s="22">
        <v>15.3</v>
      </c>
      <c r="AB75" s="22">
        <v>18.899999999999999</v>
      </c>
      <c r="AC75" s="22">
        <v>18.100000000000001</v>
      </c>
      <c r="AD75" s="22">
        <v>17.600000000000001</v>
      </c>
      <c r="AE75" s="22">
        <v>14.2</v>
      </c>
      <c r="AF75" s="27">
        <f t="shared" si="7"/>
        <v>15.324999999999998</v>
      </c>
      <c r="AG75" s="22">
        <v>19.600000000000001</v>
      </c>
      <c r="AH75" s="23">
        <v>11.3</v>
      </c>
      <c r="AI75" s="22">
        <v>13.4</v>
      </c>
      <c r="AJ75" s="22">
        <v>14.3</v>
      </c>
      <c r="AK75" s="22">
        <v>16</v>
      </c>
      <c r="AL75" s="22">
        <v>16.5</v>
      </c>
      <c r="AM75" s="22">
        <v>16.3</v>
      </c>
      <c r="AN75" s="22">
        <v>15.3</v>
      </c>
      <c r="AO75" s="22">
        <v>15.1</v>
      </c>
      <c r="AP75" s="22">
        <v>13.7</v>
      </c>
      <c r="AQ75" s="28">
        <f t="shared" si="8"/>
        <v>15.074999999999999</v>
      </c>
      <c r="AR75" s="36"/>
    </row>
    <row r="76" spans="1:44" ht="13" customHeight="1">
      <c r="A76" s="30"/>
      <c r="B76" s="39"/>
      <c r="C76" s="39"/>
      <c r="D76" s="39"/>
      <c r="E76" s="39"/>
      <c r="F76" s="39"/>
      <c r="G76" s="39"/>
      <c r="H76" s="39"/>
      <c r="I76" s="39"/>
      <c r="J76" s="31"/>
      <c r="K76" s="42"/>
      <c r="L76" s="43"/>
      <c r="M76" s="39"/>
      <c r="N76" s="39"/>
      <c r="O76" s="39"/>
      <c r="P76" s="39"/>
      <c r="Q76" s="39"/>
      <c r="R76" s="39"/>
      <c r="S76" s="39"/>
      <c r="T76" s="39"/>
      <c r="U76" s="43"/>
      <c r="V76" s="29"/>
      <c r="W76" s="30">
        <v>31</v>
      </c>
      <c r="X76" s="22">
        <v>11.9</v>
      </c>
      <c r="Y76" s="22">
        <v>11</v>
      </c>
      <c r="Z76" s="22">
        <v>9.1999999999999993</v>
      </c>
      <c r="AA76" s="22">
        <v>9.6999999999999993</v>
      </c>
      <c r="AB76" s="22">
        <v>15.6</v>
      </c>
      <c r="AC76" s="22">
        <v>15.6</v>
      </c>
      <c r="AD76" s="22">
        <v>16</v>
      </c>
      <c r="AE76" s="22">
        <v>13.2</v>
      </c>
      <c r="AF76" s="31">
        <f t="shared" si="7"/>
        <v>12.775</v>
      </c>
      <c r="AG76" s="24">
        <v>16.8</v>
      </c>
      <c r="AH76" s="25">
        <v>8.6999999999999993</v>
      </c>
      <c r="AI76" s="22">
        <v>13.2</v>
      </c>
      <c r="AJ76" s="22">
        <v>12.8</v>
      </c>
      <c r="AK76" s="22">
        <v>11.6</v>
      </c>
      <c r="AL76" s="22">
        <v>12</v>
      </c>
      <c r="AM76" s="22">
        <v>14.3</v>
      </c>
      <c r="AN76" s="22">
        <v>13.8</v>
      </c>
      <c r="AO76" s="22">
        <v>14.3</v>
      </c>
      <c r="AP76" s="22">
        <v>14.7</v>
      </c>
      <c r="AQ76" s="28">
        <f t="shared" si="8"/>
        <v>13.3375</v>
      </c>
      <c r="AR76" s="36"/>
    </row>
    <row r="77" spans="1:44" ht="13" customHeight="1">
      <c r="A77" s="32" t="s">
        <v>5</v>
      </c>
      <c r="B77" s="33">
        <f t="shared" ref="B77:U77" si="10">AVERAGE(B46:B76)</f>
        <v>0.29310344827586199</v>
      </c>
      <c r="C77" s="34">
        <f t="shared" si="10"/>
        <v>0.14827586206896554</v>
      </c>
      <c r="D77" s="34">
        <f t="shared" si="10"/>
        <v>-7.5862068965517282E-2</v>
      </c>
      <c r="E77" s="34">
        <f t="shared" si="10"/>
        <v>-0.42068965517241375</v>
      </c>
      <c r="F77" s="34">
        <f t="shared" si="10"/>
        <v>0.54482758620689653</v>
      </c>
      <c r="G77" s="34">
        <f t="shared" si="10"/>
        <v>1.5689655172413794</v>
      </c>
      <c r="H77" s="34">
        <f t="shared" si="10"/>
        <v>1.0758620689655174</v>
      </c>
      <c r="I77" s="35">
        <f t="shared" si="10"/>
        <v>0.32068965517241355</v>
      </c>
      <c r="J77" s="33">
        <f t="shared" si="10"/>
        <v>0.43189655172413788</v>
      </c>
      <c r="K77" s="34">
        <f t="shared" si="10"/>
        <v>2.5482758620689658</v>
      </c>
      <c r="L77" s="35">
        <f t="shared" si="10"/>
        <v>-1.9</v>
      </c>
      <c r="M77" s="33">
        <f t="shared" si="10"/>
        <v>5.7413793103448265</v>
      </c>
      <c r="N77" s="34">
        <f t="shared" si="10"/>
        <v>5.8586206896551722</v>
      </c>
      <c r="O77" s="34">
        <f t="shared" si="10"/>
        <v>5.7793103448275858</v>
      </c>
      <c r="P77" s="34">
        <f t="shared" si="10"/>
        <v>5.6551724137931032</v>
      </c>
      <c r="Q77" s="34">
        <f t="shared" si="10"/>
        <v>5.7034482758620682</v>
      </c>
      <c r="R77" s="34">
        <f t="shared" si="10"/>
        <v>5.7137931034482765</v>
      </c>
      <c r="S77" s="34">
        <f t="shared" si="10"/>
        <v>5.66206896551724</v>
      </c>
      <c r="T77" s="34">
        <f t="shared" si="10"/>
        <v>5.6310344827586203</v>
      </c>
      <c r="U77" s="35">
        <f t="shared" si="10"/>
        <v>5.7181034482758628</v>
      </c>
      <c r="V77" s="29"/>
      <c r="W77" s="32" t="s">
        <v>5</v>
      </c>
      <c r="X77" s="33">
        <f t="shared" ref="X77:AH77" si="11">AVERAGE(X46:X76)</f>
        <v>13.538709677419353</v>
      </c>
      <c r="Y77" s="34">
        <f t="shared" si="11"/>
        <v>12.461290322580643</v>
      </c>
      <c r="Z77" s="34">
        <f t="shared" si="11"/>
        <v>11.970967741935484</v>
      </c>
      <c r="AA77" s="34">
        <f t="shared" si="11"/>
        <v>15.764516129032261</v>
      </c>
      <c r="AB77" s="34">
        <f t="shared" si="11"/>
        <v>18.606451612903228</v>
      </c>
      <c r="AC77" s="34">
        <f t="shared" si="11"/>
        <v>19.825806451612902</v>
      </c>
      <c r="AD77" s="34">
        <f t="shared" si="11"/>
        <v>19.516129032258068</v>
      </c>
      <c r="AE77" s="35">
        <f t="shared" si="11"/>
        <v>16.383870967741935</v>
      </c>
      <c r="AF77" s="33">
        <f t="shared" si="11"/>
        <v>16.008467741935483</v>
      </c>
      <c r="AG77" s="34">
        <f t="shared" si="11"/>
        <v>21.067741935483877</v>
      </c>
      <c r="AH77" s="35">
        <f t="shared" si="11"/>
        <v>11.287096774193552</v>
      </c>
      <c r="AI77" s="33">
        <f t="shared" ref="AI77:AQ77" si="12">AVERAGE(AI46:AI76)</f>
        <v>14.625806451612902</v>
      </c>
      <c r="AJ77" s="34">
        <f t="shared" si="12"/>
        <v>13.977419354838711</v>
      </c>
      <c r="AK77" s="34">
        <f t="shared" si="12"/>
        <v>13.651612903225807</v>
      </c>
      <c r="AL77" s="34">
        <f t="shared" si="12"/>
        <v>15.24516129032258</v>
      </c>
      <c r="AM77" s="34">
        <f t="shared" si="12"/>
        <v>14.854838709677423</v>
      </c>
      <c r="AN77" s="34">
        <f t="shared" si="12"/>
        <v>14.683870967741939</v>
      </c>
      <c r="AO77" s="34">
        <f t="shared" si="12"/>
        <v>14.961290322580643</v>
      </c>
      <c r="AP77" s="34">
        <f t="shared" si="12"/>
        <v>15.532258064516125</v>
      </c>
      <c r="AQ77" s="35">
        <f t="shared" si="12"/>
        <v>14.691532258064514</v>
      </c>
      <c r="AR77" s="36"/>
    </row>
    <row r="78" spans="1:44" ht="13" customHeight="1">
      <c r="A78" s="2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1127"/>
      <c r="N78" s="1127"/>
      <c r="O78" s="1127"/>
      <c r="P78" s="1127"/>
      <c r="Q78" s="1127"/>
      <c r="R78" s="1127"/>
      <c r="S78" s="1127"/>
      <c r="T78" s="1127"/>
      <c r="U78" s="1127"/>
      <c r="V78" s="29"/>
      <c r="W78" s="2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6"/>
    </row>
    <row r="79" spans="1:44" ht="13" customHeight="1">
      <c r="A79" s="151" t="s">
        <v>102</v>
      </c>
      <c r="B79" s="151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151" t="s">
        <v>108</v>
      </c>
      <c r="X79" s="151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</row>
    <row r="80" spans="1:44" ht="13" customHeight="1">
      <c r="A80" s="1126"/>
      <c r="B80" s="112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1113" t="s">
        <v>13</v>
      </c>
      <c r="R80" s="1113"/>
      <c r="S80" s="1113"/>
      <c r="T80" s="1113"/>
      <c r="U80" s="1113"/>
      <c r="V80" s="36"/>
      <c r="W80" s="1126"/>
      <c r="X80" s="112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1113" t="s">
        <v>13</v>
      </c>
      <c r="AN80" s="1113"/>
      <c r="AO80" s="1113"/>
      <c r="AP80" s="1113"/>
      <c r="AQ80" s="1113"/>
      <c r="AR80" s="36"/>
    </row>
    <row r="81" spans="1:44" ht="13" customHeight="1">
      <c r="A81" s="1107" t="s">
        <v>52</v>
      </c>
      <c r="B81" s="1123" t="s">
        <v>71</v>
      </c>
      <c r="C81" s="1123"/>
      <c r="D81" s="1123"/>
      <c r="E81" s="1123"/>
      <c r="F81" s="1123"/>
      <c r="G81" s="1123"/>
      <c r="H81" s="1123"/>
      <c r="I81" s="1123"/>
      <c r="J81" s="1123"/>
      <c r="K81" s="1123"/>
      <c r="L81" s="1123"/>
      <c r="M81" s="956" t="s">
        <v>27</v>
      </c>
      <c r="N81" s="956"/>
      <c r="O81" s="956"/>
      <c r="P81" s="956"/>
      <c r="Q81" s="956"/>
      <c r="R81" s="956"/>
      <c r="S81" s="956"/>
      <c r="T81" s="956"/>
      <c r="U81" s="956"/>
      <c r="V81" s="36"/>
      <c r="W81" s="1107" t="s">
        <v>52</v>
      </c>
      <c r="X81" s="1123" t="s">
        <v>71</v>
      </c>
      <c r="Y81" s="1123"/>
      <c r="Z81" s="1123"/>
      <c r="AA81" s="1123"/>
      <c r="AB81" s="1123"/>
      <c r="AC81" s="1123"/>
      <c r="AD81" s="1123"/>
      <c r="AE81" s="1123"/>
      <c r="AF81" s="1123"/>
      <c r="AG81" s="1123"/>
      <c r="AH81" s="1123"/>
      <c r="AI81" s="956" t="s">
        <v>27</v>
      </c>
      <c r="AJ81" s="956"/>
      <c r="AK81" s="956"/>
      <c r="AL81" s="956"/>
      <c r="AM81" s="956"/>
      <c r="AN81" s="956"/>
      <c r="AO81" s="956"/>
      <c r="AP81" s="956"/>
      <c r="AQ81" s="956"/>
      <c r="AR81" s="36"/>
    </row>
    <row r="82" spans="1:44" ht="13" customHeight="1">
      <c r="A82" s="1108"/>
      <c r="B82" s="956" t="s">
        <v>80</v>
      </c>
      <c r="C82" s="956"/>
      <c r="D82" s="956"/>
      <c r="E82" s="956"/>
      <c r="F82" s="956"/>
      <c r="G82" s="956"/>
      <c r="H82" s="956"/>
      <c r="I82" s="956"/>
      <c r="J82" s="956"/>
      <c r="K82" s="956"/>
      <c r="L82" s="956"/>
      <c r="M82" s="956" t="s">
        <v>80</v>
      </c>
      <c r="N82" s="956"/>
      <c r="O82" s="956"/>
      <c r="P82" s="956"/>
      <c r="Q82" s="956"/>
      <c r="R82" s="956"/>
      <c r="S82" s="956"/>
      <c r="T82" s="956"/>
      <c r="U82" s="956"/>
      <c r="V82" s="36"/>
      <c r="W82" s="1108"/>
      <c r="X82" s="956" t="s">
        <v>80</v>
      </c>
      <c r="Y82" s="956"/>
      <c r="Z82" s="956"/>
      <c r="AA82" s="956"/>
      <c r="AB82" s="956"/>
      <c r="AC82" s="956"/>
      <c r="AD82" s="956"/>
      <c r="AE82" s="956"/>
      <c r="AF82" s="956"/>
      <c r="AG82" s="956"/>
      <c r="AH82" s="956"/>
      <c r="AI82" s="956" t="s">
        <v>80</v>
      </c>
      <c r="AJ82" s="956"/>
      <c r="AK82" s="956"/>
      <c r="AL82" s="956"/>
      <c r="AM82" s="956"/>
      <c r="AN82" s="956"/>
      <c r="AO82" s="956"/>
      <c r="AP82" s="956"/>
      <c r="AQ82" s="956"/>
      <c r="AR82" s="36"/>
    </row>
    <row r="83" spans="1:44" ht="13" customHeight="1">
      <c r="A83" s="1109"/>
      <c r="B83" s="116">
        <v>0</v>
      </c>
      <c r="C83" s="116">
        <v>0.125</v>
      </c>
      <c r="D83" s="116">
        <v>0.25</v>
      </c>
      <c r="E83" s="116">
        <v>0.375</v>
      </c>
      <c r="F83" s="116">
        <v>0.5</v>
      </c>
      <c r="G83" s="116">
        <v>0.625</v>
      </c>
      <c r="H83" s="116">
        <v>0.75</v>
      </c>
      <c r="I83" s="116">
        <v>0.875</v>
      </c>
      <c r="J83" s="49" t="s">
        <v>28</v>
      </c>
      <c r="K83" s="49" t="s">
        <v>2</v>
      </c>
      <c r="L83" s="49" t="s">
        <v>3</v>
      </c>
      <c r="M83" s="116">
        <v>0</v>
      </c>
      <c r="N83" s="116">
        <v>0.125</v>
      </c>
      <c r="O83" s="116">
        <v>0.25</v>
      </c>
      <c r="P83" s="116">
        <v>0.375</v>
      </c>
      <c r="Q83" s="116">
        <v>0.5</v>
      </c>
      <c r="R83" s="116">
        <v>0.625</v>
      </c>
      <c r="S83" s="116">
        <v>0.75</v>
      </c>
      <c r="T83" s="116">
        <v>0.875</v>
      </c>
      <c r="U83" s="49" t="s">
        <v>28</v>
      </c>
      <c r="V83" s="36"/>
      <c r="W83" s="1109"/>
      <c r="X83" s="116">
        <v>0</v>
      </c>
      <c r="Y83" s="116">
        <v>0.125</v>
      </c>
      <c r="Z83" s="116">
        <v>0.25</v>
      </c>
      <c r="AA83" s="116">
        <v>0.375</v>
      </c>
      <c r="AB83" s="116">
        <v>0.5</v>
      </c>
      <c r="AC83" s="116">
        <v>0.625</v>
      </c>
      <c r="AD83" s="116">
        <v>0.75</v>
      </c>
      <c r="AE83" s="116">
        <v>0.875</v>
      </c>
      <c r="AF83" s="49" t="s">
        <v>28</v>
      </c>
      <c r="AG83" s="49" t="s">
        <v>2</v>
      </c>
      <c r="AH83" s="49" t="s">
        <v>3</v>
      </c>
      <c r="AI83" s="116">
        <v>0</v>
      </c>
      <c r="AJ83" s="116">
        <v>0.125</v>
      </c>
      <c r="AK83" s="116">
        <v>0.25</v>
      </c>
      <c r="AL83" s="116">
        <v>0.375</v>
      </c>
      <c r="AM83" s="116">
        <v>0.5</v>
      </c>
      <c r="AN83" s="116">
        <v>0.625</v>
      </c>
      <c r="AO83" s="116">
        <v>0.75</v>
      </c>
      <c r="AP83" s="116">
        <v>0.875</v>
      </c>
      <c r="AQ83" s="49" t="s">
        <v>28</v>
      </c>
      <c r="AR83" s="36"/>
    </row>
    <row r="84" spans="1:44" ht="13" customHeight="1">
      <c r="A84" s="38"/>
      <c r="B84" s="1027" t="s">
        <v>17</v>
      </c>
      <c r="C84" s="1029"/>
      <c r="D84" s="1029"/>
      <c r="E84" s="1029"/>
      <c r="F84" s="1029"/>
      <c r="G84" s="1029"/>
      <c r="H84" s="1029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/>
      <c r="U84" s="1028"/>
      <c r="V84" s="36"/>
      <c r="W84" s="38"/>
      <c r="X84" s="1027" t="s">
        <v>11</v>
      </c>
      <c r="Y84" s="1029"/>
      <c r="Z84" s="1029"/>
      <c r="AA84" s="1029"/>
      <c r="AB84" s="1029"/>
      <c r="AC84" s="1029"/>
      <c r="AD84" s="1029"/>
      <c r="AE84" s="1029"/>
      <c r="AF84" s="1029"/>
      <c r="AG84" s="1029"/>
      <c r="AH84" s="1029"/>
      <c r="AI84" s="1029"/>
      <c r="AJ84" s="1029"/>
      <c r="AK84" s="1029"/>
      <c r="AL84" s="1029"/>
      <c r="AM84" s="1029"/>
      <c r="AN84" s="1029"/>
      <c r="AO84" s="1029"/>
      <c r="AP84" s="1029"/>
      <c r="AQ84" s="1028"/>
      <c r="AR84" s="36"/>
    </row>
    <row r="85" spans="1:44" ht="13" customHeight="1">
      <c r="A85" s="26">
        <v>1</v>
      </c>
      <c r="B85" s="22">
        <v>-2</v>
      </c>
      <c r="C85" s="22">
        <v>-2.4</v>
      </c>
      <c r="D85" s="22">
        <v>-1.4</v>
      </c>
      <c r="E85" s="22">
        <v>-0.3</v>
      </c>
      <c r="F85" s="22">
        <v>0.6</v>
      </c>
      <c r="G85" s="22">
        <v>1.8</v>
      </c>
      <c r="H85" s="22">
        <v>3.5</v>
      </c>
      <c r="I85" s="22">
        <v>2.2999999999999998</v>
      </c>
      <c r="J85" s="27">
        <f t="shared" ref="J85:J115" si="13">AVERAGE(B85:I85)</f>
        <v>0.26249999999999984</v>
      </c>
      <c r="K85" s="22">
        <v>4</v>
      </c>
      <c r="L85" s="23">
        <v>-2.8</v>
      </c>
      <c r="M85" s="22">
        <v>4.9000000000000004</v>
      </c>
      <c r="N85" s="22">
        <v>4.8</v>
      </c>
      <c r="O85" s="22">
        <v>5.0999999999999996</v>
      </c>
      <c r="P85" s="22">
        <v>5.8</v>
      </c>
      <c r="Q85" s="22">
        <v>6.2</v>
      </c>
      <c r="R85" s="22">
        <v>6.8</v>
      </c>
      <c r="S85" s="22">
        <v>6.7</v>
      </c>
      <c r="T85" s="22">
        <v>6.2</v>
      </c>
      <c r="U85" s="28">
        <f t="shared" ref="U85:U115" si="14">AVERAGE(M85:T85)</f>
        <v>5.8125</v>
      </c>
      <c r="V85" s="29"/>
      <c r="W85" s="26">
        <v>1</v>
      </c>
      <c r="X85" s="22">
        <v>11.9</v>
      </c>
      <c r="Y85" s="22">
        <v>12.2</v>
      </c>
      <c r="Z85" s="22">
        <v>11.3</v>
      </c>
      <c r="AA85" s="22">
        <v>11.7</v>
      </c>
      <c r="AB85" s="22">
        <v>12.7</v>
      </c>
      <c r="AC85" s="22">
        <v>14</v>
      </c>
      <c r="AD85" s="22">
        <v>13.7</v>
      </c>
      <c r="AE85" s="22">
        <v>13.4</v>
      </c>
      <c r="AF85" s="27">
        <f t="shared" ref="AF85:AF114" si="15">AVERAGE(X85:AE85)</f>
        <v>12.612500000000002</v>
      </c>
      <c r="AG85" s="22">
        <v>14.2</v>
      </c>
      <c r="AH85" s="23">
        <v>11.1</v>
      </c>
      <c r="AI85" s="22">
        <v>13.8</v>
      </c>
      <c r="AJ85" s="22">
        <v>13.8</v>
      </c>
      <c r="AK85" s="22">
        <v>12.7</v>
      </c>
      <c r="AL85" s="22">
        <v>13.2</v>
      </c>
      <c r="AM85" s="22">
        <v>14.1</v>
      </c>
      <c r="AN85" s="22">
        <v>13.2</v>
      </c>
      <c r="AO85" s="22">
        <v>13.5</v>
      </c>
      <c r="AP85" s="22">
        <v>13</v>
      </c>
      <c r="AQ85" s="28">
        <f t="shared" ref="AQ85:AQ114" si="16">AVERAGE(AI85:AP85)</f>
        <v>13.4125</v>
      </c>
      <c r="AR85" s="36"/>
    </row>
    <row r="86" spans="1:44" ht="13" customHeight="1">
      <c r="A86" s="26">
        <v>2</v>
      </c>
      <c r="B86" s="22">
        <v>1.7</v>
      </c>
      <c r="C86" s="22">
        <v>0.8</v>
      </c>
      <c r="D86" s="22">
        <v>1.2</v>
      </c>
      <c r="E86" s="22">
        <v>1.3</v>
      </c>
      <c r="F86" s="22">
        <v>4</v>
      </c>
      <c r="G86" s="22">
        <v>7</v>
      </c>
      <c r="H86" s="22">
        <v>5.3</v>
      </c>
      <c r="I86" s="22">
        <v>2.9</v>
      </c>
      <c r="J86" s="27">
        <f t="shared" si="13"/>
        <v>3.0249999999999999</v>
      </c>
      <c r="K86" s="22">
        <v>7.4</v>
      </c>
      <c r="L86" s="23">
        <v>0.4</v>
      </c>
      <c r="M86" s="22">
        <v>5.8</v>
      </c>
      <c r="N86" s="22">
        <v>5.7</v>
      </c>
      <c r="O86" s="22">
        <v>6.2</v>
      </c>
      <c r="P86" s="22">
        <v>6.4</v>
      </c>
      <c r="Q86" s="22">
        <v>6.8</v>
      </c>
      <c r="R86" s="22">
        <v>6.4</v>
      </c>
      <c r="S86" s="22">
        <v>6.4</v>
      </c>
      <c r="T86" s="22">
        <v>6.3</v>
      </c>
      <c r="U86" s="28">
        <f t="shared" si="14"/>
        <v>6.25</v>
      </c>
      <c r="V86" s="29"/>
      <c r="W86" s="26">
        <v>2</v>
      </c>
      <c r="X86" s="22">
        <v>12.4</v>
      </c>
      <c r="Y86" s="22">
        <v>11.3</v>
      </c>
      <c r="Z86" s="22">
        <v>10.3</v>
      </c>
      <c r="AA86" s="22">
        <v>11.8</v>
      </c>
      <c r="AB86" s="22">
        <v>12.8</v>
      </c>
      <c r="AC86" s="22">
        <v>15</v>
      </c>
      <c r="AD86" s="22">
        <v>16.2</v>
      </c>
      <c r="AE86" s="22">
        <v>15.1</v>
      </c>
      <c r="AF86" s="27">
        <f t="shared" si="15"/>
        <v>13.112499999999999</v>
      </c>
      <c r="AG86" s="22">
        <v>16.399999999999999</v>
      </c>
      <c r="AH86" s="23">
        <v>10.1</v>
      </c>
      <c r="AI86" s="22">
        <v>12.5</v>
      </c>
      <c r="AJ86" s="22">
        <v>12</v>
      </c>
      <c r="AK86" s="22">
        <v>11.5</v>
      </c>
      <c r="AL86" s="22">
        <v>13</v>
      </c>
      <c r="AM86" s="22">
        <v>14</v>
      </c>
      <c r="AN86" s="22">
        <v>14.8</v>
      </c>
      <c r="AO86" s="22">
        <v>14.7</v>
      </c>
      <c r="AP86" s="22">
        <v>14.7</v>
      </c>
      <c r="AQ86" s="28">
        <f t="shared" si="16"/>
        <v>13.4</v>
      </c>
      <c r="AR86" s="36"/>
    </row>
    <row r="87" spans="1:44" ht="13" customHeight="1">
      <c r="A87" s="26">
        <v>3</v>
      </c>
      <c r="B87" s="22">
        <v>0.5</v>
      </c>
      <c r="C87" s="22">
        <v>-0.1</v>
      </c>
      <c r="D87" s="22">
        <v>0.3</v>
      </c>
      <c r="E87" s="22">
        <v>0.7</v>
      </c>
      <c r="F87" s="22">
        <v>2</v>
      </c>
      <c r="G87" s="22">
        <v>2.9</v>
      </c>
      <c r="H87" s="22">
        <v>2.4</v>
      </c>
      <c r="I87" s="22">
        <v>2.2999999999999998</v>
      </c>
      <c r="J87" s="27">
        <f t="shared" si="13"/>
        <v>1.375</v>
      </c>
      <c r="K87" s="22">
        <v>3</v>
      </c>
      <c r="L87" s="23">
        <v>-0.5</v>
      </c>
      <c r="M87" s="22">
        <v>6.2</v>
      </c>
      <c r="N87" s="22">
        <v>6.1</v>
      </c>
      <c r="O87" s="22">
        <v>6.3</v>
      </c>
      <c r="P87" s="22">
        <v>6.4</v>
      </c>
      <c r="Q87" s="22">
        <v>6.9</v>
      </c>
      <c r="R87" s="22">
        <v>6.9</v>
      </c>
      <c r="S87" s="22">
        <v>6.9</v>
      </c>
      <c r="T87" s="22">
        <v>6.9</v>
      </c>
      <c r="U87" s="28">
        <f t="shared" si="14"/>
        <v>6.5749999999999993</v>
      </c>
      <c r="V87" s="29"/>
      <c r="W87" s="26">
        <v>3</v>
      </c>
      <c r="X87" s="22">
        <v>13.7</v>
      </c>
      <c r="Y87" s="22">
        <v>13.6</v>
      </c>
      <c r="Z87" s="22">
        <v>14.1</v>
      </c>
      <c r="AA87" s="22">
        <v>14.6</v>
      </c>
      <c r="AB87" s="22">
        <v>14.5</v>
      </c>
      <c r="AC87" s="22">
        <v>15.9</v>
      </c>
      <c r="AD87" s="22">
        <v>16.100000000000001</v>
      </c>
      <c r="AE87" s="22">
        <v>15.7</v>
      </c>
      <c r="AF87" s="27">
        <f t="shared" si="15"/>
        <v>14.775</v>
      </c>
      <c r="AG87" s="22">
        <v>16.5</v>
      </c>
      <c r="AH87" s="23">
        <v>13.1</v>
      </c>
      <c r="AI87" s="22">
        <v>14.9</v>
      </c>
      <c r="AJ87" s="22">
        <v>14.8</v>
      </c>
      <c r="AK87" s="22">
        <v>15.3</v>
      </c>
      <c r="AL87" s="22">
        <v>15.4</v>
      </c>
      <c r="AM87" s="22">
        <v>16.5</v>
      </c>
      <c r="AN87" s="22">
        <v>17.3</v>
      </c>
      <c r="AO87" s="22">
        <v>17.2</v>
      </c>
      <c r="AP87" s="22">
        <v>17.600000000000001</v>
      </c>
      <c r="AQ87" s="28">
        <f t="shared" si="16"/>
        <v>16.125</v>
      </c>
      <c r="AR87" s="36"/>
    </row>
    <row r="88" spans="1:44" ht="13" customHeight="1">
      <c r="A88" s="26">
        <v>4</v>
      </c>
      <c r="B88" s="22">
        <v>1.9</v>
      </c>
      <c r="C88" s="22">
        <v>1.5</v>
      </c>
      <c r="D88" s="22">
        <v>1.7</v>
      </c>
      <c r="E88" s="22">
        <v>1.9</v>
      </c>
      <c r="F88" s="22">
        <v>1.5</v>
      </c>
      <c r="G88" s="22">
        <v>2.1</v>
      </c>
      <c r="H88" s="22">
        <v>2.8</v>
      </c>
      <c r="I88" s="22">
        <v>3.1</v>
      </c>
      <c r="J88" s="27">
        <f t="shared" si="13"/>
        <v>2.0625</v>
      </c>
      <c r="K88" s="22">
        <v>3.6</v>
      </c>
      <c r="L88" s="23">
        <v>1.4</v>
      </c>
      <c r="M88" s="22">
        <v>6.8</v>
      </c>
      <c r="N88" s="22">
        <v>6.7</v>
      </c>
      <c r="O88" s="22">
        <v>6.5</v>
      </c>
      <c r="P88" s="22">
        <v>6.3</v>
      </c>
      <c r="Q88" s="22">
        <v>6.5</v>
      </c>
      <c r="R88" s="22">
        <v>6.8</v>
      </c>
      <c r="S88" s="22">
        <v>7.4</v>
      </c>
      <c r="T88" s="22">
        <v>7.6</v>
      </c>
      <c r="U88" s="28">
        <f t="shared" si="14"/>
        <v>6.8249999999999993</v>
      </c>
      <c r="V88" s="29"/>
      <c r="W88" s="26">
        <v>4</v>
      </c>
      <c r="X88" s="22">
        <v>13.8</v>
      </c>
      <c r="Y88" s="22">
        <v>12.5</v>
      </c>
      <c r="Z88" s="22">
        <v>12.2</v>
      </c>
      <c r="AA88" s="22">
        <v>14.3</v>
      </c>
      <c r="AB88" s="22">
        <v>15.4</v>
      </c>
      <c r="AC88" s="22">
        <v>18.7</v>
      </c>
      <c r="AD88" s="22">
        <v>17</v>
      </c>
      <c r="AE88" s="22">
        <v>15.5</v>
      </c>
      <c r="AF88" s="27">
        <f t="shared" si="15"/>
        <v>14.925000000000001</v>
      </c>
      <c r="AG88" s="22">
        <v>20.399999999999999</v>
      </c>
      <c r="AH88" s="23">
        <v>11.5</v>
      </c>
      <c r="AI88" s="22">
        <v>15.6</v>
      </c>
      <c r="AJ88" s="22">
        <v>14.2</v>
      </c>
      <c r="AK88" s="22">
        <v>13.6</v>
      </c>
      <c r="AL88" s="22">
        <v>14.3</v>
      </c>
      <c r="AM88" s="22">
        <v>15.5</v>
      </c>
      <c r="AN88" s="22">
        <v>15.5</v>
      </c>
      <c r="AO88" s="22">
        <v>14.3</v>
      </c>
      <c r="AP88" s="22">
        <v>14.2</v>
      </c>
      <c r="AQ88" s="28">
        <f t="shared" si="16"/>
        <v>14.65</v>
      </c>
      <c r="AR88" s="36"/>
    </row>
    <row r="89" spans="1:44" ht="13" customHeight="1">
      <c r="A89" s="26">
        <v>5</v>
      </c>
      <c r="B89" s="22">
        <v>3.1</v>
      </c>
      <c r="C89" s="22">
        <v>2.7</v>
      </c>
      <c r="D89" s="22">
        <v>2.2999999999999998</v>
      </c>
      <c r="E89" s="22">
        <v>2.2999999999999998</v>
      </c>
      <c r="F89" s="22">
        <v>3.2</v>
      </c>
      <c r="G89" s="22">
        <v>4.5</v>
      </c>
      <c r="H89" s="22">
        <v>3.3</v>
      </c>
      <c r="I89" s="22">
        <v>0.3</v>
      </c>
      <c r="J89" s="27">
        <f t="shared" si="13"/>
        <v>2.7125000000000004</v>
      </c>
      <c r="K89" s="22">
        <v>5</v>
      </c>
      <c r="L89" s="23">
        <v>0.2</v>
      </c>
      <c r="M89" s="22">
        <v>7.6</v>
      </c>
      <c r="N89" s="22">
        <v>7.3</v>
      </c>
      <c r="O89" s="22">
        <v>7.1</v>
      </c>
      <c r="P89" s="22">
        <v>7.2</v>
      </c>
      <c r="Q89" s="22">
        <v>7.5</v>
      </c>
      <c r="R89" s="22">
        <v>7.5</v>
      </c>
      <c r="S89" s="22">
        <v>7.1</v>
      </c>
      <c r="T89" s="22">
        <v>6.2</v>
      </c>
      <c r="U89" s="28">
        <f t="shared" si="14"/>
        <v>7.1875000000000009</v>
      </c>
      <c r="V89" s="29"/>
      <c r="W89" s="26">
        <v>5</v>
      </c>
      <c r="X89" s="22">
        <v>14.6</v>
      </c>
      <c r="Y89" s="22">
        <v>14.4</v>
      </c>
      <c r="Z89" s="22">
        <v>13.6</v>
      </c>
      <c r="AA89" s="22">
        <v>14.8</v>
      </c>
      <c r="AB89" s="22">
        <v>16.600000000000001</v>
      </c>
      <c r="AC89" s="22">
        <v>19.399999999999999</v>
      </c>
      <c r="AD89" s="22">
        <v>16.3</v>
      </c>
      <c r="AE89" s="22">
        <v>14.2</v>
      </c>
      <c r="AF89" s="27">
        <f t="shared" si="15"/>
        <v>15.487500000000001</v>
      </c>
      <c r="AG89" s="22">
        <v>19.600000000000001</v>
      </c>
      <c r="AH89" s="23">
        <v>13.3</v>
      </c>
      <c r="AI89" s="22">
        <v>14.9</v>
      </c>
      <c r="AJ89" s="22">
        <v>15.4</v>
      </c>
      <c r="AK89" s="22">
        <v>14.9</v>
      </c>
      <c r="AL89" s="22">
        <v>15.6</v>
      </c>
      <c r="AM89" s="22">
        <v>15.3</v>
      </c>
      <c r="AN89" s="22">
        <v>14.4</v>
      </c>
      <c r="AO89" s="22">
        <v>14.6</v>
      </c>
      <c r="AP89" s="22">
        <v>15.8</v>
      </c>
      <c r="AQ89" s="28">
        <f t="shared" si="16"/>
        <v>15.112500000000001</v>
      </c>
      <c r="AR89" s="36"/>
    </row>
    <row r="90" spans="1:44" ht="13" customHeight="1">
      <c r="A90" s="26">
        <v>6</v>
      </c>
      <c r="B90" s="22">
        <v>0.8</v>
      </c>
      <c r="C90" s="22">
        <v>1.2</v>
      </c>
      <c r="D90" s="22">
        <v>1</v>
      </c>
      <c r="E90" s="22">
        <v>1.4</v>
      </c>
      <c r="F90" s="22">
        <v>3.6</v>
      </c>
      <c r="G90" s="22">
        <v>6.5</v>
      </c>
      <c r="H90" s="22">
        <v>5</v>
      </c>
      <c r="I90" s="22">
        <v>-0.2</v>
      </c>
      <c r="J90" s="27">
        <f t="shared" si="13"/>
        <v>2.4125000000000001</v>
      </c>
      <c r="K90" s="22">
        <v>7.2</v>
      </c>
      <c r="L90" s="23">
        <v>-0.2</v>
      </c>
      <c r="M90" s="22">
        <v>6.4</v>
      </c>
      <c r="N90" s="22">
        <v>6.4</v>
      </c>
      <c r="O90" s="22">
        <v>6.4</v>
      </c>
      <c r="P90" s="22">
        <v>6.4</v>
      </c>
      <c r="Q90" s="22">
        <v>6.2</v>
      </c>
      <c r="R90" s="22">
        <v>5.7</v>
      </c>
      <c r="S90" s="22">
        <v>5.6</v>
      </c>
      <c r="T90" s="22">
        <v>5.5</v>
      </c>
      <c r="U90" s="28">
        <f t="shared" si="14"/>
        <v>6.0750000000000002</v>
      </c>
      <c r="V90" s="29"/>
      <c r="W90" s="26">
        <v>6</v>
      </c>
      <c r="X90" s="22">
        <v>12.7</v>
      </c>
      <c r="Y90" s="22">
        <v>12.4</v>
      </c>
      <c r="Z90" s="22">
        <v>12.1</v>
      </c>
      <c r="AA90" s="22">
        <v>13.1</v>
      </c>
      <c r="AB90" s="22">
        <v>15.1</v>
      </c>
      <c r="AC90" s="22">
        <v>15.3</v>
      </c>
      <c r="AD90" s="22">
        <v>16.600000000000001</v>
      </c>
      <c r="AE90" s="22">
        <v>11.3</v>
      </c>
      <c r="AF90" s="27">
        <f t="shared" si="15"/>
        <v>13.575000000000001</v>
      </c>
      <c r="AG90" s="22">
        <v>17.899999999999999</v>
      </c>
      <c r="AH90" s="23">
        <v>11.2</v>
      </c>
      <c r="AI90" s="22">
        <v>14.4</v>
      </c>
      <c r="AJ90" s="22">
        <v>14.1</v>
      </c>
      <c r="AK90" s="22">
        <v>14</v>
      </c>
      <c r="AL90" s="22">
        <v>14.3</v>
      </c>
      <c r="AM90" s="22">
        <v>14.7</v>
      </c>
      <c r="AN90" s="22">
        <v>14.6</v>
      </c>
      <c r="AO90" s="22">
        <v>11.5</v>
      </c>
      <c r="AP90" s="22">
        <v>12</v>
      </c>
      <c r="AQ90" s="28">
        <f t="shared" si="16"/>
        <v>13.7</v>
      </c>
      <c r="AR90" s="36"/>
    </row>
    <row r="91" spans="1:44" ht="13" customHeight="1">
      <c r="A91" s="26">
        <v>7</v>
      </c>
      <c r="B91" s="22">
        <v>-1.9</v>
      </c>
      <c r="C91" s="22">
        <v>-0.7</v>
      </c>
      <c r="D91" s="22">
        <v>-0.5</v>
      </c>
      <c r="E91" s="22">
        <v>-0.1</v>
      </c>
      <c r="F91" s="22">
        <v>2.8</v>
      </c>
      <c r="G91" s="22">
        <v>4.5</v>
      </c>
      <c r="H91" s="22">
        <v>4</v>
      </c>
      <c r="I91" s="22">
        <v>2.5</v>
      </c>
      <c r="J91" s="27">
        <f t="shared" si="13"/>
        <v>1.325</v>
      </c>
      <c r="K91" s="22">
        <v>4.9000000000000004</v>
      </c>
      <c r="L91" s="23">
        <v>-2.2000000000000002</v>
      </c>
      <c r="M91" s="22">
        <v>5.2</v>
      </c>
      <c r="N91" s="22">
        <v>5.3</v>
      </c>
      <c r="O91" s="22">
        <v>5.4</v>
      </c>
      <c r="P91" s="22">
        <v>5.6</v>
      </c>
      <c r="Q91" s="22">
        <v>6.1</v>
      </c>
      <c r="R91" s="22">
        <v>6</v>
      </c>
      <c r="S91" s="22">
        <v>5.9</v>
      </c>
      <c r="T91" s="22">
        <v>6.1</v>
      </c>
      <c r="U91" s="28">
        <f t="shared" si="14"/>
        <v>5.7</v>
      </c>
      <c r="V91" s="29"/>
      <c r="W91" s="26">
        <v>7</v>
      </c>
      <c r="X91" s="22">
        <v>10.3</v>
      </c>
      <c r="Y91" s="22">
        <v>9.6</v>
      </c>
      <c r="Z91" s="22">
        <v>8.9</v>
      </c>
      <c r="AA91" s="22">
        <v>12.4</v>
      </c>
      <c r="AB91" s="22">
        <v>14.6</v>
      </c>
      <c r="AC91" s="22">
        <v>14.5</v>
      </c>
      <c r="AD91" s="22">
        <v>12.1</v>
      </c>
      <c r="AE91" s="22">
        <v>10.7</v>
      </c>
      <c r="AF91" s="27">
        <f t="shared" si="15"/>
        <v>11.637499999999999</v>
      </c>
      <c r="AG91" s="22">
        <v>17.5</v>
      </c>
      <c r="AH91" s="23">
        <v>8.1999999999999993</v>
      </c>
      <c r="AI91" s="22">
        <v>12.1</v>
      </c>
      <c r="AJ91" s="22">
        <v>11.8</v>
      </c>
      <c r="AK91" s="22">
        <v>11.3</v>
      </c>
      <c r="AL91" s="22">
        <v>13.2</v>
      </c>
      <c r="AM91" s="22">
        <v>13.8</v>
      </c>
      <c r="AN91" s="22">
        <v>13.2</v>
      </c>
      <c r="AO91" s="22">
        <v>13.4</v>
      </c>
      <c r="AP91" s="22">
        <v>12.5</v>
      </c>
      <c r="AQ91" s="28">
        <f t="shared" si="16"/>
        <v>12.662500000000001</v>
      </c>
      <c r="AR91" s="36"/>
    </row>
    <row r="92" spans="1:44" ht="13" customHeight="1">
      <c r="A92" s="26">
        <v>8</v>
      </c>
      <c r="B92" s="22">
        <v>1.3</v>
      </c>
      <c r="C92" s="22">
        <v>0</v>
      </c>
      <c r="D92" s="22">
        <v>-0.6</v>
      </c>
      <c r="E92" s="22">
        <v>-1.4</v>
      </c>
      <c r="F92" s="22">
        <v>1.2</v>
      </c>
      <c r="G92" s="22">
        <v>5.9</v>
      </c>
      <c r="H92" s="22">
        <v>5.3</v>
      </c>
      <c r="I92" s="22">
        <v>1.6</v>
      </c>
      <c r="J92" s="27">
        <f t="shared" si="13"/>
        <v>1.6624999999999999</v>
      </c>
      <c r="K92" s="22">
        <v>7</v>
      </c>
      <c r="L92" s="23">
        <v>-1.8</v>
      </c>
      <c r="M92" s="22">
        <v>6.1</v>
      </c>
      <c r="N92" s="22">
        <v>5.9</v>
      </c>
      <c r="O92" s="22">
        <v>5.8</v>
      </c>
      <c r="P92" s="22">
        <v>5.5</v>
      </c>
      <c r="Q92" s="22">
        <v>6.3</v>
      </c>
      <c r="R92" s="22">
        <v>5.0999999999999996</v>
      </c>
      <c r="S92" s="22">
        <v>5.2</v>
      </c>
      <c r="T92" s="22">
        <v>5.4</v>
      </c>
      <c r="U92" s="28">
        <f t="shared" si="14"/>
        <v>5.6625000000000005</v>
      </c>
      <c r="V92" s="29"/>
      <c r="W92" s="26">
        <v>8</v>
      </c>
      <c r="X92" s="22">
        <v>9.6999999999999993</v>
      </c>
      <c r="Y92" s="22">
        <v>8.4</v>
      </c>
      <c r="Z92" s="22">
        <v>7.6</v>
      </c>
      <c r="AA92" s="22">
        <v>9.6</v>
      </c>
      <c r="AB92" s="22">
        <v>14.1</v>
      </c>
      <c r="AC92" s="22">
        <v>13.3</v>
      </c>
      <c r="AD92" s="22">
        <v>11.7</v>
      </c>
      <c r="AE92" s="22">
        <v>12.6</v>
      </c>
      <c r="AF92" s="27">
        <f t="shared" si="15"/>
        <v>10.875</v>
      </c>
      <c r="AG92" s="22">
        <v>15.1</v>
      </c>
      <c r="AH92" s="23">
        <v>6.9</v>
      </c>
      <c r="AI92" s="22">
        <v>11.8</v>
      </c>
      <c r="AJ92" s="22">
        <v>11</v>
      </c>
      <c r="AK92" s="22">
        <v>10.4</v>
      </c>
      <c r="AL92" s="22">
        <v>11.8</v>
      </c>
      <c r="AM92" s="22">
        <v>13.5</v>
      </c>
      <c r="AN92" s="22">
        <v>13.9</v>
      </c>
      <c r="AO92" s="22">
        <v>13.3</v>
      </c>
      <c r="AP92" s="22">
        <v>14.1</v>
      </c>
      <c r="AQ92" s="28">
        <f t="shared" si="16"/>
        <v>12.475</v>
      </c>
      <c r="AR92" s="36"/>
    </row>
    <row r="93" spans="1:44" ht="13" customHeight="1">
      <c r="A93" s="26">
        <v>9</v>
      </c>
      <c r="B93" s="22">
        <v>-1.1000000000000001</v>
      </c>
      <c r="C93" s="22">
        <v>-0.4</v>
      </c>
      <c r="D93" s="22">
        <v>-1.2</v>
      </c>
      <c r="E93" s="22">
        <v>0</v>
      </c>
      <c r="F93" s="22">
        <v>5</v>
      </c>
      <c r="G93" s="22">
        <v>7.9</v>
      </c>
      <c r="H93" s="22">
        <v>6.3</v>
      </c>
      <c r="I93" s="22">
        <v>1.4</v>
      </c>
      <c r="J93" s="27">
        <f t="shared" si="13"/>
        <v>2.2374999999999998</v>
      </c>
      <c r="K93" s="22">
        <v>8.3000000000000007</v>
      </c>
      <c r="L93" s="23">
        <v>-1.6</v>
      </c>
      <c r="M93" s="22">
        <v>5.3</v>
      </c>
      <c r="N93" s="22">
        <v>5.4</v>
      </c>
      <c r="O93" s="22">
        <v>5.3</v>
      </c>
      <c r="P93" s="22">
        <v>5.7</v>
      </c>
      <c r="Q93" s="22">
        <v>6.2</v>
      </c>
      <c r="R93" s="22">
        <v>6.5</v>
      </c>
      <c r="S93" s="22">
        <v>6.4</v>
      </c>
      <c r="T93" s="22">
        <v>5.5</v>
      </c>
      <c r="U93" s="28">
        <f t="shared" si="14"/>
        <v>5.7874999999999996</v>
      </c>
      <c r="V93" s="29"/>
      <c r="W93" s="26">
        <v>9</v>
      </c>
      <c r="X93" s="22">
        <v>12.5</v>
      </c>
      <c r="Y93" s="22">
        <v>11.3</v>
      </c>
      <c r="Z93" s="22">
        <v>9.5</v>
      </c>
      <c r="AA93" s="22">
        <v>11.8</v>
      </c>
      <c r="AB93" s="22">
        <v>16.600000000000001</v>
      </c>
      <c r="AC93" s="22">
        <v>15.7</v>
      </c>
      <c r="AD93" s="22">
        <v>12.7</v>
      </c>
      <c r="AE93" s="22">
        <v>12.5</v>
      </c>
      <c r="AF93" s="27">
        <f t="shared" si="15"/>
        <v>12.824999999999999</v>
      </c>
      <c r="AG93" s="22">
        <v>18.2</v>
      </c>
      <c r="AH93" s="23">
        <v>9.1999999999999993</v>
      </c>
      <c r="AI93" s="22">
        <v>13.9</v>
      </c>
      <c r="AJ93" s="22">
        <v>12.7</v>
      </c>
      <c r="AK93" s="22">
        <v>11.6</v>
      </c>
      <c r="AL93" s="22">
        <v>12.7</v>
      </c>
      <c r="AM93" s="22">
        <v>14.3</v>
      </c>
      <c r="AN93" s="22">
        <v>14.6</v>
      </c>
      <c r="AO93" s="22">
        <v>13.2</v>
      </c>
      <c r="AP93" s="22">
        <v>14.2</v>
      </c>
      <c r="AQ93" s="28">
        <f t="shared" si="16"/>
        <v>13.4</v>
      </c>
      <c r="AR93" s="36"/>
    </row>
    <row r="94" spans="1:44" ht="13" customHeight="1">
      <c r="A94" s="26">
        <v>10</v>
      </c>
      <c r="B94" s="22">
        <v>1.1000000000000001</v>
      </c>
      <c r="C94" s="22">
        <v>0.4</v>
      </c>
      <c r="D94" s="22">
        <v>0.9</v>
      </c>
      <c r="E94" s="22">
        <v>0.9</v>
      </c>
      <c r="F94" s="22">
        <v>5.6</v>
      </c>
      <c r="G94" s="22">
        <v>5.4</v>
      </c>
      <c r="H94" s="22">
        <v>4.3</v>
      </c>
      <c r="I94" s="22">
        <v>4</v>
      </c>
      <c r="J94" s="27">
        <f t="shared" si="13"/>
        <v>2.8249999999999997</v>
      </c>
      <c r="K94" s="22">
        <v>7.2</v>
      </c>
      <c r="L94" s="23">
        <v>-0.3</v>
      </c>
      <c r="M94" s="22">
        <v>5.4</v>
      </c>
      <c r="N94" s="22">
        <v>5.5</v>
      </c>
      <c r="O94" s="22">
        <v>6</v>
      </c>
      <c r="P94" s="22">
        <v>6.2</v>
      </c>
      <c r="Q94" s="22">
        <v>7</v>
      </c>
      <c r="R94" s="22">
        <v>7.7</v>
      </c>
      <c r="S94" s="22">
        <v>7.9</v>
      </c>
      <c r="T94" s="22">
        <v>7.9</v>
      </c>
      <c r="U94" s="28">
        <f t="shared" si="14"/>
        <v>6.6999999999999993</v>
      </c>
      <c r="V94" s="29"/>
      <c r="W94" s="26">
        <v>10</v>
      </c>
      <c r="X94" s="22">
        <v>14</v>
      </c>
      <c r="Y94" s="22">
        <v>14.7</v>
      </c>
      <c r="Z94" s="22">
        <v>13.2</v>
      </c>
      <c r="AA94" s="22">
        <v>12.6</v>
      </c>
      <c r="AB94" s="22">
        <v>13.3</v>
      </c>
      <c r="AC94" s="22">
        <v>12.3</v>
      </c>
      <c r="AD94" s="22">
        <v>12.4</v>
      </c>
      <c r="AE94" s="22">
        <v>11.1</v>
      </c>
      <c r="AF94" s="27">
        <f t="shared" si="15"/>
        <v>12.95</v>
      </c>
      <c r="AG94" s="22">
        <v>15.2</v>
      </c>
      <c r="AH94" s="23">
        <v>11.1</v>
      </c>
      <c r="AI94" s="22">
        <v>15.6</v>
      </c>
      <c r="AJ94" s="22">
        <v>15.7</v>
      </c>
      <c r="AK94" s="22">
        <v>13.8</v>
      </c>
      <c r="AL94" s="22">
        <v>11.9</v>
      </c>
      <c r="AM94" s="22">
        <v>11.3</v>
      </c>
      <c r="AN94" s="22">
        <v>11.6</v>
      </c>
      <c r="AO94" s="22">
        <v>10.4</v>
      </c>
      <c r="AP94" s="22">
        <v>10.199999999999999</v>
      </c>
      <c r="AQ94" s="28">
        <f t="shared" si="16"/>
        <v>12.5625</v>
      </c>
      <c r="AR94" s="36"/>
    </row>
    <row r="95" spans="1:44" ht="13" customHeight="1">
      <c r="A95" s="26">
        <v>11</v>
      </c>
      <c r="B95" s="22">
        <v>3.7</v>
      </c>
      <c r="C95" s="22">
        <v>3.1</v>
      </c>
      <c r="D95" s="22">
        <v>3.1</v>
      </c>
      <c r="E95" s="22">
        <v>3.4</v>
      </c>
      <c r="F95" s="22">
        <v>3.4</v>
      </c>
      <c r="G95" s="22">
        <v>4.3</v>
      </c>
      <c r="H95" s="22">
        <v>3.8</v>
      </c>
      <c r="I95" s="22">
        <v>3.6</v>
      </c>
      <c r="J95" s="27">
        <f t="shared" si="13"/>
        <v>3.5500000000000003</v>
      </c>
      <c r="K95" s="22">
        <v>5.0999999999999996</v>
      </c>
      <c r="L95" s="23">
        <v>2.8</v>
      </c>
      <c r="M95" s="22">
        <v>7.6</v>
      </c>
      <c r="N95" s="22">
        <v>7.3</v>
      </c>
      <c r="O95" s="22">
        <v>7.2</v>
      </c>
      <c r="P95" s="22">
        <v>7.1</v>
      </c>
      <c r="Q95" s="22">
        <v>7.4</v>
      </c>
      <c r="R95" s="22">
        <v>7.9</v>
      </c>
      <c r="S95" s="22">
        <v>7.6</v>
      </c>
      <c r="T95" s="22">
        <v>7.3</v>
      </c>
      <c r="U95" s="28">
        <f t="shared" si="14"/>
        <v>7.4249999999999989</v>
      </c>
      <c r="V95" s="29"/>
      <c r="W95" s="26">
        <v>11</v>
      </c>
      <c r="X95" s="22">
        <v>9.1</v>
      </c>
      <c r="Y95" s="22">
        <v>8.4</v>
      </c>
      <c r="Z95" s="22">
        <v>7.1</v>
      </c>
      <c r="AA95" s="22">
        <v>9.5</v>
      </c>
      <c r="AB95" s="22">
        <v>13.4</v>
      </c>
      <c r="AC95" s="22">
        <v>14.5</v>
      </c>
      <c r="AD95" s="22">
        <v>14.5</v>
      </c>
      <c r="AE95" s="22">
        <v>10.3</v>
      </c>
      <c r="AF95" s="27">
        <f t="shared" si="15"/>
        <v>10.85</v>
      </c>
      <c r="AG95" s="22">
        <v>15.9</v>
      </c>
      <c r="AH95" s="23">
        <v>6.9</v>
      </c>
      <c r="AI95" s="22">
        <v>9.8000000000000007</v>
      </c>
      <c r="AJ95" s="22">
        <v>9.6999999999999993</v>
      </c>
      <c r="AK95" s="22">
        <v>9.5</v>
      </c>
      <c r="AL95" s="22">
        <v>10.4</v>
      </c>
      <c r="AM95" s="22">
        <v>10.3</v>
      </c>
      <c r="AN95" s="22">
        <v>9.6</v>
      </c>
      <c r="AO95" s="22">
        <v>9.6999999999999993</v>
      </c>
      <c r="AP95" s="22">
        <v>10.9</v>
      </c>
      <c r="AQ95" s="28">
        <f t="shared" si="16"/>
        <v>9.9875000000000007</v>
      </c>
      <c r="AR95" s="36"/>
    </row>
    <row r="96" spans="1:44" ht="13" customHeight="1">
      <c r="A96" s="26">
        <v>12</v>
      </c>
      <c r="B96" s="22">
        <v>3.4</v>
      </c>
      <c r="C96" s="22">
        <v>3.4</v>
      </c>
      <c r="D96" s="22">
        <v>3.8</v>
      </c>
      <c r="E96" s="22">
        <v>3.3</v>
      </c>
      <c r="F96" s="22">
        <v>4.2</v>
      </c>
      <c r="G96" s="22">
        <v>4.7</v>
      </c>
      <c r="H96" s="22">
        <v>5.0999999999999996</v>
      </c>
      <c r="I96" s="22">
        <v>4.5</v>
      </c>
      <c r="J96" s="27">
        <f t="shared" si="13"/>
        <v>4.05</v>
      </c>
      <c r="K96" s="22">
        <v>5.9</v>
      </c>
      <c r="L96" s="23">
        <v>2.9</v>
      </c>
      <c r="M96" s="22">
        <v>7</v>
      </c>
      <c r="N96" s="22">
        <v>6.8</v>
      </c>
      <c r="O96" s="22">
        <v>6.9</v>
      </c>
      <c r="P96" s="22">
        <v>6.7</v>
      </c>
      <c r="Q96" s="22">
        <v>7.4</v>
      </c>
      <c r="R96" s="22">
        <v>7.7</v>
      </c>
      <c r="S96" s="22">
        <v>7.2</v>
      </c>
      <c r="T96" s="22">
        <v>7.8</v>
      </c>
      <c r="U96" s="28">
        <f t="shared" si="14"/>
        <v>7.1875000000000009</v>
      </c>
      <c r="V96" s="29"/>
      <c r="W96" s="26">
        <v>12</v>
      </c>
      <c r="X96" s="22">
        <v>9.5</v>
      </c>
      <c r="Y96" s="22">
        <v>8.1999999999999993</v>
      </c>
      <c r="Z96" s="22">
        <v>9.1999999999999993</v>
      </c>
      <c r="AA96" s="22">
        <v>11.5</v>
      </c>
      <c r="AB96" s="22">
        <v>15.4</v>
      </c>
      <c r="AC96" s="22">
        <v>16</v>
      </c>
      <c r="AD96" s="22">
        <v>15.1</v>
      </c>
      <c r="AE96" s="22">
        <v>14.1</v>
      </c>
      <c r="AF96" s="27">
        <f t="shared" si="15"/>
        <v>12.374999999999998</v>
      </c>
      <c r="AG96" s="22">
        <v>16.3</v>
      </c>
      <c r="AH96" s="23">
        <v>7.3</v>
      </c>
      <c r="AI96" s="22">
        <v>10.4</v>
      </c>
      <c r="AJ96" s="22">
        <v>10.3</v>
      </c>
      <c r="AK96" s="22">
        <v>11</v>
      </c>
      <c r="AL96" s="22">
        <v>12.6</v>
      </c>
      <c r="AM96" s="22">
        <v>13.3</v>
      </c>
      <c r="AN96" s="22">
        <v>12.2</v>
      </c>
      <c r="AO96" s="22">
        <v>12.7</v>
      </c>
      <c r="AP96" s="22">
        <v>12</v>
      </c>
      <c r="AQ96" s="28">
        <f t="shared" si="16"/>
        <v>11.812500000000002</v>
      </c>
      <c r="AR96" s="36"/>
    </row>
    <row r="97" spans="1:44" ht="13" customHeight="1">
      <c r="A97" s="26">
        <v>13</v>
      </c>
      <c r="B97" s="22">
        <v>3.1</v>
      </c>
      <c r="C97" s="22">
        <v>1.2</v>
      </c>
      <c r="D97" s="22">
        <v>1.7</v>
      </c>
      <c r="E97" s="22">
        <v>2</v>
      </c>
      <c r="F97" s="22">
        <v>4.4000000000000004</v>
      </c>
      <c r="G97" s="22">
        <v>4.7</v>
      </c>
      <c r="H97" s="22">
        <v>2.8</v>
      </c>
      <c r="I97" s="22">
        <v>-0.3</v>
      </c>
      <c r="J97" s="27">
        <f t="shared" si="13"/>
        <v>2.4500000000000002</v>
      </c>
      <c r="K97" s="22">
        <v>5.7</v>
      </c>
      <c r="L97" s="23">
        <v>-0.3</v>
      </c>
      <c r="M97" s="22">
        <v>7.3</v>
      </c>
      <c r="N97" s="22">
        <v>6.6</v>
      </c>
      <c r="O97" s="22">
        <v>6.4</v>
      </c>
      <c r="P97" s="22">
        <v>6.4</v>
      </c>
      <c r="Q97" s="22">
        <v>6.4</v>
      </c>
      <c r="R97" s="22">
        <v>7</v>
      </c>
      <c r="S97" s="22">
        <v>4.5999999999999996</v>
      </c>
      <c r="T97" s="22">
        <v>4.3</v>
      </c>
      <c r="U97" s="28">
        <f t="shared" si="14"/>
        <v>6.1249999999999991</v>
      </c>
      <c r="V97" s="29"/>
      <c r="W97" s="26">
        <v>13</v>
      </c>
      <c r="X97" s="22">
        <v>14.2</v>
      </c>
      <c r="Y97" s="22">
        <v>12.5</v>
      </c>
      <c r="Z97" s="22">
        <v>11.5</v>
      </c>
      <c r="AA97" s="22">
        <v>12.5</v>
      </c>
      <c r="AB97" s="22">
        <v>14.7</v>
      </c>
      <c r="AC97" s="22">
        <v>16.100000000000001</v>
      </c>
      <c r="AD97" s="22">
        <v>15</v>
      </c>
      <c r="AE97" s="22">
        <v>10.9</v>
      </c>
      <c r="AF97" s="27">
        <f t="shared" si="15"/>
        <v>13.425000000000001</v>
      </c>
      <c r="AG97" s="22">
        <v>16.5</v>
      </c>
      <c r="AH97" s="23">
        <v>10.7</v>
      </c>
      <c r="AI97" s="22">
        <v>13.7</v>
      </c>
      <c r="AJ97" s="22">
        <v>13.2</v>
      </c>
      <c r="AK97" s="22">
        <v>12.6</v>
      </c>
      <c r="AL97" s="22">
        <v>12.4</v>
      </c>
      <c r="AM97" s="22">
        <v>10.9</v>
      </c>
      <c r="AN97" s="22">
        <v>9.5</v>
      </c>
      <c r="AO97" s="22">
        <v>9.9</v>
      </c>
      <c r="AP97" s="22">
        <v>10.7</v>
      </c>
      <c r="AQ97" s="28">
        <f t="shared" si="16"/>
        <v>11.612500000000001</v>
      </c>
      <c r="AR97" s="36"/>
    </row>
    <row r="98" spans="1:44" ht="13" customHeight="1">
      <c r="A98" s="26">
        <v>14</v>
      </c>
      <c r="B98" s="22">
        <v>-0.8</v>
      </c>
      <c r="C98" s="22">
        <v>-1.5</v>
      </c>
      <c r="D98" s="22">
        <v>-3.2</v>
      </c>
      <c r="E98" s="22">
        <v>-3.8</v>
      </c>
      <c r="F98" s="22">
        <v>-1.8</v>
      </c>
      <c r="G98" s="22">
        <v>-0.9</v>
      </c>
      <c r="H98" s="22">
        <v>-1.5</v>
      </c>
      <c r="I98" s="22">
        <v>-3.4</v>
      </c>
      <c r="J98" s="27">
        <f t="shared" si="13"/>
        <v>-2.1125000000000003</v>
      </c>
      <c r="K98" s="22">
        <v>-0.2</v>
      </c>
      <c r="L98" s="23">
        <v>-4.4000000000000004</v>
      </c>
      <c r="M98" s="22">
        <v>4.0999999999999996</v>
      </c>
      <c r="N98" s="22">
        <v>3.6</v>
      </c>
      <c r="O98" s="22">
        <v>3.4</v>
      </c>
      <c r="P98" s="22">
        <v>3.2</v>
      </c>
      <c r="Q98" s="22">
        <v>2.2000000000000002</v>
      </c>
      <c r="R98" s="22">
        <v>2.2000000000000002</v>
      </c>
      <c r="S98" s="22">
        <v>2.5</v>
      </c>
      <c r="T98" s="22">
        <v>3.1</v>
      </c>
      <c r="U98" s="28">
        <f t="shared" si="14"/>
        <v>3.0375000000000001</v>
      </c>
      <c r="V98" s="29"/>
      <c r="W98" s="26">
        <v>14</v>
      </c>
      <c r="X98" s="22">
        <v>11.8</v>
      </c>
      <c r="Y98" s="22">
        <v>12.5</v>
      </c>
      <c r="Z98" s="22">
        <v>12.3</v>
      </c>
      <c r="AA98" s="22">
        <v>12.9</v>
      </c>
      <c r="AB98" s="22">
        <v>15.3</v>
      </c>
      <c r="AC98" s="22">
        <v>17.100000000000001</v>
      </c>
      <c r="AD98" s="22">
        <v>17.5</v>
      </c>
      <c r="AE98" s="22">
        <v>14.2</v>
      </c>
      <c r="AF98" s="27">
        <f t="shared" si="15"/>
        <v>14.200000000000001</v>
      </c>
      <c r="AG98" s="22">
        <v>18.2</v>
      </c>
      <c r="AH98" s="23">
        <v>10.4</v>
      </c>
      <c r="AI98" s="22">
        <v>12</v>
      </c>
      <c r="AJ98" s="22">
        <v>13.3</v>
      </c>
      <c r="AK98" s="22">
        <v>13.9</v>
      </c>
      <c r="AL98" s="22">
        <v>14</v>
      </c>
      <c r="AM98" s="22">
        <v>12.5</v>
      </c>
      <c r="AN98" s="22">
        <v>10.5</v>
      </c>
      <c r="AO98" s="22">
        <v>10.8</v>
      </c>
      <c r="AP98" s="22">
        <v>13.7</v>
      </c>
      <c r="AQ98" s="28">
        <f t="shared" si="16"/>
        <v>12.5875</v>
      </c>
      <c r="AR98" s="36"/>
    </row>
    <row r="99" spans="1:44" ht="13" customHeight="1">
      <c r="A99" s="26">
        <v>15</v>
      </c>
      <c r="B99" s="22">
        <v>-3.5</v>
      </c>
      <c r="C99" s="22">
        <v>-5.0999999999999996</v>
      </c>
      <c r="D99" s="22">
        <v>-6.4</v>
      </c>
      <c r="E99" s="22">
        <v>-4.4000000000000004</v>
      </c>
      <c r="F99" s="22">
        <v>2.5</v>
      </c>
      <c r="G99" s="22">
        <v>4.2</v>
      </c>
      <c r="H99" s="22">
        <v>3.1</v>
      </c>
      <c r="I99" s="22">
        <v>0.7</v>
      </c>
      <c r="J99" s="27">
        <f t="shared" si="13"/>
        <v>-1.1125</v>
      </c>
      <c r="K99" s="22">
        <v>5</v>
      </c>
      <c r="L99" s="23">
        <v>-7.5</v>
      </c>
      <c r="M99" s="22">
        <v>2.6</v>
      </c>
      <c r="N99" s="22">
        <v>3</v>
      </c>
      <c r="O99" s="22">
        <v>3.3</v>
      </c>
      <c r="P99" s="22">
        <v>3.6</v>
      </c>
      <c r="Q99" s="22">
        <v>4.3</v>
      </c>
      <c r="R99" s="22">
        <v>4.5999999999999996</v>
      </c>
      <c r="S99" s="22">
        <v>3.9</v>
      </c>
      <c r="T99" s="22">
        <v>3.9</v>
      </c>
      <c r="U99" s="28">
        <f t="shared" si="14"/>
        <v>3.6499999999999995</v>
      </c>
      <c r="V99" s="29"/>
      <c r="W99" s="26">
        <v>15</v>
      </c>
      <c r="X99" s="22">
        <v>13.6</v>
      </c>
      <c r="Y99" s="22">
        <v>13.6</v>
      </c>
      <c r="Z99" s="22">
        <v>12.9</v>
      </c>
      <c r="AA99" s="22">
        <v>12</v>
      </c>
      <c r="AB99" s="22">
        <v>10.7</v>
      </c>
      <c r="AC99" s="22">
        <v>11.8</v>
      </c>
      <c r="AD99" s="22">
        <v>13</v>
      </c>
      <c r="AE99" s="22">
        <v>11</v>
      </c>
      <c r="AF99" s="27">
        <f t="shared" si="15"/>
        <v>12.324999999999999</v>
      </c>
      <c r="AG99" s="22">
        <v>14.7</v>
      </c>
      <c r="AH99" s="23">
        <v>10.4</v>
      </c>
      <c r="AI99" s="22">
        <v>14.8</v>
      </c>
      <c r="AJ99" s="22">
        <v>14.9</v>
      </c>
      <c r="AK99" s="22">
        <v>14.1</v>
      </c>
      <c r="AL99" s="22">
        <v>10.5</v>
      </c>
      <c r="AM99" s="22">
        <v>12.2</v>
      </c>
      <c r="AN99" s="22">
        <v>12.6</v>
      </c>
      <c r="AO99" s="22">
        <v>13.2</v>
      </c>
      <c r="AP99" s="22">
        <v>13</v>
      </c>
      <c r="AQ99" s="28">
        <f t="shared" si="16"/>
        <v>13.1625</v>
      </c>
      <c r="AR99" s="36"/>
    </row>
    <row r="100" spans="1:44" ht="13" customHeight="1">
      <c r="A100" s="26">
        <v>16</v>
      </c>
      <c r="B100" s="22">
        <v>0.8</v>
      </c>
      <c r="C100" s="22">
        <v>0.9</v>
      </c>
      <c r="D100" s="22">
        <v>0.7</v>
      </c>
      <c r="E100" s="22">
        <v>1.9</v>
      </c>
      <c r="F100" s="22">
        <v>2.2000000000000002</v>
      </c>
      <c r="G100" s="22">
        <v>1.3</v>
      </c>
      <c r="H100" s="22">
        <v>0.3</v>
      </c>
      <c r="I100" s="22">
        <v>0.2</v>
      </c>
      <c r="J100" s="27">
        <f t="shared" si="13"/>
        <v>1.0375000000000001</v>
      </c>
      <c r="K100" s="22">
        <v>3.1</v>
      </c>
      <c r="L100" s="23">
        <v>0.1</v>
      </c>
      <c r="M100" s="22">
        <v>3.9</v>
      </c>
      <c r="N100" s="22">
        <v>4.5999999999999996</v>
      </c>
      <c r="O100" s="22">
        <v>5.7</v>
      </c>
      <c r="P100" s="22">
        <v>4.8</v>
      </c>
      <c r="Q100" s="22">
        <v>5.9</v>
      </c>
      <c r="R100" s="22">
        <v>6.4</v>
      </c>
      <c r="S100" s="22">
        <v>6.1</v>
      </c>
      <c r="T100" s="22">
        <v>6.1</v>
      </c>
      <c r="U100" s="28">
        <f t="shared" si="14"/>
        <v>5.4375</v>
      </c>
      <c r="V100" s="29"/>
      <c r="W100" s="26">
        <v>16</v>
      </c>
      <c r="X100" s="22">
        <v>10.7</v>
      </c>
      <c r="Y100" s="22">
        <v>11</v>
      </c>
      <c r="Z100" s="22">
        <v>11.7</v>
      </c>
      <c r="AA100" s="22">
        <v>13.4</v>
      </c>
      <c r="AB100" s="22">
        <v>18</v>
      </c>
      <c r="AC100" s="22">
        <v>22</v>
      </c>
      <c r="AD100" s="22">
        <v>20.5</v>
      </c>
      <c r="AE100" s="22">
        <v>18</v>
      </c>
      <c r="AF100" s="27">
        <f t="shared" si="15"/>
        <v>15.6625</v>
      </c>
      <c r="AG100" s="22">
        <v>23</v>
      </c>
      <c r="AH100" s="23">
        <v>10.6</v>
      </c>
      <c r="AI100" s="22">
        <v>12.9</v>
      </c>
      <c r="AJ100" s="22">
        <v>13.1</v>
      </c>
      <c r="AK100" s="22">
        <v>13.7</v>
      </c>
      <c r="AL100" s="22">
        <v>15.3</v>
      </c>
      <c r="AM100" s="22">
        <v>18.100000000000001</v>
      </c>
      <c r="AN100" s="22">
        <v>19.5</v>
      </c>
      <c r="AO100" s="22">
        <v>18.3</v>
      </c>
      <c r="AP100" s="22">
        <v>17.899999999999999</v>
      </c>
      <c r="AQ100" s="28">
        <f t="shared" si="16"/>
        <v>16.099999999999998</v>
      </c>
      <c r="AR100" s="36"/>
    </row>
    <row r="101" spans="1:44" ht="13" customHeight="1">
      <c r="A101" s="26">
        <v>17</v>
      </c>
      <c r="B101" s="22">
        <v>-0.3</v>
      </c>
      <c r="C101" s="22">
        <v>-2.1</v>
      </c>
      <c r="D101" s="22">
        <v>-3.7</v>
      </c>
      <c r="E101" s="22">
        <v>-3.5</v>
      </c>
      <c r="F101" s="22">
        <v>1.8</v>
      </c>
      <c r="G101" s="22">
        <v>4.5999999999999996</v>
      </c>
      <c r="H101" s="22">
        <v>4.7</v>
      </c>
      <c r="I101" s="22">
        <v>4.3</v>
      </c>
      <c r="J101" s="27">
        <f t="shared" si="13"/>
        <v>0.72499999999999998</v>
      </c>
      <c r="K101" s="22">
        <v>5.7</v>
      </c>
      <c r="L101" s="23">
        <v>-5.8</v>
      </c>
      <c r="M101" s="22">
        <v>5.4</v>
      </c>
      <c r="N101" s="22">
        <v>4.9000000000000004</v>
      </c>
      <c r="O101" s="22">
        <v>4.5</v>
      </c>
      <c r="P101" s="22">
        <v>4.5</v>
      </c>
      <c r="Q101" s="22">
        <v>5.8</v>
      </c>
      <c r="R101" s="22">
        <v>4.9000000000000004</v>
      </c>
      <c r="S101" s="22">
        <v>5</v>
      </c>
      <c r="T101" s="22">
        <v>5.9</v>
      </c>
      <c r="U101" s="28">
        <f t="shared" si="14"/>
        <v>5.1124999999999998</v>
      </c>
      <c r="V101" s="29"/>
      <c r="W101" s="26">
        <v>17</v>
      </c>
      <c r="X101" s="22">
        <v>13</v>
      </c>
      <c r="Y101" s="22">
        <v>10.3</v>
      </c>
      <c r="Z101" s="22">
        <v>9.1999999999999993</v>
      </c>
      <c r="AA101" s="22">
        <v>8.8000000000000007</v>
      </c>
      <c r="AB101" s="22">
        <v>8</v>
      </c>
      <c r="AC101" s="22">
        <v>9</v>
      </c>
      <c r="AD101" s="22">
        <v>8.3000000000000007</v>
      </c>
      <c r="AE101" s="22">
        <v>7.4</v>
      </c>
      <c r="AF101" s="27">
        <f t="shared" si="15"/>
        <v>9.25</v>
      </c>
      <c r="AG101" s="22">
        <v>18</v>
      </c>
      <c r="AH101" s="23">
        <v>7.5</v>
      </c>
      <c r="AI101" s="22">
        <v>12.9</v>
      </c>
      <c r="AJ101" s="22">
        <v>10.3</v>
      </c>
      <c r="AK101" s="22">
        <v>9.4</v>
      </c>
      <c r="AL101" s="22">
        <v>10</v>
      </c>
      <c r="AM101" s="22">
        <v>9.9</v>
      </c>
      <c r="AN101" s="22">
        <v>9.9</v>
      </c>
      <c r="AO101" s="22">
        <v>9.5</v>
      </c>
      <c r="AP101" s="22">
        <v>9.1</v>
      </c>
      <c r="AQ101" s="28">
        <f t="shared" si="16"/>
        <v>10.125</v>
      </c>
      <c r="AR101" s="36"/>
    </row>
    <row r="102" spans="1:44" ht="13" customHeight="1">
      <c r="A102" s="26">
        <v>18</v>
      </c>
      <c r="B102" s="22">
        <v>4.0999999999999996</v>
      </c>
      <c r="C102" s="22">
        <v>3.8</v>
      </c>
      <c r="D102" s="22">
        <v>3.8</v>
      </c>
      <c r="E102" s="22">
        <v>4.4000000000000004</v>
      </c>
      <c r="F102" s="22">
        <v>5.9</v>
      </c>
      <c r="G102" s="22">
        <v>5.8</v>
      </c>
      <c r="H102" s="22">
        <v>5.8</v>
      </c>
      <c r="I102" s="22">
        <v>5.6</v>
      </c>
      <c r="J102" s="27">
        <f t="shared" si="13"/>
        <v>4.9000000000000004</v>
      </c>
      <c r="K102" s="22">
        <v>6.7</v>
      </c>
      <c r="L102" s="23">
        <v>3.3</v>
      </c>
      <c r="M102" s="22">
        <v>6.9</v>
      </c>
      <c r="N102" s="22">
        <v>7.1</v>
      </c>
      <c r="O102" s="22">
        <v>7.2</v>
      </c>
      <c r="P102" s="22">
        <v>7.9</v>
      </c>
      <c r="Q102" s="22">
        <v>8.1999999999999993</v>
      </c>
      <c r="R102" s="22">
        <v>8.9</v>
      </c>
      <c r="S102" s="22">
        <v>8.9</v>
      </c>
      <c r="T102" s="22">
        <v>8.6</v>
      </c>
      <c r="U102" s="28">
        <f t="shared" si="14"/>
        <v>7.9624999999999995</v>
      </c>
      <c r="V102" s="29"/>
      <c r="W102" s="26">
        <v>18</v>
      </c>
      <c r="X102" s="22">
        <v>7.6</v>
      </c>
      <c r="Y102" s="22">
        <v>7.3</v>
      </c>
      <c r="Z102" s="22">
        <v>8</v>
      </c>
      <c r="AA102" s="22">
        <v>7.9</v>
      </c>
      <c r="AB102" s="22">
        <v>10.5</v>
      </c>
      <c r="AC102" s="22">
        <v>12.8</v>
      </c>
      <c r="AD102" s="22">
        <v>13.4</v>
      </c>
      <c r="AE102" s="22">
        <v>11.8</v>
      </c>
      <c r="AF102" s="27">
        <f t="shared" si="15"/>
        <v>9.9124999999999996</v>
      </c>
      <c r="AG102" s="22">
        <v>13.8</v>
      </c>
      <c r="AH102" s="23">
        <v>7.3</v>
      </c>
      <c r="AI102" s="22">
        <v>9.4</v>
      </c>
      <c r="AJ102" s="22">
        <v>9.5</v>
      </c>
      <c r="AK102" s="22">
        <v>8.1</v>
      </c>
      <c r="AL102" s="22">
        <v>8.4</v>
      </c>
      <c r="AM102" s="22">
        <v>8.1</v>
      </c>
      <c r="AN102" s="22">
        <v>7.8</v>
      </c>
      <c r="AO102" s="22">
        <v>8.6</v>
      </c>
      <c r="AP102" s="22">
        <v>10</v>
      </c>
      <c r="AQ102" s="28">
        <f t="shared" si="16"/>
        <v>8.7375000000000007</v>
      </c>
      <c r="AR102" s="36"/>
    </row>
    <row r="103" spans="1:44" ht="13" customHeight="1">
      <c r="A103" s="26">
        <v>19</v>
      </c>
      <c r="B103" s="22">
        <v>5</v>
      </c>
      <c r="C103" s="22">
        <v>4.3</v>
      </c>
      <c r="D103" s="22">
        <v>3.3</v>
      </c>
      <c r="E103" s="22">
        <v>2.2999999999999998</v>
      </c>
      <c r="F103" s="22">
        <v>6.3</v>
      </c>
      <c r="G103" s="22">
        <v>7.2</v>
      </c>
      <c r="H103" s="22">
        <v>6.7</v>
      </c>
      <c r="I103" s="22">
        <v>3.7</v>
      </c>
      <c r="J103" s="27">
        <f t="shared" si="13"/>
        <v>4.8500000000000005</v>
      </c>
      <c r="K103" s="22">
        <v>8.6</v>
      </c>
      <c r="L103" s="23">
        <v>1.2</v>
      </c>
      <c r="M103" s="22">
        <v>7.9</v>
      </c>
      <c r="N103" s="22">
        <v>7.2</v>
      </c>
      <c r="O103" s="22">
        <v>7</v>
      </c>
      <c r="P103" s="22">
        <v>6.5</v>
      </c>
      <c r="Q103" s="22">
        <v>6.6</v>
      </c>
      <c r="R103" s="22">
        <v>5.4</v>
      </c>
      <c r="S103" s="22">
        <v>5.4</v>
      </c>
      <c r="T103" s="22">
        <v>5.3</v>
      </c>
      <c r="U103" s="28">
        <f t="shared" si="14"/>
        <v>6.4124999999999996</v>
      </c>
      <c r="V103" s="29"/>
      <c r="W103" s="26">
        <v>19</v>
      </c>
      <c r="X103" s="22">
        <v>11.7</v>
      </c>
      <c r="Y103" s="22">
        <v>9.3000000000000007</v>
      </c>
      <c r="Z103" s="22">
        <v>7.2</v>
      </c>
      <c r="AA103" s="22">
        <v>8.6</v>
      </c>
      <c r="AB103" s="22">
        <v>12.5</v>
      </c>
      <c r="AC103" s="22">
        <v>13.5</v>
      </c>
      <c r="AD103" s="22">
        <v>12.6</v>
      </c>
      <c r="AE103" s="22">
        <v>8.6</v>
      </c>
      <c r="AF103" s="27">
        <f t="shared" si="15"/>
        <v>10.499999999999998</v>
      </c>
      <c r="AG103" s="22">
        <v>14.3</v>
      </c>
      <c r="AH103" s="23">
        <v>6.2</v>
      </c>
      <c r="AI103" s="22">
        <v>12.2</v>
      </c>
      <c r="AJ103" s="22">
        <v>11.5</v>
      </c>
      <c r="AK103" s="22">
        <v>9.8000000000000007</v>
      </c>
      <c r="AL103" s="22">
        <v>10.3</v>
      </c>
      <c r="AM103" s="22">
        <v>9.3000000000000007</v>
      </c>
      <c r="AN103" s="22">
        <v>8.8000000000000007</v>
      </c>
      <c r="AO103" s="22">
        <v>9</v>
      </c>
      <c r="AP103" s="22">
        <v>9.4</v>
      </c>
      <c r="AQ103" s="28">
        <f t="shared" si="16"/>
        <v>10.0375</v>
      </c>
      <c r="AR103" s="36"/>
    </row>
    <row r="104" spans="1:44" ht="13" customHeight="1">
      <c r="A104" s="26">
        <v>20</v>
      </c>
      <c r="B104" s="22">
        <v>1.7</v>
      </c>
      <c r="C104" s="22">
        <v>0.2</v>
      </c>
      <c r="D104" s="22">
        <v>-0.9</v>
      </c>
      <c r="E104" s="22">
        <v>1</v>
      </c>
      <c r="F104" s="22">
        <v>4.4000000000000004</v>
      </c>
      <c r="G104" s="22">
        <v>2.7</v>
      </c>
      <c r="H104" s="22">
        <v>2.5</v>
      </c>
      <c r="I104" s="22">
        <v>-1.1000000000000001</v>
      </c>
      <c r="J104" s="27">
        <f t="shared" si="13"/>
        <v>1.3125000000000002</v>
      </c>
      <c r="K104" s="22">
        <v>5</v>
      </c>
      <c r="L104" s="23">
        <v>-1.2</v>
      </c>
      <c r="M104" s="22">
        <v>5.5</v>
      </c>
      <c r="N104" s="22">
        <v>5.2</v>
      </c>
      <c r="O104" s="22">
        <v>5.2</v>
      </c>
      <c r="P104" s="22">
        <v>5.7</v>
      </c>
      <c r="Q104" s="22">
        <v>5.5</v>
      </c>
      <c r="R104" s="22">
        <v>5.0999999999999996</v>
      </c>
      <c r="S104" s="22">
        <v>3.7</v>
      </c>
      <c r="T104" s="22">
        <v>3.7</v>
      </c>
      <c r="U104" s="28">
        <f t="shared" si="14"/>
        <v>4.95</v>
      </c>
      <c r="V104" s="29"/>
      <c r="W104" s="26">
        <v>20</v>
      </c>
      <c r="X104" s="22">
        <v>6.9</v>
      </c>
      <c r="Y104" s="22">
        <v>4.7</v>
      </c>
      <c r="Z104" s="22">
        <v>2.7</v>
      </c>
      <c r="AA104" s="22">
        <v>6.6</v>
      </c>
      <c r="AB104" s="22">
        <v>12.8</v>
      </c>
      <c r="AC104" s="22">
        <v>13.8</v>
      </c>
      <c r="AD104" s="22">
        <v>13.3</v>
      </c>
      <c r="AE104" s="22">
        <v>10.1</v>
      </c>
      <c r="AF104" s="27">
        <f t="shared" si="15"/>
        <v>8.8624999999999989</v>
      </c>
      <c r="AG104" s="22">
        <v>14.5</v>
      </c>
      <c r="AH104" s="23">
        <v>1.9</v>
      </c>
      <c r="AI104" s="22">
        <v>9.4</v>
      </c>
      <c r="AJ104" s="22">
        <v>8.4</v>
      </c>
      <c r="AK104" s="22">
        <v>7.4</v>
      </c>
      <c r="AL104" s="22">
        <v>9.3000000000000007</v>
      </c>
      <c r="AM104" s="22">
        <v>9.1999999999999993</v>
      </c>
      <c r="AN104" s="22">
        <v>9.1</v>
      </c>
      <c r="AO104" s="22">
        <v>9.5</v>
      </c>
      <c r="AP104" s="22">
        <v>10.6</v>
      </c>
      <c r="AQ104" s="28">
        <f t="shared" si="16"/>
        <v>9.1125000000000007</v>
      </c>
      <c r="AR104" s="36"/>
    </row>
    <row r="105" spans="1:44" ht="13" customHeight="1">
      <c r="A105" s="26">
        <v>21</v>
      </c>
      <c r="B105" s="22">
        <v>-2.6</v>
      </c>
      <c r="C105" s="22">
        <v>-3.9</v>
      </c>
      <c r="D105" s="22">
        <v>-5.6</v>
      </c>
      <c r="E105" s="22">
        <v>-3.9</v>
      </c>
      <c r="F105" s="22">
        <v>-0.3</v>
      </c>
      <c r="G105" s="22">
        <v>0.3</v>
      </c>
      <c r="H105" s="22">
        <v>0.1</v>
      </c>
      <c r="I105" s="22">
        <v>-2.2000000000000002</v>
      </c>
      <c r="J105" s="27">
        <f t="shared" si="13"/>
        <v>-2.2625000000000002</v>
      </c>
      <c r="K105" s="22">
        <v>1.3</v>
      </c>
      <c r="L105" s="23">
        <v>-6.3</v>
      </c>
      <c r="M105" s="22">
        <v>3.8</v>
      </c>
      <c r="N105" s="22">
        <v>3</v>
      </c>
      <c r="O105" s="22">
        <v>2.8</v>
      </c>
      <c r="P105" s="22">
        <v>2.9</v>
      </c>
      <c r="Q105" s="22">
        <v>2.7</v>
      </c>
      <c r="R105" s="22">
        <v>2.6</v>
      </c>
      <c r="S105" s="22">
        <v>2.6</v>
      </c>
      <c r="T105" s="22">
        <v>2.9</v>
      </c>
      <c r="U105" s="28">
        <f t="shared" si="14"/>
        <v>2.9125000000000001</v>
      </c>
      <c r="V105" s="29"/>
      <c r="W105" s="26">
        <v>21</v>
      </c>
      <c r="X105" s="22">
        <v>10.9</v>
      </c>
      <c r="Y105" s="22">
        <v>10.9</v>
      </c>
      <c r="Z105" s="22">
        <v>11.4</v>
      </c>
      <c r="AA105" s="22">
        <v>11.7</v>
      </c>
      <c r="AB105" s="22">
        <v>13.7</v>
      </c>
      <c r="AC105" s="22">
        <v>15.5</v>
      </c>
      <c r="AD105" s="22">
        <v>14.4</v>
      </c>
      <c r="AE105" s="22">
        <v>12.7</v>
      </c>
      <c r="AF105" s="27">
        <f t="shared" si="15"/>
        <v>12.650000000000002</v>
      </c>
      <c r="AG105" s="22">
        <v>15.8</v>
      </c>
      <c r="AH105" s="23">
        <v>10</v>
      </c>
      <c r="AI105" s="22">
        <v>11.1</v>
      </c>
      <c r="AJ105" s="22">
        <v>12.1</v>
      </c>
      <c r="AK105" s="22">
        <v>12.7</v>
      </c>
      <c r="AL105" s="22">
        <v>12.2</v>
      </c>
      <c r="AM105" s="22">
        <v>12.8</v>
      </c>
      <c r="AN105" s="22">
        <v>13.2</v>
      </c>
      <c r="AO105" s="22">
        <v>13.6</v>
      </c>
      <c r="AP105" s="22">
        <v>13.2</v>
      </c>
      <c r="AQ105" s="28">
        <f t="shared" si="16"/>
        <v>12.612499999999999</v>
      </c>
      <c r="AR105" s="36"/>
    </row>
    <row r="106" spans="1:44" ht="13" customHeight="1">
      <c r="A106" s="26">
        <v>22</v>
      </c>
      <c r="B106" s="22">
        <v>-3.3</v>
      </c>
      <c r="C106" s="22">
        <v>-5.5</v>
      </c>
      <c r="D106" s="22">
        <v>-6.6</v>
      </c>
      <c r="E106" s="22">
        <v>-4.2</v>
      </c>
      <c r="F106" s="22">
        <v>-1</v>
      </c>
      <c r="G106" s="22">
        <v>1.2</v>
      </c>
      <c r="H106" s="22">
        <v>1</v>
      </c>
      <c r="I106" s="22">
        <v>-2.8</v>
      </c>
      <c r="J106" s="27">
        <f t="shared" si="13"/>
        <v>-2.6500000000000004</v>
      </c>
      <c r="K106" s="22">
        <v>1.7</v>
      </c>
      <c r="L106" s="23">
        <v>-7.4</v>
      </c>
      <c r="M106" s="22">
        <v>3.9</v>
      </c>
      <c r="N106" s="22">
        <v>3.7</v>
      </c>
      <c r="O106" s="22">
        <v>3.5</v>
      </c>
      <c r="P106" s="22">
        <v>3.8</v>
      </c>
      <c r="Q106" s="22">
        <v>2.9</v>
      </c>
      <c r="R106" s="22">
        <v>2.5</v>
      </c>
      <c r="S106" s="22">
        <v>2.1</v>
      </c>
      <c r="T106" s="22">
        <v>2.6</v>
      </c>
      <c r="U106" s="28">
        <f t="shared" si="14"/>
        <v>3.125</v>
      </c>
      <c r="V106" s="29"/>
      <c r="W106" s="26">
        <v>22</v>
      </c>
      <c r="X106" s="22">
        <v>12.3</v>
      </c>
      <c r="Y106" s="22">
        <v>12.4</v>
      </c>
      <c r="Z106" s="22">
        <v>13.3</v>
      </c>
      <c r="AA106" s="22">
        <v>13.6</v>
      </c>
      <c r="AB106" s="22">
        <v>15.5</v>
      </c>
      <c r="AC106" s="22">
        <v>17.8</v>
      </c>
      <c r="AD106" s="22">
        <v>15.9</v>
      </c>
      <c r="AE106" s="22">
        <v>10.1</v>
      </c>
      <c r="AF106" s="27">
        <f t="shared" si="15"/>
        <v>13.862499999999999</v>
      </c>
      <c r="AG106" s="22">
        <v>18.100000000000001</v>
      </c>
      <c r="AH106" s="23">
        <v>10.1</v>
      </c>
      <c r="AI106" s="22">
        <v>13</v>
      </c>
      <c r="AJ106" s="22">
        <v>13.2</v>
      </c>
      <c r="AK106" s="22">
        <v>13.3</v>
      </c>
      <c r="AL106" s="22">
        <v>12.6</v>
      </c>
      <c r="AM106" s="22">
        <v>12.5</v>
      </c>
      <c r="AN106" s="22">
        <v>12.6</v>
      </c>
      <c r="AO106" s="22">
        <v>12.3</v>
      </c>
      <c r="AP106" s="22">
        <v>11.9</v>
      </c>
      <c r="AQ106" s="28">
        <f t="shared" si="16"/>
        <v>12.674999999999999</v>
      </c>
      <c r="AR106" s="36"/>
    </row>
    <row r="107" spans="1:44" ht="13" customHeight="1">
      <c r="A107" s="26">
        <v>23</v>
      </c>
      <c r="B107" s="22">
        <v>-5.7</v>
      </c>
      <c r="C107" s="22">
        <v>-8.1</v>
      </c>
      <c r="D107" s="22">
        <v>-8.8000000000000007</v>
      </c>
      <c r="E107" s="22">
        <v>-3.9</v>
      </c>
      <c r="F107" s="22">
        <v>1.7</v>
      </c>
      <c r="G107" s="22">
        <v>3.6</v>
      </c>
      <c r="H107" s="22">
        <v>3.2</v>
      </c>
      <c r="I107" s="22">
        <v>-0.9</v>
      </c>
      <c r="J107" s="27">
        <f t="shared" si="13"/>
        <v>-2.3624999999999998</v>
      </c>
      <c r="K107" s="22">
        <v>4.3</v>
      </c>
      <c r="L107" s="23">
        <v>-9.1</v>
      </c>
      <c r="M107" s="22">
        <v>2.9</v>
      </c>
      <c r="N107" s="22">
        <v>2.8</v>
      </c>
      <c r="O107" s="22">
        <v>2.8</v>
      </c>
      <c r="P107" s="22">
        <v>3.3</v>
      </c>
      <c r="Q107" s="22">
        <v>2.4</v>
      </c>
      <c r="R107" s="22">
        <v>2.8</v>
      </c>
      <c r="S107" s="22">
        <v>3.3</v>
      </c>
      <c r="T107" s="22">
        <v>3.6</v>
      </c>
      <c r="U107" s="28">
        <f t="shared" si="14"/>
        <v>2.9875000000000003</v>
      </c>
      <c r="V107" s="29"/>
      <c r="W107" s="26">
        <v>23</v>
      </c>
      <c r="X107" s="22">
        <v>8.4</v>
      </c>
      <c r="Y107" s="22">
        <v>7.2</v>
      </c>
      <c r="Z107" s="22">
        <v>6.3</v>
      </c>
      <c r="AA107" s="22">
        <v>10.1</v>
      </c>
      <c r="AB107" s="22">
        <v>17.5</v>
      </c>
      <c r="AC107" s="22">
        <v>21.6</v>
      </c>
      <c r="AD107" s="22">
        <v>20.2</v>
      </c>
      <c r="AE107" s="22">
        <v>16.3</v>
      </c>
      <c r="AF107" s="27">
        <f t="shared" si="15"/>
        <v>13.45</v>
      </c>
      <c r="AG107" s="22">
        <v>22.2</v>
      </c>
      <c r="AH107" s="23">
        <v>6.1</v>
      </c>
      <c r="AI107" s="22">
        <v>11</v>
      </c>
      <c r="AJ107" s="22">
        <v>10.199999999999999</v>
      </c>
      <c r="AK107" s="22">
        <v>9.5</v>
      </c>
      <c r="AL107" s="22">
        <v>11.7</v>
      </c>
      <c r="AM107" s="22">
        <v>15.4</v>
      </c>
      <c r="AN107" s="22">
        <v>15.4</v>
      </c>
      <c r="AO107" s="22">
        <v>16.100000000000001</v>
      </c>
      <c r="AP107" s="22">
        <v>15.2</v>
      </c>
      <c r="AQ107" s="28">
        <f t="shared" si="16"/>
        <v>13.062500000000002</v>
      </c>
      <c r="AR107" s="36"/>
    </row>
    <row r="108" spans="1:44" ht="13" customHeight="1">
      <c r="A108" s="26">
        <v>24</v>
      </c>
      <c r="B108" s="22">
        <v>-2.8</v>
      </c>
      <c r="C108" s="22">
        <v>-4.0999999999999996</v>
      </c>
      <c r="D108" s="22">
        <v>-2.8</v>
      </c>
      <c r="E108" s="22">
        <v>-0.5</v>
      </c>
      <c r="F108" s="22">
        <v>2.4</v>
      </c>
      <c r="G108" s="22">
        <v>5.4</v>
      </c>
      <c r="H108" s="22">
        <v>4.4000000000000004</v>
      </c>
      <c r="I108" s="22">
        <v>1.4</v>
      </c>
      <c r="J108" s="27">
        <f t="shared" si="13"/>
        <v>0.42500000000000021</v>
      </c>
      <c r="K108" s="22">
        <v>6.4</v>
      </c>
      <c r="L108" s="23">
        <v>-4.3</v>
      </c>
      <c r="M108" s="22">
        <v>3.6</v>
      </c>
      <c r="N108" s="22">
        <v>3.7</v>
      </c>
      <c r="O108" s="22">
        <v>3.8</v>
      </c>
      <c r="P108" s="22">
        <v>4.4000000000000004</v>
      </c>
      <c r="Q108" s="22">
        <v>5.2</v>
      </c>
      <c r="R108" s="22">
        <v>5.2</v>
      </c>
      <c r="S108" s="22">
        <v>5.0999999999999996</v>
      </c>
      <c r="T108" s="22">
        <v>5.2</v>
      </c>
      <c r="U108" s="28">
        <f t="shared" si="14"/>
        <v>4.5250000000000004</v>
      </c>
      <c r="V108" s="29"/>
      <c r="W108" s="26">
        <v>24</v>
      </c>
      <c r="X108" s="22">
        <v>14.8</v>
      </c>
      <c r="Y108" s="22">
        <v>13.2</v>
      </c>
      <c r="Z108" s="22">
        <v>12.2</v>
      </c>
      <c r="AA108" s="22">
        <v>13.7</v>
      </c>
      <c r="AB108" s="22">
        <v>20</v>
      </c>
      <c r="AC108" s="22">
        <v>22</v>
      </c>
      <c r="AD108" s="22">
        <v>19.100000000000001</v>
      </c>
      <c r="AE108" s="22">
        <v>15</v>
      </c>
      <c r="AF108" s="27">
        <f t="shared" si="15"/>
        <v>16.25</v>
      </c>
      <c r="AG108" s="22">
        <v>22.1</v>
      </c>
      <c r="AH108" s="23">
        <v>11.6</v>
      </c>
      <c r="AI108" s="22">
        <v>15.1</v>
      </c>
      <c r="AJ108" s="22">
        <v>14.4</v>
      </c>
      <c r="AK108" s="22">
        <v>13.9</v>
      </c>
      <c r="AL108" s="22">
        <v>14.2</v>
      </c>
      <c r="AM108" s="22">
        <v>16.100000000000001</v>
      </c>
      <c r="AN108" s="22">
        <v>14.5</v>
      </c>
      <c r="AO108" s="22">
        <v>14.6</v>
      </c>
      <c r="AP108" s="22">
        <v>14.5</v>
      </c>
      <c r="AQ108" s="28">
        <f t="shared" si="16"/>
        <v>14.662499999999998</v>
      </c>
      <c r="AR108" s="36"/>
    </row>
    <row r="109" spans="1:44" ht="13" customHeight="1">
      <c r="A109" s="26">
        <v>25</v>
      </c>
      <c r="B109" s="22">
        <v>0.8</v>
      </c>
      <c r="C109" s="22">
        <v>0.7</v>
      </c>
      <c r="D109" s="22">
        <v>1</v>
      </c>
      <c r="E109" s="22">
        <v>2.4</v>
      </c>
      <c r="F109" s="22">
        <v>6.9</v>
      </c>
      <c r="G109" s="22">
        <v>8.3000000000000007</v>
      </c>
      <c r="H109" s="22">
        <v>7.5</v>
      </c>
      <c r="I109" s="22">
        <v>4.2</v>
      </c>
      <c r="J109" s="27">
        <f t="shared" si="13"/>
        <v>3.9750000000000001</v>
      </c>
      <c r="K109" s="22">
        <v>9</v>
      </c>
      <c r="L109" s="23">
        <v>0.3</v>
      </c>
      <c r="M109" s="22">
        <v>5.4</v>
      </c>
      <c r="N109" s="22">
        <v>5.8</v>
      </c>
      <c r="O109" s="22">
        <v>5.9</v>
      </c>
      <c r="P109" s="22">
        <v>5.8</v>
      </c>
      <c r="Q109" s="22">
        <v>5.8</v>
      </c>
      <c r="R109" s="22">
        <v>5.4</v>
      </c>
      <c r="S109" s="22">
        <v>3.3</v>
      </c>
      <c r="T109" s="22">
        <v>3.9</v>
      </c>
      <c r="U109" s="28">
        <f t="shared" si="14"/>
        <v>5.1624999999999996</v>
      </c>
      <c r="V109" s="29"/>
      <c r="W109" s="26">
        <v>25</v>
      </c>
      <c r="X109" s="22">
        <v>15.6</v>
      </c>
      <c r="Y109" s="22">
        <v>14.2</v>
      </c>
      <c r="Z109" s="22">
        <v>13.8</v>
      </c>
      <c r="AA109" s="22">
        <v>14.2</v>
      </c>
      <c r="AB109" s="22">
        <v>18.100000000000001</v>
      </c>
      <c r="AC109" s="22">
        <v>21</v>
      </c>
      <c r="AD109" s="22">
        <v>18.100000000000001</v>
      </c>
      <c r="AE109" s="22">
        <v>14.7</v>
      </c>
      <c r="AF109" s="27">
        <f t="shared" si="15"/>
        <v>16.212499999999999</v>
      </c>
      <c r="AG109" s="22">
        <v>21.3</v>
      </c>
      <c r="AH109" s="23">
        <v>12.8</v>
      </c>
      <c r="AI109" s="22">
        <v>15</v>
      </c>
      <c r="AJ109" s="22">
        <v>14.5</v>
      </c>
      <c r="AK109" s="22">
        <v>13.9</v>
      </c>
      <c r="AL109" s="22">
        <v>13.3</v>
      </c>
      <c r="AM109" s="22">
        <v>14.1</v>
      </c>
      <c r="AN109" s="22">
        <v>13.6</v>
      </c>
      <c r="AO109" s="22">
        <v>13.9</v>
      </c>
      <c r="AP109" s="22">
        <v>13</v>
      </c>
      <c r="AQ109" s="28">
        <f t="shared" si="16"/>
        <v>13.9125</v>
      </c>
      <c r="AR109" s="36"/>
    </row>
    <row r="110" spans="1:44" ht="13" customHeight="1">
      <c r="A110" s="26">
        <v>26</v>
      </c>
      <c r="B110" s="22">
        <v>2.9</v>
      </c>
      <c r="C110" s="22">
        <v>1.9</v>
      </c>
      <c r="D110" s="22">
        <v>1</v>
      </c>
      <c r="E110" s="22">
        <v>2.8</v>
      </c>
      <c r="F110" s="22">
        <v>7.7</v>
      </c>
      <c r="G110" s="22">
        <v>11.4</v>
      </c>
      <c r="H110" s="22">
        <v>9.9</v>
      </c>
      <c r="I110" s="22">
        <v>4.4000000000000004</v>
      </c>
      <c r="J110" s="27">
        <f t="shared" si="13"/>
        <v>5.25</v>
      </c>
      <c r="K110" s="22">
        <v>12.1</v>
      </c>
      <c r="L110" s="23">
        <v>0.6</v>
      </c>
      <c r="M110" s="22">
        <v>4.0999999999999996</v>
      </c>
      <c r="N110" s="22">
        <v>4.5999999999999996</v>
      </c>
      <c r="O110" s="22">
        <v>5.0999999999999996</v>
      </c>
      <c r="P110" s="22">
        <v>5.8</v>
      </c>
      <c r="Q110" s="22">
        <v>5.5</v>
      </c>
      <c r="R110" s="22">
        <v>4.4000000000000004</v>
      </c>
      <c r="S110" s="22">
        <v>3.4</v>
      </c>
      <c r="T110" s="22">
        <v>3.9</v>
      </c>
      <c r="U110" s="28">
        <f t="shared" si="14"/>
        <v>4.5999999999999996</v>
      </c>
      <c r="V110" s="29"/>
      <c r="W110" s="26">
        <v>26</v>
      </c>
      <c r="X110" s="22">
        <v>12.8</v>
      </c>
      <c r="Y110" s="22">
        <v>11.8</v>
      </c>
      <c r="Z110" s="22">
        <v>11.1</v>
      </c>
      <c r="AA110" s="22">
        <v>12.9</v>
      </c>
      <c r="AB110" s="22">
        <v>19.3</v>
      </c>
      <c r="AC110" s="22">
        <v>21.4</v>
      </c>
      <c r="AD110" s="22">
        <v>19.8</v>
      </c>
      <c r="AE110" s="22">
        <v>15.7</v>
      </c>
      <c r="AF110" s="27">
        <f t="shared" si="15"/>
        <v>15.600000000000001</v>
      </c>
      <c r="AG110" s="22">
        <v>21.5</v>
      </c>
      <c r="AH110" s="23">
        <v>10.8</v>
      </c>
      <c r="AI110" s="22">
        <v>12.7</v>
      </c>
      <c r="AJ110" s="22">
        <v>12.4</v>
      </c>
      <c r="AK110" s="22">
        <v>12.4</v>
      </c>
      <c r="AL110" s="22">
        <v>13.4</v>
      </c>
      <c r="AM110" s="22">
        <v>15.4</v>
      </c>
      <c r="AN110" s="22">
        <v>15.8</v>
      </c>
      <c r="AO110" s="22">
        <v>15.9</v>
      </c>
      <c r="AP110" s="22">
        <v>15.1</v>
      </c>
      <c r="AQ110" s="28">
        <f t="shared" si="16"/>
        <v>14.137499999999999</v>
      </c>
      <c r="AR110" s="36"/>
    </row>
    <row r="111" spans="1:44" ht="13" customHeight="1">
      <c r="A111" s="26">
        <v>27</v>
      </c>
      <c r="B111" s="22">
        <v>0.9</v>
      </c>
      <c r="C111" s="22">
        <v>-1.7</v>
      </c>
      <c r="D111" s="22">
        <v>-2.8</v>
      </c>
      <c r="E111" s="22">
        <v>1.2</v>
      </c>
      <c r="F111" s="22">
        <v>9.3000000000000007</v>
      </c>
      <c r="G111" s="22">
        <v>11.9</v>
      </c>
      <c r="H111" s="22">
        <v>11.9</v>
      </c>
      <c r="I111" s="22">
        <v>4</v>
      </c>
      <c r="J111" s="27">
        <f t="shared" si="13"/>
        <v>4.3375000000000004</v>
      </c>
      <c r="K111" s="22">
        <v>13.2</v>
      </c>
      <c r="L111" s="23">
        <v>-3.6</v>
      </c>
      <c r="M111" s="22">
        <v>3.5</v>
      </c>
      <c r="N111" s="22">
        <v>3.7</v>
      </c>
      <c r="O111" s="22">
        <v>3.7</v>
      </c>
      <c r="P111" s="22">
        <v>4.3</v>
      </c>
      <c r="Q111" s="22">
        <v>3.9</v>
      </c>
      <c r="R111" s="22">
        <v>4.2</v>
      </c>
      <c r="S111" s="22">
        <v>4.5</v>
      </c>
      <c r="T111" s="22">
        <v>4.5999999999999996</v>
      </c>
      <c r="U111" s="28">
        <f t="shared" si="14"/>
        <v>4.05</v>
      </c>
      <c r="V111" s="29"/>
      <c r="W111" s="26">
        <v>27</v>
      </c>
      <c r="X111" s="22">
        <v>14.6</v>
      </c>
      <c r="Y111" s="22">
        <v>12.9</v>
      </c>
      <c r="Z111" s="22">
        <v>11.7</v>
      </c>
      <c r="AA111" s="22">
        <v>13.1</v>
      </c>
      <c r="AB111" s="22">
        <v>16.8</v>
      </c>
      <c r="AC111" s="22">
        <v>18.8</v>
      </c>
      <c r="AD111" s="22">
        <v>17.7</v>
      </c>
      <c r="AE111" s="22">
        <v>15.9</v>
      </c>
      <c r="AF111" s="27">
        <f t="shared" si="15"/>
        <v>15.187500000000002</v>
      </c>
      <c r="AG111" s="22">
        <v>19.2</v>
      </c>
      <c r="AH111" s="23">
        <v>11.3</v>
      </c>
      <c r="AI111" s="22">
        <v>13.6</v>
      </c>
      <c r="AJ111" s="22">
        <v>12.8</v>
      </c>
      <c r="AK111" s="22">
        <v>12.8</v>
      </c>
      <c r="AL111" s="22">
        <v>13.1</v>
      </c>
      <c r="AM111" s="22">
        <v>13.4</v>
      </c>
      <c r="AN111" s="22">
        <v>12.8</v>
      </c>
      <c r="AO111" s="22">
        <v>13.5</v>
      </c>
      <c r="AP111" s="22">
        <v>13.7</v>
      </c>
      <c r="AQ111" s="28">
        <f t="shared" si="16"/>
        <v>13.2125</v>
      </c>
      <c r="AR111" s="36"/>
    </row>
    <row r="112" spans="1:44" ht="13" customHeight="1">
      <c r="A112" s="26">
        <v>28</v>
      </c>
      <c r="B112" s="22">
        <v>-1.2</v>
      </c>
      <c r="C112" s="22">
        <v>-1.6</v>
      </c>
      <c r="D112" s="22">
        <v>-1.2</v>
      </c>
      <c r="E112" s="22">
        <v>1.9</v>
      </c>
      <c r="F112" s="22">
        <v>9.5</v>
      </c>
      <c r="G112" s="22">
        <v>11.4</v>
      </c>
      <c r="H112" s="22">
        <v>11</v>
      </c>
      <c r="I112" s="22">
        <v>6.6</v>
      </c>
      <c r="J112" s="27">
        <f t="shared" si="13"/>
        <v>4.55</v>
      </c>
      <c r="K112" s="22">
        <v>12.4</v>
      </c>
      <c r="L112" s="23">
        <v>-2.2000000000000002</v>
      </c>
      <c r="M112" s="22">
        <v>4.7</v>
      </c>
      <c r="N112" s="22">
        <v>4.5</v>
      </c>
      <c r="O112" s="22">
        <v>4.0999999999999996</v>
      </c>
      <c r="P112" s="22">
        <v>4.5999999999999996</v>
      </c>
      <c r="Q112" s="22">
        <v>3.7</v>
      </c>
      <c r="R112" s="22">
        <v>4</v>
      </c>
      <c r="S112" s="22">
        <v>4.7</v>
      </c>
      <c r="T112" s="22">
        <v>5.3</v>
      </c>
      <c r="U112" s="28">
        <f t="shared" si="14"/>
        <v>4.4499999999999993</v>
      </c>
      <c r="V112" s="29"/>
      <c r="W112" s="26">
        <v>28</v>
      </c>
      <c r="X112" s="22">
        <v>13.7</v>
      </c>
      <c r="Y112" s="22">
        <v>12</v>
      </c>
      <c r="Z112" s="22">
        <v>10.6</v>
      </c>
      <c r="AA112" s="22">
        <v>11.9</v>
      </c>
      <c r="AB112" s="22">
        <v>13.4</v>
      </c>
      <c r="AC112" s="22">
        <v>13.8</v>
      </c>
      <c r="AD112" s="22">
        <v>12.2</v>
      </c>
      <c r="AE112" s="22">
        <v>12.1</v>
      </c>
      <c r="AF112" s="27">
        <f t="shared" si="15"/>
        <v>12.462499999999999</v>
      </c>
      <c r="AG112" s="22">
        <v>15.9</v>
      </c>
      <c r="AH112" s="23">
        <v>9.8000000000000007</v>
      </c>
      <c r="AI112" s="22">
        <v>13.3</v>
      </c>
      <c r="AJ112" s="22">
        <v>12.5</v>
      </c>
      <c r="AK112" s="22">
        <v>11.4</v>
      </c>
      <c r="AL112" s="22">
        <v>11.4</v>
      </c>
      <c r="AM112" s="22">
        <v>11.4</v>
      </c>
      <c r="AN112" s="22">
        <v>11.7</v>
      </c>
      <c r="AO112" s="22">
        <v>12.1</v>
      </c>
      <c r="AP112" s="22">
        <v>12.5</v>
      </c>
      <c r="AQ112" s="28">
        <f t="shared" si="16"/>
        <v>12.0375</v>
      </c>
      <c r="AR112" s="36"/>
    </row>
    <row r="113" spans="1:44" ht="13" customHeight="1">
      <c r="A113" s="26">
        <v>29</v>
      </c>
      <c r="B113" s="22">
        <v>4</v>
      </c>
      <c r="C113" s="22">
        <v>2.7</v>
      </c>
      <c r="D113" s="22">
        <v>1</v>
      </c>
      <c r="E113" s="22">
        <v>0</v>
      </c>
      <c r="F113" s="22">
        <v>1.5</v>
      </c>
      <c r="G113" s="22">
        <v>1.5</v>
      </c>
      <c r="H113" s="22">
        <v>0.9</v>
      </c>
      <c r="I113" s="22">
        <v>-2.5</v>
      </c>
      <c r="J113" s="27">
        <f t="shared" si="13"/>
        <v>1.1375</v>
      </c>
      <c r="K113" s="22">
        <v>6.9</v>
      </c>
      <c r="L113" s="23">
        <v>-2.9</v>
      </c>
      <c r="M113" s="22">
        <v>5.5</v>
      </c>
      <c r="N113" s="22">
        <v>3.9</v>
      </c>
      <c r="O113" s="22">
        <v>3.1</v>
      </c>
      <c r="P113" s="22">
        <v>3.2</v>
      </c>
      <c r="Q113" s="22">
        <v>2.7</v>
      </c>
      <c r="R113" s="22">
        <v>2</v>
      </c>
      <c r="S113" s="22">
        <v>1.7</v>
      </c>
      <c r="T113" s="22">
        <v>1.8</v>
      </c>
      <c r="U113" s="28">
        <f t="shared" si="14"/>
        <v>2.9874999999999998</v>
      </c>
      <c r="V113" s="29"/>
      <c r="W113" s="26">
        <v>29</v>
      </c>
      <c r="X113" s="22">
        <v>11.7</v>
      </c>
      <c r="Y113" s="22">
        <v>11.6</v>
      </c>
      <c r="Z113" s="22">
        <v>11.8</v>
      </c>
      <c r="AA113" s="22">
        <v>12.3</v>
      </c>
      <c r="AB113" s="22">
        <v>13.6</v>
      </c>
      <c r="AC113" s="22">
        <v>13</v>
      </c>
      <c r="AD113" s="22">
        <v>12.9</v>
      </c>
      <c r="AE113" s="22">
        <v>12.3</v>
      </c>
      <c r="AF113" s="27">
        <f t="shared" si="15"/>
        <v>12.4</v>
      </c>
      <c r="AG113" s="22">
        <v>13.7</v>
      </c>
      <c r="AH113" s="23">
        <v>11.2</v>
      </c>
      <c r="AI113" s="22">
        <v>12.6</v>
      </c>
      <c r="AJ113" s="22">
        <v>13.1</v>
      </c>
      <c r="AK113" s="22">
        <v>13.5</v>
      </c>
      <c r="AL113" s="22">
        <v>13.7</v>
      </c>
      <c r="AM113" s="22">
        <v>14.3</v>
      </c>
      <c r="AN113" s="22">
        <v>14.7</v>
      </c>
      <c r="AO113" s="22">
        <v>14.6</v>
      </c>
      <c r="AP113" s="22">
        <v>14.1</v>
      </c>
      <c r="AQ113" s="28">
        <f t="shared" si="16"/>
        <v>13.824999999999999</v>
      </c>
      <c r="AR113" s="36"/>
    </row>
    <row r="114" spans="1:44" ht="13" customHeight="1">
      <c r="A114" s="26">
        <v>30</v>
      </c>
      <c r="B114" s="22">
        <v>-4.9000000000000004</v>
      </c>
      <c r="C114" s="22">
        <v>-7.3</v>
      </c>
      <c r="D114" s="22">
        <v>-8.1999999999999993</v>
      </c>
      <c r="E114" s="22">
        <v>-1.8</v>
      </c>
      <c r="F114" s="22">
        <v>1</v>
      </c>
      <c r="G114" s="22">
        <v>1.3</v>
      </c>
      <c r="H114" s="22">
        <v>1.1000000000000001</v>
      </c>
      <c r="I114" s="22">
        <v>-2.1</v>
      </c>
      <c r="J114" s="27">
        <f t="shared" si="13"/>
        <v>-2.6124999999999998</v>
      </c>
      <c r="K114" s="22">
        <v>2.5</v>
      </c>
      <c r="L114" s="23">
        <v>-8.6</v>
      </c>
      <c r="M114" s="22">
        <v>2.9</v>
      </c>
      <c r="N114" s="22">
        <v>3.2</v>
      </c>
      <c r="O114" s="22">
        <v>3</v>
      </c>
      <c r="P114" s="22">
        <v>3.3</v>
      </c>
      <c r="Q114" s="22">
        <v>1.7</v>
      </c>
      <c r="R114" s="22">
        <v>2.2999999999999998</v>
      </c>
      <c r="S114" s="22">
        <v>2.1</v>
      </c>
      <c r="T114" s="22">
        <v>1.9</v>
      </c>
      <c r="U114" s="28">
        <f t="shared" si="14"/>
        <v>2.5499999999999998</v>
      </c>
      <c r="V114" s="29"/>
      <c r="W114" s="26">
        <v>30</v>
      </c>
      <c r="X114" s="22">
        <v>12.2</v>
      </c>
      <c r="Y114" s="22">
        <v>12.1</v>
      </c>
      <c r="Z114" s="22">
        <v>12.1</v>
      </c>
      <c r="AA114" s="22">
        <v>11.5</v>
      </c>
      <c r="AB114" s="22">
        <v>13.7</v>
      </c>
      <c r="AC114" s="22">
        <v>16.5</v>
      </c>
      <c r="AD114" s="22">
        <v>15.2</v>
      </c>
      <c r="AE114" s="22">
        <v>12.1</v>
      </c>
      <c r="AF114" s="27">
        <f t="shared" si="15"/>
        <v>13.174999999999999</v>
      </c>
      <c r="AG114" s="22">
        <v>17</v>
      </c>
      <c r="AH114" s="23">
        <v>11.5</v>
      </c>
      <c r="AI114" s="22">
        <v>13.9</v>
      </c>
      <c r="AJ114" s="22">
        <v>14.1</v>
      </c>
      <c r="AK114" s="22">
        <v>14.1</v>
      </c>
      <c r="AL114" s="22">
        <v>13.4</v>
      </c>
      <c r="AM114" s="22">
        <v>13.9</v>
      </c>
      <c r="AN114" s="22">
        <v>12.6</v>
      </c>
      <c r="AO114" s="22">
        <v>12.4</v>
      </c>
      <c r="AP114" s="22">
        <v>13.3</v>
      </c>
      <c r="AQ114" s="28">
        <f t="shared" si="16"/>
        <v>13.4625</v>
      </c>
      <c r="AR114" s="36"/>
    </row>
    <row r="115" spans="1:44" ht="13" customHeight="1">
      <c r="A115" s="30">
        <v>31</v>
      </c>
      <c r="B115" s="22">
        <v>-3.6</v>
      </c>
      <c r="C115" s="22">
        <v>-7.2</v>
      </c>
      <c r="D115" s="22">
        <v>-8.8000000000000007</v>
      </c>
      <c r="E115" s="22">
        <v>-3.3</v>
      </c>
      <c r="F115" s="22">
        <v>1.3</v>
      </c>
      <c r="G115" s="22">
        <v>2.8</v>
      </c>
      <c r="H115" s="22">
        <v>1.2</v>
      </c>
      <c r="I115" s="22">
        <v>0</v>
      </c>
      <c r="J115" s="31">
        <f t="shared" si="13"/>
        <v>-2.2000000000000002</v>
      </c>
      <c r="K115" s="24">
        <v>3.2</v>
      </c>
      <c r="L115" s="25">
        <v>-9.6999999999999993</v>
      </c>
      <c r="M115" s="22">
        <v>2.4</v>
      </c>
      <c r="N115" s="22">
        <v>2.6</v>
      </c>
      <c r="O115" s="22">
        <v>2.8</v>
      </c>
      <c r="P115" s="22">
        <v>3.2</v>
      </c>
      <c r="Q115" s="22">
        <v>2.2000000000000002</v>
      </c>
      <c r="R115" s="22">
        <v>1.9</v>
      </c>
      <c r="S115" s="22">
        <v>2.2999999999999998</v>
      </c>
      <c r="T115" s="22">
        <v>3.1</v>
      </c>
      <c r="U115" s="28">
        <f t="shared" si="14"/>
        <v>2.5625</v>
      </c>
      <c r="V115" s="29"/>
      <c r="W115" s="30"/>
      <c r="X115" s="39"/>
      <c r="Y115" s="39"/>
      <c r="Z115" s="39"/>
      <c r="AA115" s="39"/>
      <c r="AB115" s="39"/>
      <c r="AC115" s="39"/>
      <c r="AD115" s="39"/>
      <c r="AE115" s="39"/>
      <c r="AF115" s="31"/>
      <c r="AG115" s="42"/>
      <c r="AH115" s="43"/>
      <c r="AI115" s="39"/>
      <c r="AJ115" s="39"/>
      <c r="AK115" s="39"/>
      <c r="AL115" s="39"/>
      <c r="AM115" s="39"/>
      <c r="AN115" s="39"/>
      <c r="AO115" s="39"/>
      <c r="AP115" s="39"/>
      <c r="AQ115" s="43"/>
      <c r="AR115" s="36"/>
    </row>
    <row r="116" spans="1:44" ht="13" customHeight="1">
      <c r="A116" s="32" t="s">
        <v>5</v>
      </c>
      <c r="B116" s="33">
        <f t="shared" ref="B116:U116" si="17">AVERAGE(B85:B115)</f>
        <v>0.22903225806451605</v>
      </c>
      <c r="C116" s="34">
        <f t="shared" si="17"/>
        <v>-0.73870967741935478</v>
      </c>
      <c r="D116" s="34">
        <f t="shared" si="17"/>
        <v>-1.1580645161290324</v>
      </c>
      <c r="E116" s="34">
        <f t="shared" si="17"/>
        <v>0.12903225806451601</v>
      </c>
      <c r="F116" s="34">
        <f t="shared" si="17"/>
        <v>3.3161290322580648</v>
      </c>
      <c r="G116" s="34">
        <f t="shared" si="17"/>
        <v>4.7161290322580651</v>
      </c>
      <c r="H116" s="34">
        <f t="shared" si="17"/>
        <v>4.1193548387096781</v>
      </c>
      <c r="I116" s="35">
        <f t="shared" si="17"/>
        <v>1.5516129032258066</v>
      </c>
      <c r="J116" s="33">
        <f t="shared" si="17"/>
        <v>1.5205645161290324</v>
      </c>
      <c r="K116" s="34">
        <f t="shared" si="17"/>
        <v>5.8451612903225802</v>
      </c>
      <c r="L116" s="35">
        <f t="shared" si="17"/>
        <v>-2.2419354838709675</v>
      </c>
      <c r="M116" s="33">
        <f t="shared" si="17"/>
        <v>5.1806451612903226</v>
      </c>
      <c r="N116" s="34">
        <f t="shared" si="17"/>
        <v>5.0612903225806436</v>
      </c>
      <c r="O116" s="34">
        <f t="shared" si="17"/>
        <v>5.080645161290323</v>
      </c>
      <c r="P116" s="34">
        <f t="shared" si="17"/>
        <v>5.2419354838709689</v>
      </c>
      <c r="Q116" s="34">
        <f t="shared" si="17"/>
        <v>5.2935483870967737</v>
      </c>
      <c r="R116" s="34">
        <f t="shared" si="17"/>
        <v>5.2516129032258076</v>
      </c>
      <c r="S116" s="34">
        <f t="shared" si="17"/>
        <v>5.0161290322580649</v>
      </c>
      <c r="T116" s="34">
        <f t="shared" si="17"/>
        <v>5.1096774193548393</v>
      </c>
      <c r="U116" s="35">
        <f t="shared" si="17"/>
        <v>5.1544354838709685</v>
      </c>
      <c r="V116" s="29"/>
      <c r="W116" s="32" t="s">
        <v>5</v>
      </c>
      <c r="X116" s="33">
        <f t="shared" ref="X116:AQ116" si="18">AVERAGE(X85:X115)</f>
        <v>12.023333333333333</v>
      </c>
      <c r="Y116" s="34">
        <f t="shared" si="18"/>
        <v>11.216666666666669</v>
      </c>
      <c r="Z116" s="34">
        <f t="shared" si="18"/>
        <v>10.63</v>
      </c>
      <c r="AA116" s="34">
        <f t="shared" si="18"/>
        <v>11.846666666666666</v>
      </c>
      <c r="AB116" s="34">
        <f t="shared" si="18"/>
        <v>14.620000000000001</v>
      </c>
      <c r="AC116" s="34">
        <f t="shared" si="18"/>
        <v>16.070000000000004</v>
      </c>
      <c r="AD116" s="34">
        <f t="shared" si="18"/>
        <v>15.116666666666667</v>
      </c>
      <c r="AE116" s="35">
        <f t="shared" si="18"/>
        <v>12.846666666666668</v>
      </c>
      <c r="AF116" s="33">
        <f t="shared" si="18"/>
        <v>13.046249999999997</v>
      </c>
      <c r="AG116" s="34">
        <f t="shared" si="18"/>
        <v>17.433333333333334</v>
      </c>
      <c r="AH116" s="35">
        <f t="shared" si="18"/>
        <v>9.67</v>
      </c>
      <c r="AI116" s="33">
        <f t="shared" si="18"/>
        <v>12.943333333333335</v>
      </c>
      <c r="AJ116" s="34">
        <f t="shared" si="18"/>
        <v>12.633333333333333</v>
      </c>
      <c r="AK116" s="34">
        <f t="shared" si="18"/>
        <v>12.20333333333333</v>
      </c>
      <c r="AL116" s="34">
        <f t="shared" si="18"/>
        <v>12.586666666666668</v>
      </c>
      <c r="AM116" s="34">
        <f t="shared" si="18"/>
        <v>13.203333333333335</v>
      </c>
      <c r="AN116" s="34">
        <f t="shared" si="18"/>
        <v>12.983333333333336</v>
      </c>
      <c r="AO116" s="34">
        <f t="shared" si="18"/>
        <v>12.876666666666667</v>
      </c>
      <c r="AP116" s="34">
        <f t="shared" si="18"/>
        <v>13.069999999999999</v>
      </c>
      <c r="AQ116" s="35">
        <f t="shared" si="18"/>
        <v>12.812500000000002</v>
      </c>
      <c r="AR116" s="36"/>
    </row>
    <row r="117" spans="1:44" ht="13" customHeight="1">
      <c r="A117" s="2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29"/>
      <c r="W117" s="2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6"/>
    </row>
    <row r="118" spans="1:44" ht="13" customHeight="1">
      <c r="A118" s="151" t="s">
        <v>103</v>
      </c>
      <c r="B118" s="151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151" t="s">
        <v>110</v>
      </c>
      <c r="X118" s="151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</row>
    <row r="119" spans="1:44" ht="13" customHeight="1">
      <c r="A119" s="1126"/>
      <c r="B119" s="112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1113" t="s">
        <v>13</v>
      </c>
      <c r="R119" s="1113"/>
      <c r="S119" s="1113"/>
      <c r="T119" s="1113"/>
      <c r="U119" s="1113"/>
      <c r="V119" s="36"/>
      <c r="W119" s="1126"/>
      <c r="X119" s="112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1113" t="s">
        <v>13</v>
      </c>
      <c r="AN119" s="1113"/>
      <c r="AO119" s="1113"/>
      <c r="AP119" s="1113"/>
      <c r="AQ119" s="1113"/>
      <c r="AR119" s="36"/>
    </row>
    <row r="120" spans="1:44" ht="13" customHeight="1">
      <c r="A120" s="1107" t="s">
        <v>52</v>
      </c>
      <c r="B120" s="1123" t="s">
        <v>71</v>
      </c>
      <c r="C120" s="1123"/>
      <c r="D120" s="1123"/>
      <c r="E120" s="1123"/>
      <c r="F120" s="1123"/>
      <c r="G120" s="1123"/>
      <c r="H120" s="1123"/>
      <c r="I120" s="1123"/>
      <c r="J120" s="1123"/>
      <c r="K120" s="1123"/>
      <c r="L120" s="1123"/>
      <c r="M120" s="956" t="s">
        <v>27</v>
      </c>
      <c r="N120" s="956"/>
      <c r="O120" s="956"/>
      <c r="P120" s="956"/>
      <c r="Q120" s="956"/>
      <c r="R120" s="956"/>
      <c r="S120" s="956"/>
      <c r="T120" s="956"/>
      <c r="U120" s="956"/>
      <c r="V120" s="36"/>
      <c r="W120" s="1107" t="s">
        <v>52</v>
      </c>
      <c r="X120" s="1123" t="s">
        <v>71</v>
      </c>
      <c r="Y120" s="1123"/>
      <c r="Z120" s="1123"/>
      <c r="AA120" s="1123"/>
      <c r="AB120" s="1123"/>
      <c r="AC120" s="1123"/>
      <c r="AD120" s="1123"/>
      <c r="AE120" s="1123"/>
      <c r="AF120" s="1123"/>
      <c r="AG120" s="1123"/>
      <c r="AH120" s="1123"/>
      <c r="AI120" s="956" t="s">
        <v>27</v>
      </c>
      <c r="AJ120" s="956"/>
      <c r="AK120" s="956"/>
      <c r="AL120" s="956"/>
      <c r="AM120" s="956"/>
      <c r="AN120" s="956"/>
      <c r="AO120" s="956"/>
      <c r="AP120" s="956"/>
      <c r="AQ120" s="956"/>
      <c r="AR120" s="36"/>
    </row>
    <row r="121" spans="1:44" ht="13" customHeight="1">
      <c r="A121" s="1108"/>
      <c r="B121" s="956" t="s">
        <v>80</v>
      </c>
      <c r="C121" s="956"/>
      <c r="D121" s="956"/>
      <c r="E121" s="956"/>
      <c r="F121" s="956"/>
      <c r="G121" s="956"/>
      <c r="H121" s="956"/>
      <c r="I121" s="956"/>
      <c r="J121" s="956"/>
      <c r="K121" s="956"/>
      <c r="L121" s="956"/>
      <c r="M121" s="956" t="s">
        <v>80</v>
      </c>
      <c r="N121" s="956"/>
      <c r="O121" s="956"/>
      <c r="P121" s="956"/>
      <c r="Q121" s="956"/>
      <c r="R121" s="956"/>
      <c r="S121" s="956"/>
      <c r="T121" s="956"/>
      <c r="U121" s="956"/>
      <c r="V121" s="36"/>
      <c r="W121" s="1108"/>
      <c r="X121" s="956" t="s">
        <v>80</v>
      </c>
      <c r="Y121" s="956"/>
      <c r="Z121" s="956"/>
      <c r="AA121" s="956"/>
      <c r="AB121" s="956"/>
      <c r="AC121" s="956"/>
      <c r="AD121" s="956"/>
      <c r="AE121" s="956"/>
      <c r="AF121" s="956"/>
      <c r="AG121" s="956"/>
      <c r="AH121" s="956"/>
      <c r="AI121" s="956" t="s">
        <v>80</v>
      </c>
      <c r="AJ121" s="956"/>
      <c r="AK121" s="956"/>
      <c r="AL121" s="956"/>
      <c r="AM121" s="956"/>
      <c r="AN121" s="956"/>
      <c r="AO121" s="956"/>
      <c r="AP121" s="956"/>
      <c r="AQ121" s="956"/>
      <c r="AR121" s="36"/>
    </row>
    <row r="122" spans="1:44" ht="13" customHeight="1">
      <c r="A122" s="1109"/>
      <c r="B122" s="116">
        <v>0</v>
      </c>
      <c r="C122" s="116">
        <v>0.125</v>
      </c>
      <c r="D122" s="116">
        <v>0.25</v>
      </c>
      <c r="E122" s="116">
        <v>0.375</v>
      </c>
      <c r="F122" s="116">
        <v>0.5</v>
      </c>
      <c r="G122" s="116">
        <v>0.625</v>
      </c>
      <c r="H122" s="116">
        <v>0.75</v>
      </c>
      <c r="I122" s="116">
        <v>0.875</v>
      </c>
      <c r="J122" s="49" t="s">
        <v>28</v>
      </c>
      <c r="K122" s="49" t="s">
        <v>2</v>
      </c>
      <c r="L122" s="49" t="s">
        <v>3</v>
      </c>
      <c r="M122" s="116">
        <v>0</v>
      </c>
      <c r="N122" s="116">
        <v>0.125</v>
      </c>
      <c r="O122" s="116">
        <v>0.25</v>
      </c>
      <c r="P122" s="116">
        <v>0.375</v>
      </c>
      <c r="Q122" s="116">
        <v>0.5</v>
      </c>
      <c r="R122" s="116">
        <v>0.625</v>
      </c>
      <c r="S122" s="116">
        <v>0.75</v>
      </c>
      <c r="T122" s="116">
        <v>0.875</v>
      </c>
      <c r="U122" s="49" t="s">
        <v>28</v>
      </c>
      <c r="V122" s="36"/>
      <c r="W122" s="1109"/>
      <c r="X122" s="116">
        <v>0</v>
      </c>
      <c r="Y122" s="116">
        <v>0.125</v>
      </c>
      <c r="Z122" s="116">
        <v>0.25</v>
      </c>
      <c r="AA122" s="116">
        <v>0.375</v>
      </c>
      <c r="AB122" s="116">
        <v>0.5</v>
      </c>
      <c r="AC122" s="116">
        <v>0.625</v>
      </c>
      <c r="AD122" s="116">
        <v>0.75</v>
      </c>
      <c r="AE122" s="116">
        <v>0.875</v>
      </c>
      <c r="AF122" s="49" t="s">
        <v>28</v>
      </c>
      <c r="AG122" s="49" t="s">
        <v>2</v>
      </c>
      <c r="AH122" s="49" t="s">
        <v>3</v>
      </c>
      <c r="AI122" s="116">
        <v>0</v>
      </c>
      <c r="AJ122" s="116">
        <v>0.125</v>
      </c>
      <c r="AK122" s="116">
        <v>0.25</v>
      </c>
      <c r="AL122" s="116">
        <v>0.375</v>
      </c>
      <c r="AM122" s="116">
        <v>0.5</v>
      </c>
      <c r="AN122" s="116">
        <v>0.625</v>
      </c>
      <c r="AO122" s="116">
        <v>0.75</v>
      </c>
      <c r="AP122" s="116">
        <v>0.875</v>
      </c>
      <c r="AQ122" s="49" t="s">
        <v>28</v>
      </c>
      <c r="AR122" s="36"/>
    </row>
    <row r="123" spans="1:44" ht="13" customHeight="1">
      <c r="A123" s="38"/>
      <c r="B123" s="1027" t="s">
        <v>18</v>
      </c>
      <c r="C123" s="1029"/>
      <c r="D123" s="1029"/>
      <c r="E123" s="1029"/>
      <c r="F123" s="1029"/>
      <c r="G123" s="1029"/>
      <c r="H123" s="1029"/>
      <c r="I123" s="1029"/>
      <c r="J123" s="1029"/>
      <c r="K123" s="1029"/>
      <c r="L123" s="1029"/>
      <c r="M123" s="1029"/>
      <c r="N123" s="1029"/>
      <c r="O123" s="1029"/>
      <c r="P123" s="1029"/>
      <c r="Q123" s="1029"/>
      <c r="R123" s="1029"/>
      <c r="S123" s="1029"/>
      <c r="T123" s="1029"/>
      <c r="U123" s="1028"/>
      <c r="V123" s="36"/>
      <c r="W123" s="38"/>
      <c r="X123" s="1027" t="s">
        <v>12</v>
      </c>
      <c r="Y123" s="1029"/>
      <c r="Z123" s="1029"/>
      <c r="AA123" s="1029"/>
      <c r="AB123" s="1029"/>
      <c r="AC123" s="1029"/>
      <c r="AD123" s="1029"/>
      <c r="AE123" s="1029"/>
      <c r="AF123" s="1029"/>
      <c r="AG123" s="1029"/>
      <c r="AH123" s="1029"/>
      <c r="AI123" s="1029"/>
      <c r="AJ123" s="1029"/>
      <c r="AK123" s="1029"/>
      <c r="AL123" s="1029"/>
      <c r="AM123" s="1029"/>
      <c r="AN123" s="1029"/>
      <c r="AO123" s="1029"/>
      <c r="AP123" s="1029"/>
      <c r="AQ123" s="1028"/>
      <c r="AR123" s="36"/>
    </row>
    <row r="124" spans="1:44" ht="13" customHeight="1">
      <c r="A124" s="26">
        <v>1</v>
      </c>
      <c r="B124" s="22">
        <v>-0.2</v>
      </c>
      <c r="C124" s="22">
        <v>-0.8</v>
      </c>
      <c r="D124" s="22">
        <v>0.5</v>
      </c>
      <c r="E124" s="22">
        <v>2.2000000000000002</v>
      </c>
      <c r="F124" s="22">
        <v>4.7</v>
      </c>
      <c r="G124" s="22">
        <v>5.3</v>
      </c>
      <c r="H124" s="22">
        <v>5.6</v>
      </c>
      <c r="I124" s="22">
        <v>1.9</v>
      </c>
      <c r="J124" s="27">
        <f t="shared" ref="J124:J153" si="19">AVERAGE(B124:I124)</f>
        <v>2.3999999999999995</v>
      </c>
      <c r="K124" s="22">
        <v>7.3</v>
      </c>
      <c r="L124" s="23">
        <v>-0.8</v>
      </c>
      <c r="M124" s="22">
        <v>4.5</v>
      </c>
      <c r="N124" s="22">
        <v>5.6</v>
      </c>
      <c r="O124" s="22">
        <v>6.2</v>
      </c>
      <c r="P124" s="22">
        <v>6.4</v>
      </c>
      <c r="Q124" s="22">
        <v>5</v>
      </c>
      <c r="R124" s="22">
        <v>4.5</v>
      </c>
      <c r="S124" s="22">
        <v>3.9</v>
      </c>
      <c r="T124" s="22">
        <v>4.5999999999999996</v>
      </c>
      <c r="U124" s="28">
        <f t="shared" ref="U124:U153" si="20">AVERAGE(M124:T124)</f>
        <v>5.0875000000000004</v>
      </c>
      <c r="V124" s="29"/>
      <c r="W124" s="26">
        <v>1</v>
      </c>
      <c r="X124" s="22">
        <v>10</v>
      </c>
      <c r="Y124" s="22">
        <v>9.6</v>
      </c>
      <c r="Z124" s="22">
        <v>8.4</v>
      </c>
      <c r="AA124" s="22">
        <v>9</v>
      </c>
      <c r="AB124" s="22">
        <v>14.5</v>
      </c>
      <c r="AC124" s="22">
        <v>15.4</v>
      </c>
      <c r="AD124" s="22">
        <v>13.9</v>
      </c>
      <c r="AE124" s="22">
        <v>11.6</v>
      </c>
      <c r="AF124" s="27">
        <f t="shared" ref="AF124:AF154" si="21">AVERAGE(X124:AE124)</f>
        <v>11.55</v>
      </c>
      <c r="AG124" s="22">
        <v>16.3</v>
      </c>
      <c r="AH124" s="23">
        <v>7.8</v>
      </c>
      <c r="AI124" s="22">
        <v>12</v>
      </c>
      <c r="AJ124" s="22">
        <v>11.5</v>
      </c>
      <c r="AK124" s="22">
        <v>10.8</v>
      </c>
      <c r="AL124" s="22">
        <v>11.2</v>
      </c>
      <c r="AM124" s="22">
        <v>12</v>
      </c>
      <c r="AN124" s="22">
        <v>10.5</v>
      </c>
      <c r="AO124" s="22">
        <v>10.8</v>
      </c>
      <c r="AP124" s="22">
        <v>11.2</v>
      </c>
      <c r="AQ124" s="28">
        <f t="shared" ref="AQ124:AQ154" si="22">AVERAGE(AI124:AP124)</f>
        <v>11.25</v>
      </c>
      <c r="AR124" s="36"/>
    </row>
    <row r="125" spans="1:44" ht="13" customHeight="1">
      <c r="A125" s="26">
        <v>2</v>
      </c>
      <c r="B125" s="22">
        <v>-0.3</v>
      </c>
      <c r="C125" s="22">
        <v>-0.5</v>
      </c>
      <c r="D125" s="22">
        <v>1.3</v>
      </c>
      <c r="E125" s="22">
        <v>2.8</v>
      </c>
      <c r="F125" s="22">
        <v>4.8</v>
      </c>
      <c r="G125" s="22">
        <v>7.4</v>
      </c>
      <c r="H125" s="22">
        <v>6.4</v>
      </c>
      <c r="I125" s="22">
        <v>5.0999999999999996</v>
      </c>
      <c r="J125" s="27">
        <f t="shared" si="19"/>
        <v>3.375</v>
      </c>
      <c r="K125" s="22">
        <v>8.5</v>
      </c>
      <c r="L125" s="23">
        <v>-1.5</v>
      </c>
      <c r="M125" s="22">
        <v>5</v>
      </c>
      <c r="N125" s="22">
        <v>5.2</v>
      </c>
      <c r="O125" s="22">
        <v>6.4</v>
      </c>
      <c r="P125" s="22">
        <v>7.1</v>
      </c>
      <c r="Q125" s="22">
        <v>7.7</v>
      </c>
      <c r="R125" s="22">
        <v>7</v>
      </c>
      <c r="S125" s="22">
        <v>6</v>
      </c>
      <c r="T125" s="22">
        <v>5.6</v>
      </c>
      <c r="U125" s="28">
        <f t="shared" si="20"/>
        <v>6.2500000000000009</v>
      </c>
      <c r="V125" s="29"/>
      <c r="W125" s="26">
        <v>2</v>
      </c>
      <c r="X125" s="22">
        <v>10.7</v>
      </c>
      <c r="Y125" s="22">
        <v>9.5</v>
      </c>
      <c r="Z125" s="22">
        <v>9</v>
      </c>
      <c r="AA125" s="22">
        <v>10.3</v>
      </c>
      <c r="AB125" s="22">
        <v>14</v>
      </c>
      <c r="AC125" s="22">
        <v>14.9</v>
      </c>
      <c r="AD125" s="22">
        <v>13.6</v>
      </c>
      <c r="AE125" s="22">
        <v>12.5</v>
      </c>
      <c r="AF125" s="27">
        <f t="shared" si="21"/>
        <v>11.8125</v>
      </c>
      <c r="AG125" s="22">
        <v>15.7</v>
      </c>
      <c r="AH125" s="23">
        <v>8.6</v>
      </c>
      <c r="AI125" s="22">
        <v>11.2</v>
      </c>
      <c r="AJ125" s="22">
        <v>10.6</v>
      </c>
      <c r="AK125" s="22">
        <v>10.3</v>
      </c>
      <c r="AL125" s="22">
        <v>10.9</v>
      </c>
      <c r="AM125" s="22">
        <v>10.9</v>
      </c>
      <c r="AN125" s="22">
        <v>9.8000000000000007</v>
      </c>
      <c r="AO125" s="22">
        <v>10.6</v>
      </c>
      <c r="AP125" s="22">
        <v>11.6</v>
      </c>
      <c r="AQ125" s="28">
        <f t="shared" si="22"/>
        <v>10.737499999999997</v>
      </c>
      <c r="AR125" s="36"/>
    </row>
    <row r="126" spans="1:44" ht="13" customHeight="1">
      <c r="A126" s="26">
        <v>3</v>
      </c>
      <c r="B126" s="22">
        <v>5.2</v>
      </c>
      <c r="C126" s="22">
        <v>0.4</v>
      </c>
      <c r="D126" s="22">
        <v>1.2</v>
      </c>
      <c r="E126" s="22">
        <v>2.6</v>
      </c>
      <c r="F126" s="22">
        <v>3.3</v>
      </c>
      <c r="G126" s="22">
        <v>2.2999999999999998</v>
      </c>
      <c r="H126" s="22">
        <v>1.5</v>
      </c>
      <c r="I126" s="22">
        <v>1.1000000000000001</v>
      </c>
      <c r="J126" s="27">
        <f t="shared" si="19"/>
        <v>2.2000000000000002</v>
      </c>
      <c r="K126" s="22">
        <v>5.4</v>
      </c>
      <c r="L126" s="23">
        <v>0.3</v>
      </c>
      <c r="M126" s="22">
        <v>6.1</v>
      </c>
      <c r="N126" s="22">
        <v>6.1</v>
      </c>
      <c r="O126" s="22">
        <v>6.1</v>
      </c>
      <c r="P126" s="22">
        <v>6</v>
      </c>
      <c r="Q126" s="22">
        <v>5.7</v>
      </c>
      <c r="R126" s="22">
        <v>6.3</v>
      </c>
      <c r="S126" s="22">
        <v>6.3</v>
      </c>
      <c r="T126" s="22">
        <v>5.6</v>
      </c>
      <c r="U126" s="28">
        <f t="shared" si="20"/>
        <v>6.0249999999999995</v>
      </c>
      <c r="V126" s="29"/>
      <c r="W126" s="26">
        <v>3</v>
      </c>
      <c r="X126" s="22">
        <v>11.3</v>
      </c>
      <c r="Y126" s="22">
        <v>11.3</v>
      </c>
      <c r="Z126" s="22">
        <v>11</v>
      </c>
      <c r="AA126" s="22">
        <v>11.2</v>
      </c>
      <c r="AB126" s="22">
        <v>15</v>
      </c>
      <c r="AC126" s="22">
        <v>15.7</v>
      </c>
      <c r="AD126" s="22">
        <v>13.6</v>
      </c>
      <c r="AE126" s="22">
        <v>13</v>
      </c>
      <c r="AF126" s="27">
        <f t="shared" si="21"/>
        <v>12.762499999999999</v>
      </c>
      <c r="AG126" s="22">
        <v>16.399999999999999</v>
      </c>
      <c r="AH126" s="23">
        <v>10</v>
      </c>
      <c r="AI126" s="22">
        <v>11</v>
      </c>
      <c r="AJ126" s="22">
        <v>11</v>
      </c>
      <c r="AK126" s="22">
        <v>10.9</v>
      </c>
      <c r="AL126" s="22">
        <v>11.2</v>
      </c>
      <c r="AM126" s="22">
        <v>11.9</v>
      </c>
      <c r="AN126" s="22">
        <v>11.8</v>
      </c>
      <c r="AO126" s="22">
        <v>11.7</v>
      </c>
      <c r="AP126" s="22">
        <v>12</v>
      </c>
      <c r="AQ126" s="28">
        <f t="shared" si="22"/>
        <v>11.4375</v>
      </c>
      <c r="AR126" s="36"/>
    </row>
    <row r="127" spans="1:44" ht="13" customHeight="1">
      <c r="A127" s="26">
        <v>4</v>
      </c>
      <c r="B127" s="22">
        <v>0.2</v>
      </c>
      <c r="C127" s="22">
        <v>-0.8</v>
      </c>
      <c r="D127" s="22">
        <v>-1.5</v>
      </c>
      <c r="E127" s="22">
        <v>1.2</v>
      </c>
      <c r="F127" s="22">
        <v>3.8</v>
      </c>
      <c r="G127" s="22">
        <v>5.6</v>
      </c>
      <c r="H127" s="22">
        <v>3.5</v>
      </c>
      <c r="I127" s="22">
        <v>0.3</v>
      </c>
      <c r="J127" s="27">
        <f t="shared" si="19"/>
        <v>1.5375000000000001</v>
      </c>
      <c r="K127" s="22">
        <v>6.9</v>
      </c>
      <c r="L127" s="23">
        <v>-2.5</v>
      </c>
      <c r="M127" s="22">
        <v>5.3</v>
      </c>
      <c r="N127" s="22">
        <v>5.0999999999999996</v>
      </c>
      <c r="O127" s="22">
        <v>5</v>
      </c>
      <c r="P127" s="22">
        <v>4.9000000000000004</v>
      </c>
      <c r="Q127" s="22">
        <v>4.0999999999999996</v>
      </c>
      <c r="R127" s="22">
        <v>3.7</v>
      </c>
      <c r="S127" s="22">
        <v>4.5999999999999996</v>
      </c>
      <c r="T127" s="22">
        <v>4.9000000000000004</v>
      </c>
      <c r="U127" s="28">
        <f t="shared" si="20"/>
        <v>4.6999999999999993</v>
      </c>
      <c r="V127" s="29"/>
      <c r="W127" s="26">
        <v>4</v>
      </c>
      <c r="X127" s="22">
        <v>12.7</v>
      </c>
      <c r="Y127" s="22">
        <v>12.1</v>
      </c>
      <c r="Z127" s="22">
        <v>11.9</v>
      </c>
      <c r="AA127" s="22">
        <v>12.1</v>
      </c>
      <c r="AB127" s="22">
        <v>12.6</v>
      </c>
      <c r="AC127" s="22">
        <v>11.9</v>
      </c>
      <c r="AD127" s="22">
        <v>12.3</v>
      </c>
      <c r="AE127" s="22">
        <v>12.4</v>
      </c>
      <c r="AF127" s="27">
        <f t="shared" si="21"/>
        <v>12.25</v>
      </c>
      <c r="AG127" s="22">
        <v>13.5</v>
      </c>
      <c r="AH127" s="23">
        <v>11.7</v>
      </c>
      <c r="AI127" s="22">
        <v>11.9</v>
      </c>
      <c r="AJ127" s="22">
        <v>12.7</v>
      </c>
      <c r="AK127" s="22">
        <v>13.1</v>
      </c>
      <c r="AL127" s="22">
        <v>12.5</v>
      </c>
      <c r="AM127" s="22">
        <v>11.7</v>
      </c>
      <c r="AN127" s="22">
        <v>12.8</v>
      </c>
      <c r="AO127" s="22">
        <v>13</v>
      </c>
      <c r="AP127" s="22">
        <v>13.1</v>
      </c>
      <c r="AQ127" s="28">
        <f t="shared" si="22"/>
        <v>12.6</v>
      </c>
      <c r="AR127" s="36"/>
    </row>
    <row r="128" spans="1:44" ht="13" customHeight="1">
      <c r="A128" s="26">
        <v>5</v>
      </c>
      <c r="B128" s="22">
        <v>-0.3</v>
      </c>
      <c r="C128" s="22">
        <v>-1.5</v>
      </c>
      <c r="D128" s="22">
        <v>-2.8</v>
      </c>
      <c r="E128" s="22">
        <v>0.1</v>
      </c>
      <c r="F128" s="22">
        <v>4.7</v>
      </c>
      <c r="G128" s="22">
        <v>6.5</v>
      </c>
      <c r="H128" s="22">
        <v>6.5</v>
      </c>
      <c r="I128" s="22">
        <v>1.7</v>
      </c>
      <c r="J128" s="27">
        <f t="shared" si="19"/>
        <v>1.8624999999999998</v>
      </c>
      <c r="K128" s="22">
        <v>7.3</v>
      </c>
      <c r="L128" s="23">
        <v>-2.9</v>
      </c>
      <c r="M128" s="22">
        <v>4.5</v>
      </c>
      <c r="N128" s="22">
        <v>4.5999999999999996</v>
      </c>
      <c r="O128" s="22">
        <v>4.5999999999999996</v>
      </c>
      <c r="P128" s="22">
        <v>4.9000000000000004</v>
      </c>
      <c r="Q128" s="22">
        <v>3.7</v>
      </c>
      <c r="R128" s="22">
        <v>3.2</v>
      </c>
      <c r="S128" s="22">
        <v>2.9</v>
      </c>
      <c r="T128" s="22">
        <v>3.1</v>
      </c>
      <c r="U128" s="28">
        <f t="shared" si="20"/>
        <v>3.9375</v>
      </c>
      <c r="V128" s="29"/>
      <c r="W128" s="26">
        <v>5</v>
      </c>
      <c r="X128" s="22">
        <v>14.3</v>
      </c>
      <c r="Y128" s="22">
        <v>13.8</v>
      </c>
      <c r="Z128" s="22">
        <v>13.6</v>
      </c>
      <c r="AA128" s="22">
        <v>14.2</v>
      </c>
      <c r="AB128" s="22">
        <v>17.899999999999999</v>
      </c>
      <c r="AC128" s="22">
        <v>18.5</v>
      </c>
      <c r="AD128" s="22">
        <v>17</v>
      </c>
      <c r="AE128" s="22">
        <v>16.100000000000001</v>
      </c>
      <c r="AF128" s="27">
        <f t="shared" si="21"/>
        <v>15.675000000000001</v>
      </c>
      <c r="AG128" s="22">
        <v>19.2</v>
      </c>
      <c r="AH128" s="23">
        <v>12.2</v>
      </c>
      <c r="AI128" s="22">
        <v>13.7</v>
      </c>
      <c r="AJ128" s="22">
        <v>14.2</v>
      </c>
      <c r="AK128" s="22">
        <v>14.3</v>
      </c>
      <c r="AL128" s="22">
        <v>14.9</v>
      </c>
      <c r="AM128" s="22">
        <v>14.3</v>
      </c>
      <c r="AN128" s="22">
        <v>15.7</v>
      </c>
      <c r="AO128" s="22">
        <v>15.5</v>
      </c>
      <c r="AP128" s="22">
        <v>16.600000000000001</v>
      </c>
      <c r="AQ128" s="28">
        <f t="shared" si="22"/>
        <v>14.900000000000002</v>
      </c>
      <c r="AR128" s="36"/>
    </row>
    <row r="129" spans="1:44" ht="13" customHeight="1">
      <c r="A129" s="26">
        <v>6</v>
      </c>
      <c r="B129" s="22">
        <v>-1.9</v>
      </c>
      <c r="C129" s="22">
        <v>-0.3</v>
      </c>
      <c r="D129" s="22">
        <v>-0.5</v>
      </c>
      <c r="E129" s="22">
        <v>2.5</v>
      </c>
      <c r="F129" s="22">
        <v>7.2</v>
      </c>
      <c r="G129" s="22">
        <v>11.2</v>
      </c>
      <c r="H129" s="22">
        <v>12.2</v>
      </c>
      <c r="I129" s="22">
        <v>6.9</v>
      </c>
      <c r="J129" s="27">
        <f t="shared" si="19"/>
        <v>4.6624999999999996</v>
      </c>
      <c r="K129" s="22">
        <v>13.4</v>
      </c>
      <c r="L129" s="23">
        <v>-2.9</v>
      </c>
      <c r="M129" s="22">
        <v>3.4</v>
      </c>
      <c r="N129" s="22">
        <v>4.0999999999999996</v>
      </c>
      <c r="O129" s="22">
        <v>4.7</v>
      </c>
      <c r="P129" s="22">
        <v>6.5</v>
      </c>
      <c r="Q129" s="22">
        <v>7.8</v>
      </c>
      <c r="R129" s="22">
        <v>7.8</v>
      </c>
      <c r="S129" s="22">
        <v>7.5</v>
      </c>
      <c r="T129" s="22">
        <v>6.2</v>
      </c>
      <c r="U129" s="28">
        <f t="shared" si="20"/>
        <v>6</v>
      </c>
      <c r="V129" s="29"/>
      <c r="W129" s="26">
        <v>6</v>
      </c>
      <c r="X129" s="22">
        <v>15</v>
      </c>
      <c r="Y129" s="22">
        <v>13.9</v>
      </c>
      <c r="Z129" s="22">
        <v>12.4</v>
      </c>
      <c r="AA129" s="22">
        <v>13.1</v>
      </c>
      <c r="AB129" s="22">
        <v>16.2</v>
      </c>
      <c r="AC129" s="22">
        <v>15.9</v>
      </c>
      <c r="AD129" s="22">
        <v>14.8</v>
      </c>
      <c r="AE129" s="22">
        <v>12.4</v>
      </c>
      <c r="AF129" s="27">
        <f t="shared" si="21"/>
        <v>14.2125</v>
      </c>
      <c r="AG129" s="22">
        <v>16.5</v>
      </c>
      <c r="AH129" s="23">
        <v>12.3</v>
      </c>
      <c r="AI129" s="22">
        <v>16.3</v>
      </c>
      <c r="AJ129" s="22">
        <v>14.7</v>
      </c>
      <c r="AK129" s="22">
        <v>12.4</v>
      </c>
      <c r="AL129" s="22">
        <v>11.6</v>
      </c>
      <c r="AM129" s="22">
        <v>13.6</v>
      </c>
      <c r="AN129" s="22">
        <v>13.3</v>
      </c>
      <c r="AO129" s="22">
        <v>13.1</v>
      </c>
      <c r="AP129" s="22">
        <v>12.7</v>
      </c>
      <c r="AQ129" s="28">
        <f t="shared" si="22"/>
        <v>13.462499999999999</v>
      </c>
      <c r="AR129" s="36"/>
    </row>
    <row r="130" spans="1:44" ht="13" customHeight="1">
      <c r="A130" s="26">
        <v>7</v>
      </c>
      <c r="B130" s="22">
        <v>3.9</v>
      </c>
      <c r="C130" s="22">
        <v>2.6</v>
      </c>
      <c r="D130" s="22">
        <v>2.6</v>
      </c>
      <c r="E130" s="22">
        <v>7.9</v>
      </c>
      <c r="F130" s="22">
        <v>14.3</v>
      </c>
      <c r="G130" s="22">
        <v>18.5</v>
      </c>
      <c r="H130" s="22">
        <v>17</v>
      </c>
      <c r="I130" s="22">
        <v>9</v>
      </c>
      <c r="J130" s="27">
        <f t="shared" si="19"/>
        <v>9.4749999999999996</v>
      </c>
      <c r="K130" s="22">
        <v>20.100000000000001</v>
      </c>
      <c r="L130" s="23">
        <v>2.1</v>
      </c>
      <c r="M130" s="22">
        <v>5.7</v>
      </c>
      <c r="N130" s="22">
        <v>5.5</v>
      </c>
      <c r="O130" s="22">
        <v>5.4</v>
      </c>
      <c r="P130" s="22">
        <v>5.3</v>
      </c>
      <c r="Q130" s="22">
        <v>6</v>
      </c>
      <c r="R130" s="22">
        <v>5.7</v>
      </c>
      <c r="S130" s="22">
        <v>6.4</v>
      </c>
      <c r="T130" s="22">
        <v>8.8000000000000007</v>
      </c>
      <c r="U130" s="28">
        <f t="shared" si="20"/>
        <v>6.1</v>
      </c>
      <c r="V130" s="29"/>
      <c r="W130" s="26">
        <v>7</v>
      </c>
      <c r="X130" s="22">
        <v>10</v>
      </c>
      <c r="Y130" s="22">
        <v>8.6999999999999993</v>
      </c>
      <c r="Z130" s="22">
        <v>7.9</v>
      </c>
      <c r="AA130" s="22">
        <v>9.3000000000000007</v>
      </c>
      <c r="AB130" s="22">
        <v>13.2</v>
      </c>
      <c r="AC130" s="22">
        <v>15.5</v>
      </c>
      <c r="AD130" s="22">
        <v>14.3</v>
      </c>
      <c r="AE130" s="22">
        <v>11.8</v>
      </c>
      <c r="AF130" s="27">
        <f t="shared" si="21"/>
        <v>11.3375</v>
      </c>
      <c r="AG130" s="22">
        <v>17.3</v>
      </c>
      <c r="AH130" s="23">
        <v>7.4</v>
      </c>
      <c r="AI130" s="22">
        <v>11.4</v>
      </c>
      <c r="AJ130" s="22">
        <v>10.9</v>
      </c>
      <c r="AK130" s="22">
        <v>10.5</v>
      </c>
      <c r="AL130" s="22">
        <v>11.7</v>
      </c>
      <c r="AM130" s="22">
        <v>13.8</v>
      </c>
      <c r="AN130" s="22">
        <v>13.4</v>
      </c>
      <c r="AO130" s="22">
        <v>12.9</v>
      </c>
      <c r="AP130" s="22">
        <v>13.1</v>
      </c>
      <c r="AQ130" s="28">
        <f t="shared" si="22"/>
        <v>12.2125</v>
      </c>
      <c r="AR130" s="36"/>
    </row>
    <row r="131" spans="1:44" ht="13" customHeight="1">
      <c r="A131" s="26">
        <v>8</v>
      </c>
      <c r="B131" s="22">
        <v>6.3</v>
      </c>
      <c r="C131" s="22">
        <v>6.1</v>
      </c>
      <c r="D131" s="22">
        <v>3.1</v>
      </c>
      <c r="E131" s="22">
        <v>5.0999999999999996</v>
      </c>
      <c r="F131" s="22">
        <v>9.6999999999999993</v>
      </c>
      <c r="G131" s="22">
        <v>13.2</v>
      </c>
      <c r="H131" s="22">
        <v>12.2</v>
      </c>
      <c r="I131" s="22">
        <v>7.6</v>
      </c>
      <c r="J131" s="27">
        <f t="shared" si="19"/>
        <v>7.9125000000000005</v>
      </c>
      <c r="K131" s="22">
        <v>14.4</v>
      </c>
      <c r="L131" s="23">
        <v>2.5</v>
      </c>
      <c r="M131" s="22">
        <v>8.6999999999999993</v>
      </c>
      <c r="N131" s="22">
        <v>7.7</v>
      </c>
      <c r="O131" s="22">
        <v>6.4</v>
      </c>
      <c r="P131" s="22">
        <v>6.5</v>
      </c>
      <c r="Q131" s="22">
        <v>5.9</v>
      </c>
      <c r="R131" s="22">
        <v>4.0999999999999996</v>
      </c>
      <c r="S131" s="22">
        <v>5.8</v>
      </c>
      <c r="T131" s="22">
        <v>6.8</v>
      </c>
      <c r="U131" s="28">
        <f t="shared" si="20"/>
        <v>6.4874999999999989</v>
      </c>
      <c r="V131" s="29"/>
      <c r="W131" s="26">
        <v>8</v>
      </c>
      <c r="X131" s="22">
        <v>10.5</v>
      </c>
      <c r="Y131" s="22">
        <v>9.9</v>
      </c>
      <c r="Z131" s="22">
        <v>11.5</v>
      </c>
      <c r="AA131" s="22">
        <v>12.1</v>
      </c>
      <c r="AB131" s="22">
        <v>13.3</v>
      </c>
      <c r="AC131" s="22">
        <v>15.5</v>
      </c>
      <c r="AD131" s="22">
        <v>13.8</v>
      </c>
      <c r="AE131" s="22">
        <v>10.199999999999999</v>
      </c>
      <c r="AF131" s="27">
        <f t="shared" si="21"/>
        <v>12.1</v>
      </c>
      <c r="AG131" s="22">
        <v>15.8</v>
      </c>
      <c r="AH131" s="23">
        <v>9.6</v>
      </c>
      <c r="AI131" s="22">
        <v>12.3</v>
      </c>
      <c r="AJ131" s="22">
        <v>12.1</v>
      </c>
      <c r="AK131" s="22">
        <v>13.6</v>
      </c>
      <c r="AL131" s="22">
        <v>13.7</v>
      </c>
      <c r="AM131" s="22">
        <v>13.4</v>
      </c>
      <c r="AN131" s="22">
        <v>12.5</v>
      </c>
      <c r="AO131" s="22">
        <v>12.4</v>
      </c>
      <c r="AP131" s="22">
        <v>11.7</v>
      </c>
      <c r="AQ131" s="28">
        <f t="shared" si="22"/>
        <v>12.712500000000002</v>
      </c>
      <c r="AR131" s="36"/>
    </row>
    <row r="132" spans="1:44" ht="13" customHeight="1">
      <c r="A132" s="26">
        <v>9</v>
      </c>
      <c r="B132" s="22">
        <v>4.5</v>
      </c>
      <c r="C132" s="22">
        <v>3.9</v>
      </c>
      <c r="D132" s="22">
        <v>4.3</v>
      </c>
      <c r="E132" s="22">
        <v>5.6</v>
      </c>
      <c r="F132" s="22">
        <v>7.6</v>
      </c>
      <c r="G132" s="22">
        <v>8.6999999999999993</v>
      </c>
      <c r="H132" s="22">
        <v>7.5</v>
      </c>
      <c r="I132" s="22">
        <v>3.4</v>
      </c>
      <c r="J132" s="27">
        <f t="shared" si="19"/>
        <v>5.6874999999999991</v>
      </c>
      <c r="K132" s="22">
        <v>10.199999999999999</v>
      </c>
      <c r="L132" s="23">
        <v>2.1</v>
      </c>
      <c r="M132" s="22">
        <v>6.2</v>
      </c>
      <c r="N132" s="22">
        <v>6</v>
      </c>
      <c r="O132" s="22">
        <v>5.7</v>
      </c>
      <c r="P132" s="22">
        <v>6.6</v>
      </c>
      <c r="Q132" s="22">
        <v>7.5</v>
      </c>
      <c r="R132" s="22">
        <v>4.9000000000000004</v>
      </c>
      <c r="S132" s="22">
        <v>4.0999999999999996</v>
      </c>
      <c r="T132" s="22">
        <v>5.5</v>
      </c>
      <c r="U132" s="28">
        <f t="shared" si="20"/>
        <v>5.8125</v>
      </c>
      <c r="V132" s="29"/>
      <c r="W132" s="26">
        <v>9</v>
      </c>
      <c r="X132" s="22">
        <v>9.6</v>
      </c>
      <c r="Y132" s="22">
        <v>9.1999999999999993</v>
      </c>
      <c r="Z132" s="22">
        <v>9.1</v>
      </c>
      <c r="AA132" s="22">
        <v>9.3000000000000007</v>
      </c>
      <c r="AB132" s="22">
        <v>12.9</v>
      </c>
      <c r="AC132" s="22">
        <v>14.4</v>
      </c>
      <c r="AD132" s="22">
        <v>12</v>
      </c>
      <c r="AE132" s="22">
        <v>11.5</v>
      </c>
      <c r="AF132" s="27">
        <f t="shared" si="21"/>
        <v>11</v>
      </c>
      <c r="AG132" s="22">
        <v>14.9</v>
      </c>
      <c r="AH132" s="23">
        <v>8.1</v>
      </c>
      <c r="AI132" s="22">
        <v>11.3</v>
      </c>
      <c r="AJ132" s="22">
        <v>11.5</v>
      </c>
      <c r="AK132" s="22">
        <v>11.3</v>
      </c>
      <c r="AL132" s="22">
        <v>11.2</v>
      </c>
      <c r="AM132" s="22">
        <v>11.7</v>
      </c>
      <c r="AN132" s="22">
        <v>11</v>
      </c>
      <c r="AO132" s="22">
        <v>12.2</v>
      </c>
      <c r="AP132" s="22">
        <v>13.3</v>
      </c>
      <c r="AQ132" s="28">
        <f t="shared" si="22"/>
        <v>11.6875</v>
      </c>
      <c r="AR132" s="36"/>
    </row>
    <row r="133" spans="1:44" ht="13" customHeight="1">
      <c r="A133" s="26">
        <v>10</v>
      </c>
      <c r="B133" s="22">
        <v>1.6</v>
      </c>
      <c r="C133" s="22">
        <v>-0.5</v>
      </c>
      <c r="D133" s="22">
        <v>-1.8</v>
      </c>
      <c r="E133" s="22">
        <v>2.9</v>
      </c>
      <c r="F133" s="22">
        <v>7.4</v>
      </c>
      <c r="G133" s="22">
        <v>7.4</v>
      </c>
      <c r="H133" s="22">
        <v>6.8</v>
      </c>
      <c r="I133" s="22">
        <v>3.2</v>
      </c>
      <c r="J133" s="27">
        <f t="shared" si="19"/>
        <v>3.375</v>
      </c>
      <c r="K133" s="22">
        <v>8.3000000000000007</v>
      </c>
      <c r="L133" s="23">
        <v>-2.5</v>
      </c>
      <c r="M133" s="22">
        <v>5.6</v>
      </c>
      <c r="N133" s="22">
        <v>5.0999999999999996</v>
      </c>
      <c r="O133" s="22">
        <v>4.9000000000000004</v>
      </c>
      <c r="P133" s="22">
        <v>5.4</v>
      </c>
      <c r="Q133" s="22">
        <v>4.9000000000000004</v>
      </c>
      <c r="R133" s="22">
        <v>3.1</v>
      </c>
      <c r="S133" s="22">
        <v>3</v>
      </c>
      <c r="T133" s="22">
        <v>3.9</v>
      </c>
      <c r="U133" s="28">
        <f t="shared" si="20"/>
        <v>4.4874999999999998</v>
      </c>
      <c r="V133" s="29"/>
      <c r="W133" s="26">
        <v>10</v>
      </c>
      <c r="X133" s="22">
        <v>9.9</v>
      </c>
      <c r="Y133" s="22">
        <v>6.1</v>
      </c>
      <c r="Z133" s="22">
        <v>4.7</v>
      </c>
      <c r="AA133" s="22">
        <v>6.4</v>
      </c>
      <c r="AB133" s="22">
        <v>9.3000000000000007</v>
      </c>
      <c r="AC133" s="22">
        <v>10.4</v>
      </c>
      <c r="AD133" s="22">
        <v>9</v>
      </c>
      <c r="AE133" s="22">
        <v>8.1</v>
      </c>
      <c r="AF133" s="27">
        <f t="shared" si="21"/>
        <v>7.9875000000000007</v>
      </c>
      <c r="AG133" s="22">
        <v>11.7</v>
      </c>
      <c r="AH133" s="23">
        <v>4</v>
      </c>
      <c r="AI133" s="22">
        <v>11.7</v>
      </c>
      <c r="AJ133" s="22">
        <v>9.3000000000000007</v>
      </c>
      <c r="AK133" s="22">
        <v>8.5</v>
      </c>
      <c r="AL133" s="22">
        <v>9.6</v>
      </c>
      <c r="AM133" s="22">
        <v>11.4</v>
      </c>
      <c r="AN133" s="22">
        <v>10.7</v>
      </c>
      <c r="AO133" s="22">
        <v>10.4</v>
      </c>
      <c r="AP133" s="22">
        <v>10.3</v>
      </c>
      <c r="AQ133" s="28">
        <f t="shared" si="22"/>
        <v>10.237500000000001</v>
      </c>
      <c r="AR133" s="36"/>
    </row>
    <row r="134" spans="1:44" ht="13" customHeight="1">
      <c r="A134" s="26">
        <v>11</v>
      </c>
      <c r="B134" s="22">
        <v>0</v>
      </c>
      <c r="C134" s="22">
        <v>-2</v>
      </c>
      <c r="D134" s="22">
        <v>-3.1</v>
      </c>
      <c r="E134" s="22">
        <v>0.7</v>
      </c>
      <c r="F134" s="22">
        <v>5.7</v>
      </c>
      <c r="G134" s="22">
        <v>6.7</v>
      </c>
      <c r="H134" s="22">
        <v>7.1</v>
      </c>
      <c r="I134" s="22">
        <v>3.9</v>
      </c>
      <c r="J134" s="27">
        <f t="shared" si="19"/>
        <v>2.375</v>
      </c>
      <c r="K134" s="22">
        <v>8.4</v>
      </c>
      <c r="L134" s="23">
        <v>-3.4</v>
      </c>
      <c r="M134" s="22">
        <v>6.1</v>
      </c>
      <c r="N134" s="22">
        <v>5.2</v>
      </c>
      <c r="O134" s="22">
        <v>4.5999999999999996</v>
      </c>
      <c r="P134" s="22">
        <v>5.3</v>
      </c>
      <c r="Q134" s="22">
        <v>3.9</v>
      </c>
      <c r="R134" s="22">
        <v>5.5</v>
      </c>
      <c r="S134" s="22">
        <v>4.4000000000000004</v>
      </c>
      <c r="T134" s="22">
        <v>3.7</v>
      </c>
      <c r="U134" s="28">
        <f t="shared" si="20"/>
        <v>4.8375000000000004</v>
      </c>
      <c r="V134" s="29"/>
      <c r="W134" s="26">
        <v>11</v>
      </c>
      <c r="X134" s="22">
        <v>8.6</v>
      </c>
      <c r="Y134" s="22">
        <v>8.8000000000000007</v>
      </c>
      <c r="Z134" s="22">
        <v>9.1999999999999993</v>
      </c>
      <c r="AA134" s="22">
        <v>9.8000000000000007</v>
      </c>
      <c r="AB134" s="22">
        <v>11</v>
      </c>
      <c r="AC134" s="22">
        <v>12</v>
      </c>
      <c r="AD134" s="22">
        <v>11.3</v>
      </c>
      <c r="AE134" s="22">
        <v>8.5</v>
      </c>
      <c r="AF134" s="27">
        <f t="shared" si="21"/>
        <v>9.9</v>
      </c>
      <c r="AG134" s="22">
        <v>12.3</v>
      </c>
      <c r="AH134" s="23">
        <v>7.8</v>
      </c>
      <c r="AI134" s="22">
        <v>10.199999999999999</v>
      </c>
      <c r="AJ134" s="22">
        <v>11.1</v>
      </c>
      <c r="AK134" s="22">
        <v>11.4</v>
      </c>
      <c r="AL134" s="22">
        <v>12</v>
      </c>
      <c r="AM134" s="22">
        <v>12.6</v>
      </c>
      <c r="AN134" s="22">
        <v>12</v>
      </c>
      <c r="AO134" s="22">
        <v>12.2</v>
      </c>
      <c r="AP134" s="22">
        <v>11.1</v>
      </c>
      <c r="AQ134" s="28">
        <f t="shared" si="22"/>
        <v>11.574999999999999</v>
      </c>
      <c r="AR134" s="36"/>
    </row>
    <row r="135" spans="1:44" ht="13" customHeight="1">
      <c r="A135" s="26">
        <v>12</v>
      </c>
      <c r="B135" s="22">
        <v>-0.9</v>
      </c>
      <c r="C135" s="22">
        <v>-2.5</v>
      </c>
      <c r="D135" s="22">
        <v>-1.1000000000000001</v>
      </c>
      <c r="E135" s="22">
        <v>2.6</v>
      </c>
      <c r="F135" s="22">
        <v>4.2</v>
      </c>
      <c r="G135" s="22">
        <v>4</v>
      </c>
      <c r="H135" s="22">
        <v>6.7</v>
      </c>
      <c r="I135" s="22">
        <v>7.2</v>
      </c>
      <c r="J135" s="27">
        <f t="shared" si="19"/>
        <v>2.5249999999999999</v>
      </c>
      <c r="K135" s="22">
        <v>7.7</v>
      </c>
      <c r="L135" s="23">
        <v>-3.1</v>
      </c>
      <c r="M135" s="22">
        <v>3.9</v>
      </c>
      <c r="N135" s="22">
        <v>4.0999999999999996</v>
      </c>
      <c r="O135" s="22">
        <v>4.9000000000000004</v>
      </c>
      <c r="P135" s="22">
        <v>5.4</v>
      </c>
      <c r="Q135" s="22">
        <v>7.2</v>
      </c>
      <c r="R135" s="22">
        <v>7.6</v>
      </c>
      <c r="S135" s="22">
        <v>7.4</v>
      </c>
      <c r="T135" s="22">
        <v>7.3</v>
      </c>
      <c r="U135" s="28">
        <f t="shared" si="20"/>
        <v>5.9749999999999996</v>
      </c>
      <c r="V135" s="29"/>
      <c r="W135" s="26">
        <v>12</v>
      </c>
      <c r="X135" s="22">
        <v>8.4</v>
      </c>
      <c r="Y135" s="22">
        <v>8.1999999999999993</v>
      </c>
      <c r="Z135" s="22">
        <v>8.1999999999999993</v>
      </c>
      <c r="AA135" s="22">
        <v>8.1999999999999993</v>
      </c>
      <c r="AB135" s="22">
        <v>11.5</v>
      </c>
      <c r="AC135" s="22">
        <v>12.1</v>
      </c>
      <c r="AD135" s="22">
        <v>9.8000000000000007</v>
      </c>
      <c r="AE135" s="22">
        <v>7.6</v>
      </c>
      <c r="AF135" s="27">
        <f t="shared" si="21"/>
        <v>9.25</v>
      </c>
      <c r="AG135" s="22">
        <v>12.8</v>
      </c>
      <c r="AH135" s="23">
        <v>7.3</v>
      </c>
      <c r="AI135" s="22">
        <v>11</v>
      </c>
      <c r="AJ135" s="22">
        <v>10.9</v>
      </c>
      <c r="AK135" s="22">
        <v>10.9</v>
      </c>
      <c r="AL135" s="22">
        <v>10.8</v>
      </c>
      <c r="AM135" s="22">
        <v>10.8</v>
      </c>
      <c r="AN135" s="22">
        <v>9.9</v>
      </c>
      <c r="AO135" s="22">
        <v>9.8000000000000007</v>
      </c>
      <c r="AP135" s="22">
        <v>9.5</v>
      </c>
      <c r="AQ135" s="28">
        <f t="shared" si="22"/>
        <v>10.45</v>
      </c>
      <c r="AR135" s="36"/>
    </row>
    <row r="136" spans="1:44" ht="13" customHeight="1">
      <c r="A136" s="26">
        <v>13</v>
      </c>
      <c r="B136" s="22">
        <v>6</v>
      </c>
      <c r="C136" s="22">
        <v>7.5</v>
      </c>
      <c r="D136" s="22">
        <v>5.7</v>
      </c>
      <c r="E136" s="22">
        <v>6.3</v>
      </c>
      <c r="F136" s="22">
        <v>3.9</v>
      </c>
      <c r="G136" s="22">
        <v>5.3</v>
      </c>
      <c r="H136" s="22">
        <v>5.8</v>
      </c>
      <c r="I136" s="22">
        <v>2.5</v>
      </c>
      <c r="J136" s="27">
        <f t="shared" si="19"/>
        <v>5.3749999999999991</v>
      </c>
      <c r="K136" s="22">
        <v>7.9</v>
      </c>
      <c r="L136" s="23">
        <v>2.4</v>
      </c>
      <c r="M136" s="22">
        <v>7.9</v>
      </c>
      <c r="N136" s="22">
        <v>7.5</v>
      </c>
      <c r="O136" s="22">
        <v>7.7</v>
      </c>
      <c r="P136" s="22">
        <v>7.7</v>
      </c>
      <c r="Q136" s="22">
        <v>7.4</v>
      </c>
      <c r="R136" s="22">
        <v>5.6</v>
      </c>
      <c r="S136" s="22">
        <v>3.9</v>
      </c>
      <c r="T136" s="22">
        <v>4.4000000000000004</v>
      </c>
      <c r="U136" s="28">
        <f t="shared" si="20"/>
        <v>6.5125000000000002</v>
      </c>
      <c r="V136" s="29"/>
      <c r="W136" s="26">
        <v>13</v>
      </c>
      <c r="X136" s="22">
        <v>7.7</v>
      </c>
      <c r="Y136" s="22">
        <v>8.1</v>
      </c>
      <c r="Z136" s="22">
        <v>7.6</v>
      </c>
      <c r="AA136" s="22">
        <v>7.3</v>
      </c>
      <c r="AB136" s="22">
        <v>9.3000000000000007</v>
      </c>
      <c r="AC136" s="22">
        <v>10.5</v>
      </c>
      <c r="AD136" s="22">
        <v>8.3000000000000007</v>
      </c>
      <c r="AE136" s="22">
        <v>6.5</v>
      </c>
      <c r="AF136" s="27">
        <f t="shared" si="21"/>
        <v>8.1624999999999996</v>
      </c>
      <c r="AG136" s="22">
        <v>12.2</v>
      </c>
      <c r="AH136" s="23">
        <v>6.4</v>
      </c>
      <c r="AI136" s="22">
        <v>9.8000000000000007</v>
      </c>
      <c r="AJ136" s="22">
        <v>10.3</v>
      </c>
      <c r="AK136" s="22">
        <v>9.6999999999999993</v>
      </c>
      <c r="AL136" s="22">
        <v>9.9</v>
      </c>
      <c r="AM136" s="22">
        <v>9.8000000000000007</v>
      </c>
      <c r="AN136" s="22">
        <v>9.6</v>
      </c>
      <c r="AO136" s="22">
        <v>9.5</v>
      </c>
      <c r="AP136" s="22">
        <v>9.6</v>
      </c>
      <c r="AQ136" s="28">
        <f t="shared" si="22"/>
        <v>9.7749999999999986</v>
      </c>
      <c r="AR136" s="36"/>
    </row>
    <row r="137" spans="1:44" ht="13" customHeight="1">
      <c r="A137" s="26">
        <v>14</v>
      </c>
      <c r="B137" s="22">
        <v>-0.9</v>
      </c>
      <c r="C137" s="22">
        <v>-0.6</v>
      </c>
      <c r="D137" s="22">
        <v>-0.3</v>
      </c>
      <c r="E137" s="22">
        <v>0.2</v>
      </c>
      <c r="F137" s="22">
        <v>1.1000000000000001</v>
      </c>
      <c r="G137" s="22">
        <v>0.6</v>
      </c>
      <c r="H137" s="22">
        <v>1</v>
      </c>
      <c r="I137" s="22">
        <v>0.2</v>
      </c>
      <c r="J137" s="27">
        <f t="shared" si="19"/>
        <v>0.16250000000000001</v>
      </c>
      <c r="K137" s="22">
        <v>3.6</v>
      </c>
      <c r="L137" s="23">
        <v>-1.4</v>
      </c>
      <c r="M137" s="22">
        <v>5</v>
      </c>
      <c r="N137" s="22">
        <v>5.3</v>
      </c>
      <c r="O137" s="22">
        <v>5.6</v>
      </c>
      <c r="P137" s="22">
        <v>6</v>
      </c>
      <c r="Q137" s="22">
        <v>6.2</v>
      </c>
      <c r="R137" s="22">
        <v>6.1</v>
      </c>
      <c r="S137" s="22">
        <v>6.2</v>
      </c>
      <c r="T137" s="22">
        <v>5.8</v>
      </c>
      <c r="U137" s="28">
        <f t="shared" si="20"/>
        <v>5.7749999999999995</v>
      </c>
      <c r="V137" s="29"/>
      <c r="W137" s="26">
        <v>14</v>
      </c>
      <c r="X137" s="22">
        <v>3.1</v>
      </c>
      <c r="Y137" s="22">
        <v>0.9</v>
      </c>
      <c r="Z137" s="22">
        <v>0.1</v>
      </c>
      <c r="AA137" s="22">
        <v>6.2</v>
      </c>
      <c r="AB137" s="22">
        <v>9.6</v>
      </c>
      <c r="AC137" s="22">
        <v>10.7</v>
      </c>
      <c r="AD137" s="22">
        <v>8.6999999999999993</v>
      </c>
      <c r="AE137" s="22">
        <v>7.5</v>
      </c>
      <c r="AF137" s="27">
        <f t="shared" si="21"/>
        <v>5.85</v>
      </c>
      <c r="AG137" s="22">
        <v>11.1</v>
      </c>
      <c r="AH137" s="23">
        <v>-1.1000000000000001</v>
      </c>
      <c r="AI137" s="22">
        <v>7.6</v>
      </c>
      <c r="AJ137" s="22">
        <v>6.5</v>
      </c>
      <c r="AK137" s="22">
        <v>6.2</v>
      </c>
      <c r="AL137" s="22">
        <v>9</v>
      </c>
      <c r="AM137" s="22">
        <v>7.9</v>
      </c>
      <c r="AN137" s="22">
        <v>7.2</v>
      </c>
      <c r="AO137" s="22">
        <v>8.3000000000000007</v>
      </c>
      <c r="AP137" s="22">
        <v>8.5</v>
      </c>
      <c r="AQ137" s="28">
        <f t="shared" si="22"/>
        <v>7.65</v>
      </c>
      <c r="AR137" s="36"/>
    </row>
    <row r="138" spans="1:44" ht="13" customHeight="1">
      <c r="A138" s="26">
        <v>15</v>
      </c>
      <c r="B138" s="22">
        <v>0.3</v>
      </c>
      <c r="C138" s="22">
        <v>0</v>
      </c>
      <c r="D138" s="22">
        <v>-0.7</v>
      </c>
      <c r="E138" s="22">
        <v>-0.1</v>
      </c>
      <c r="F138" s="22">
        <v>1</v>
      </c>
      <c r="G138" s="22">
        <v>5.2</v>
      </c>
      <c r="H138" s="22">
        <v>5.5</v>
      </c>
      <c r="I138" s="22">
        <v>3</v>
      </c>
      <c r="J138" s="27">
        <f t="shared" si="19"/>
        <v>1.7749999999999999</v>
      </c>
      <c r="K138" s="22">
        <v>6.4</v>
      </c>
      <c r="L138" s="23">
        <v>-0.8</v>
      </c>
      <c r="M138" s="22">
        <v>5.9</v>
      </c>
      <c r="N138" s="22">
        <v>5.6</v>
      </c>
      <c r="O138" s="22">
        <v>5.3</v>
      </c>
      <c r="P138" s="22">
        <v>5.9</v>
      </c>
      <c r="Q138" s="22">
        <v>6.4</v>
      </c>
      <c r="R138" s="22">
        <v>7.5</v>
      </c>
      <c r="S138" s="22">
        <v>7.6</v>
      </c>
      <c r="T138" s="22">
        <v>7.3</v>
      </c>
      <c r="U138" s="28">
        <f t="shared" si="20"/>
        <v>6.4375</v>
      </c>
      <c r="V138" s="29"/>
      <c r="W138" s="26">
        <v>15</v>
      </c>
      <c r="X138" s="22">
        <v>6.2</v>
      </c>
      <c r="Y138" s="22">
        <v>6</v>
      </c>
      <c r="Z138" s="22">
        <v>4.5</v>
      </c>
      <c r="AA138" s="22">
        <v>3.8</v>
      </c>
      <c r="AB138" s="22">
        <v>8</v>
      </c>
      <c r="AC138" s="22">
        <v>7.4</v>
      </c>
      <c r="AD138" s="22">
        <v>4.5</v>
      </c>
      <c r="AE138" s="22">
        <v>4.0999999999999996</v>
      </c>
      <c r="AF138" s="27">
        <f t="shared" si="21"/>
        <v>5.5625</v>
      </c>
      <c r="AG138" s="22">
        <v>9.5</v>
      </c>
      <c r="AH138" s="23">
        <v>3</v>
      </c>
      <c r="AI138" s="22">
        <v>8.1999999999999993</v>
      </c>
      <c r="AJ138" s="22">
        <v>7.8</v>
      </c>
      <c r="AK138" s="22">
        <v>7.3</v>
      </c>
      <c r="AL138" s="22">
        <v>7.5</v>
      </c>
      <c r="AM138" s="22">
        <v>8.5</v>
      </c>
      <c r="AN138" s="22">
        <v>7.6</v>
      </c>
      <c r="AO138" s="22">
        <v>6.2</v>
      </c>
      <c r="AP138" s="22">
        <v>6.6</v>
      </c>
      <c r="AQ138" s="28">
        <f t="shared" si="22"/>
        <v>7.4625000000000004</v>
      </c>
      <c r="AR138" s="36"/>
    </row>
    <row r="139" spans="1:44" ht="13" customHeight="1">
      <c r="A139" s="26">
        <v>16</v>
      </c>
      <c r="B139" s="22">
        <v>0.9</v>
      </c>
      <c r="C139" s="22">
        <v>1.1000000000000001</v>
      </c>
      <c r="D139" s="22">
        <v>1.4</v>
      </c>
      <c r="E139" s="22">
        <v>4.7</v>
      </c>
      <c r="F139" s="22">
        <v>1.8</v>
      </c>
      <c r="G139" s="22">
        <v>2.9</v>
      </c>
      <c r="H139" s="22">
        <v>3.6</v>
      </c>
      <c r="I139" s="22">
        <v>3.5</v>
      </c>
      <c r="J139" s="27">
        <f t="shared" si="19"/>
        <v>2.4875000000000003</v>
      </c>
      <c r="K139" s="22">
        <v>5</v>
      </c>
      <c r="L139" s="23">
        <v>0.1</v>
      </c>
      <c r="M139" s="22">
        <v>5.4</v>
      </c>
      <c r="N139" s="22">
        <v>6</v>
      </c>
      <c r="O139" s="22">
        <v>6.6</v>
      </c>
      <c r="P139" s="22">
        <v>7.7</v>
      </c>
      <c r="Q139" s="22">
        <v>6.3</v>
      </c>
      <c r="R139" s="22">
        <v>7</v>
      </c>
      <c r="S139" s="22">
        <v>6.4</v>
      </c>
      <c r="T139" s="22">
        <v>6.4</v>
      </c>
      <c r="U139" s="28">
        <f t="shared" si="20"/>
        <v>6.4749999999999996</v>
      </c>
      <c r="V139" s="29"/>
      <c r="W139" s="26">
        <v>16</v>
      </c>
      <c r="X139" s="22">
        <v>3.8</v>
      </c>
      <c r="Y139" s="22">
        <v>3.5</v>
      </c>
      <c r="Z139" s="22">
        <v>2.8</v>
      </c>
      <c r="AA139" s="22">
        <v>3</v>
      </c>
      <c r="AB139" s="22">
        <v>5.0999999999999996</v>
      </c>
      <c r="AC139" s="22">
        <v>5.8</v>
      </c>
      <c r="AD139" s="22">
        <v>5.2</v>
      </c>
      <c r="AE139" s="22">
        <v>3.9</v>
      </c>
      <c r="AF139" s="27">
        <f t="shared" si="21"/>
        <v>4.1375000000000002</v>
      </c>
      <c r="AG139" s="22">
        <v>6.7</v>
      </c>
      <c r="AH139" s="23">
        <v>1.2</v>
      </c>
      <c r="AI139" s="22">
        <v>7.1</v>
      </c>
      <c r="AJ139" s="22">
        <v>7.5</v>
      </c>
      <c r="AK139" s="22">
        <v>6.9</v>
      </c>
      <c r="AL139" s="22">
        <v>6.4</v>
      </c>
      <c r="AM139" s="22">
        <v>6.3</v>
      </c>
      <c r="AN139" s="22">
        <v>6.6</v>
      </c>
      <c r="AO139" s="22">
        <v>6.4</v>
      </c>
      <c r="AP139" s="22">
        <v>6.5</v>
      </c>
      <c r="AQ139" s="28">
        <f t="shared" si="22"/>
        <v>6.7124999999999995</v>
      </c>
      <c r="AR139" s="36"/>
    </row>
    <row r="140" spans="1:44" ht="13" customHeight="1">
      <c r="A140" s="26">
        <v>17</v>
      </c>
      <c r="B140" s="22">
        <v>1.6</v>
      </c>
      <c r="C140" s="22">
        <v>0.4</v>
      </c>
      <c r="D140" s="22">
        <v>0.3</v>
      </c>
      <c r="E140" s="22">
        <v>2.9</v>
      </c>
      <c r="F140" s="22">
        <v>5.3</v>
      </c>
      <c r="G140" s="22">
        <v>5.3</v>
      </c>
      <c r="H140" s="22">
        <v>6</v>
      </c>
      <c r="I140" s="22">
        <v>4.0999999999999996</v>
      </c>
      <c r="J140" s="27">
        <f t="shared" si="19"/>
        <v>3.2374999999999998</v>
      </c>
      <c r="K140" s="22">
        <v>7</v>
      </c>
      <c r="L140" s="23">
        <v>-0.1</v>
      </c>
      <c r="M140" s="22">
        <v>5.8</v>
      </c>
      <c r="N140" s="22">
        <v>5.7</v>
      </c>
      <c r="O140" s="22">
        <v>5.6</v>
      </c>
      <c r="P140" s="22">
        <v>5.9</v>
      </c>
      <c r="Q140" s="22">
        <v>5.2</v>
      </c>
      <c r="R140" s="22">
        <v>5.3</v>
      </c>
      <c r="S140" s="22">
        <v>4.4000000000000004</v>
      </c>
      <c r="T140" s="22">
        <v>4.9000000000000004</v>
      </c>
      <c r="U140" s="28">
        <f t="shared" si="20"/>
        <v>5.35</v>
      </c>
      <c r="V140" s="29"/>
      <c r="W140" s="26">
        <v>17</v>
      </c>
      <c r="X140" s="22">
        <v>2.5</v>
      </c>
      <c r="Y140" s="22">
        <v>-0.6</v>
      </c>
      <c r="Z140" s="22">
        <v>-0.1</v>
      </c>
      <c r="AA140" s="22">
        <v>0.7</v>
      </c>
      <c r="AB140" s="22">
        <v>6.4</v>
      </c>
      <c r="AC140" s="22">
        <v>7.8</v>
      </c>
      <c r="AD140" s="22">
        <v>4.9000000000000004</v>
      </c>
      <c r="AE140" s="22">
        <v>3.6</v>
      </c>
      <c r="AF140" s="27">
        <f t="shared" si="21"/>
        <v>3.1500000000000004</v>
      </c>
      <c r="AG140" s="22">
        <v>8.1</v>
      </c>
      <c r="AH140" s="23">
        <v>-1.2</v>
      </c>
      <c r="AI140" s="22">
        <v>6.6</v>
      </c>
      <c r="AJ140" s="22">
        <v>5.9</v>
      </c>
      <c r="AK140" s="22">
        <v>6</v>
      </c>
      <c r="AL140" s="22">
        <v>6.4</v>
      </c>
      <c r="AM140" s="22">
        <v>6.1</v>
      </c>
      <c r="AN140" s="22">
        <v>6</v>
      </c>
      <c r="AO140" s="22">
        <v>7.2</v>
      </c>
      <c r="AP140" s="22">
        <v>7</v>
      </c>
      <c r="AQ140" s="28">
        <f t="shared" si="22"/>
        <v>6.4</v>
      </c>
      <c r="AR140" s="36"/>
    </row>
    <row r="141" spans="1:44" ht="13" customHeight="1">
      <c r="A141" s="26">
        <v>18</v>
      </c>
      <c r="B141" s="22">
        <v>2.7</v>
      </c>
      <c r="C141" s="22">
        <v>2.6</v>
      </c>
      <c r="D141" s="22">
        <v>0.9</v>
      </c>
      <c r="E141" s="22">
        <v>3.7</v>
      </c>
      <c r="F141" s="22">
        <v>6.1</v>
      </c>
      <c r="G141" s="22">
        <v>7.3</v>
      </c>
      <c r="H141" s="22">
        <v>6.9</v>
      </c>
      <c r="I141" s="22">
        <v>5.2</v>
      </c>
      <c r="J141" s="27">
        <f t="shared" si="19"/>
        <v>4.4250000000000007</v>
      </c>
      <c r="K141" s="22">
        <v>7.8</v>
      </c>
      <c r="L141" s="23">
        <v>0.4</v>
      </c>
      <c r="M141" s="22">
        <v>5.2</v>
      </c>
      <c r="N141" s="22">
        <v>4.9000000000000004</v>
      </c>
      <c r="O141" s="22">
        <v>4.9000000000000004</v>
      </c>
      <c r="P141" s="22">
        <v>5.3</v>
      </c>
      <c r="Q141" s="22">
        <v>4.9000000000000004</v>
      </c>
      <c r="R141" s="22">
        <v>5</v>
      </c>
      <c r="S141" s="22">
        <v>4.9000000000000004</v>
      </c>
      <c r="T141" s="22">
        <v>5.5</v>
      </c>
      <c r="U141" s="28">
        <f t="shared" si="20"/>
        <v>5.0750000000000002</v>
      </c>
      <c r="V141" s="29"/>
      <c r="W141" s="26">
        <v>18</v>
      </c>
      <c r="X141" s="22">
        <v>3.4</v>
      </c>
      <c r="Y141" s="22">
        <v>3.2</v>
      </c>
      <c r="Z141" s="22">
        <v>2.8</v>
      </c>
      <c r="AA141" s="22">
        <v>3.3</v>
      </c>
      <c r="AB141" s="22">
        <v>4</v>
      </c>
      <c r="AC141" s="22">
        <v>4.7</v>
      </c>
      <c r="AD141" s="22">
        <v>2.4</v>
      </c>
      <c r="AE141" s="22">
        <v>1.4</v>
      </c>
      <c r="AF141" s="27">
        <f t="shared" si="21"/>
        <v>3.1499999999999995</v>
      </c>
      <c r="AG141" s="22">
        <v>5.8</v>
      </c>
      <c r="AH141" s="23">
        <v>1.2</v>
      </c>
      <c r="AI141" s="22">
        <v>6.4</v>
      </c>
      <c r="AJ141" s="22">
        <v>6.6</v>
      </c>
      <c r="AK141" s="22">
        <v>6.8</v>
      </c>
      <c r="AL141" s="22">
        <v>7.2</v>
      </c>
      <c r="AM141" s="22">
        <v>8.1</v>
      </c>
      <c r="AN141" s="22">
        <v>8.1</v>
      </c>
      <c r="AO141" s="22">
        <v>7.2</v>
      </c>
      <c r="AP141" s="22">
        <v>6.6</v>
      </c>
      <c r="AQ141" s="28">
        <f t="shared" si="22"/>
        <v>7.1250000000000009</v>
      </c>
      <c r="AR141" s="36"/>
    </row>
    <row r="142" spans="1:44" ht="13" customHeight="1">
      <c r="A142" s="26">
        <v>19</v>
      </c>
      <c r="B142" s="22">
        <v>1</v>
      </c>
      <c r="C142" s="22">
        <v>1.1000000000000001</v>
      </c>
      <c r="D142" s="22">
        <v>2</v>
      </c>
      <c r="E142" s="22">
        <v>3.1</v>
      </c>
      <c r="F142" s="22">
        <v>5</v>
      </c>
      <c r="G142" s="22">
        <v>6.1</v>
      </c>
      <c r="H142" s="22">
        <v>6.5</v>
      </c>
      <c r="I142" s="22">
        <v>4.5</v>
      </c>
      <c r="J142" s="27">
        <f t="shared" si="19"/>
        <v>3.6624999999999996</v>
      </c>
      <c r="K142" s="22">
        <v>7.5</v>
      </c>
      <c r="L142" s="23">
        <v>1</v>
      </c>
      <c r="M142" s="22">
        <v>6.4</v>
      </c>
      <c r="N142" s="22">
        <v>5.6</v>
      </c>
      <c r="O142" s="22">
        <v>5.7</v>
      </c>
      <c r="P142" s="22">
        <v>5.7</v>
      </c>
      <c r="Q142" s="22">
        <v>5</v>
      </c>
      <c r="R142" s="22">
        <v>4.9000000000000004</v>
      </c>
      <c r="S142" s="22">
        <v>4.8</v>
      </c>
      <c r="T142" s="22">
        <v>4.9000000000000004</v>
      </c>
      <c r="U142" s="28">
        <f t="shared" si="20"/>
        <v>5.3749999999999991</v>
      </c>
      <c r="V142" s="29"/>
      <c r="W142" s="26">
        <v>19</v>
      </c>
      <c r="X142" s="22">
        <v>1.8</v>
      </c>
      <c r="Y142" s="22">
        <v>1.7</v>
      </c>
      <c r="Z142" s="22">
        <v>0.9</v>
      </c>
      <c r="AA142" s="22">
        <v>1.7</v>
      </c>
      <c r="AB142" s="22">
        <v>1.4</v>
      </c>
      <c r="AC142" s="22">
        <v>2.2999999999999998</v>
      </c>
      <c r="AD142" s="22">
        <v>2.1</v>
      </c>
      <c r="AE142" s="22">
        <v>2.4</v>
      </c>
      <c r="AF142" s="27">
        <f t="shared" si="21"/>
        <v>1.7875000000000001</v>
      </c>
      <c r="AG142" s="22">
        <v>3.2</v>
      </c>
      <c r="AH142" s="23">
        <v>0.6</v>
      </c>
      <c r="AI142" s="22">
        <v>6.7</v>
      </c>
      <c r="AJ142" s="22">
        <v>6.6</v>
      </c>
      <c r="AK142" s="22">
        <v>6.3</v>
      </c>
      <c r="AL142" s="22">
        <v>6.5</v>
      </c>
      <c r="AM142" s="22">
        <v>6.6</v>
      </c>
      <c r="AN142" s="22">
        <v>6.9</v>
      </c>
      <c r="AO142" s="22">
        <v>6.8</v>
      </c>
      <c r="AP142" s="22">
        <v>7.2</v>
      </c>
      <c r="AQ142" s="28">
        <f t="shared" si="22"/>
        <v>6.7</v>
      </c>
      <c r="AR142" s="36"/>
    </row>
    <row r="143" spans="1:44" ht="13" customHeight="1">
      <c r="A143" s="26">
        <v>20</v>
      </c>
      <c r="B143" s="22">
        <v>2.8</v>
      </c>
      <c r="C143" s="22">
        <v>3</v>
      </c>
      <c r="D143" s="22">
        <v>2.6</v>
      </c>
      <c r="E143" s="22">
        <v>5.0999999999999996</v>
      </c>
      <c r="F143" s="22">
        <v>8.9</v>
      </c>
      <c r="G143" s="22">
        <v>9.1999999999999993</v>
      </c>
      <c r="H143" s="22">
        <v>9.8000000000000007</v>
      </c>
      <c r="I143" s="22">
        <v>7.8</v>
      </c>
      <c r="J143" s="27">
        <f t="shared" si="19"/>
        <v>6.1499999999999995</v>
      </c>
      <c r="K143" s="22">
        <v>11</v>
      </c>
      <c r="L143" s="23">
        <v>2.4</v>
      </c>
      <c r="M143" s="22">
        <v>5.6</v>
      </c>
      <c r="N143" s="22">
        <v>5.7</v>
      </c>
      <c r="O143" s="22">
        <v>6</v>
      </c>
      <c r="P143" s="22">
        <v>6.7</v>
      </c>
      <c r="Q143" s="22">
        <v>6.6</v>
      </c>
      <c r="R143" s="22">
        <v>4.8</v>
      </c>
      <c r="S143" s="22">
        <v>5.9</v>
      </c>
      <c r="T143" s="22">
        <v>6.6</v>
      </c>
      <c r="U143" s="28">
        <f t="shared" si="20"/>
        <v>5.9874999999999998</v>
      </c>
      <c r="V143" s="29"/>
      <c r="W143" s="26">
        <v>20</v>
      </c>
      <c r="X143" s="22">
        <v>1.5</v>
      </c>
      <c r="Y143" s="22">
        <v>0.9</v>
      </c>
      <c r="Z143" s="22">
        <v>0.6</v>
      </c>
      <c r="AA143" s="22">
        <v>0.9</v>
      </c>
      <c r="AB143" s="22">
        <v>2.9</v>
      </c>
      <c r="AC143" s="22">
        <v>4.0999999999999996</v>
      </c>
      <c r="AD143" s="22">
        <v>1.2</v>
      </c>
      <c r="AE143" s="22">
        <v>-0.9</v>
      </c>
      <c r="AF143" s="27">
        <f t="shared" si="21"/>
        <v>1.3999999999999997</v>
      </c>
      <c r="AG143" s="22">
        <v>5.2</v>
      </c>
      <c r="AH143" s="23">
        <v>-1</v>
      </c>
      <c r="AI143" s="22">
        <v>6.5</v>
      </c>
      <c r="AJ143" s="22">
        <v>6.3</v>
      </c>
      <c r="AK143" s="22">
        <v>6.3</v>
      </c>
      <c r="AL143" s="22">
        <v>6.4</v>
      </c>
      <c r="AM143" s="22">
        <v>6.5</v>
      </c>
      <c r="AN143" s="22">
        <v>6.1</v>
      </c>
      <c r="AO143" s="22">
        <v>5.7</v>
      </c>
      <c r="AP143" s="22">
        <v>5.4</v>
      </c>
      <c r="AQ143" s="28">
        <f t="shared" si="22"/>
        <v>6.15</v>
      </c>
      <c r="AR143" s="36"/>
    </row>
    <row r="144" spans="1:44" ht="13" customHeight="1">
      <c r="A144" s="26">
        <v>21</v>
      </c>
      <c r="B144" s="22">
        <v>5.4</v>
      </c>
      <c r="C144" s="22">
        <v>5.2</v>
      </c>
      <c r="D144" s="22">
        <v>4.7</v>
      </c>
      <c r="E144" s="22">
        <v>7.7</v>
      </c>
      <c r="F144" s="22">
        <v>9.3000000000000007</v>
      </c>
      <c r="G144" s="22">
        <v>10.7</v>
      </c>
      <c r="H144" s="22">
        <v>11.8</v>
      </c>
      <c r="I144" s="22">
        <v>8.1</v>
      </c>
      <c r="J144" s="27">
        <f t="shared" si="19"/>
        <v>7.8624999999999998</v>
      </c>
      <c r="K144" s="22">
        <v>12.6</v>
      </c>
      <c r="L144" s="23">
        <v>4.5999999999999996</v>
      </c>
      <c r="M144" s="22">
        <v>6.9</v>
      </c>
      <c r="N144" s="22">
        <v>7.3</v>
      </c>
      <c r="O144" s="22">
        <v>8</v>
      </c>
      <c r="P144" s="22">
        <v>8.1</v>
      </c>
      <c r="Q144" s="22">
        <v>7</v>
      </c>
      <c r="R144" s="22">
        <v>6.2</v>
      </c>
      <c r="S144" s="22">
        <v>5.0999999999999996</v>
      </c>
      <c r="T144" s="22">
        <v>5</v>
      </c>
      <c r="U144" s="28">
        <f t="shared" si="20"/>
        <v>6.7</v>
      </c>
      <c r="V144" s="29"/>
      <c r="W144" s="26">
        <v>21</v>
      </c>
      <c r="X144" s="22">
        <v>0.1</v>
      </c>
      <c r="Y144" s="22">
        <v>1.3</v>
      </c>
      <c r="Z144" s="22">
        <v>2.5</v>
      </c>
      <c r="AA144" s="22">
        <v>2.9</v>
      </c>
      <c r="AB144" s="22">
        <v>4.4000000000000004</v>
      </c>
      <c r="AC144" s="22">
        <v>4.2</v>
      </c>
      <c r="AD144" s="22">
        <v>4.4000000000000004</v>
      </c>
      <c r="AE144" s="22">
        <v>5.4</v>
      </c>
      <c r="AF144" s="27">
        <f t="shared" si="21"/>
        <v>3.1500000000000004</v>
      </c>
      <c r="AG144" s="22">
        <v>5.4</v>
      </c>
      <c r="AH144" s="23">
        <v>-1.4</v>
      </c>
      <c r="AI144" s="22">
        <v>5.9</v>
      </c>
      <c r="AJ144" s="22">
        <v>6.7</v>
      </c>
      <c r="AK144" s="22">
        <v>7.1</v>
      </c>
      <c r="AL144" s="22">
        <v>7.4</v>
      </c>
      <c r="AM144" s="22">
        <v>7.9</v>
      </c>
      <c r="AN144" s="22">
        <v>8.1</v>
      </c>
      <c r="AO144" s="22">
        <v>8.4</v>
      </c>
      <c r="AP144" s="22">
        <v>9</v>
      </c>
      <c r="AQ144" s="28">
        <f t="shared" si="22"/>
        <v>7.5625</v>
      </c>
      <c r="AR144" s="36"/>
    </row>
    <row r="145" spans="1:44" ht="13" customHeight="1">
      <c r="A145" s="26">
        <v>22</v>
      </c>
      <c r="B145" s="22">
        <v>5.2</v>
      </c>
      <c r="C145" s="22">
        <v>-0.1</v>
      </c>
      <c r="D145" s="22">
        <v>-1.4</v>
      </c>
      <c r="E145" s="22">
        <v>7.1</v>
      </c>
      <c r="F145" s="22">
        <v>10.7</v>
      </c>
      <c r="G145" s="22">
        <v>12</v>
      </c>
      <c r="H145" s="22">
        <v>12.9</v>
      </c>
      <c r="I145" s="22">
        <v>8.1</v>
      </c>
      <c r="J145" s="27">
        <f t="shared" si="19"/>
        <v>6.8125</v>
      </c>
      <c r="K145" s="22">
        <v>13.3</v>
      </c>
      <c r="L145" s="23">
        <v>-1.5</v>
      </c>
      <c r="M145" s="22">
        <v>5.8</v>
      </c>
      <c r="N145" s="22">
        <v>5.5</v>
      </c>
      <c r="O145" s="22">
        <v>5.0999999999999996</v>
      </c>
      <c r="P145" s="22">
        <v>5.5</v>
      </c>
      <c r="Q145" s="22">
        <v>5.4</v>
      </c>
      <c r="R145" s="22">
        <v>3.9</v>
      </c>
      <c r="S145" s="22">
        <v>4.8</v>
      </c>
      <c r="T145" s="22">
        <v>6.2</v>
      </c>
      <c r="U145" s="28">
        <f t="shared" si="20"/>
        <v>5.2749999999999995</v>
      </c>
      <c r="V145" s="29"/>
      <c r="W145" s="26">
        <v>22</v>
      </c>
      <c r="X145" s="22">
        <v>6.4</v>
      </c>
      <c r="Y145" s="22">
        <v>7.4</v>
      </c>
      <c r="Z145" s="22">
        <v>7.4</v>
      </c>
      <c r="AA145" s="22">
        <v>7.6</v>
      </c>
      <c r="AB145" s="22">
        <v>8.6999999999999993</v>
      </c>
      <c r="AC145" s="22">
        <v>9.6999999999999993</v>
      </c>
      <c r="AD145" s="22">
        <v>10.8</v>
      </c>
      <c r="AE145" s="22">
        <v>11.9</v>
      </c>
      <c r="AF145" s="27">
        <f t="shared" si="21"/>
        <v>8.7375000000000007</v>
      </c>
      <c r="AG145" s="22">
        <v>11.9</v>
      </c>
      <c r="AH145" s="23">
        <v>5.4</v>
      </c>
      <c r="AI145" s="22">
        <v>9.6</v>
      </c>
      <c r="AJ145" s="22">
        <v>10.3</v>
      </c>
      <c r="AK145" s="22">
        <v>10.3</v>
      </c>
      <c r="AL145" s="22">
        <v>10.3</v>
      </c>
      <c r="AM145" s="22">
        <v>11.2</v>
      </c>
      <c r="AN145" s="22">
        <v>11.9</v>
      </c>
      <c r="AO145" s="22">
        <v>12.9</v>
      </c>
      <c r="AP145" s="22">
        <v>13.6</v>
      </c>
      <c r="AQ145" s="28">
        <f t="shared" si="22"/>
        <v>11.262499999999999</v>
      </c>
      <c r="AR145" s="36"/>
    </row>
    <row r="146" spans="1:44" ht="13" customHeight="1">
      <c r="A146" s="26">
        <v>23</v>
      </c>
      <c r="B146" s="22">
        <v>2.1</v>
      </c>
      <c r="C146" s="22">
        <v>0.9</v>
      </c>
      <c r="D146" s="22">
        <v>-1.3</v>
      </c>
      <c r="E146" s="22">
        <v>6.8</v>
      </c>
      <c r="F146" s="22">
        <v>10.6</v>
      </c>
      <c r="G146" s="22">
        <v>12.9</v>
      </c>
      <c r="H146" s="22">
        <v>12.3</v>
      </c>
      <c r="I146" s="22">
        <v>8.1</v>
      </c>
      <c r="J146" s="27">
        <f t="shared" si="19"/>
        <v>6.55</v>
      </c>
      <c r="K146" s="22">
        <v>14</v>
      </c>
      <c r="L146" s="23">
        <v>-1.3</v>
      </c>
      <c r="M146" s="22">
        <v>5.3</v>
      </c>
      <c r="N146" s="22">
        <v>4.9000000000000004</v>
      </c>
      <c r="O146" s="22">
        <v>4.9000000000000004</v>
      </c>
      <c r="P146" s="22">
        <v>4.9000000000000004</v>
      </c>
      <c r="Q146" s="22">
        <v>5.0999999999999996</v>
      </c>
      <c r="R146" s="22">
        <v>5.5</v>
      </c>
      <c r="S146" s="22">
        <v>5.3</v>
      </c>
      <c r="T146" s="22">
        <v>5.8</v>
      </c>
      <c r="U146" s="28">
        <f t="shared" si="20"/>
        <v>5.2124999999999995</v>
      </c>
      <c r="V146" s="29"/>
      <c r="W146" s="26">
        <v>23</v>
      </c>
      <c r="X146" s="22">
        <v>10.5</v>
      </c>
      <c r="Y146" s="22">
        <v>10.3</v>
      </c>
      <c r="Z146" s="22">
        <v>11.1</v>
      </c>
      <c r="AA146" s="22">
        <v>10.8</v>
      </c>
      <c r="AB146" s="22">
        <v>11.4</v>
      </c>
      <c r="AC146" s="22">
        <v>11.4</v>
      </c>
      <c r="AD146" s="22">
        <v>8.1999999999999993</v>
      </c>
      <c r="AE146" s="22">
        <v>6.3</v>
      </c>
      <c r="AF146" s="27">
        <f t="shared" si="21"/>
        <v>10</v>
      </c>
      <c r="AG146" s="22">
        <v>12.5</v>
      </c>
      <c r="AH146" s="23">
        <v>6.1</v>
      </c>
      <c r="AI146" s="22">
        <v>11.9</v>
      </c>
      <c r="AJ146" s="22">
        <v>12</v>
      </c>
      <c r="AK146" s="22">
        <v>12.5</v>
      </c>
      <c r="AL146" s="22">
        <v>12.2</v>
      </c>
      <c r="AM146" s="22">
        <v>12.5</v>
      </c>
      <c r="AN146" s="22">
        <v>10.9</v>
      </c>
      <c r="AO146" s="22">
        <v>9.6999999999999993</v>
      </c>
      <c r="AP146" s="22">
        <v>8.9</v>
      </c>
      <c r="AQ146" s="28">
        <f t="shared" si="22"/>
        <v>11.325000000000001</v>
      </c>
      <c r="AR146" s="36"/>
    </row>
    <row r="147" spans="1:44" ht="13" customHeight="1">
      <c r="A147" s="26">
        <v>24</v>
      </c>
      <c r="B147" s="22">
        <v>2.5</v>
      </c>
      <c r="C147" s="22">
        <v>2.8</v>
      </c>
      <c r="D147" s="22">
        <v>2.6</v>
      </c>
      <c r="E147" s="22">
        <v>5.4</v>
      </c>
      <c r="F147" s="22">
        <v>8</v>
      </c>
      <c r="G147" s="22">
        <v>8.3000000000000007</v>
      </c>
      <c r="H147" s="22">
        <v>7.7</v>
      </c>
      <c r="I147" s="22">
        <v>6</v>
      </c>
      <c r="J147" s="27">
        <f t="shared" si="19"/>
        <v>5.4125000000000005</v>
      </c>
      <c r="K147" s="22">
        <v>9.3000000000000007</v>
      </c>
      <c r="L147" s="23">
        <v>1.3</v>
      </c>
      <c r="M147" s="22">
        <v>6.1</v>
      </c>
      <c r="N147" s="22">
        <v>6.1</v>
      </c>
      <c r="O147" s="22">
        <v>6.1</v>
      </c>
      <c r="P147" s="22">
        <v>5.7</v>
      </c>
      <c r="Q147" s="22">
        <v>6.1</v>
      </c>
      <c r="R147" s="22">
        <v>5.9</v>
      </c>
      <c r="S147" s="22">
        <v>6</v>
      </c>
      <c r="T147" s="22">
        <v>6.3</v>
      </c>
      <c r="U147" s="28">
        <f t="shared" si="20"/>
        <v>6.0374999999999988</v>
      </c>
      <c r="V147" s="29"/>
      <c r="W147" s="26">
        <v>24</v>
      </c>
      <c r="X147" s="22">
        <v>5.2</v>
      </c>
      <c r="Y147" s="22">
        <v>4.4000000000000004</v>
      </c>
      <c r="Z147" s="22">
        <v>3.8</v>
      </c>
      <c r="AA147" s="22">
        <v>3.6</v>
      </c>
      <c r="AB147" s="22">
        <v>5.3</v>
      </c>
      <c r="AC147" s="22">
        <v>7.3</v>
      </c>
      <c r="AD147" s="22">
        <v>6.6</v>
      </c>
      <c r="AE147" s="22">
        <v>6.7</v>
      </c>
      <c r="AF147" s="27">
        <f t="shared" si="21"/>
        <v>5.3625000000000007</v>
      </c>
      <c r="AG147" s="22">
        <v>8.3000000000000007</v>
      </c>
      <c r="AH147" s="23">
        <v>3.2</v>
      </c>
      <c r="AI147" s="22">
        <v>7.3</v>
      </c>
      <c r="AJ147" s="22">
        <v>7.4</v>
      </c>
      <c r="AK147" s="22">
        <v>7.1</v>
      </c>
      <c r="AL147" s="22">
        <v>7.4</v>
      </c>
      <c r="AM147" s="22">
        <v>7.2</v>
      </c>
      <c r="AN147" s="22">
        <v>8.1999999999999993</v>
      </c>
      <c r="AO147" s="22">
        <v>9.1999999999999993</v>
      </c>
      <c r="AP147" s="22">
        <v>9.6999999999999993</v>
      </c>
      <c r="AQ147" s="28">
        <f t="shared" si="22"/>
        <v>7.9375</v>
      </c>
      <c r="AR147" s="36"/>
    </row>
    <row r="148" spans="1:44" ht="13" customHeight="1">
      <c r="A148" s="26">
        <v>25</v>
      </c>
      <c r="B148" s="22">
        <v>2.2999999999999998</v>
      </c>
      <c r="C148" s="22">
        <v>0.4</v>
      </c>
      <c r="D148" s="22">
        <v>-0.5</v>
      </c>
      <c r="E148" s="22">
        <v>1.4</v>
      </c>
      <c r="F148" s="22">
        <v>3.7</v>
      </c>
      <c r="G148" s="22">
        <v>5</v>
      </c>
      <c r="H148" s="22">
        <v>6.1</v>
      </c>
      <c r="I148" s="22">
        <v>3.7</v>
      </c>
      <c r="J148" s="27">
        <f t="shared" si="19"/>
        <v>2.7624999999999997</v>
      </c>
      <c r="K148" s="22">
        <v>7</v>
      </c>
      <c r="L148" s="23">
        <v>-1</v>
      </c>
      <c r="M148" s="22">
        <v>6.3</v>
      </c>
      <c r="N148" s="22">
        <v>5.2</v>
      </c>
      <c r="O148" s="22">
        <v>4.8</v>
      </c>
      <c r="P148" s="22">
        <v>3.6</v>
      </c>
      <c r="Q148" s="22">
        <v>3.4</v>
      </c>
      <c r="R148" s="22">
        <v>3.1</v>
      </c>
      <c r="S148" s="22">
        <v>3.2</v>
      </c>
      <c r="T148" s="22">
        <v>4.4000000000000004</v>
      </c>
      <c r="U148" s="28">
        <f t="shared" si="20"/>
        <v>4.25</v>
      </c>
      <c r="V148" s="29"/>
      <c r="W148" s="26">
        <v>25</v>
      </c>
      <c r="X148" s="22">
        <v>7.6</v>
      </c>
      <c r="Y148" s="22">
        <v>7.8</v>
      </c>
      <c r="Z148" s="22">
        <v>8</v>
      </c>
      <c r="AA148" s="22">
        <v>7.8</v>
      </c>
      <c r="AB148" s="22">
        <v>7.2</v>
      </c>
      <c r="AC148" s="22">
        <v>7.5</v>
      </c>
      <c r="AD148" s="22">
        <v>7.4</v>
      </c>
      <c r="AE148" s="22">
        <v>6.3</v>
      </c>
      <c r="AF148" s="27">
        <f t="shared" si="21"/>
        <v>7.4499999999999993</v>
      </c>
      <c r="AG148" s="22">
        <v>8.6999999999999993</v>
      </c>
      <c r="AH148" s="23">
        <v>5.8</v>
      </c>
      <c r="AI148" s="22">
        <v>10.4</v>
      </c>
      <c r="AJ148" s="22">
        <v>10.6</v>
      </c>
      <c r="AK148" s="22">
        <v>10.7</v>
      </c>
      <c r="AL148" s="22">
        <v>10.199999999999999</v>
      </c>
      <c r="AM148" s="22">
        <v>9.6999999999999993</v>
      </c>
      <c r="AN148" s="22">
        <v>9.8000000000000007</v>
      </c>
      <c r="AO148" s="22">
        <v>9.9</v>
      </c>
      <c r="AP148" s="22">
        <v>9.4</v>
      </c>
      <c r="AQ148" s="28">
        <f t="shared" si="22"/>
        <v>10.0875</v>
      </c>
      <c r="AR148" s="36"/>
    </row>
    <row r="149" spans="1:44" ht="13" customHeight="1">
      <c r="A149" s="26">
        <v>26</v>
      </c>
      <c r="B149" s="22">
        <v>0.3</v>
      </c>
      <c r="C149" s="22">
        <v>-0.3</v>
      </c>
      <c r="D149" s="22">
        <v>-1.1000000000000001</v>
      </c>
      <c r="E149" s="22">
        <v>4.0999999999999996</v>
      </c>
      <c r="F149" s="22">
        <v>6.7</v>
      </c>
      <c r="G149" s="22">
        <v>7.9</v>
      </c>
      <c r="H149" s="22">
        <v>8</v>
      </c>
      <c r="I149" s="22">
        <v>5.4</v>
      </c>
      <c r="J149" s="27">
        <f t="shared" si="19"/>
        <v>3.875</v>
      </c>
      <c r="K149" s="22">
        <v>8.6999999999999993</v>
      </c>
      <c r="L149" s="23">
        <v>-1.6</v>
      </c>
      <c r="M149" s="22">
        <v>4.5999999999999996</v>
      </c>
      <c r="N149" s="22">
        <v>5.3</v>
      </c>
      <c r="O149" s="22">
        <v>5.0999999999999996</v>
      </c>
      <c r="P149" s="22">
        <v>5.5</v>
      </c>
      <c r="Q149" s="22">
        <v>3.7</v>
      </c>
      <c r="R149" s="22">
        <v>3.4</v>
      </c>
      <c r="S149" s="22">
        <v>4.3</v>
      </c>
      <c r="T149" s="22">
        <v>5.3</v>
      </c>
      <c r="U149" s="28">
        <f t="shared" si="20"/>
        <v>4.6499999999999995</v>
      </c>
      <c r="V149" s="29"/>
      <c r="W149" s="26">
        <v>26</v>
      </c>
      <c r="X149" s="22">
        <v>7.6</v>
      </c>
      <c r="Y149" s="22">
        <v>7.9</v>
      </c>
      <c r="Z149" s="22">
        <v>7.9</v>
      </c>
      <c r="AA149" s="22">
        <v>8.5</v>
      </c>
      <c r="AB149" s="22">
        <v>9.4</v>
      </c>
      <c r="AC149" s="22">
        <v>9.6999999999999993</v>
      </c>
      <c r="AD149" s="22">
        <v>9.1999999999999993</v>
      </c>
      <c r="AE149" s="22">
        <v>8.5</v>
      </c>
      <c r="AF149" s="27">
        <f t="shared" si="21"/>
        <v>8.5875000000000004</v>
      </c>
      <c r="AG149" s="22">
        <v>10.8</v>
      </c>
      <c r="AH149" s="23">
        <v>6.1</v>
      </c>
      <c r="AI149" s="22">
        <v>10.1</v>
      </c>
      <c r="AJ149" s="22">
        <v>10.4</v>
      </c>
      <c r="AK149" s="22">
        <v>10.6</v>
      </c>
      <c r="AL149" s="22">
        <v>10.6</v>
      </c>
      <c r="AM149" s="22">
        <v>10.3</v>
      </c>
      <c r="AN149" s="22">
        <v>10.1</v>
      </c>
      <c r="AO149" s="22">
        <v>10.199999999999999</v>
      </c>
      <c r="AP149" s="22">
        <v>11.1</v>
      </c>
      <c r="AQ149" s="28">
        <f t="shared" si="22"/>
        <v>10.424999999999999</v>
      </c>
      <c r="AR149" s="36"/>
    </row>
    <row r="150" spans="1:44" ht="13" customHeight="1">
      <c r="A150" s="26">
        <v>27</v>
      </c>
      <c r="B150" s="22">
        <v>3.2</v>
      </c>
      <c r="C150" s="22">
        <v>2.2000000000000002</v>
      </c>
      <c r="D150" s="22">
        <v>0.4</v>
      </c>
      <c r="E150" s="22">
        <v>4.3</v>
      </c>
      <c r="F150" s="22">
        <v>5.5</v>
      </c>
      <c r="G150" s="22">
        <v>7.3</v>
      </c>
      <c r="H150" s="22">
        <v>7.4</v>
      </c>
      <c r="I150" s="22">
        <v>4.4000000000000004</v>
      </c>
      <c r="J150" s="27">
        <f t="shared" si="19"/>
        <v>4.3375000000000004</v>
      </c>
      <c r="K150" s="22">
        <v>8.5</v>
      </c>
      <c r="L150" s="23">
        <v>0.1</v>
      </c>
      <c r="M150" s="22">
        <v>4.2</v>
      </c>
      <c r="N150" s="22">
        <v>5.4</v>
      </c>
      <c r="O150" s="22">
        <v>5.4</v>
      </c>
      <c r="P150" s="22">
        <v>4.9000000000000004</v>
      </c>
      <c r="Q150" s="22">
        <v>4.2</v>
      </c>
      <c r="R150" s="22">
        <v>3.5</v>
      </c>
      <c r="S150" s="22">
        <v>3.8</v>
      </c>
      <c r="T150" s="22">
        <v>3.3</v>
      </c>
      <c r="U150" s="28">
        <f t="shared" si="20"/>
        <v>4.3375000000000004</v>
      </c>
      <c r="V150" s="29"/>
      <c r="W150" s="26">
        <v>27</v>
      </c>
      <c r="X150" s="22">
        <v>9.1999999999999993</v>
      </c>
      <c r="Y150" s="22">
        <v>9.9</v>
      </c>
      <c r="Z150" s="22">
        <v>10.3</v>
      </c>
      <c r="AA150" s="22">
        <v>10.5</v>
      </c>
      <c r="AB150" s="22">
        <v>11.4</v>
      </c>
      <c r="AC150" s="22">
        <v>11.5</v>
      </c>
      <c r="AD150" s="22">
        <v>11.1</v>
      </c>
      <c r="AE150" s="22">
        <v>11.5</v>
      </c>
      <c r="AF150" s="27">
        <f t="shared" si="21"/>
        <v>10.675000000000001</v>
      </c>
      <c r="AG150" s="22">
        <v>11.7</v>
      </c>
      <c r="AH150" s="23">
        <v>8.5</v>
      </c>
      <c r="AI150" s="22">
        <v>11.5</v>
      </c>
      <c r="AJ150" s="22">
        <v>12.1</v>
      </c>
      <c r="AK150" s="22">
        <v>12.3</v>
      </c>
      <c r="AL150" s="22">
        <v>12</v>
      </c>
      <c r="AM150" s="22">
        <v>12</v>
      </c>
      <c r="AN150" s="22">
        <v>12.3</v>
      </c>
      <c r="AO150" s="22">
        <v>12.9</v>
      </c>
      <c r="AP150" s="22">
        <v>12.7</v>
      </c>
      <c r="AQ150" s="28">
        <f t="shared" si="22"/>
        <v>12.225000000000001</v>
      </c>
      <c r="AR150" s="36"/>
    </row>
    <row r="151" spans="1:44" ht="13" customHeight="1">
      <c r="A151" s="26">
        <v>28</v>
      </c>
      <c r="B151" s="22">
        <v>-1</v>
      </c>
      <c r="C151" s="22">
        <v>-2</v>
      </c>
      <c r="D151" s="22">
        <v>0</v>
      </c>
      <c r="E151" s="22">
        <v>4.7</v>
      </c>
      <c r="F151" s="22">
        <v>4.9000000000000004</v>
      </c>
      <c r="G151" s="22">
        <v>3.1</v>
      </c>
      <c r="H151" s="22">
        <v>2</v>
      </c>
      <c r="I151" s="22">
        <v>0.4</v>
      </c>
      <c r="J151" s="27">
        <f t="shared" si="19"/>
        <v>1.5125000000000002</v>
      </c>
      <c r="K151" s="22">
        <v>6.6</v>
      </c>
      <c r="L151" s="23">
        <v>-2.7</v>
      </c>
      <c r="M151" s="22">
        <v>3.5</v>
      </c>
      <c r="N151" s="22">
        <v>3.8</v>
      </c>
      <c r="O151" s="22">
        <v>4.5</v>
      </c>
      <c r="P151" s="22">
        <v>5</v>
      </c>
      <c r="Q151" s="22">
        <v>6.1</v>
      </c>
      <c r="R151" s="22">
        <v>7.3</v>
      </c>
      <c r="S151" s="22">
        <v>6.7</v>
      </c>
      <c r="T151" s="22">
        <v>6.1</v>
      </c>
      <c r="U151" s="28">
        <f t="shared" si="20"/>
        <v>5.375</v>
      </c>
      <c r="V151" s="29"/>
      <c r="W151" s="26">
        <v>28</v>
      </c>
      <c r="X151" s="22">
        <v>11.6</v>
      </c>
      <c r="Y151" s="22">
        <v>9.1</v>
      </c>
      <c r="Z151" s="22">
        <v>6.4</v>
      </c>
      <c r="AA151" s="22">
        <v>6.4</v>
      </c>
      <c r="AB151" s="22">
        <v>8.5</v>
      </c>
      <c r="AC151" s="22">
        <v>9.3000000000000007</v>
      </c>
      <c r="AD151" s="22">
        <v>7.4</v>
      </c>
      <c r="AE151" s="22">
        <v>7.6</v>
      </c>
      <c r="AF151" s="27">
        <f t="shared" si="21"/>
        <v>8.2874999999999996</v>
      </c>
      <c r="AG151" s="22">
        <v>11.9</v>
      </c>
      <c r="AH151" s="23">
        <v>5.5</v>
      </c>
      <c r="AI151" s="22">
        <v>12.7</v>
      </c>
      <c r="AJ151" s="22">
        <v>11.3</v>
      </c>
      <c r="AK151" s="22">
        <v>9.3000000000000007</v>
      </c>
      <c r="AL151" s="22">
        <v>9.4</v>
      </c>
      <c r="AM151" s="22">
        <v>10.5</v>
      </c>
      <c r="AN151" s="22">
        <v>10.7</v>
      </c>
      <c r="AO151" s="22">
        <v>9.8000000000000007</v>
      </c>
      <c r="AP151" s="22">
        <v>9.8000000000000007</v>
      </c>
      <c r="AQ151" s="28">
        <f t="shared" si="22"/>
        <v>10.437499999999998</v>
      </c>
      <c r="AR151" s="36"/>
    </row>
    <row r="152" spans="1:44" ht="13" customHeight="1">
      <c r="A152" s="26">
        <v>29</v>
      </c>
      <c r="B152" s="22">
        <v>0.6</v>
      </c>
      <c r="C152" s="22">
        <v>1.3</v>
      </c>
      <c r="D152" s="22">
        <v>1.7</v>
      </c>
      <c r="E152" s="22">
        <v>2.2999999999999998</v>
      </c>
      <c r="F152" s="22">
        <v>3.5</v>
      </c>
      <c r="G152" s="22">
        <v>4.4000000000000004</v>
      </c>
      <c r="H152" s="22">
        <v>5.3</v>
      </c>
      <c r="I152" s="22">
        <v>3.1</v>
      </c>
      <c r="J152" s="27">
        <f t="shared" si="19"/>
        <v>2.7749999999999999</v>
      </c>
      <c r="K152" s="22">
        <v>5.7</v>
      </c>
      <c r="L152" s="23">
        <v>0.4</v>
      </c>
      <c r="M152" s="22">
        <v>6.3</v>
      </c>
      <c r="N152" s="22">
        <v>6.5</v>
      </c>
      <c r="O152" s="22">
        <v>6.6</v>
      </c>
      <c r="P152" s="22">
        <v>6.7</v>
      </c>
      <c r="Q152" s="22">
        <v>6.6</v>
      </c>
      <c r="R152" s="22">
        <v>6.2</v>
      </c>
      <c r="S152" s="22">
        <v>5.3</v>
      </c>
      <c r="T152" s="22">
        <v>5</v>
      </c>
      <c r="U152" s="28">
        <f t="shared" si="20"/>
        <v>6.1499999999999995</v>
      </c>
      <c r="V152" s="29"/>
      <c r="W152" s="26">
        <v>29</v>
      </c>
      <c r="X152" s="22">
        <v>7.6</v>
      </c>
      <c r="Y152" s="22">
        <v>7.8</v>
      </c>
      <c r="Z152" s="22">
        <v>8.1</v>
      </c>
      <c r="AA152" s="22">
        <v>8.1</v>
      </c>
      <c r="AB152" s="22">
        <v>9.3000000000000007</v>
      </c>
      <c r="AC152" s="22">
        <v>9.8000000000000007</v>
      </c>
      <c r="AD152" s="22">
        <v>8.9</v>
      </c>
      <c r="AE152" s="22">
        <v>8.6999999999999993</v>
      </c>
      <c r="AF152" s="27">
        <f t="shared" si="21"/>
        <v>8.5374999999999996</v>
      </c>
      <c r="AG152" s="22">
        <v>10</v>
      </c>
      <c r="AH152" s="23">
        <v>7.1</v>
      </c>
      <c r="AI152" s="22">
        <v>9.9</v>
      </c>
      <c r="AJ152" s="22">
        <v>10</v>
      </c>
      <c r="AK152" s="22">
        <v>10.4</v>
      </c>
      <c r="AL152" s="22">
        <v>10.7</v>
      </c>
      <c r="AM152" s="22">
        <v>11.1</v>
      </c>
      <c r="AN152" s="22">
        <v>11.1</v>
      </c>
      <c r="AO152" s="22">
        <v>11.1</v>
      </c>
      <c r="AP152" s="22">
        <v>11.2</v>
      </c>
      <c r="AQ152" s="28">
        <f t="shared" si="22"/>
        <v>10.6875</v>
      </c>
      <c r="AR152" s="36"/>
    </row>
    <row r="153" spans="1:44" ht="13" customHeight="1">
      <c r="A153" s="26">
        <v>30</v>
      </c>
      <c r="B153" s="22">
        <v>-1</v>
      </c>
      <c r="C153" s="22">
        <v>-2.7</v>
      </c>
      <c r="D153" s="22">
        <v>-3.7</v>
      </c>
      <c r="E153" s="22">
        <v>3.1</v>
      </c>
      <c r="F153" s="22">
        <v>4.5999999999999996</v>
      </c>
      <c r="G153" s="22">
        <v>6.3</v>
      </c>
      <c r="H153" s="22">
        <v>6.2</v>
      </c>
      <c r="I153" s="22">
        <v>3.6</v>
      </c>
      <c r="J153" s="27">
        <f t="shared" si="19"/>
        <v>2.0499999999999998</v>
      </c>
      <c r="K153" s="22">
        <v>6.8</v>
      </c>
      <c r="L153" s="23">
        <v>-4.3</v>
      </c>
      <c r="M153" s="22">
        <v>5.2</v>
      </c>
      <c r="N153" s="22">
        <v>4.9000000000000004</v>
      </c>
      <c r="O153" s="22">
        <v>4.5</v>
      </c>
      <c r="P153" s="22">
        <v>5.6</v>
      </c>
      <c r="Q153" s="22">
        <v>4.5</v>
      </c>
      <c r="R153" s="22">
        <v>5.2</v>
      </c>
      <c r="S153" s="22">
        <v>4.7</v>
      </c>
      <c r="T153" s="22">
        <v>4.5</v>
      </c>
      <c r="U153" s="28">
        <f t="shared" si="20"/>
        <v>4.8875000000000002</v>
      </c>
      <c r="V153" s="29"/>
      <c r="W153" s="26">
        <v>30</v>
      </c>
      <c r="X153" s="22">
        <v>8.4</v>
      </c>
      <c r="Y153" s="22">
        <v>7.7</v>
      </c>
      <c r="Z153" s="22">
        <v>7.4</v>
      </c>
      <c r="AA153" s="22">
        <v>7.6</v>
      </c>
      <c r="AB153" s="22">
        <v>7.8</v>
      </c>
      <c r="AC153" s="22">
        <v>8.6999999999999993</v>
      </c>
      <c r="AD153" s="22">
        <v>8.4</v>
      </c>
      <c r="AE153" s="22">
        <v>7.6</v>
      </c>
      <c r="AF153" s="27">
        <f t="shared" si="21"/>
        <v>7.9499999999999993</v>
      </c>
      <c r="AG153" s="22">
        <v>8.9</v>
      </c>
      <c r="AH153" s="23">
        <v>7.2</v>
      </c>
      <c r="AI153" s="22">
        <v>11</v>
      </c>
      <c r="AJ153" s="22">
        <v>10.5</v>
      </c>
      <c r="AK153" s="22">
        <v>10.3</v>
      </c>
      <c r="AL153" s="22">
        <v>10.4</v>
      </c>
      <c r="AM153" s="22">
        <v>10.6</v>
      </c>
      <c r="AN153" s="22">
        <v>11</v>
      </c>
      <c r="AO153" s="22">
        <v>10.7</v>
      </c>
      <c r="AP153" s="22">
        <v>10.3</v>
      </c>
      <c r="AQ153" s="28">
        <f t="shared" si="22"/>
        <v>10.6</v>
      </c>
      <c r="AR153" s="36"/>
    </row>
    <row r="154" spans="1:44" ht="13" customHeight="1">
      <c r="A154" s="30"/>
      <c r="B154" s="39"/>
      <c r="C154" s="39"/>
      <c r="D154" s="39"/>
      <c r="E154" s="39"/>
      <c r="F154" s="39"/>
      <c r="G154" s="39"/>
      <c r="H154" s="39"/>
      <c r="I154" s="39"/>
      <c r="J154" s="31"/>
      <c r="K154" s="42"/>
      <c r="L154" s="43"/>
      <c r="M154" s="39"/>
      <c r="N154" s="39"/>
      <c r="O154" s="39"/>
      <c r="P154" s="39"/>
      <c r="Q154" s="39"/>
      <c r="R154" s="39"/>
      <c r="S154" s="39"/>
      <c r="T154" s="39"/>
      <c r="U154" s="43"/>
      <c r="V154" s="29"/>
      <c r="W154" s="30">
        <v>31</v>
      </c>
      <c r="X154" s="22">
        <v>6.7</v>
      </c>
      <c r="Y154" s="22">
        <v>4</v>
      </c>
      <c r="Z154" s="22">
        <v>3.1</v>
      </c>
      <c r="AA154" s="22">
        <v>4</v>
      </c>
      <c r="AB154" s="22">
        <v>7.1</v>
      </c>
      <c r="AC154" s="22">
        <v>8.1999999999999993</v>
      </c>
      <c r="AD154" s="22">
        <v>7.6</v>
      </c>
      <c r="AE154" s="22">
        <v>7.4</v>
      </c>
      <c r="AF154" s="31">
        <f t="shared" si="21"/>
        <v>6.0124999999999993</v>
      </c>
      <c r="AG154" s="44">
        <v>8.6</v>
      </c>
      <c r="AH154" s="45">
        <v>2.4</v>
      </c>
      <c r="AI154" s="46">
        <v>9.8000000000000007</v>
      </c>
      <c r="AJ154" s="46">
        <v>8.1</v>
      </c>
      <c r="AK154" s="46">
        <v>7.6</v>
      </c>
      <c r="AL154" s="46">
        <v>8.1</v>
      </c>
      <c r="AM154" s="46">
        <v>10.1</v>
      </c>
      <c r="AN154" s="46">
        <v>10.8</v>
      </c>
      <c r="AO154" s="46">
        <v>10.4</v>
      </c>
      <c r="AP154" s="46">
        <v>10.1</v>
      </c>
      <c r="AQ154" s="28">
        <f t="shared" si="22"/>
        <v>9.375</v>
      </c>
      <c r="AR154" s="36"/>
    </row>
    <row r="155" spans="1:44" ht="13" customHeight="1">
      <c r="A155" s="32" t="s">
        <v>5</v>
      </c>
      <c r="B155" s="33">
        <f t="shared" ref="B155:U155" si="23">AVERAGE(B124:B154)</f>
        <v>1.7366666666666668</v>
      </c>
      <c r="C155" s="34">
        <f t="shared" si="23"/>
        <v>0.8966666666666665</v>
      </c>
      <c r="D155" s="34">
        <f t="shared" si="23"/>
        <v>0.51666666666666672</v>
      </c>
      <c r="E155" s="34">
        <f t="shared" si="23"/>
        <v>3.6333333333333333</v>
      </c>
      <c r="F155" s="34">
        <f t="shared" si="23"/>
        <v>5.9333333333333327</v>
      </c>
      <c r="G155" s="34">
        <f t="shared" si="23"/>
        <v>7.2200000000000006</v>
      </c>
      <c r="H155" s="34">
        <f t="shared" si="23"/>
        <v>7.2600000000000016</v>
      </c>
      <c r="I155" s="35">
        <f t="shared" si="23"/>
        <v>4.4333333333333336</v>
      </c>
      <c r="J155" s="33">
        <f t="shared" si="23"/>
        <v>3.9537499999999999</v>
      </c>
      <c r="K155" s="34">
        <f t="shared" si="23"/>
        <v>8.8866666666666685</v>
      </c>
      <c r="L155" s="35">
        <f t="shared" si="23"/>
        <v>-0.48666666666666669</v>
      </c>
      <c r="M155" s="33">
        <f t="shared" si="23"/>
        <v>5.5466666666666677</v>
      </c>
      <c r="N155" s="34">
        <f t="shared" si="23"/>
        <v>5.5166666666666675</v>
      </c>
      <c r="O155" s="34">
        <f t="shared" si="23"/>
        <v>5.5766666666666662</v>
      </c>
      <c r="P155" s="34">
        <f t="shared" si="23"/>
        <v>5.89</v>
      </c>
      <c r="Q155" s="34">
        <f t="shared" si="23"/>
        <v>5.6499999999999995</v>
      </c>
      <c r="R155" s="34">
        <f t="shared" si="23"/>
        <v>5.3266666666666662</v>
      </c>
      <c r="S155" s="34">
        <f t="shared" si="23"/>
        <v>5.1866666666666665</v>
      </c>
      <c r="T155" s="34">
        <f t="shared" si="23"/>
        <v>5.4566666666666679</v>
      </c>
      <c r="U155" s="35">
        <f t="shared" si="23"/>
        <v>5.5187499999999998</v>
      </c>
      <c r="V155" s="29"/>
      <c r="W155" s="32" t="s">
        <v>5</v>
      </c>
      <c r="X155" s="33">
        <f t="shared" ref="X155:AQ155" si="24">AVERAGE(X124:X154)</f>
        <v>7.8032258064516116</v>
      </c>
      <c r="Y155" s="34">
        <f t="shared" si="24"/>
        <v>7.1741935483870991</v>
      </c>
      <c r="Z155" s="34">
        <f t="shared" si="24"/>
        <v>6.8419354838709694</v>
      </c>
      <c r="AA155" s="34">
        <f t="shared" si="24"/>
        <v>7.4096774193548383</v>
      </c>
      <c r="AB155" s="34">
        <f t="shared" si="24"/>
        <v>9.6322580645161313</v>
      </c>
      <c r="AC155" s="34">
        <f t="shared" si="24"/>
        <v>10.412903225806453</v>
      </c>
      <c r="AD155" s="34">
        <f t="shared" si="24"/>
        <v>9.1193548387096772</v>
      </c>
      <c r="AE155" s="35">
        <f t="shared" si="24"/>
        <v>8.1322580645161295</v>
      </c>
      <c r="AF155" s="33">
        <f t="shared" si="24"/>
        <v>8.3157258064516135</v>
      </c>
      <c r="AG155" s="34">
        <f t="shared" si="24"/>
        <v>11.383870967741933</v>
      </c>
      <c r="AH155" s="35">
        <f t="shared" si="24"/>
        <v>5.5419354838709669</v>
      </c>
      <c r="AI155" s="33">
        <f t="shared" si="24"/>
        <v>10.096774193548388</v>
      </c>
      <c r="AJ155" s="34">
        <f t="shared" si="24"/>
        <v>9.916129032258068</v>
      </c>
      <c r="AK155" s="34">
        <f t="shared" si="24"/>
        <v>9.732258064516131</v>
      </c>
      <c r="AL155" s="34">
        <f t="shared" si="24"/>
        <v>9.9774193548387107</v>
      </c>
      <c r="AM155" s="34">
        <f t="shared" si="24"/>
        <v>10.354838709677423</v>
      </c>
      <c r="AN155" s="34">
        <f t="shared" si="24"/>
        <v>10.206451612903226</v>
      </c>
      <c r="AO155" s="34">
        <f t="shared" si="24"/>
        <v>10.229032258064516</v>
      </c>
      <c r="AP155" s="34">
        <f t="shared" si="24"/>
        <v>10.303225806451612</v>
      </c>
      <c r="AQ155" s="35">
        <f t="shared" si="24"/>
        <v>10.102016129032259</v>
      </c>
      <c r="AR155" s="36"/>
    </row>
    <row r="156" spans="1:44" ht="13" customHeight="1">
      <c r="A156" s="2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6"/>
      <c r="W156" s="2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6"/>
    </row>
    <row r="157" spans="1:44" ht="13" customHeight="1">
      <c r="A157" s="151" t="s">
        <v>104</v>
      </c>
      <c r="B157" s="151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151" t="s">
        <v>111</v>
      </c>
      <c r="X157" s="151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</row>
    <row r="158" spans="1:44" ht="13" customHeight="1">
      <c r="A158" s="1126"/>
      <c r="B158" s="112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1113" t="s">
        <v>13</v>
      </c>
      <c r="R158" s="1113"/>
      <c r="S158" s="1113"/>
      <c r="T158" s="1113"/>
      <c r="U158" s="1113"/>
      <c r="V158" s="36"/>
      <c r="W158" s="1126"/>
      <c r="X158" s="112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1113" t="s">
        <v>13</v>
      </c>
      <c r="AN158" s="1113"/>
      <c r="AO158" s="1113"/>
      <c r="AP158" s="1113"/>
      <c r="AQ158" s="1113"/>
      <c r="AR158" s="36"/>
    </row>
    <row r="159" spans="1:44" ht="13" customHeight="1">
      <c r="A159" s="1107" t="s">
        <v>52</v>
      </c>
      <c r="B159" s="1123" t="s">
        <v>71</v>
      </c>
      <c r="C159" s="1123"/>
      <c r="D159" s="1123"/>
      <c r="E159" s="1123"/>
      <c r="F159" s="1123"/>
      <c r="G159" s="1123"/>
      <c r="H159" s="1123"/>
      <c r="I159" s="1123"/>
      <c r="J159" s="1123"/>
      <c r="K159" s="1123"/>
      <c r="L159" s="1123"/>
      <c r="M159" s="956" t="s">
        <v>27</v>
      </c>
      <c r="N159" s="956"/>
      <c r="O159" s="956"/>
      <c r="P159" s="956"/>
      <c r="Q159" s="956"/>
      <c r="R159" s="956"/>
      <c r="S159" s="956"/>
      <c r="T159" s="956"/>
      <c r="U159" s="956"/>
      <c r="V159" s="36"/>
      <c r="W159" s="1107" t="s">
        <v>52</v>
      </c>
      <c r="X159" s="1123" t="s">
        <v>71</v>
      </c>
      <c r="Y159" s="1123"/>
      <c r="Z159" s="1123"/>
      <c r="AA159" s="1123"/>
      <c r="AB159" s="1123"/>
      <c r="AC159" s="1123"/>
      <c r="AD159" s="1123"/>
      <c r="AE159" s="1123"/>
      <c r="AF159" s="1123"/>
      <c r="AG159" s="1123"/>
      <c r="AH159" s="1123"/>
      <c r="AI159" s="956" t="s">
        <v>27</v>
      </c>
      <c r="AJ159" s="956"/>
      <c r="AK159" s="956"/>
      <c r="AL159" s="956"/>
      <c r="AM159" s="956"/>
      <c r="AN159" s="956"/>
      <c r="AO159" s="956"/>
      <c r="AP159" s="956"/>
      <c r="AQ159" s="956"/>
      <c r="AR159" s="36"/>
    </row>
    <row r="160" spans="1:44" ht="13" customHeight="1">
      <c r="A160" s="1108"/>
      <c r="B160" s="956" t="s">
        <v>80</v>
      </c>
      <c r="C160" s="956"/>
      <c r="D160" s="956"/>
      <c r="E160" s="956"/>
      <c r="F160" s="956"/>
      <c r="G160" s="956"/>
      <c r="H160" s="956"/>
      <c r="I160" s="956"/>
      <c r="J160" s="956"/>
      <c r="K160" s="956"/>
      <c r="L160" s="956"/>
      <c r="M160" s="956" t="s">
        <v>80</v>
      </c>
      <c r="N160" s="956"/>
      <c r="O160" s="956"/>
      <c r="P160" s="956"/>
      <c r="Q160" s="956"/>
      <c r="R160" s="956"/>
      <c r="S160" s="956"/>
      <c r="T160" s="956"/>
      <c r="U160" s="956"/>
      <c r="V160" s="36"/>
      <c r="W160" s="1108"/>
      <c r="X160" s="956" t="s">
        <v>80</v>
      </c>
      <c r="Y160" s="956"/>
      <c r="Z160" s="956"/>
      <c r="AA160" s="956"/>
      <c r="AB160" s="956"/>
      <c r="AC160" s="956"/>
      <c r="AD160" s="956"/>
      <c r="AE160" s="956"/>
      <c r="AF160" s="956"/>
      <c r="AG160" s="956"/>
      <c r="AH160" s="956"/>
      <c r="AI160" s="956" t="s">
        <v>80</v>
      </c>
      <c r="AJ160" s="956"/>
      <c r="AK160" s="956"/>
      <c r="AL160" s="956"/>
      <c r="AM160" s="956"/>
      <c r="AN160" s="956"/>
      <c r="AO160" s="956"/>
      <c r="AP160" s="956"/>
      <c r="AQ160" s="956"/>
      <c r="AR160" s="36"/>
    </row>
    <row r="161" spans="1:44" ht="13" customHeight="1">
      <c r="A161" s="1109"/>
      <c r="B161" s="116">
        <v>0</v>
      </c>
      <c r="C161" s="116">
        <v>0.125</v>
      </c>
      <c r="D161" s="116">
        <v>0.25</v>
      </c>
      <c r="E161" s="116">
        <v>0.375</v>
      </c>
      <c r="F161" s="116">
        <v>0.5</v>
      </c>
      <c r="G161" s="116">
        <v>0.625</v>
      </c>
      <c r="H161" s="116">
        <v>0.75</v>
      </c>
      <c r="I161" s="116">
        <v>0.875</v>
      </c>
      <c r="J161" s="49" t="s">
        <v>28</v>
      </c>
      <c r="K161" s="49" t="s">
        <v>2</v>
      </c>
      <c r="L161" s="49" t="s">
        <v>3</v>
      </c>
      <c r="M161" s="116">
        <v>0</v>
      </c>
      <c r="N161" s="116">
        <v>0.125</v>
      </c>
      <c r="O161" s="116">
        <v>0.25</v>
      </c>
      <c r="P161" s="116">
        <v>0.375</v>
      </c>
      <c r="Q161" s="116">
        <v>0.5</v>
      </c>
      <c r="R161" s="116">
        <v>0.625</v>
      </c>
      <c r="S161" s="116">
        <v>0.75</v>
      </c>
      <c r="T161" s="116">
        <v>0.875</v>
      </c>
      <c r="U161" s="49" t="s">
        <v>28</v>
      </c>
      <c r="V161" s="36"/>
      <c r="W161" s="1109"/>
      <c r="X161" s="116">
        <v>0</v>
      </c>
      <c r="Y161" s="116">
        <v>0.125</v>
      </c>
      <c r="Z161" s="116">
        <v>0.25</v>
      </c>
      <c r="AA161" s="116">
        <v>0.375</v>
      </c>
      <c r="AB161" s="116">
        <v>0.5</v>
      </c>
      <c r="AC161" s="116">
        <v>0.625</v>
      </c>
      <c r="AD161" s="116">
        <v>0.75</v>
      </c>
      <c r="AE161" s="116">
        <v>0.875</v>
      </c>
      <c r="AF161" s="49" t="s">
        <v>28</v>
      </c>
      <c r="AG161" s="49" t="s">
        <v>2</v>
      </c>
      <c r="AH161" s="49" t="s">
        <v>3</v>
      </c>
      <c r="AI161" s="116">
        <v>0</v>
      </c>
      <c r="AJ161" s="116">
        <v>0.125</v>
      </c>
      <c r="AK161" s="116">
        <v>0.25</v>
      </c>
      <c r="AL161" s="116">
        <v>0.375</v>
      </c>
      <c r="AM161" s="116">
        <v>0.5</v>
      </c>
      <c r="AN161" s="116">
        <v>0.625</v>
      </c>
      <c r="AO161" s="116">
        <v>0.75</v>
      </c>
      <c r="AP161" s="116">
        <v>0.875</v>
      </c>
      <c r="AQ161" s="49" t="s">
        <v>28</v>
      </c>
      <c r="AR161" s="36"/>
    </row>
    <row r="162" spans="1:44" ht="13" customHeight="1">
      <c r="A162" s="38"/>
      <c r="B162" s="1027" t="s">
        <v>4</v>
      </c>
      <c r="C162" s="1029"/>
      <c r="D162" s="1029"/>
      <c r="E162" s="1029"/>
      <c r="F162" s="1029"/>
      <c r="G162" s="1029"/>
      <c r="H162" s="1029"/>
      <c r="I162" s="1029"/>
      <c r="J162" s="1029"/>
      <c r="K162" s="1029"/>
      <c r="L162" s="1029"/>
      <c r="M162" s="1029"/>
      <c r="N162" s="1029"/>
      <c r="O162" s="1029"/>
      <c r="P162" s="1029"/>
      <c r="Q162" s="1029"/>
      <c r="R162" s="1029"/>
      <c r="S162" s="1029"/>
      <c r="T162" s="1029"/>
      <c r="U162" s="1028"/>
      <c r="V162" s="36"/>
      <c r="W162" s="38"/>
      <c r="X162" s="1027" t="s">
        <v>19</v>
      </c>
      <c r="Y162" s="1029"/>
      <c r="Z162" s="1029"/>
      <c r="AA162" s="1029"/>
      <c r="AB162" s="1029"/>
      <c r="AC162" s="1029"/>
      <c r="AD162" s="1029"/>
      <c r="AE162" s="1029"/>
      <c r="AF162" s="1029"/>
      <c r="AG162" s="1029"/>
      <c r="AH162" s="1029"/>
      <c r="AI162" s="1029"/>
      <c r="AJ162" s="1029"/>
      <c r="AK162" s="1029"/>
      <c r="AL162" s="1029"/>
      <c r="AM162" s="1029"/>
      <c r="AN162" s="1029"/>
      <c r="AO162" s="1029"/>
      <c r="AP162" s="1029"/>
      <c r="AQ162" s="1028"/>
      <c r="AR162" s="36"/>
    </row>
    <row r="163" spans="1:44" ht="13" customHeight="1">
      <c r="A163" s="26">
        <v>1</v>
      </c>
      <c r="B163" s="22">
        <v>0.4</v>
      </c>
      <c r="C163" s="22">
        <v>0.1</v>
      </c>
      <c r="D163" s="22">
        <v>-0.1</v>
      </c>
      <c r="E163" s="22">
        <v>6.1</v>
      </c>
      <c r="F163" s="22">
        <v>10.5</v>
      </c>
      <c r="G163" s="22">
        <v>12.1</v>
      </c>
      <c r="H163" s="22">
        <v>11.9</v>
      </c>
      <c r="I163" s="22">
        <v>8.5</v>
      </c>
      <c r="J163" s="27">
        <f t="shared" ref="J163:J193" si="25">AVERAGE(B163:I163)</f>
        <v>6.1875</v>
      </c>
      <c r="K163" s="22">
        <v>13.3</v>
      </c>
      <c r="L163" s="23">
        <v>-0.5</v>
      </c>
      <c r="M163" s="22">
        <v>4.3</v>
      </c>
      <c r="N163" s="22">
        <v>4.7</v>
      </c>
      <c r="O163" s="22">
        <v>4.8</v>
      </c>
      <c r="P163" s="22">
        <v>5.6</v>
      </c>
      <c r="Q163" s="22">
        <v>5.7</v>
      </c>
      <c r="R163" s="22">
        <v>5.8</v>
      </c>
      <c r="S163" s="22">
        <v>5.3</v>
      </c>
      <c r="T163" s="22">
        <v>5.4</v>
      </c>
      <c r="U163" s="28">
        <f t="shared" ref="U163:U193" si="26">AVERAGE(M163:T163)</f>
        <v>5.1999999999999993</v>
      </c>
      <c r="V163" s="29"/>
      <c r="W163" s="26">
        <v>1</v>
      </c>
      <c r="X163" s="22">
        <v>6.8</v>
      </c>
      <c r="Y163" s="22">
        <v>5.2</v>
      </c>
      <c r="Z163" s="22">
        <v>5.3</v>
      </c>
      <c r="AA163" s="22">
        <v>6</v>
      </c>
      <c r="AB163" s="22">
        <v>6.6</v>
      </c>
      <c r="AC163" s="22">
        <v>6.9</v>
      </c>
      <c r="AD163" s="22">
        <v>6.7</v>
      </c>
      <c r="AE163" s="22">
        <v>6.4</v>
      </c>
      <c r="AF163" s="27">
        <f t="shared" ref="AF163:AF192" si="27">AVERAGE(X163:AE163)</f>
        <v>6.2374999999999998</v>
      </c>
      <c r="AG163" s="22">
        <v>7.4</v>
      </c>
      <c r="AH163" s="23">
        <v>5.0999999999999996</v>
      </c>
      <c r="AI163" s="22">
        <v>9.8000000000000007</v>
      </c>
      <c r="AJ163" s="22">
        <v>8.6</v>
      </c>
      <c r="AK163" s="22">
        <v>8.8000000000000007</v>
      </c>
      <c r="AL163" s="22">
        <v>9.3000000000000007</v>
      </c>
      <c r="AM163" s="22">
        <v>9.4</v>
      </c>
      <c r="AN163" s="22">
        <v>9.4</v>
      </c>
      <c r="AO163" s="22">
        <v>9.4</v>
      </c>
      <c r="AP163" s="22">
        <v>8.5</v>
      </c>
      <c r="AQ163" s="28">
        <f t="shared" ref="AQ163:AQ192" si="28">AVERAGE(AI163:AP163)</f>
        <v>9.15</v>
      </c>
      <c r="AR163" s="29"/>
    </row>
    <row r="164" spans="1:44" ht="13" customHeight="1">
      <c r="A164" s="26">
        <v>2</v>
      </c>
      <c r="B164" s="22">
        <v>7.8</v>
      </c>
      <c r="C164" s="22">
        <v>5.6</v>
      </c>
      <c r="D164" s="22">
        <v>4.5999999999999996</v>
      </c>
      <c r="E164" s="22">
        <v>10.6</v>
      </c>
      <c r="F164" s="22">
        <v>13.7</v>
      </c>
      <c r="G164" s="22">
        <v>15</v>
      </c>
      <c r="H164" s="22">
        <v>13.1</v>
      </c>
      <c r="I164" s="22">
        <v>10.4</v>
      </c>
      <c r="J164" s="27">
        <f t="shared" si="25"/>
        <v>10.1</v>
      </c>
      <c r="K164" s="22">
        <v>15.6</v>
      </c>
      <c r="L164" s="23">
        <v>4.3</v>
      </c>
      <c r="M164" s="22">
        <v>5.6</v>
      </c>
      <c r="N164" s="22">
        <v>5.9</v>
      </c>
      <c r="O164" s="22">
        <v>5.9</v>
      </c>
      <c r="P164" s="22">
        <v>7.4</v>
      </c>
      <c r="Q164" s="22">
        <v>6.9</v>
      </c>
      <c r="R164" s="22">
        <v>8.3000000000000007</v>
      </c>
      <c r="S164" s="22">
        <v>9</v>
      </c>
      <c r="T164" s="22">
        <v>10.8</v>
      </c>
      <c r="U164" s="28">
        <f t="shared" si="26"/>
        <v>7.4749999999999996</v>
      </c>
      <c r="V164" s="29"/>
      <c r="W164" s="26">
        <v>2</v>
      </c>
      <c r="X164" s="22">
        <v>5.9</v>
      </c>
      <c r="Y164" s="22">
        <v>5.0999999999999996</v>
      </c>
      <c r="Z164" s="22">
        <v>2.6</v>
      </c>
      <c r="AA164" s="22">
        <v>2.2999999999999998</v>
      </c>
      <c r="AB164" s="22">
        <v>5.0999999999999996</v>
      </c>
      <c r="AC164" s="22">
        <v>5.4</v>
      </c>
      <c r="AD164" s="22">
        <v>5.4</v>
      </c>
      <c r="AE164" s="22">
        <v>6</v>
      </c>
      <c r="AF164" s="27">
        <f t="shared" si="27"/>
        <v>4.7249999999999996</v>
      </c>
      <c r="AG164" s="22">
        <v>6.6</v>
      </c>
      <c r="AH164" s="23">
        <v>2.2000000000000002</v>
      </c>
      <c r="AI164" s="22">
        <v>7.4</v>
      </c>
      <c r="AJ164" s="22">
        <v>6.9</v>
      </c>
      <c r="AK164" s="22">
        <v>6.5</v>
      </c>
      <c r="AL164" s="22">
        <v>6.4</v>
      </c>
      <c r="AM164" s="22">
        <v>6.9</v>
      </c>
      <c r="AN164" s="22">
        <v>7.1</v>
      </c>
      <c r="AO164" s="22">
        <v>7.2</v>
      </c>
      <c r="AP164" s="22">
        <v>7.8</v>
      </c>
      <c r="AQ164" s="28">
        <f t="shared" si="28"/>
        <v>7.0250000000000004</v>
      </c>
      <c r="AR164" s="29"/>
    </row>
    <row r="165" spans="1:44" ht="13" customHeight="1">
      <c r="A165" s="26">
        <v>3</v>
      </c>
      <c r="B165" s="22">
        <v>9.5</v>
      </c>
      <c r="C165" s="22">
        <v>9.1</v>
      </c>
      <c r="D165" s="22">
        <v>7.9</v>
      </c>
      <c r="E165" s="22">
        <v>8.6</v>
      </c>
      <c r="F165" s="22">
        <v>10.5</v>
      </c>
      <c r="G165" s="22">
        <v>13.2</v>
      </c>
      <c r="H165" s="22">
        <v>13.1</v>
      </c>
      <c r="I165" s="22">
        <v>10.6</v>
      </c>
      <c r="J165" s="27">
        <f t="shared" si="25"/>
        <v>10.312499999999998</v>
      </c>
      <c r="K165" s="22">
        <v>14.3</v>
      </c>
      <c r="L165" s="23">
        <v>7.7</v>
      </c>
      <c r="M165" s="22">
        <v>11.7</v>
      </c>
      <c r="N165" s="22">
        <v>11.2</v>
      </c>
      <c r="O165" s="22">
        <v>10.4</v>
      </c>
      <c r="P165" s="22">
        <v>9.6</v>
      </c>
      <c r="Q165" s="22">
        <v>8.9</v>
      </c>
      <c r="R165" s="22">
        <v>9.5</v>
      </c>
      <c r="S165" s="22">
        <v>9.1999999999999993</v>
      </c>
      <c r="T165" s="22">
        <v>9.3000000000000007</v>
      </c>
      <c r="U165" s="28">
        <f t="shared" si="26"/>
        <v>9.9749999999999996</v>
      </c>
      <c r="V165" s="29"/>
      <c r="W165" s="26">
        <v>3</v>
      </c>
      <c r="X165" s="22">
        <v>7.3</v>
      </c>
      <c r="Y165" s="22">
        <v>7.3</v>
      </c>
      <c r="Z165" s="22">
        <v>7.9</v>
      </c>
      <c r="AA165" s="22">
        <v>8.8000000000000007</v>
      </c>
      <c r="AB165" s="22">
        <v>11.9</v>
      </c>
      <c r="AC165" s="22">
        <v>12.3</v>
      </c>
      <c r="AD165" s="22">
        <v>9.8000000000000007</v>
      </c>
      <c r="AE165" s="22">
        <v>9.1</v>
      </c>
      <c r="AF165" s="27">
        <f t="shared" si="27"/>
        <v>9.2999999999999989</v>
      </c>
      <c r="AG165" s="22">
        <v>13.6</v>
      </c>
      <c r="AH165" s="23">
        <v>6</v>
      </c>
      <c r="AI165" s="22">
        <v>8.8000000000000007</v>
      </c>
      <c r="AJ165" s="22">
        <v>9.6999999999999993</v>
      </c>
      <c r="AK165" s="22">
        <v>10.3</v>
      </c>
      <c r="AL165" s="22">
        <v>11.2</v>
      </c>
      <c r="AM165" s="22">
        <v>13.1</v>
      </c>
      <c r="AN165" s="22">
        <v>10.7</v>
      </c>
      <c r="AO165" s="22">
        <v>10.3</v>
      </c>
      <c r="AP165" s="22">
        <v>10.4</v>
      </c>
      <c r="AQ165" s="28">
        <f t="shared" si="28"/>
        <v>10.5625</v>
      </c>
      <c r="AR165" s="29"/>
    </row>
    <row r="166" spans="1:44" ht="13" customHeight="1">
      <c r="A166" s="26">
        <v>4</v>
      </c>
      <c r="B166" s="22">
        <v>6.6</v>
      </c>
      <c r="C166" s="22">
        <v>7</v>
      </c>
      <c r="D166" s="22">
        <v>7.1</v>
      </c>
      <c r="E166" s="22">
        <v>7.2</v>
      </c>
      <c r="F166" s="22">
        <v>8.3000000000000007</v>
      </c>
      <c r="G166" s="22">
        <v>10.6</v>
      </c>
      <c r="H166" s="22">
        <v>12.6</v>
      </c>
      <c r="I166" s="22">
        <v>10.3</v>
      </c>
      <c r="J166" s="27">
        <f t="shared" si="25"/>
        <v>8.7125000000000004</v>
      </c>
      <c r="K166" s="22">
        <v>14.4</v>
      </c>
      <c r="L166" s="23">
        <v>6</v>
      </c>
      <c r="M166" s="22">
        <v>9</v>
      </c>
      <c r="N166" s="22">
        <v>9</v>
      </c>
      <c r="O166" s="22">
        <v>9.3000000000000007</v>
      </c>
      <c r="P166" s="22">
        <v>8.6999999999999993</v>
      </c>
      <c r="Q166" s="22">
        <v>8.8000000000000007</v>
      </c>
      <c r="R166" s="22">
        <v>8.6999999999999993</v>
      </c>
      <c r="S166" s="22">
        <v>8.6</v>
      </c>
      <c r="T166" s="22">
        <v>8.6</v>
      </c>
      <c r="U166" s="28">
        <f t="shared" si="26"/>
        <v>8.8375000000000004</v>
      </c>
      <c r="V166" s="29"/>
      <c r="W166" s="26">
        <v>4</v>
      </c>
      <c r="X166" s="22">
        <v>8.3000000000000007</v>
      </c>
      <c r="Y166" s="22">
        <v>7.8</v>
      </c>
      <c r="Z166" s="22">
        <v>7.8</v>
      </c>
      <c r="AA166" s="22">
        <v>7.9</v>
      </c>
      <c r="AB166" s="22">
        <v>7.8</v>
      </c>
      <c r="AC166" s="22">
        <v>8.4</v>
      </c>
      <c r="AD166" s="22">
        <v>6.5</v>
      </c>
      <c r="AE166" s="22">
        <v>6.1</v>
      </c>
      <c r="AF166" s="27">
        <f t="shared" si="27"/>
        <v>7.5750000000000002</v>
      </c>
      <c r="AG166" s="22">
        <v>9.3000000000000007</v>
      </c>
      <c r="AH166" s="23">
        <v>5.6</v>
      </c>
      <c r="AI166" s="22">
        <v>10.3</v>
      </c>
      <c r="AJ166" s="22">
        <v>10.199999999999999</v>
      </c>
      <c r="AK166" s="22">
        <v>10.4</v>
      </c>
      <c r="AL166" s="22">
        <v>10.5</v>
      </c>
      <c r="AM166" s="22">
        <v>10.199999999999999</v>
      </c>
      <c r="AN166" s="22">
        <v>10.5</v>
      </c>
      <c r="AO166" s="22">
        <v>9.1</v>
      </c>
      <c r="AP166" s="22">
        <v>9.1</v>
      </c>
      <c r="AQ166" s="28">
        <f t="shared" si="28"/>
        <v>10.037499999999998</v>
      </c>
      <c r="AR166" s="29"/>
    </row>
    <row r="167" spans="1:44" ht="13" customHeight="1">
      <c r="A167" s="26">
        <v>5</v>
      </c>
      <c r="B167" s="22">
        <v>6.1</v>
      </c>
      <c r="C167" s="22">
        <v>4.0999999999999996</v>
      </c>
      <c r="D167" s="22">
        <v>4.0999999999999996</v>
      </c>
      <c r="E167" s="22">
        <v>9.1</v>
      </c>
      <c r="F167" s="22">
        <v>13.8</v>
      </c>
      <c r="G167" s="22">
        <v>14.3</v>
      </c>
      <c r="H167" s="22">
        <v>13.7</v>
      </c>
      <c r="I167" s="22">
        <v>11.3</v>
      </c>
      <c r="J167" s="27">
        <f t="shared" si="25"/>
        <v>9.5625</v>
      </c>
      <c r="K167" s="22">
        <v>15.3</v>
      </c>
      <c r="L167" s="23">
        <v>3.6</v>
      </c>
      <c r="M167" s="22">
        <v>8.8000000000000007</v>
      </c>
      <c r="N167" s="22">
        <v>7.9</v>
      </c>
      <c r="O167" s="22">
        <v>7.6</v>
      </c>
      <c r="P167" s="22">
        <v>8.4</v>
      </c>
      <c r="Q167" s="22">
        <v>7.6</v>
      </c>
      <c r="R167" s="22">
        <v>7</v>
      </c>
      <c r="S167" s="22">
        <v>5.6</v>
      </c>
      <c r="T167" s="22">
        <v>6.7</v>
      </c>
      <c r="U167" s="28">
        <f t="shared" si="26"/>
        <v>7.4500000000000011</v>
      </c>
      <c r="V167" s="29"/>
      <c r="W167" s="26">
        <v>5</v>
      </c>
      <c r="X167" s="22">
        <v>5.6</v>
      </c>
      <c r="Y167" s="22">
        <v>5.2</v>
      </c>
      <c r="Z167" s="22">
        <v>4.7</v>
      </c>
      <c r="AA167" s="22">
        <v>6.2</v>
      </c>
      <c r="AB167" s="22">
        <v>7.5</v>
      </c>
      <c r="AC167" s="22">
        <v>8.6999999999999993</v>
      </c>
      <c r="AD167" s="22">
        <v>8.1999999999999993</v>
      </c>
      <c r="AE167" s="22">
        <v>8.1999999999999993</v>
      </c>
      <c r="AF167" s="27">
        <f t="shared" si="27"/>
        <v>6.7874999999999996</v>
      </c>
      <c r="AG167" s="22">
        <v>8.6999999999999993</v>
      </c>
      <c r="AH167" s="23">
        <v>3.9</v>
      </c>
      <c r="AI167" s="22">
        <v>8.8000000000000007</v>
      </c>
      <c r="AJ167" s="22">
        <v>8.6999999999999993</v>
      </c>
      <c r="AK167" s="22">
        <v>8.4</v>
      </c>
      <c r="AL167" s="22">
        <v>9.1999999999999993</v>
      </c>
      <c r="AM167" s="22">
        <v>9</v>
      </c>
      <c r="AN167" s="22">
        <v>8.4</v>
      </c>
      <c r="AO167" s="22">
        <v>9.3000000000000007</v>
      </c>
      <c r="AP167" s="22">
        <v>9.1999999999999993</v>
      </c>
      <c r="AQ167" s="28">
        <f t="shared" si="28"/>
        <v>8.875</v>
      </c>
      <c r="AR167" s="29"/>
    </row>
    <row r="168" spans="1:44" ht="13" customHeight="1">
      <c r="A168" s="26">
        <v>6</v>
      </c>
      <c r="B168" s="22">
        <v>7.3</v>
      </c>
      <c r="C168" s="22">
        <v>4.9000000000000004</v>
      </c>
      <c r="D168" s="22">
        <v>4.7</v>
      </c>
      <c r="E168" s="22">
        <v>12.7</v>
      </c>
      <c r="F168" s="22">
        <v>16</v>
      </c>
      <c r="G168" s="22">
        <v>16.100000000000001</v>
      </c>
      <c r="H168" s="22">
        <v>13.4</v>
      </c>
      <c r="I168" s="22">
        <v>10.3</v>
      </c>
      <c r="J168" s="27">
        <f t="shared" si="25"/>
        <v>10.674999999999999</v>
      </c>
      <c r="K168" s="22">
        <v>17.100000000000001</v>
      </c>
      <c r="L168" s="23">
        <v>4.2</v>
      </c>
      <c r="M168" s="22">
        <v>7.5</v>
      </c>
      <c r="N168" s="22">
        <v>6.7</v>
      </c>
      <c r="O168" s="22">
        <v>7.1</v>
      </c>
      <c r="P168" s="22">
        <v>7.3</v>
      </c>
      <c r="Q168" s="22">
        <v>6.5</v>
      </c>
      <c r="R168" s="22">
        <v>6.2</v>
      </c>
      <c r="S168" s="22">
        <v>5.5</v>
      </c>
      <c r="T168" s="22">
        <v>4.9000000000000004</v>
      </c>
      <c r="U168" s="28">
        <f t="shared" si="26"/>
        <v>6.4624999999999995</v>
      </c>
      <c r="V168" s="29"/>
      <c r="W168" s="26">
        <v>6</v>
      </c>
      <c r="X168" s="22">
        <v>7.4</v>
      </c>
      <c r="Y168" s="22">
        <v>7.9</v>
      </c>
      <c r="Z168" s="22">
        <v>7.1</v>
      </c>
      <c r="AA168" s="22">
        <v>5.8</v>
      </c>
      <c r="AB168" s="22">
        <v>8.6</v>
      </c>
      <c r="AC168" s="22">
        <v>10.6</v>
      </c>
      <c r="AD168" s="22">
        <v>9.6</v>
      </c>
      <c r="AE168" s="22">
        <v>8.5</v>
      </c>
      <c r="AF168" s="27">
        <f t="shared" si="27"/>
        <v>8.1875</v>
      </c>
      <c r="AG168" s="22">
        <v>11.2</v>
      </c>
      <c r="AH168" s="23">
        <v>5.6</v>
      </c>
      <c r="AI168" s="22">
        <v>9.6</v>
      </c>
      <c r="AJ168" s="22">
        <v>9.6</v>
      </c>
      <c r="AK168" s="22">
        <v>9</v>
      </c>
      <c r="AL168" s="22">
        <v>8.5</v>
      </c>
      <c r="AM168" s="22">
        <v>8.1999999999999993</v>
      </c>
      <c r="AN168" s="22">
        <v>9.8000000000000007</v>
      </c>
      <c r="AO168" s="22">
        <v>9.8000000000000007</v>
      </c>
      <c r="AP168" s="22">
        <v>10.1</v>
      </c>
      <c r="AQ168" s="28">
        <f t="shared" si="28"/>
        <v>9.3249999999999993</v>
      </c>
      <c r="AR168" s="29"/>
    </row>
    <row r="169" spans="1:44" ht="13" customHeight="1">
      <c r="A169" s="26">
        <v>7</v>
      </c>
      <c r="B169" s="22">
        <v>7.5</v>
      </c>
      <c r="C169" s="22">
        <v>4.8</v>
      </c>
      <c r="D169" s="22">
        <v>3.2</v>
      </c>
      <c r="E169" s="22">
        <v>7.7</v>
      </c>
      <c r="F169" s="22">
        <v>8</v>
      </c>
      <c r="G169" s="22">
        <v>10.9</v>
      </c>
      <c r="H169" s="22">
        <v>11.2</v>
      </c>
      <c r="I169" s="22">
        <v>8.4</v>
      </c>
      <c r="J169" s="27">
        <f t="shared" si="25"/>
        <v>7.7124999999999995</v>
      </c>
      <c r="K169" s="22">
        <v>11.8</v>
      </c>
      <c r="L169" s="23">
        <v>2.9</v>
      </c>
      <c r="M169" s="22">
        <v>6.1</v>
      </c>
      <c r="N169" s="22">
        <v>4.9000000000000004</v>
      </c>
      <c r="O169" s="22">
        <v>5.0999999999999996</v>
      </c>
      <c r="P169" s="22">
        <v>5.0999999999999996</v>
      </c>
      <c r="Q169" s="22">
        <v>5.4</v>
      </c>
      <c r="R169" s="22">
        <v>4.4000000000000004</v>
      </c>
      <c r="S169" s="22">
        <v>4.4000000000000004</v>
      </c>
      <c r="T169" s="22">
        <v>5.9</v>
      </c>
      <c r="U169" s="28">
        <f t="shared" si="26"/>
        <v>5.1624999999999996</v>
      </c>
      <c r="V169" s="29"/>
      <c r="W169" s="26">
        <v>7</v>
      </c>
      <c r="X169" s="22">
        <v>8.8000000000000007</v>
      </c>
      <c r="Y169" s="22">
        <v>7.7</v>
      </c>
      <c r="Z169" s="22">
        <v>6.7</v>
      </c>
      <c r="AA169" s="22">
        <v>4.5999999999999996</v>
      </c>
      <c r="AB169" s="22">
        <v>6.6</v>
      </c>
      <c r="AC169" s="22">
        <v>9</v>
      </c>
      <c r="AD169" s="22">
        <v>8.6999999999999993</v>
      </c>
      <c r="AE169" s="22">
        <v>8</v>
      </c>
      <c r="AF169" s="27">
        <f t="shared" si="27"/>
        <v>7.5124999999999993</v>
      </c>
      <c r="AG169" s="22">
        <v>9.1999999999999993</v>
      </c>
      <c r="AH169" s="23">
        <v>4.0999999999999996</v>
      </c>
      <c r="AI169" s="22">
        <v>10.1</v>
      </c>
      <c r="AJ169" s="22">
        <v>9.6999999999999993</v>
      </c>
      <c r="AK169" s="22">
        <v>9.5</v>
      </c>
      <c r="AL169" s="22">
        <v>8.5</v>
      </c>
      <c r="AM169" s="22">
        <v>9.6</v>
      </c>
      <c r="AN169" s="22">
        <v>11.1</v>
      </c>
      <c r="AO169" s="22">
        <v>10.9</v>
      </c>
      <c r="AP169" s="22">
        <v>10.5</v>
      </c>
      <c r="AQ169" s="28">
        <f t="shared" si="28"/>
        <v>9.9875000000000007</v>
      </c>
      <c r="AR169" s="29"/>
    </row>
    <row r="170" spans="1:44" ht="13" customHeight="1">
      <c r="A170" s="26">
        <v>8</v>
      </c>
      <c r="B170" s="22">
        <v>4.5999999999999996</v>
      </c>
      <c r="C170" s="22">
        <v>1.8</v>
      </c>
      <c r="D170" s="22">
        <v>0.6</v>
      </c>
      <c r="E170" s="22">
        <v>6.4</v>
      </c>
      <c r="F170" s="22">
        <v>10.7</v>
      </c>
      <c r="G170" s="22">
        <v>13.1</v>
      </c>
      <c r="H170" s="22">
        <v>13</v>
      </c>
      <c r="I170" s="22">
        <v>11.5</v>
      </c>
      <c r="J170" s="27">
        <f t="shared" si="25"/>
        <v>7.7124999999999995</v>
      </c>
      <c r="K170" s="22">
        <v>14.1</v>
      </c>
      <c r="L170" s="23">
        <v>0.4</v>
      </c>
      <c r="M170" s="22">
        <v>6.4</v>
      </c>
      <c r="N170" s="22">
        <v>6.1</v>
      </c>
      <c r="O170" s="22">
        <v>5.9</v>
      </c>
      <c r="P170" s="22">
        <v>6.3</v>
      </c>
      <c r="Q170" s="22">
        <v>4.5</v>
      </c>
      <c r="R170" s="22">
        <v>4.8</v>
      </c>
      <c r="S170" s="22">
        <v>5.5</v>
      </c>
      <c r="T170" s="22">
        <v>6</v>
      </c>
      <c r="U170" s="28">
        <f t="shared" si="26"/>
        <v>5.6875</v>
      </c>
      <c r="V170" s="29"/>
      <c r="W170" s="26">
        <v>8</v>
      </c>
      <c r="X170" s="22">
        <v>8.9</v>
      </c>
      <c r="Y170" s="22">
        <v>8.4</v>
      </c>
      <c r="Z170" s="22">
        <v>8.5</v>
      </c>
      <c r="AA170" s="22">
        <v>7.5</v>
      </c>
      <c r="AB170" s="22">
        <v>6.7</v>
      </c>
      <c r="AC170" s="22">
        <v>6</v>
      </c>
      <c r="AD170" s="22">
        <v>2.2999999999999998</v>
      </c>
      <c r="AE170" s="22">
        <v>-0.4</v>
      </c>
      <c r="AF170" s="27">
        <f t="shared" si="27"/>
        <v>5.9874999999999998</v>
      </c>
      <c r="AG170" s="22">
        <v>9.1</v>
      </c>
      <c r="AH170" s="23">
        <v>-0.4</v>
      </c>
      <c r="AI170" s="22">
        <v>11.1</v>
      </c>
      <c r="AJ170" s="22">
        <v>10.8</v>
      </c>
      <c r="AK170" s="22">
        <v>10.9</v>
      </c>
      <c r="AL170" s="22">
        <v>10.3</v>
      </c>
      <c r="AM170" s="22">
        <v>8.8000000000000007</v>
      </c>
      <c r="AN170" s="22">
        <v>7.1</v>
      </c>
      <c r="AO170" s="22">
        <v>6.3</v>
      </c>
      <c r="AP170" s="22">
        <v>5.7</v>
      </c>
      <c r="AQ170" s="28">
        <f t="shared" si="28"/>
        <v>8.875</v>
      </c>
      <c r="AR170" s="29"/>
    </row>
    <row r="171" spans="1:44" ht="13" customHeight="1">
      <c r="A171" s="26">
        <v>9</v>
      </c>
      <c r="B171" s="22">
        <v>8.4</v>
      </c>
      <c r="C171" s="22">
        <v>5.4</v>
      </c>
      <c r="D171" s="22">
        <v>5.7</v>
      </c>
      <c r="E171" s="22">
        <v>9.1</v>
      </c>
      <c r="F171" s="22">
        <v>14.2</v>
      </c>
      <c r="G171" s="22">
        <v>14.7</v>
      </c>
      <c r="H171" s="22">
        <v>14.4</v>
      </c>
      <c r="I171" s="22">
        <v>11.2</v>
      </c>
      <c r="J171" s="27">
        <f t="shared" si="25"/>
        <v>10.387500000000001</v>
      </c>
      <c r="K171" s="22">
        <v>15.7</v>
      </c>
      <c r="L171" s="23">
        <v>2.9</v>
      </c>
      <c r="M171" s="22">
        <v>6.4</v>
      </c>
      <c r="N171" s="22">
        <v>8.1</v>
      </c>
      <c r="O171" s="22">
        <v>8.6</v>
      </c>
      <c r="P171" s="22">
        <v>8.9</v>
      </c>
      <c r="Q171" s="22">
        <v>6.6</v>
      </c>
      <c r="R171" s="22">
        <v>5.5</v>
      </c>
      <c r="S171" s="22">
        <v>4.9000000000000004</v>
      </c>
      <c r="T171" s="22">
        <v>4.3</v>
      </c>
      <c r="U171" s="28">
        <f t="shared" si="26"/>
        <v>6.6624999999999996</v>
      </c>
      <c r="V171" s="29"/>
      <c r="W171" s="26">
        <v>9</v>
      </c>
      <c r="X171" s="22">
        <v>-1.1000000000000001</v>
      </c>
      <c r="Y171" s="22">
        <v>-1.2</v>
      </c>
      <c r="Z171" s="22">
        <v>-2.2999999999999998</v>
      </c>
      <c r="AA171" s="22">
        <v>0.8</v>
      </c>
      <c r="AB171" s="22">
        <v>3.5</v>
      </c>
      <c r="AC171" s="22">
        <v>6.4</v>
      </c>
      <c r="AD171" s="22">
        <v>5</v>
      </c>
      <c r="AE171" s="22">
        <v>2.8</v>
      </c>
      <c r="AF171" s="27">
        <f t="shared" si="27"/>
        <v>1.7375000000000003</v>
      </c>
      <c r="AG171" s="22">
        <v>6.7</v>
      </c>
      <c r="AH171" s="23">
        <v>-2.5</v>
      </c>
      <c r="AI171" s="22">
        <v>5.5</v>
      </c>
      <c r="AJ171" s="22">
        <v>5.5</v>
      </c>
      <c r="AK171" s="22">
        <v>5.2</v>
      </c>
      <c r="AL171" s="22">
        <v>6.1</v>
      </c>
      <c r="AM171" s="22">
        <v>7.1</v>
      </c>
      <c r="AN171" s="22">
        <v>9.4</v>
      </c>
      <c r="AO171" s="22">
        <v>8.5</v>
      </c>
      <c r="AP171" s="22">
        <v>7.4</v>
      </c>
      <c r="AQ171" s="28">
        <f t="shared" si="28"/>
        <v>6.8374999999999995</v>
      </c>
      <c r="AR171" s="29"/>
    </row>
    <row r="172" spans="1:44" ht="13" customHeight="1">
      <c r="A172" s="26">
        <v>10</v>
      </c>
      <c r="B172" s="22">
        <v>3.9</v>
      </c>
      <c r="C172" s="22">
        <v>-0.5</v>
      </c>
      <c r="D172" s="22">
        <v>-0.3</v>
      </c>
      <c r="E172" s="22">
        <v>10.4</v>
      </c>
      <c r="F172" s="22">
        <v>14.5</v>
      </c>
      <c r="G172" s="22">
        <v>16.5</v>
      </c>
      <c r="H172" s="22">
        <v>17.5</v>
      </c>
      <c r="I172" s="22">
        <v>14.5</v>
      </c>
      <c r="J172" s="27">
        <f t="shared" si="25"/>
        <v>9.5625</v>
      </c>
      <c r="K172" s="22">
        <v>18</v>
      </c>
      <c r="L172" s="23">
        <v>-1.9</v>
      </c>
      <c r="M172" s="22">
        <v>5</v>
      </c>
      <c r="N172" s="22">
        <v>5</v>
      </c>
      <c r="O172" s="22">
        <v>5.4</v>
      </c>
      <c r="P172" s="22">
        <v>5.7</v>
      </c>
      <c r="Q172" s="22">
        <v>4.5999999999999996</v>
      </c>
      <c r="R172" s="22">
        <v>5.2</v>
      </c>
      <c r="S172" s="22">
        <v>6.4</v>
      </c>
      <c r="T172" s="22">
        <v>6.6</v>
      </c>
      <c r="U172" s="28">
        <f t="shared" si="26"/>
        <v>5.4875000000000007</v>
      </c>
      <c r="V172" s="29"/>
      <c r="W172" s="26">
        <v>10</v>
      </c>
      <c r="X172" s="22">
        <v>2.1</v>
      </c>
      <c r="Y172" s="22">
        <v>0.7</v>
      </c>
      <c r="Z172" s="22">
        <v>3</v>
      </c>
      <c r="AA172" s="22">
        <v>3.6</v>
      </c>
      <c r="AB172" s="22">
        <v>5</v>
      </c>
      <c r="AC172" s="22">
        <v>6.1</v>
      </c>
      <c r="AD172" s="22">
        <v>2.1</v>
      </c>
      <c r="AE172" s="22">
        <v>-1.2</v>
      </c>
      <c r="AF172" s="27">
        <f t="shared" si="27"/>
        <v>2.6750000000000003</v>
      </c>
      <c r="AG172" s="22">
        <v>6.7</v>
      </c>
      <c r="AH172" s="23">
        <v>-1.2</v>
      </c>
      <c r="AI172" s="22">
        <v>7</v>
      </c>
      <c r="AJ172" s="22">
        <v>6.4</v>
      </c>
      <c r="AK172" s="22">
        <v>7.5</v>
      </c>
      <c r="AL172" s="22">
        <v>7.5</v>
      </c>
      <c r="AM172" s="22">
        <v>7.7</v>
      </c>
      <c r="AN172" s="22">
        <v>7.2</v>
      </c>
      <c r="AO172" s="22">
        <v>6.7</v>
      </c>
      <c r="AP172" s="22">
        <v>5.6</v>
      </c>
      <c r="AQ172" s="28">
        <f t="shared" si="28"/>
        <v>6.9500000000000011</v>
      </c>
      <c r="AR172" s="29"/>
    </row>
    <row r="173" spans="1:44" ht="13" customHeight="1">
      <c r="A173" s="26">
        <v>11</v>
      </c>
      <c r="B173" s="22">
        <v>9.5</v>
      </c>
      <c r="C173" s="22">
        <v>9</v>
      </c>
      <c r="D173" s="22">
        <v>9.1999999999999993</v>
      </c>
      <c r="E173" s="22">
        <v>15.4</v>
      </c>
      <c r="F173" s="22">
        <v>16.600000000000001</v>
      </c>
      <c r="G173" s="22">
        <v>6</v>
      </c>
      <c r="H173" s="22">
        <v>2.8</v>
      </c>
      <c r="I173" s="22">
        <v>2.2999999999999998</v>
      </c>
      <c r="J173" s="27">
        <f t="shared" si="25"/>
        <v>8.85</v>
      </c>
      <c r="K173" s="22">
        <v>17.399999999999999</v>
      </c>
      <c r="L173" s="23">
        <v>2.1</v>
      </c>
      <c r="M173" s="22">
        <v>6.4</v>
      </c>
      <c r="N173" s="22">
        <v>7</v>
      </c>
      <c r="O173" s="22">
        <v>7.7</v>
      </c>
      <c r="P173" s="22">
        <v>9.1</v>
      </c>
      <c r="Q173" s="22">
        <v>8.6999999999999993</v>
      </c>
      <c r="R173" s="22">
        <v>9.1</v>
      </c>
      <c r="S173" s="22">
        <v>6.7</v>
      </c>
      <c r="T173" s="22">
        <v>6.1</v>
      </c>
      <c r="U173" s="28">
        <f t="shared" si="26"/>
        <v>7.6000000000000014</v>
      </c>
      <c r="V173" s="29"/>
      <c r="W173" s="26">
        <v>11</v>
      </c>
      <c r="X173" s="22">
        <v>-0.3</v>
      </c>
      <c r="Y173" s="22">
        <v>0.6</v>
      </c>
      <c r="Z173" s="22">
        <v>1.4</v>
      </c>
      <c r="AA173" s="22">
        <v>2.2000000000000002</v>
      </c>
      <c r="AB173" s="22">
        <v>4.0999999999999996</v>
      </c>
      <c r="AC173" s="22">
        <v>5.3</v>
      </c>
      <c r="AD173" s="22">
        <v>5.2</v>
      </c>
      <c r="AE173" s="22">
        <v>5.5</v>
      </c>
      <c r="AF173" s="27">
        <f t="shared" si="27"/>
        <v>3</v>
      </c>
      <c r="AG173" s="22">
        <v>5.5</v>
      </c>
      <c r="AH173" s="23">
        <v>-2.2999999999999998</v>
      </c>
      <c r="AI173" s="22">
        <v>6</v>
      </c>
      <c r="AJ173" s="22">
        <v>6.4</v>
      </c>
      <c r="AK173" s="22">
        <v>6.7</v>
      </c>
      <c r="AL173" s="22">
        <v>7.2</v>
      </c>
      <c r="AM173" s="22">
        <v>8</v>
      </c>
      <c r="AN173" s="22">
        <v>8.5</v>
      </c>
      <c r="AO173" s="22">
        <v>8.8000000000000007</v>
      </c>
      <c r="AP173" s="22">
        <v>8.8000000000000007</v>
      </c>
      <c r="AQ173" s="28">
        <f t="shared" si="28"/>
        <v>7.5499999999999989</v>
      </c>
      <c r="AR173" s="29"/>
    </row>
    <row r="174" spans="1:44" ht="13" customHeight="1">
      <c r="A174" s="26">
        <v>12</v>
      </c>
      <c r="B174" s="22">
        <v>1.8</v>
      </c>
      <c r="C174" s="22">
        <v>1</v>
      </c>
      <c r="D174" s="22">
        <v>0.7</v>
      </c>
      <c r="E174" s="22">
        <v>3.9</v>
      </c>
      <c r="F174" s="22">
        <v>6.6</v>
      </c>
      <c r="G174" s="22">
        <v>8.6</v>
      </c>
      <c r="H174" s="22">
        <v>8.6999999999999993</v>
      </c>
      <c r="I174" s="22">
        <v>7.3</v>
      </c>
      <c r="J174" s="27">
        <f t="shared" si="25"/>
        <v>4.8250000000000002</v>
      </c>
      <c r="K174" s="22">
        <v>10.199999999999999</v>
      </c>
      <c r="L174" s="23">
        <v>0.5</v>
      </c>
      <c r="M174" s="22">
        <v>5.6</v>
      </c>
      <c r="N174" s="22">
        <v>5.0999999999999996</v>
      </c>
      <c r="O174" s="22">
        <v>5.2</v>
      </c>
      <c r="P174" s="22">
        <v>4.9000000000000004</v>
      </c>
      <c r="Q174" s="22">
        <v>4</v>
      </c>
      <c r="R174" s="22">
        <v>4.2</v>
      </c>
      <c r="S174" s="22">
        <v>4.2</v>
      </c>
      <c r="T174" s="22">
        <v>4.0999999999999996</v>
      </c>
      <c r="U174" s="28">
        <f t="shared" si="26"/>
        <v>4.6624999999999996</v>
      </c>
      <c r="V174" s="29"/>
      <c r="W174" s="26">
        <v>12</v>
      </c>
      <c r="X174" s="22">
        <v>5.4</v>
      </c>
      <c r="Y174" s="22">
        <v>4.7</v>
      </c>
      <c r="Z174" s="22">
        <v>2.9</v>
      </c>
      <c r="AA174" s="22">
        <v>2.7</v>
      </c>
      <c r="AB174" s="22">
        <v>5.5</v>
      </c>
      <c r="AC174" s="22">
        <v>4.4000000000000004</v>
      </c>
      <c r="AD174" s="22">
        <v>3.6</v>
      </c>
      <c r="AE174" s="22">
        <v>3.3</v>
      </c>
      <c r="AF174" s="27">
        <f t="shared" si="27"/>
        <v>4.0625</v>
      </c>
      <c r="AG174" s="22">
        <v>5.7</v>
      </c>
      <c r="AH174" s="23">
        <v>2.2000000000000002</v>
      </c>
      <c r="AI174" s="22">
        <v>8.5</v>
      </c>
      <c r="AJ174" s="22">
        <v>8.4</v>
      </c>
      <c r="AK174" s="22">
        <v>7.4</v>
      </c>
      <c r="AL174" s="22">
        <v>7.3</v>
      </c>
      <c r="AM174" s="22">
        <v>7.3</v>
      </c>
      <c r="AN174" s="22">
        <v>6.9</v>
      </c>
      <c r="AO174" s="22">
        <v>7.2</v>
      </c>
      <c r="AP174" s="22">
        <v>7</v>
      </c>
      <c r="AQ174" s="28">
        <f t="shared" si="28"/>
        <v>7.5</v>
      </c>
      <c r="AR174" s="29"/>
    </row>
    <row r="175" spans="1:44" ht="13" customHeight="1">
      <c r="A175" s="26">
        <v>13</v>
      </c>
      <c r="B175" s="22">
        <v>1</v>
      </c>
      <c r="C175" s="22">
        <v>-0.6</v>
      </c>
      <c r="D175" s="22">
        <v>0.1</v>
      </c>
      <c r="E175" s="22">
        <v>3.9</v>
      </c>
      <c r="F175" s="22">
        <v>7.6</v>
      </c>
      <c r="G175" s="22">
        <v>7.7</v>
      </c>
      <c r="H175" s="22">
        <v>9.3000000000000007</v>
      </c>
      <c r="I175" s="22">
        <v>4.4000000000000004</v>
      </c>
      <c r="J175" s="27">
        <f t="shared" si="25"/>
        <v>4.1749999999999998</v>
      </c>
      <c r="K175" s="22">
        <v>10.199999999999999</v>
      </c>
      <c r="L175" s="23">
        <v>-1.6</v>
      </c>
      <c r="M175" s="22">
        <v>4.5999999999999996</v>
      </c>
      <c r="N175" s="22">
        <v>4.5999999999999996</v>
      </c>
      <c r="O175" s="22">
        <v>5.4</v>
      </c>
      <c r="P175" s="22">
        <v>6.3</v>
      </c>
      <c r="Q175" s="22">
        <v>7.8</v>
      </c>
      <c r="R175" s="22">
        <v>6.2</v>
      </c>
      <c r="S175" s="22">
        <v>5</v>
      </c>
      <c r="T175" s="22">
        <v>6</v>
      </c>
      <c r="U175" s="28">
        <f t="shared" si="26"/>
        <v>5.7374999999999998</v>
      </c>
      <c r="V175" s="29"/>
      <c r="W175" s="26">
        <v>13</v>
      </c>
      <c r="X175" s="22">
        <v>3.3</v>
      </c>
      <c r="Y175" s="22">
        <v>3.1</v>
      </c>
      <c r="Z175" s="22">
        <v>2.2000000000000002</v>
      </c>
      <c r="AA175" s="22">
        <v>1.7</v>
      </c>
      <c r="AB175" s="22">
        <v>1.8</v>
      </c>
      <c r="AC175" s="22">
        <v>2</v>
      </c>
      <c r="AD175" s="22">
        <v>1.6</v>
      </c>
      <c r="AE175" s="22">
        <v>1.1000000000000001</v>
      </c>
      <c r="AF175" s="27">
        <f t="shared" si="27"/>
        <v>2.1</v>
      </c>
      <c r="AG175" s="22">
        <v>3.5</v>
      </c>
      <c r="AH175" s="23">
        <v>1.1000000000000001</v>
      </c>
      <c r="AI175" s="22">
        <v>7</v>
      </c>
      <c r="AJ175" s="22">
        <v>6.9</v>
      </c>
      <c r="AK175" s="22">
        <v>6.4</v>
      </c>
      <c r="AL175" s="22">
        <v>5.9</v>
      </c>
      <c r="AM175" s="22">
        <v>6.2</v>
      </c>
      <c r="AN175" s="22">
        <v>6.4</v>
      </c>
      <c r="AO175" s="22">
        <v>6.2</v>
      </c>
      <c r="AP175" s="22">
        <v>6</v>
      </c>
      <c r="AQ175" s="28">
        <f t="shared" si="28"/>
        <v>6.3750000000000009</v>
      </c>
      <c r="AR175" s="29"/>
    </row>
    <row r="176" spans="1:44" ht="13" customHeight="1">
      <c r="A176" s="26">
        <v>14</v>
      </c>
      <c r="B176" s="22">
        <v>1.2</v>
      </c>
      <c r="C176" s="22">
        <v>1.3</v>
      </c>
      <c r="D176" s="22">
        <v>1.6</v>
      </c>
      <c r="E176" s="22">
        <v>4.3</v>
      </c>
      <c r="F176" s="22">
        <v>7.5</v>
      </c>
      <c r="G176" s="22">
        <v>9.5</v>
      </c>
      <c r="H176" s="22">
        <v>8.4</v>
      </c>
      <c r="I176" s="22">
        <v>5.0999999999999996</v>
      </c>
      <c r="J176" s="27">
        <f t="shared" si="25"/>
        <v>4.8624999999999998</v>
      </c>
      <c r="K176" s="22">
        <v>10.3</v>
      </c>
      <c r="L176" s="23">
        <v>0.6</v>
      </c>
      <c r="M176" s="22">
        <v>6.1</v>
      </c>
      <c r="N176" s="22">
        <v>6.4</v>
      </c>
      <c r="O176" s="22">
        <v>6.7</v>
      </c>
      <c r="P176" s="22">
        <v>6.6</v>
      </c>
      <c r="Q176" s="22">
        <v>6.2</v>
      </c>
      <c r="R176" s="22">
        <v>3.7</v>
      </c>
      <c r="S176" s="22">
        <v>5.5</v>
      </c>
      <c r="T176" s="22">
        <v>5.7</v>
      </c>
      <c r="U176" s="28">
        <f t="shared" si="26"/>
        <v>5.8624999999999998</v>
      </c>
      <c r="V176" s="29"/>
      <c r="W176" s="26">
        <v>14</v>
      </c>
      <c r="X176" s="22">
        <v>1</v>
      </c>
      <c r="Y176" s="22">
        <v>1.1000000000000001</v>
      </c>
      <c r="Z176" s="22">
        <v>0.9</v>
      </c>
      <c r="AA176" s="22">
        <v>0.6</v>
      </c>
      <c r="AB176" s="22">
        <v>1</v>
      </c>
      <c r="AC176" s="22">
        <v>1.3</v>
      </c>
      <c r="AD176" s="22">
        <v>1.1000000000000001</v>
      </c>
      <c r="AE176" s="22">
        <v>0.9</v>
      </c>
      <c r="AF176" s="27">
        <f t="shared" si="27"/>
        <v>0.98750000000000004</v>
      </c>
      <c r="AG176" s="22">
        <v>1.4</v>
      </c>
      <c r="AH176" s="23">
        <v>0.6</v>
      </c>
      <c r="AI176" s="22">
        <v>5.9</v>
      </c>
      <c r="AJ176" s="22">
        <v>5.9</v>
      </c>
      <c r="AK176" s="22">
        <v>5.9</v>
      </c>
      <c r="AL176" s="22">
        <v>5.8</v>
      </c>
      <c r="AM176" s="22">
        <v>6</v>
      </c>
      <c r="AN176" s="22">
        <v>6</v>
      </c>
      <c r="AO176" s="22">
        <v>5.9</v>
      </c>
      <c r="AP176" s="22">
        <v>5.7</v>
      </c>
      <c r="AQ176" s="28">
        <f t="shared" si="28"/>
        <v>5.8875000000000002</v>
      </c>
      <c r="AR176" s="29"/>
    </row>
    <row r="177" spans="1:44" ht="13" customHeight="1">
      <c r="A177" s="26">
        <v>15</v>
      </c>
      <c r="B177" s="22">
        <v>0.9</v>
      </c>
      <c r="C177" s="22">
        <v>-0.7</v>
      </c>
      <c r="D177" s="22">
        <v>-0.6</v>
      </c>
      <c r="E177" s="22">
        <v>6.2</v>
      </c>
      <c r="F177" s="22">
        <v>3</v>
      </c>
      <c r="G177" s="22">
        <v>6.1</v>
      </c>
      <c r="H177" s="22">
        <v>9.5</v>
      </c>
      <c r="I177" s="22">
        <v>6.6</v>
      </c>
      <c r="J177" s="27">
        <f t="shared" si="25"/>
        <v>3.875</v>
      </c>
      <c r="K177" s="22">
        <v>10.7</v>
      </c>
      <c r="L177" s="23">
        <v>-2</v>
      </c>
      <c r="M177" s="22">
        <v>5.8</v>
      </c>
      <c r="N177" s="22">
        <v>5.5</v>
      </c>
      <c r="O177" s="22">
        <v>5.6</v>
      </c>
      <c r="P177" s="22">
        <v>7.6</v>
      </c>
      <c r="Q177" s="22">
        <v>7</v>
      </c>
      <c r="R177" s="22">
        <v>8.1</v>
      </c>
      <c r="S177" s="22">
        <v>5.7</v>
      </c>
      <c r="T177" s="22">
        <v>6.9</v>
      </c>
      <c r="U177" s="28">
        <f t="shared" si="26"/>
        <v>6.5250000000000004</v>
      </c>
      <c r="V177" s="29"/>
      <c r="W177" s="26">
        <v>15</v>
      </c>
      <c r="X177" s="22">
        <v>0.5</v>
      </c>
      <c r="Y177" s="22">
        <v>0.4</v>
      </c>
      <c r="Z177" s="22">
        <v>0.4</v>
      </c>
      <c r="AA177" s="22">
        <v>0.3</v>
      </c>
      <c r="AB177" s="22">
        <v>1</v>
      </c>
      <c r="AC177" s="22">
        <v>1.3</v>
      </c>
      <c r="AD177" s="22">
        <v>0.7</v>
      </c>
      <c r="AE177" s="22">
        <v>0.5</v>
      </c>
      <c r="AF177" s="27">
        <f t="shared" si="27"/>
        <v>0.63750000000000007</v>
      </c>
      <c r="AG177" s="22">
        <v>1.4</v>
      </c>
      <c r="AH177" s="23">
        <v>0.2</v>
      </c>
      <c r="AI177" s="22">
        <v>5.8</v>
      </c>
      <c r="AJ177" s="22">
        <v>5.9</v>
      </c>
      <c r="AK177" s="22">
        <v>5.9</v>
      </c>
      <c r="AL177" s="22">
        <v>5.9</v>
      </c>
      <c r="AM177" s="22">
        <v>6</v>
      </c>
      <c r="AN177" s="22">
        <v>5.8</v>
      </c>
      <c r="AO177" s="22">
        <v>5.9</v>
      </c>
      <c r="AP177" s="22">
        <v>5.9</v>
      </c>
      <c r="AQ177" s="28">
        <f t="shared" si="28"/>
        <v>5.8874999999999993</v>
      </c>
      <c r="AR177" s="29"/>
    </row>
    <row r="178" spans="1:44" ht="13" customHeight="1">
      <c r="A178" s="26">
        <v>16</v>
      </c>
      <c r="B178" s="22">
        <v>4.2</v>
      </c>
      <c r="C178" s="22">
        <v>1.9</v>
      </c>
      <c r="D178" s="22">
        <v>3.9</v>
      </c>
      <c r="E178" s="22">
        <v>7.3</v>
      </c>
      <c r="F178" s="22">
        <v>6</v>
      </c>
      <c r="G178" s="22">
        <v>9</v>
      </c>
      <c r="H178" s="22">
        <v>9.4</v>
      </c>
      <c r="I178" s="22">
        <v>5.8</v>
      </c>
      <c r="J178" s="27">
        <f t="shared" si="25"/>
        <v>5.9374999999999991</v>
      </c>
      <c r="K178" s="22">
        <v>11.8</v>
      </c>
      <c r="L178" s="23">
        <v>1.9</v>
      </c>
      <c r="M178" s="22">
        <v>7</v>
      </c>
      <c r="N178" s="22">
        <v>6.7</v>
      </c>
      <c r="O178" s="22">
        <v>7.6</v>
      </c>
      <c r="P178" s="22">
        <v>9.1999999999999993</v>
      </c>
      <c r="Q178" s="22">
        <v>7.9</v>
      </c>
      <c r="R178" s="22">
        <v>7.8</v>
      </c>
      <c r="S178" s="22">
        <v>4.8</v>
      </c>
      <c r="T178" s="22">
        <v>5.5</v>
      </c>
      <c r="U178" s="28">
        <f t="shared" si="26"/>
        <v>7.0624999999999991</v>
      </c>
      <c r="V178" s="29"/>
      <c r="W178" s="26">
        <v>16</v>
      </c>
      <c r="X178" s="22">
        <v>0.8</v>
      </c>
      <c r="Y178" s="22">
        <v>0.7</v>
      </c>
      <c r="Z178" s="22">
        <v>1</v>
      </c>
      <c r="AA178" s="22">
        <v>1.2</v>
      </c>
      <c r="AB178" s="22">
        <v>1.7</v>
      </c>
      <c r="AC178" s="22">
        <v>1.9</v>
      </c>
      <c r="AD178" s="22">
        <v>2.2000000000000002</v>
      </c>
      <c r="AE178" s="22">
        <v>2.6</v>
      </c>
      <c r="AF178" s="27">
        <f t="shared" si="27"/>
        <v>1.5125</v>
      </c>
      <c r="AG178" s="22">
        <v>2.7</v>
      </c>
      <c r="AH178" s="23">
        <v>0.5</v>
      </c>
      <c r="AI178" s="22">
        <v>6</v>
      </c>
      <c r="AJ178" s="22">
        <v>5.9</v>
      </c>
      <c r="AK178" s="22">
        <v>5.9</v>
      </c>
      <c r="AL178" s="22">
        <v>6</v>
      </c>
      <c r="AM178" s="22">
        <v>5.9</v>
      </c>
      <c r="AN178" s="22">
        <v>6.2</v>
      </c>
      <c r="AO178" s="22">
        <v>6.4</v>
      </c>
      <c r="AP178" s="22">
        <v>6.8</v>
      </c>
      <c r="AQ178" s="28">
        <f t="shared" si="28"/>
        <v>6.1375000000000002</v>
      </c>
      <c r="AR178" s="29"/>
    </row>
    <row r="179" spans="1:44" ht="13" customHeight="1">
      <c r="A179" s="26">
        <v>17</v>
      </c>
      <c r="B179" s="22">
        <v>4.3</v>
      </c>
      <c r="C179" s="22">
        <v>1.3</v>
      </c>
      <c r="D179" s="22">
        <v>2.1</v>
      </c>
      <c r="E179" s="22">
        <v>7.6</v>
      </c>
      <c r="F179" s="22">
        <v>5.0999999999999996</v>
      </c>
      <c r="G179" s="22">
        <v>4.7</v>
      </c>
      <c r="H179" s="22">
        <v>4.5999999999999996</v>
      </c>
      <c r="I179" s="22">
        <v>3.5</v>
      </c>
      <c r="J179" s="27">
        <f t="shared" si="25"/>
        <v>4.1499999999999995</v>
      </c>
      <c r="K179" s="22">
        <v>8.8000000000000007</v>
      </c>
      <c r="L179" s="23">
        <v>-0.3</v>
      </c>
      <c r="M179" s="22">
        <v>6.2</v>
      </c>
      <c r="N179" s="22">
        <v>6</v>
      </c>
      <c r="O179" s="22">
        <v>6.8</v>
      </c>
      <c r="P179" s="22">
        <v>7.8</v>
      </c>
      <c r="Q179" s="22">
        <v>6.9</v>
      </c>
      <c r="R179" s="22">
        <v>7.3</v>
      </c>
      <c r="S179" s="22">
        <v>8</v>
      </c>
      <c r="T179" s="22">
        <v>7.2</v>
      </c>
      <c r="U179" s="28">
        <f t="shared" si="26"/>
        <v>7.0250000000000004</v>
      </c>
      <c r="V179" s="29"/>
      <c r="W179" s="26">
        <v>17</v>
      </c>
      <c r="X179" s="22">
        <v>3.3</v>
      </c>
      <c r="Y179" s="22">
        <v>3.6</v>
      </c>
      <c r="Z179" s="22">
        <v>3.4</v>
      </c>
      <c r="AA179" s="22">
        <v>2.6</v>
      </c>
      <c r="AB179" s="22">
        <v>1.6</v>
      </c>
      <c r="AC179" s="22">
        <v>1.8</v>
      </c>
      <c r="AD179" s="22">
        <v>2.2999999999999998</v>
      </c>
      <c r="AE179" s="22">
        <v>3.3</v>
      </c>
      <c r="AF179" s="27">
        <f t="shared" si="27"/>
        <v>2.7375000000000003</v>
      </c>
      <c r="AG179" s="22">
        <v>3.7</v>
      </c>
      <c r="AH179" s="23">
        <v>1.5</v>
      </c>
      <c r="AI179" s="22">
        <v>6.9</v>
      </c>
      <c r="AJ179" s="22">
        <v>6.7</v>
      </c>
      <c r="AK179" s="22">
        <v>7.2</v>
      </c>
      <c r="AL179" s="22">
        <v>6.9</v>
      </c>
      <c r="AM179" s="22">
        <v>6.6</v>
      </c>
      <c r="AN179" s="22">
        <v>6.8</v>
      </c>
      <c r="AO179" s="22">
        <v>7.1</v>
      </c>
      <c r="AP179" s="22">
        <v>7.7</v>
      </c>
      <c r="AQ179" s="28">
        <f t="shared" si="28"/>
        <v>6.9875000000000007</v>
      </c>
      <c r="AR179" s="29"/>
    </row>
    <row r="180" spans="1:44" ht="13" customHeight="1">
      <c r="A180" s="26">
        <v>18</v>
      </c>
      <c r="B180" s="22">
        <v>2.1</v>
      </c>
      <c r="C180" s="22">
        <v>1.3</v>
      </c>
      <c r="D180" s="22">
        <v>2.4</v>
      </c>
      <c r="E180" s="22">
        <v>6.8</v>
      </c>
      <c r="F180" s="22">
        <v>8.5</v>
      </c>
      <c r="G180" s="22">
        <v>8.6999999999999993</v>
      </c>
      <c r="H180" s="22">
        <v>9.1</v>
      </c>
      <c r="I180" s="22">
        <v>8.1</v>
      </c>
      <c r="J180" s="27">
        <f t="shared" si="25"/>
        <v>5.875</v>
      </c>
      <c r="K180" s="22">
        <v>10.6</v>
      </c>
      <c r="L180" s="23">
        <v>1.2</v>
      </c>
      <c r="M180" s="22">
        <v>6.8</v>
      </c>
      <c r="N180" s="22">
        <v>6.6</v>
      </c>
      <c r="O180" s="22">
        <v>6.9</v>
      </c>
      <c r="P180" s="22">
        <v>7</v>
      </c>
      <c r="Q180" s="22">
        <v>5.3</v>
      </c>
      <c r="R180" s="22">
        <v>6.3</v>
      </c>
      <c r="S180" s="22">
        <v>5.5</v>
      </c>
      <c r="T180" s="22">
        <v>6.2</v>
      </c>
      <c r="U180" s="28">
        <f t="shared" si="26"/>
        <v>6.3249999999999993</v>
      </c>
      <c r="V180" s="29"/>
      <c r="W180" s="26">
        <v>18</v>
      </c>
      <c r="X180" s="22">
        <v>4</v>
      </c>
      <c r="Y180" s="22">
        <v>4.3</v>
      </c>
      <c r="Z180" s="22">
        <v>5</v>
      </c>
      <c r="AA180" s="22">
        <v>6.2</v>
      </c>
      <c r="AB180" s="22">
        <v>9</v>
      </c>
      <c r="AC180" s="22">
        <v>10.5</v>
      </c>
      <c r="AD180" s="22">
        <v>10.1</v>
      </c>
      <c r="AE180" s="22">
        <v>10.5</v>
      </c>
      <c r="AF180" s="27">
        <f t="shared" si="27"/>
        <v>7.45</v>
      </c>
      <c r="AG180" s="22">
        <v>10.8</v>
      </c>
      <c r="AH180" s="23">
        <v>3.3</v>
      </c>
      <c r="AI180" s="22">
        <v>8.1</v>
      </c>
      <c r="AJ180" s="22">
        <v>8.1999999999999993</v>
      </c>
      <c r="AK180" s="22">
        <v>8.5</v>
      </c>
      <c r="AL180" s="22">
        <v>9.4</v>
      </c>
      <c r="AM180" s="22">
        <v>11.5</v>
      </c>
      <c r="AN180" s="22">
        <v>12.2</v>
      </c>
      <c r="AO180" s="22">
        <v>12.1</v>
      </c>
      <c r="AP180" s="22">
        <v>12.3</v>
      </c>
      <c r="AQ180" s="28">
        <f t="shared" si="28"/>
        <v>10.287499999999998</v>
      </c>
      <c r="AR180" s="29"/>
    </row>
    <row r="181" spans="1:44" ht="13" customHeight="1">
      <c r="A181" s="26">
        <v>19</v>
      </c>
      <c r="B181" s="22">
        <v>3.4</v>
      </c>
      <c r="C181" s="22">
        <v>-0.1</v>
      </c>
      <c r="D181" s="22">
        <v>1</v>
      </c>
      <c r="E181" s="22">
        <v>7.5</v>
      </c>
      <c r="F181" s="22">
        <v>9.4</v>
      </c>
      <c r="G181" s="22">
        <v>8.8000000000000007</v>
      </c>
      <c r="H181" s="22">
        <v>10.1</v>
      </c>
      <c r="I181" s="22">
        <v>5.8</v>
      </c>
      <c r="J181" s="27">
        <f t="shared" si="25"/>
        <v>5.7374999999999998</v>
      </c>
      <c r="K181" s="22">
        <v>11.8</v>
      </c>
      <c r="L181" s="23">
        <v>-0.8</v>
      </c>
      <c r="M181" s="22">
        <v>6.2</v>
      </c>
      <c r="N181" s="22">
        <v>5.8</v>
      </c>
      <c r="O181" s="22">
        <v>6.1</v>
      </c>
      <c r="P181" s="22">
        <v>6.3</v>
      </c>
      <c r="Q181" s="22">
        <v>6.8</v>
      </c>
      <c r="R181" s="22">
        <v>7.5</v>
      </c>
      <c r="S181" s="22">
        <v>6.9</v>
      </c>
      <c r="T181" s="22">
        <v>7.8</v>
      </c>
      <c r="U181" s="28">
        <f t="shared" si="26"/>
        <v>6.6749999999999998</v>
      </c>
      <c r="V181" s="29"/>
      <c r="W181" s="26">
        <v>19</v>
      </c>
      <c r="X181" s="22">
        <v>10.7</v>
      </c>
      <c r="Y181" s="22">
        <v>10.3</v>
      </c>
      <c r="Z181" s="22">
        <v>9.6999999999999993</v>
      </c>
      <c r="AA181" s="22">
        <v>8.8000000000000007</v>
      </c>
      <c r="AB181" s="22">
        <v>9.1</v>
      </c>
      <c r="AC181" s="22">
        <v>8.5</v>
      </c>
      <c r="AD181" s="22">
        <v>8.8000000000000007</v>
      </c>
      <c r="AE181" s="22">
        <v>7.6</v>
      </c>
      <c r="AF181" s="27">
        <f t="shared" si="27"/>
        <v>9.1875</v>
      </c>
      <c r="AG181" s="22">
        <v>10.9</v>
      </c>
      <c r="AH181" s="23">
        <v>7.4</v>
      </c>
      <c r="AI181" s="22">
        <v>12.5</v>
      </c>
      <c r="AJ181" s="22">
        <v>12.1</v>
      </c>
      <c r="AK181" s="22">
        <v>11.5</v>
      </c>
      <c r="AL181" s="22">
        <v>10.1</v>
      </c>
      <c r="AM181" s="22">
        <v>9.9</v>
      </c>
      <c r="AN181" s="22">
        <v>10.5</v>
      </c>
      <c r="AO181" s="22">
        <v>10.1</v>
      </c>
      <c r="AP181" s="22">
        <v>8.6</v>
      </c>
      <c r="AQ181" s="28">
        <f t="shared" si="28"/>
        <v>10.662499999999998</v>
      </c>
      <c r="AR181" s="29"/>
    </row>
    <row r="182" spans="1:44" ht="13" customHeight="1">
      <c r="A182" s="26">
        <v>20</v>
      </c>
      <c r="B182" s="22">
        <v>1.7</v>
      </c>
      <c r="C182" s="22">
        <v>1.3</v>
      </c>
      <c r="D182" s="22">
        <v>1.5</v>
      </c>
      <c r="E182" s="22">
        <v>5</v>
      </c>
      <c r="F182" s="22">
        <v>8.4</v>
      </c>
      <c r="G182" s="22">
        <v>6.8</v>
      </c>
      <c r="H182" s="22">
        <v>10.1</v>
      </c>
      <c r="I182" s="22">
        <v>8.4</v>
      </c>
      <c r="J182" s="27">
        <f t="shared" si="25"/>
        <v>5.3999999999999995</v>
      </c>
      <c r="K182" s="22">
        <v>10.8</v>
      </c>
      <c r="L182" s="23">
        <v>0.2</v>
      </c>
      <c r="M182" s="22">
        <v>6.8</v>
      </c>
      <c r="N182" s="22">
        <v>6</v>
      </c>
      <c r="O182" s="22">
        <v>6.4</v>
      </c>
      <c r="P182" s="22">
        <v>7.1</v>
      </c>
      <c r="Q182" s="22">
        <v>7.6</v>
      </c>
      <c r="R182" s="22">
        <v>7.8</v>
      </c>
      <c r="S182" s="22">
        <v>6.7</v>
      </c>
      <c r="T182" s="22">
        <v>6.6</v>
      </c>
      <c r="U182" s="28">
        <f t="shared" si="26"/>
        <v>6.8750000000000009</v>
      </c>
      <c r="V182" s="29"/>
      <c r="W182" s="26">
        <v>20</v>
      </c>
      <c r="X182" s="22">
        <v>5.7</v>
      </c>
      <c r="Y182" s="22">
        <v>2.5</v>
      </c>
      <c r="Z182" s="22">
        <v>0.4</v>
      </c>
      <c r="AA182" s="22">
        <v>-1</v>
      </c>
      <c r="AB182" s="22">
        <v>0.5</v>
      </c>
      <c r="AC182" s="22">
        <v>0.7</v>
      </c>
      <c r="AD182" s="22">
        <v>1.6</v>
      </c>
      <c r="AE182" s="22">
        <v>0.3</v>
      </c>
      <c r="AF182" s="27">
        <f t="shared" si="27"/>
        <v>1.3374999999999999</v>
      </c>
      <c r="AG182" s="22">
        <v>8</v>
      </c>
      <c r="AH182" s="23">
        <v>-1.5</v>
      </c>
      <c r="AI182" s="22">
        <v>8.6</v>
      </c>
      <c r="AJ182" s="22">
        <v>6.4</v>
      </c>
      <c r="AK182" s="22">
        <v>5.8</v>
      </c>
      <c r="AL182" s="22">
        <v>5.4</v>
      </c>
      <c r="AM182" s="22">
        <v>5.8</v>
      </c>
      <c r="AN182" s="22">
        <v>5.9</v>
      </c>
      <c r="AO182" s="22">
        <v>6.3</v>
      </c>
      <c r="AP182" s="22">
        <v>6.1</v>
      </c>
      <c r="AQ182" s="28">
        <f t="shared" si="28"/>
        <v>6.2874999999999996</v>
      </c>
      <c r="AR182" s="29"/>
    </row>
    <row r="183" spans="1:44" ht="13" customHeight="1">
      <c r="A183" s="26">
        <v>21</v>
      </c>
      <c r="B183" s="22">
        <v>4.2</v>
      </c>
      <c r="C183" s="22">
        <v>4.9000000000000004</v>
      </c>
      <c r="D183" s="22">
        <v>5.2</v>
      </c>
      <c r="E183" s="22">
        <v>4.5</v>
      </c>
      <c r="F183" s="22">
        <v>6.3</v>
      </c>
      <c r="G183" s="22">
        <v>7</v>
      </c>
      <c r="H183" s="22">
        <v>7</v>
      </c>
      <c r="I183" s="22">
        <v>6.6</v>
      </c>
      <c r="J183" s="27">
        <f t="shared" si="25"/>
        <v>5.7125000000000004</v>
      </c>
      <c r="K183" s="22">
        <v>8.4</v>
      </c>
      <c r="L183" s="23">
        <v>3.8</v>
      </c>
      <c r="M183" s="22">
        <v>6.8</v>
      </c>
      <c r="N183" s="22">
        <v>6.8</v>
      </c>
      <c r="O183" s="22">
        <v>7.1</v>
      </c>
      <c r="P183" s="22">
        <v>7.4</v>
      </c>
      <c r="Q183" s="22">
        <v>6.7</v>
      </c>
      <c r="R183" s="22">
        <v>7.4</v>
      </c>
      <c r="S183" s="22">
        <v>7.1</v>
      </c>
      <c r="T183" s="22">
        <v>7.4</v>
      </c>
      <c r="U183" s="28">
        <f t="shared" si="26"/>
        <v>7.0875000000000004</v>
      </c>
      <c r="V183" s="29"/>
      <c r="W183" s="26">
        <v>21</v>
      </c>
      <c r="X183" s="22">
        <v>0.2</v>
      </c>
      <c r="Y183" s="22">
        <v>-1.4</v>
      </c>
      <c r="Z183" s="22">
        <v>-1.9</v>
      </c>
      <c r="AA183" s="22">
        <v>-1.4</v>
      </c>
      <c r="AB183" s="22">
        <v>0</v>
      </c>
      <c r="AC183" s="22">
        <v>1.4</v>
      </c>
      <c r="AD183" s="22">
        <v>1.3</v>
      </c>
      <c r="AE183" s="22">
        <v>2.2000000000000002</v>
      </c>
      <c r="AF183" s="27">
        <f t="shared" si="27"/>
        <v>5.0000000000000017E-2</v>
      </c>
      <c r="AG183" s="22">
        <v>2.2000000000000002</v>
      </c>
      <c r="AH183" s="23">
        <v>-2.7</v>
      </c>
      <c r="AI183" s="22">
        <v>6.1</v>
      </c>
      <c r="AJ183" s="22">
        <v>5.4</v>
      </c>
      <c r="AK183" s="22">
        <v>5.2</v>
      </c>
      <c r="AL183" s="22">
        <v>5.5</v>
      </c>
      <c r="AM183" s="22">
        <v>6.1</v>
      </c>
      <c r="AN183" s="22">
        <v>6.5</v>
      </c>
      <c r="AO183" s="22">
        <v>6.2</v>
      </c>
      <c r="AP183" s="22">
        <v>6.4</v>
      </c>
      <c r="AQ183" s="28">
        <f t="shared" si="28"/>
        <v>5.9249999999999998</v>
      </c>
      <c r="AR183" s="29"/>
    </row>
    <row r="184" spans="1:44" ht="13" customHeight="1">
      <c r="A184" s="26">
        <v>22</v>
      </c>
      <c r="B184" s="22">
        <v>5.8</v>
      </c>
      <c r="C184" s="22">
        <v>5.2</v>
      </c>
      <c r="D184" s="22">
        <v>5.0999999999999996</v>
      </c>
      <c r="E184" s="22">
        <v>8.4</v>
      </c>
      <c r="F184" s="22">
        <v>11.8</v>
      </c>
      <c r="G184" s="22">
        <v>12.5</v>
      </c>
      <c r="H184" s="22">
        <v>13.4</v>
      </c>
      <c r="I184" s="22">
        <v>11.5</v>
      </c>
      <c r="J184" s="27">
        <f t="shared" si="25"/>
        <v>9.2124999999999986</v>
      </c>
      <c r="K184" s="22">
        <v>13.9</v>
      </c>
      <c r="L184" s="23">
        <v>4.3</v>
      </c>
      <c r="M184" s="22">
        <v>7.5</v>
      </c>
      <c r="N184" s="22">
        <v>7.3</v>
      </c>
      <c r="O184" s="22">
        <v>7.1</v>
      </c>
      <c r="P184" s="22">
        <v>7.4</v>
      </c>
      <c r="Q184" s="22">
        <v>5.3</v>
      </c>
      <c r="R184" s="22">
        <v>5.5</v>
      </c>
      <c r="S184" s="22">
        <v>4.9000000000000004</v>
      </c>
      <c r="T184" s="22">
        <v>4.7</v>
      </c>
      <c r="U184" s="28">
        <f t="shared" si="26"/>
        <v>6.2124999999999995</v>
      </c>
      <c r="V184" s="29"/>
      <c r="W184" s="26">
        <v>22</v>
      </c>
      <c r="X184" s="22">
        <v>1.7</v>
      </c>
      <c r="Y184" s="22">
        <v>0.7</v>
      </c>
      <c r="Z184" s="22">
        <v>2.5</v>
      </c>
      <c r="AA184" s="22">
        <v>4.5999999999999996</v>
      </c>
      <c r="AB184" s="22">
        <v>5.7</v>
      </c>
      <c r="AC184" s="22">
        <v>6.7</v>
      </c>
      <c r="AD184" s="22">
        <v>4.8</v>
      </c>
      <c r="AE184" s="22">
        <v>4</v>
      </c>
      <c r="AF184" s="27">
        <f t="shared" si="27"/>
        <v>3.8374999999999999</v>
      </c>
      <c r="AG184" s="22">
        <v>6.9</v>
      </c>
      <c r="AH184" s="23">
        <v>0.5</v>
      </c>
      <c r="AI184" s="22">
        <v>6.6</v>
      </c>
      <c r="AJ184" s="22">
        <v>6.2</v>
      </c>
      <c r="AK184" s="22">
        <v>7.2</v>
      </c>
      <c r="AL184" s="22">
        <v>8.3000000000000007</v>
      </c>
      <c r="AM184" s="22">
        <v>8.6999999999999993</v>
      </c>
      <c r="AN184" s="22">
        <v>8.1</v>
      </c>
      <c r="AO184" s="22">
        <v>7.9</v>
      </c>
      <c r="AP184" s="22">
        <v>7.8</v>
      </c>
      <c r="AQ184" s="28">
        <f t="shared" si="28"/>
        <v>7.6</v>
      </c>
      <c r="AR184" s="29"/>
    </row>
    <row r="185" spans="1:44" ht="13" customHeight="1">
      <c r="A185" s="26">
        <v>23</v>
      </c>
      <c r="B185" s="22">
        <v>3.2</v>
      </c>
      <c r="C185" s="22">
        <v>0</v>
      </c>
      <c r="D185" s="22">
        <v>0.1</v>
      </c>
      <c r="E185" s="22">
        <v>11.8</v>
      </c>
      <c r="F185" s="22">
        <v>14.5</v>
      </c>
      <c r="G185" s="22">
        <v>16.899999999999999</v>
      </c>
      <c r="H185" s="22">
        <v>17</v>
      </c>
      <c r="I185" s="22">
        <v>13.5</v>
      </c>
      <c r="J185" s="27">
        <f t="shared" si="25"/>
        <v>9.625</v>
      </c>
      <c r="K185" s="22">
        <v>17.600000000000001</v>
      </c>
      <c r="L185" s="23">
        <v>-1.4</v>
      </c>
      <c r="M185" s="22">
        <v>5.2</v>
      </c>
      <c r="N185" s="22">
        <v>5.4</v>
      </c>
      <c r="O185" s="22">
        <v>5.6</v>
      </c>
      <c r="P185" s="22">
        <v>5.3</v>
      </c>
      <c r="Q185" s="22">
        <v>5.3</v>
      </c>
      <c r="R185" s="22">
        <v>6</v>
      </c>
      <c r="S185" s="22">
        <v>5.8</v>
      </c>
      <c r="T185" s="22">
        <v>6.2</v>
      </c>
      <c r="U185" s="28">
        <f t="shared" si="26"/>
        <v>5.6000000000000005</v>
      </c>
      <c r="V185" s="29"/>
      <c r="W185" s="26">
        <v>23</v>
      </c>
      <c r="X185" s="22">
        <v>4.3</v>
      </c>
      <c r="Y185" s="22">
        <v>4.5999999999999996</v>
      </c>
      <c r="Z185" s="22">
        <v>5.3</v>
      </c>
      <c r="AA185" s="22">
        <v>4.5999999999999996</v>
      </c>
      <c r="AB185" s="22">
        <v>5.8</v>
      </c>
      <c r="AC185" s="22">
        <v>6.7</v>
      </c>
      <c r="AD185" s="22">
        <v>4.8</v>
      </c>
      <c r="AE185" s="22">
        <v>4.2</v>
      </c>
      <c r="AF185" s="27">
        <f t="shared" si="27"/>
        <v>5.0374999999999996</v>
      </c>
      <c r="AG185" s="22">
        <v>6.8</v>
      </c>
      <c r="AH185" s="23">
        <v>3.5</v>
      </c>
      <c r="AI185" s="22">
        <v>8</v>
      </c>
      <c r="AJ185" s="22">
        <v>8.3000000000000007</v>
      </c>
      <c r="AK185" s="22">
        <v>8.5</v>
      </c>
      <c r="AL185" s="22">
        <v>7.9</v>
      </c>
      <c r="AM185" s="22">
        <v>7.8</v>
      </c>
      <c r="AN185" s="22">
        <v>7.4</v>
      </c>
      <c r="AO185" s="22">
        <v>7</v>
      </c>
      <c r="AP185" s="22">
        <v>6.8</v>
      </c>
      <c r="AQ185" s="28">
        <f t="shared" si="28"/>
        <v>7.7124999999999995</v>
      </c>
      <c r="AR185" s="29"/>
    </row>
    <row r="186" spans="1:44" ht="13" customHeight="1">
      <c r="A186" s="26">
        <v>24</v>
      </c>
      <c r="B186" s="22">
        <v>9.6</v>
      </c>
      <c r="C186" s="22">
        <v>7.6</v>
      </c>
      <c r="D186" s="22">
        <v>6.9</v>
      </c>
      <c r="E186" s="22">
        <v>11.6</v>
      </c>
      <c r="F186" s="22">
        <v>16.2</v>
      </c>
      <c r="G186" s="22">
        <v>17.399999999999999</v>
      </c>
      <c r="H186" s="22">
        <v>18.100000000000001</v>
      </c>
      <c r="I186" s="22">
        <v>15.2</v>
      </c>
      <c r="J186" s="27">
        <f t="shared" si="25"/>
        <v>12.825000000000001</v>
      </c>
      <c r="K186" s="22">
        <v>18.600000000000001</v>
      </c>
      <c r="L186" s="23">
        <v>6.5</v>
      </c>
      <c r="M186" s="22">
        <v>5.9</v>
      </c>
      <c r="N186" s="22">
        <v>7.4</v>
      </c>
      <c r="O186" s="22">
        <v>6.7</v>
      </c>
      <c r="P186" s="22">
        <v>7.4</v>
      </c>
      <c r="Q186" s="22">
        <v>6.4</v>
      </c>
      <c r="R186" s="22">
        <v>5.6</v>
      </c>
      <c r="S186" s="22">
        <v>6.8</v>
      </c>
      <c r="T186" s="22">
        <v>7.1</v>
      </c>
      <c r="U186" s="28">
        <f t="shared" si="26"/>
        <v>6.6624999999999996</v>
      </c>
      <c r="V186" s="29"/>
      <c r="W186" s="26">
        <v>24</v>
      </c>
      <c r="X186" s="22">
        <v>4.0999999999999996</v>
      </c>
      <c r="Y186" s="22">
        <v>3.5</v>
      </c>
      <c r="Z186" s="22">
        <v>2.6</v>
      </c>
      <c r="AA186" s="22">
        <v>1.6</v>
      </c>
      <c r="AB186" s="22">
        <v>3.1</v>
      </c>
      <c r="AC186" s="22">
        <v>4</v>
      </c>
      <c r="AD186" s="22">
        <v>2.6</v>
      </c>
      <c r="AE186" s="22">
        <v>1.7</v>
      </c>
      <c r="AF186" s="27">
        <f t="shared" si="27"/>
        <v>2.9</v>
      </c>
      <c r="AG186" s="22">
        <v>4.4000000000000004</v>
      </c>
      <c r="AH186" s="23">
        <v>1.1000000000000001</v>
      </c>
      <c r="AI186" s="22">
        <v>6.8</v>
      </c>
      <c r="AJ186" s="22">
        <v>7.5</v>
      </c>
      <c r="AK186" s="22">
        <v>7</v>
      </c>
      <c r="AL186" s="22">
        <v>6.5</v>
      </c>
      <c r="AM186" s="22">
        <v>6.9</v>
      </c>
      <c r="AN186" s="22">
        <v>6.8</v>
      </c>
      <c r="AO186" s="22">
        <v>6.8</v>
      </c>
      <c r="AP186" s="22">
        <v>6.6</v>
      </c>
      <c r="AQ186" s="28">
        <f t="shared" si="28"/>
        <v>6.8624999999999998</v>
      </c>
      <c r="AR186" s="29"/>
    </row>
    <row r="187" spans="1:44" ht="13" customHeight="1">
      <c r="A187" s="26">
        <v>25</v>
      </c>
      <c r="B187" s="22">
        <v>10</v>
      </c>
      <c r="C187" s="22">
        <v>5.9</v>
      </c>
      <c r="D187" s="22">
        <v>6.7</v>
      </c>
      <c r="E187" s="22">
        <v>12.8</v>
      </c>
      <c r="F187" s="22">
        <v>17.600000000000001</v>
      </c>
      <c r="G187" s="22">
        <v>18.399999999999999</v>
      </c>
      <c r="H187" s="22">
        <v>17.5</v>
      </c>
      <c r="I187" s="22">
        <v>15.5</v>
      </c>
      <c r="J187" s="27">
        <f t="shared" si="25"/>
        <v>13.05</v>
      </c>
      <c r="K187" s="22">
        <v>19</v>
      </c>
      <c r="L187" s="23">
        <v>5</v>
      </c>
      <c r="M187" s="22">
        <v>8.6999999999999993</v>
      </c>
      <c r="N187" s="22">
        <v>7.9</v>
      </c>
      <c r="O187" s="22">
        <v>7.8</v>
      </c>
      <c r="P187" s="22">
        <v>8.1</v>
      </c>
      <c r="Q187" s="22">
        <v>6.4</v>
      </c>
      <c r="R187" s="22">
        <v>6.8</v>
      </c>
      <c r="S187" s="22">
        <v>4.5999999999999996</v>
      </c>
      <c r="T187" s="22">
        <v>5.8</v>
      </c>
      <c r="U187" s="28">
        <f t="shared" si="26"/>
        <v>7.0124999999999993</v>
      </c>
      <c r="V187" s="29"/>
      <c r="W187" s="26">
        <v>25</v>
      </c>
      <c r="X187" s="22">
        <v>1</v>
      </c>
      <c r="Y187" s="22">
        <v>1.4</v>
      </c>
      <c r="Z187" s="22">
        <v>1.6</v>
      </c>
      <c r="AA187" s="22">
        <v>0.6</v>
      </c>
      <c r="AB187" s="22">
        <v>2.8</v>
      </c>
      <c r="AC187" s="22">
        <v>3.1</v>
      </c>
      <c r="AD187" s="22">
        <v>3.4</v>
      </c>
      <c r="AE187" s="22">
        <v>4.9000000000000004</v>
      </c>
      <c r="AF187" s="27">
        <f t="shared" si="27"/>
        <v>2.35</v>
      </c>
      <c r="AG187" s="22">
        <v>4.9000000000000004</v>
      </c>
      <c r="AH187" s="23">
        <v>-0.1</v>
      </c>
      <c r="AI187" s="22">
        <v>6.5</v>
      </c>
      <c r="AJ187" s="22">
        <v>6.8</v>
      </c>
      <c r="AK187" s="22">
        <v>6.9</v>
      </c>
      <c r="AL187" s="22">
        <v>6.4</v>
      </c>
      <c r="AM187" s="22">
        <v>7.3</v>
      </c>
      <c r="AN187" s="22">
        <v>7.6</v>
      </c>
      <c r="AO187" s="22">
        <v>7.8</v>
      </c>
      <c r="AP187" s="22">
        <v>8.6999999999999993</v>
      </c>
      <c r="AQ187" s="28">
        <f t="shared" si="28"/>
        <v>7.25</v>
      </c>
      <c r="AR187" s="29"/>
    </row>
    <row r="188" spans="1:44" ht="13" customHeight="1">
      <c r="A188" s="26">
        <v>26</v>
      </c>
      <c r="B188" s="22">
        <v>8.6</v>
      </c>
      <c r="C188" s="22">
        <v>4.5</v>
      </c>
      <c r="D188" s="22">
        <v>7</v>
      </c>
      <c r="E188" s="22">
        <v>16</v>
      </c>
      <c r="F188" s="22">
        <v>19.8</v>
      </c>
      <c r="G188" s="22">
        <v>20.100000000000001</v>
      </c>
      <c r="H188" s="22">
        <v>20</v>
      </c>
      <c r="I188" s="22">
        <v>19</v>
      </c>
      <c r="J188" s="27">
        <f t="shared" si="25"/>
        <v>14.375</v>
      </c>
      <c r="K188" s="22">
        <v>21.6</v>
      </c>
      <c r="L188" s="23">
        <v>3.3</v>
      </c>
      <c r="M188" s="22">
        <v>6.3</v>
      </c>
      <c r="N188" s="22">
        <v>7</v>
      </c>
      <c r="O188" s="22">
        <v>8.5</v>
      </c>
      <c r="P188" s="22">
        <v>9.3000000000000007</v>
      </c>
      <c r="Q188" s="22">
        <v>6.2</v>
      </c>
      <c r="R188" s="22">
        <v>6.6</v>
      </c>
      <c r="S188" s="22">
        <v>6.8</v>
      </c>
      <c r="T188" s="22">
        <v>6.1</v>
      </c>
      <c r="U188" s="28">
        <f t="shared" si="26"/>
        <v>7.1000000000000005</v>
      </c>
      <c r="V188" s="29"/>
      <c r="W188" s="26">
        <v>26</v>
      </c>
      <c r="X188" s="22">
        <v>7.3</v>
      </c>
      <c r="Y188" s="22">
        <v>7.4</v>
      </c>
      <c r="Z188" s="22">
        <v>7.1</v>
      </c>
      <c r="AA188" s="22">
        <v>6.5</v>
      </c>
      <c r="AB188" s="22">
        <v>6.6</v>
      </c>
      <c r="AC188" s="22">
        <v>6.7</v>
      </c>
      <c r="AD188" s="22">
        <v>5.0999999999999996</v>
      </c>
      <c r="AE188" s="22">
        <v>4</v>
      </c>
      <c r="AF188" s="27">
        <f t="shared" si="27"/>
        <v>6.3375000000000004</v>
      </c>
      <c r="AG188" s="22">
        <v>7.5</v>
      </c>
      <c r="AH188" s="23">
        <v>3.9</v>
      </c>
      <c r="AI188" s="22">
        <v>9.8000000000000007</v>
      </c>
      <c r="AJ188" s="22">
        <v>9.5</v>
      </c>
      <c r="AK188" s="22">
        <v>9.1</v>
      </c>
      <c r="AL188" s="22">
        <v>9.1</v>
      </c>
      <c r="AM188" s="22">
        <v>9.4</v>
      </c>
      <c r="AN188" s="22">
        <v>9.6999999999999993</v>
      </c>
      <c r="AO188" s="22">
        <v>8.6999999999999993</v>
      </c>
      <c r="AP188" s="22">
        <v>8.1</v>
      </c>
      <c r="AQ188" s="28">
        <f t="shared" si="28"/>
        <v>9.1749999999999989</v>
      </c>
      <c r="AR188" s="29"/>
    </row>
    <row r="189" spans="1:44" ht="13" customHeight="1">
      <c r="A189" s="26">
        <v>27</v>
      </c>
      <c r="B189" s="22">
        <v>11.1</v>
      </c>
      <c r="C189" s="22">
        <v>5.7</v>
      </c>
      <c r="D189" s="22">
        <v>6.2</v>
      </c>
      <c r="E189" s="22">
        <v>15.3</v>
      </c>
      <c r="F189" s="22">
        <v>18.8</v>
      </c>
      <c r="G189" s="22">
        <v>20.5</v>
      </c>
      <c r="H189" s="22">
        <v>20</v>
      </c>
      <c r="I189" s="22">
        <v>16.399999999999999</v>
      </c>
      <c r="J189" s="27">
        <f t="shared" si="25"/>
        <v>14.25</v>
      </c>
      <c r="K189" s="22">
        <v>21.3</v>
      </c>
      <c r="L189" s="23">
        <v>4.2</v>
      </c>
      <c r="M189" s="22">
        <v>7.4</v>
      </c>
      <c r="N189" s="22">
        <v>7.8</v>
      </c>
      <c r="O189" s="22">
        <v>8.1999999999999993</v>
      </c>
      <c r="P189" s="22">
        <v>8.1999999999999993</v>
      </c>
      <c r="Q189" s="22">
        <v>7.1</v>
      </c>
      <c r="R189" s="22">
        <v>7</v>
      </c>
      <c r="S189" s="22">
        <v>7.5</v>
      </c>
      <c r="T189" s="22">
        <v>10.199999999999999</v>
      </c>
      <c r="U189" s="28">
        <f t="shared" si="26"/>
        <v>7.9249999999999989</v>
      </c>
      <c r="V189" s="29"/>
      <c r="W189" s="26">
        <v>27</v>
      </c>
      <c r="X189" s="22">
        <v>3.9</v>
      </c>
      <c r="Y189" s="22">
        <v>1.5</v>
      </c>
      <c r="Z189" s="22">
        <v>0.6</v>
      </c>
      <c r="AA189" s="22">
        <v>-0.5</v>
      </c>
      <c r="AB189" s="22">
        <v>0</v>
      </c>
      <c r="AC189" s="22">
        <v>0.2</v>
      </c>
      <c r="AD189" s="22">
        <v>0</v>
      </c>
      <c r="AE189" s="22">
        <v>0.5</v>
      </c>
      <c r="AF189" s="27">
        <f t="shared" si="27"/>
        <v>0.77500000000000002</v>
      </c>
      <c r="AG189" s="22">
        <v>4.0999999999999996</v>
      </c>
      <c r="AH189" s="23">
        <v>-0.5</v>
      </c>
      <c r="AI189" s="22">
        <v>7.8</v>
      </c>
      <c r="AJ189" s="22">
        <v>6.3</v>
      </c>
      <c r="AK189" s="22">
        <v>6</v>
      </c>
      <c r="AL189" s="22">
        <v>5.5</v>
      </c>
      <c r="AM189" s="22">
        <v>5.7</v>
      </c>
      <c r="AN189" s="22">
        <v>6</v>
      </c>
      <c r="AO189" s="22">
        <v>5.9</v>
      </c>
      <c r="AP189" s="22">
        <v>6.2</v>
      </c>
      <c r="AQ189" s="28">
        <f t="shared" si="28"/>
        <v>6.1749999999999998</v>
      </c>
      <c r="AR189" s="29"/>
    </row>
    <row r="190" spans="1:44" ht="13" customHeight="1">
      <c r="A190" s="26">
        <v>28</v>
      </c>
      <c r="B190" s="22">
        <v>12.4</v>
      </c>
      <c r="C190" s="22">
        <v>9.9</v>
      </c>
      <c r="D190" s="22">
        <v>9.6</v>
      </c>
      <c r="E190" s="22">
        <v>11.2</v>
      </c>
      <c r="F190" s="22">
        <v>12.9</v>
      </c>
      <c r="G190" s="22">
        <v>14.7</v>
      </c>
      <c r="H190" s="22">
        <v>15.7</v>
      </c>
      <c r="I190" s="22">
        <v>14.9</v>
      </c>
      <c r="J190" s="27">
        <f t="shared" si="25"/>
        <v>12.6625</v>
      </c>
      <c r="K190" s="22">
        <v>16.899999999999999</v>
      </c>
      <c r="L190" s="23">
        <v>8.4</v>
      </c>
      <c r="M190" s="22">
        <v>11.2</v>
      </c>
      <c r="N190" s="22">
        <v>10.1</v>
      </c>
      <c r="O190" s="22">
        <v>10.9</v>
      </c>
      <c r="P190" s="22">
        <v>11.6</v>
      </c>
      <c r="Q190" s="22">
        <v>10.4</v>
      </c>
      <c r="R190" s="22">
        <v>8.1999999999999993</v>
      </c>
      <c r="S190" s="22">
        <v>7.5</v>
      </c>
      <c r="T190" s="22">
        <v>7.3</v>
      </c>
      <c r="U190" s="28">
        <f t="shared" si="26"/>
        <v>9.6499999999999986</v>
      </c>
      <c r="V190" s="29"/>
      <c r="W190" s="26">
        <v>28</v>
      </c>
      <c r="X190" s="22">
        <v>2.4</v>
      </c>
      <c r="Y190" s="22">
        <v>0.8</v>
      </c>
      <c r="Z190" s="22">
        <v>0.6</v>
      </c>
      <c r="AA190" s="22">
        <v>1.8</v>
      </c>
      <c r="AB190" s="22">
        <v>1.7</v>
      </c>
      <c r="AC190" s="22">
        <v>1.2</v>
      </c>
      <c r="AD190" s="22">
        <v>0.7</v>
      </c>
      <c r="AE190" s="22">
        <v>0.7</v>
      </c>
      <c r="AF190" s="27">
        <f t="shared" si="27"/>
        <v>1.2374999999999998</v>
      </c>
      <c r="AG190" s="22">
        <v>2.4</v>
      </c>
      <c r="AH190" s="23">
        <v>0.4</v>
      </c>
      <c r="AI190" s="22">
        <v>6.7</v>
      </c>
      <c r="AJ190" s="22">
        <v>6.2</v>
      </c>
      <c r="AK190" s="22">
        <v>6.3</v>
      </c>
      <c r="AL190" s="22">
        <v>6.5</v>
      </c>
      <c r="AM190" s="22">
        <v>6.2</v>
      </c>
      <c r="AN190" s="22">
        <v>5.9</v>
      </c>
      <c r="AO190" s="22">
        <v>5.9</v>
      </c>
      <c r="AP190" s="22">
        <v>5.9</v>
      </c>
      <c r="AQ190" s="28">
        <f t="shared" si="28"/>
        <v>6.1999999999999993</v>
      </c>
      <c r="AR190" s="29"/>
    </row>
    <row r="191" spans="1:44" ht="13" customHeight="1">
      <c r="A191" s="26">
        <v>29</v>
      </c>
      <c r="B191" s="22">
        <v>9.1999999999999993</v>
      </c>
      <c r="C191" s="22">
        <v>4.9000000000000004</v>
      </c>
      <c r="D191" s="22">
        <v>6.6</v>
      </c>
      <c r="E191" s="22">
        <v>13.7</v>
      </c>
      <c r="F191" s="22">
        <v>15.7</v>
      </c>
      <c r="G191" s="22">
        <v>16.100000000000001</v>
      </c>
      <c r="H191" s="22">
        <v>16.3</v>
      </c>
      <c r="I191" s="22">
        <v>14.5</v>
      </c>
      <c r="J191" s="27">
        <f t="shared" si="25"/>
        <v>12.124999999999998</v>
      </c>
      <c r="K191" s="22">
        <v>16.8</v>
      </c>
      <c r="L191" s="23">
        <v>4.5999999999999996</v>
      </c>
      <c r="M191" s="22">
        <v>7.8</v>
      </c>
      <c r="N191" s="22">
        <v>8</v>
      </c>
      <c r="O191" s="22">
        <v>7.6</v>
      </c>
      <c r="P191" s="22">
        <v>6.3</v>
      </c>
      <c r="Q191" s="22">
        <v>6.1</v>
      </c>
      <c r="R191" s="22">
        <v>5.7</v>
      </c>
      <c r="S191" s="22">
        <v>5.6</v>
      </c>
      <c r="T191" s="22">
        <v>6.6</v>
      </c>
      <c r="U191" s="28">
        <f t="shared" si="26"/>
        <v>6.7125000000000004</v>
      </c>
      <c r="V191" s="29"/>
      <c r="W191" s="26">
        <v>29</v>
      </c>
      <c r="X191" s="22">
        <v>0.4</v>
      </c>
      <c r="Y191" s="22">
        <v>0.2</v>
      </c>
      <c r="Z191" s="22">
        <v>0</v>
      </c>
      <c r="AA191" s="22">
        <v>-0.2</v>
      </c>
      <c r="AB191" s="22">
        <v>-0.3</v>
      </c>
      <c r="AC191" s="22">
        <v>-0.4</v>
      </c>
      <c r="AD191" s="22">
        <v>-1.1000000000000001</v>
      </c>
      <c r="AE191" s="22">
        <v>-1.2</v>
      </c>
      <c r="AF191" s="27">
        <f t="shared" si="27"/>
        <v>-0.32499999999999996</v>
      </c>
      <c r="AG191" s="22">
        <v>0.7</v>
      </c>
      <c r="AH191" s="23">
        <v>-1.3</v>
      </c>
      <c r="AI191" s="22">
        <v>5.9</v>
      </c>
      <c r="AJ191" s="22">
        <v>5.7</v>
      </c>
      <c r="AK191" s="22">
        <v>5.6</v>
      </c>
      <c r="AL191" s="22">
        <v>5.6</v>
      </c>
      <c r="AM191" s="22">
        <v>5.6</v>
      </c>
      <c r="AN191" s="22">
        <v>5.2</v>
      </c>
      <c r="AO191" s="22">
        <v>5</v>
      </c>
      <c r="AP191" s="22">
        <v>5.0999999999999996</v>
      </c>
      <c r="AQ191" s="28">
        <f t="shared" si="28"/>
        <v>5.4625000000000012</v>
      </c>
      <c r="AR191" s="29"/>
    </row>
    <row r="192" spans="1:44" ht="13" customHeight="1">
      <c r="A192" s="26">
        <v>30</v>
      </c>
      <c r="B192" s="22">
        <v>9.3000000000000007</v>
      </c>
      <c r="C192" s="22">
        <v>7.2</v>
      </c>
      <c r="D192" s="22">
        <v>8.9</v>
      </c>
      <c r="E192" s="22">
        <v>15</v>
      </c>
      <c r="F192" s="22">
        <v>16.399999999999999</v>
      </c>
      <c r="G192" s="22">
        <v>16.899999999999999</v>
      </c>
      <c r="H192" s="22">
        <v>17.5</v>
      </c>
      <c r="I192" s="22">
        <v>15.9</v>
      </c>
      <c r="J192" s="27">
        <f t="shared" si="25"/>
        <v>13.387499999999999</v>
      </c>
      <c r="K192" s="22">
        <v>17.8</v>
      </c>
      <c r="L192" s="23">
        <v>6.2</v>
      </c>
      <c r="M192" s="22">
        <v>7.4</v>
      </c>
      <c r="N192" s="22">
        <v>7.6</v>
      </c>
      <c r="O192" s="22">
        <v>8.3000000000000007</v>
      </c>
      <c r="P192" s="22">
        <v>9.1999999999999993</v>
      </c>
      <c r="Q192" s="22">
        <v>7.6</v>
      </c>
      <c r="R192" s="22">
        <v>7.7</v>
      </c>
      <c r="S192" s="22">
        <v>8.6</v>
      </c>
      <c r="T192" s="22">
        <v>7.9</v>
      </c>
      <c r="U192" s="28">
        <f t="shared" si="26"/>
        <v>8.0375000000000014</v>
      </c>
      <c r="V192" s="29"/>
      <c r="W192" s="26">
        <v>30</v>
      </c>
      <c r="X192" s="22">
        <v>-1.1000000000000001</v>
      </c>
      <c r="Y192" s="22">
        <v>-1.1000000000000001</v>
      </c>
      <c r="Z192" s="22">
        <v>-1.3</v>
      </c>
      <c r="AA192" s="22">
        <v>-1.1000000000000001</v>
      </c>
      <c r="AB192" s="22">
        <v>0</v>
      </c>
      <c r="AC192" s="22">
        <v>-0.3</v>
      </c>
      <c r="AD192" s="22">
        <v>-0.4</v>
      </c>
      <c r="AE192" s="22">
        <v>-0.4</v>
      </c>
      <c r="AF192" s="27">
        <f t="shared" si="27"/>
        <v>-0.71250000000000002</v>
      </c>
      <c r="AG192" s="22">
        <v>0</v>
      </c>
      <c r="AH192" s="23">
        <v>-1.4</v>
      </c>
      <c r="AI192" s="22">
        <v>5</v>
      </c>
      <c r="AJ192" s="22">
        <v>5.3</v>
      </c>
      <c r="AK192" s="22">
        <v>5.5</v>
      </c>
      <c r="AL192" s="22">
        <v>5.5</v>
      </c>
      <c r="AM192" s="22">
        <v>6</v>
      </c>
      <c r="AN192" s="22">
        <v>5.6</v>
      </c>
      <c r="AO192" s="22">
        <v>5.6</v>
      </c>
      <c r="AP192" s="22">
        <v>5.8</v>
      </c>
      <c r="AQ192" s="28">
        <f t="shared" si="28"/>
        <v>5.5374999999999996</v>
      </c>
      <c r="AR192" s="29"/>
    </row>
    <row r="193" spans="1:44" ht="13" customHeight="1">
      <c r="A193" s="30">
        <v>31</v>
      </c>
      <c r="B193" s="22">
        <v>12</v>
      </c>
      <c r="C193" s="22">
        <v>10.7</v>
      </c>
      <c r="D193" s="22">
        <v>11</v>
      </c>
      <c r="E193" s="22">
        <v>14</v>
      </c>
      <c r="F193" s="22">
        <v>14.9</v>
      </c>
      <c r="G193" s="22">
        <v>15.7</v>
      </c>
      <c r="H193" s="22">
        <v>16.399999999999999</v>
      </c>
      <c r="I193" s="22">
        <v>14.2</v>
      </c>
      <c r="J193" s="31">
        <f t="shared" si="25"/>
        <v>13.612499999999999</v>
      </c>
      <c r="K193" s="24">
        <v>16.7</v>
      </c>
      <c r="L193" s="25">
        <v>10.3</v>
      </c>
      <c r="M193" s="22">
        <v>8.5</v>
      </c>
      <c r="N193" s="22">
        <v>8.9</v>
      </c>
      <c r="O193" s="22">
        <v>8.8000000000000007</v>
      </c>
      <c r="P193" s="22">
        <v>8.1</v>
      </c>
      <c r="Q193" s="22">
        <v>6.8</v>
      </c>
      <c r="R193" s="22">
        <v>6.9</v>
      </c>
      <c r="S193" s="22">
        <v>7.1</v>
      </c>
      <c r="T193" s="22">
        <v>7.1</v>
      </c>
      <c r="U193" s="28">
        <f t="shared" si="26"/>
        <v>7.7749999999999995</v>
      </c>
      <c r="V193" s="29"/>
      <c r="W193" s="30"/>
      <c r="X193" s="39"/>
      <c r="Y193" s="39"/>
      <c r="Z193" s="39"/>
      <c r="AA193" s="39"/>
      <c r="AB193" s="39"/>
      <c r="AC193" s="39"/>
      <c r="AD193" s="39"/>
      <c r="AE193" s="39"/>
      <c r="AF193" s="31"/>
      <c r="AG193" s="42"/>
      <c r="AH193" s="43"/>
      <c r="AI193" s="39"/>
      <c r="AJ193" s="39"/>
      <c r="AK193" s="39"/>
      <c r="AL193" s="39"/>
      <c r="AM193" s="39"/>
      <c r="AN193" s="39"/>
      <c r="AO193" s="39"/>
      <c r="AP193" s="39"/>
      <c r="AQ193" s="43"/>
      <c r="AR193" s="29"/>
    </row>
    <row r="194" spans="1:44" ht="13" customHeight="1">
      <c r="A194" s="32" t="s">
        <v>5</v>
      </c>
      <c r="B194" s="33">
        <f t="shared" ref="B194:U194" si="29">AVERAGE(B163:B193)</f>
        <v>6.0516129032258066</v>
      </c>
      <c r="C194" s="34">
        <f t="shared" si="29"/>
        <v>4.0161290322580641</v>
      </c>
      <c r="D194" s="34">
        <f t="shared" si="29"/>
        <v>4.2806451612903222</v>
      </c>
      <c r="E194" s="34">
        <f t="shared" si="29"/>
        <v>9.3580645161290352</v>
      </c>
      <c r="F194" s="34">
        <f t="shared" si="29"/>
        <v>11.735483870967741</v>
      </c>
      <c r="G194" s="34">
        <f t="shared" si="29"/>
        <v>12.535483870967742</v>
      </c>
      <c r="H194" s="34">
        <f t="shared" si="29"/>
        <v>12.735483870967743</v>
      </c>
      <c r="I194" s="35">
        <f t="shared" si="29"/>
        <v>10.370967741935482</v>
      </c>
      <c r="J194" s="33">
        <f t="shared" si="29"/>
        <v>8.8854838709677431</v>
      </c>
      <c r="K194" s="34">
        <f t="shared" si="29"/>
        <v>14.541935483870969</v>
      </c>
      <c r="L194" s="35">
        <f t="shared" si="29"/>
        <v>2.7935483870967741</v>
      </c>
      <c r="M194" s="33">
        <f t="shared" si="29"/>
        <v>6.935483870967742</v>
      </c>
      <c r="N194" s="34">
        <f t="shared" si="29"/>
        <v>6.8838709677419363</v>
      </c>
      <c r="O194" s="34">
        <f t="shared" si="29"/>
        <v>7.1322580645161295</v>
      </c>
      <c r="P194" s="34">
        <f t="shared" si="29"/>
        <v>7.5225806451612911</v>
      </c>
      <c r="Q194" s="34">
        <f t="shared" si="29"/>
        <v>6.7096774193548399</v>
      </c>
      <c r="R194" s="34">
        <f t="shared" si="29"/>
        <v>6.670967741935482</v>
      </c>
      <c r="S194" s="34">
        <f t="shared" si="29"/>
        <v>6.312903225806453</v>
      </c>
      <c r="T194" s="34">
        <f t="shared" si="29"/>
        <v>6.6774193548387091</v>
      </c>
      <c r="U194" s="35">
        <f t="shared" si="29"/>
        <v>6.8556451612903224</v>
      </c>
      <c r="V194" s="29"/>
      <c r="W194" s="32" t="s">
        <v>5</v>
      </c>
      <c r="X194" s="33">
        <f t="shared" ref="X194:AQ194" si="30">AVERAGE(X163:X193)</f>
        <v>3.9533333333333336</v>
      </c>
      <c r="Y194" s="34">
        <f t="shared" si="30"/>
        <v>3.433333333333334</v>
      </c>
      <c r="Z194" s="34">
        <f t="shared" si="30"/>
        <v>3.1899999999999991</v>
      </c>
      <c r="AA194" s="34">
        <f t="shared" si="30"/>
        <v>3.1766666666666663</v>
      </c>
      <c r="AB194" s="34">
        <f t="shared" si="30"/>
        <v>4.3333333333333321</v>
      </c>
      <c r="AC194" s="34">
        <f t="shared" si="30"/>
        <v>4.8933333333333318</v>
      </c>
      <c r="AD194" s="34">
        <f t="shared" si="30"/>
        <v>4.089999999999999</v>
      </c>
      <c r="AE194" s="35">
        <f t="shared" si="30"/>
        <v>3.6566666666666663</v>
      </c>
      <c r="AF194" s="33">
        <f t="shared" si="30"/>
        <v>3.8408333333333329</v>
      </c>
      <c r="AG194" s="34">
        <f t="shared" si="30"/>
        <v>6.0666666666666673</v>
      </c>
      <c r="AH194" s="35">
        <f t="shared" si="30"/>
        <v>1.4933333333333332</v>
      </c>
      <c r="AI194" s="33">
        <f t="shared" si="30"/>
        <v>7.7633333333333336</v>
      </c>
      <c r="AJ194" s="34">
        <f t="shared" si="30"/>
        <v>7.5366666666666671</v>
      </c>
      <c r="AK194" s="34">
        <f t="shared" si="30"/>
        <v>7.5000000000000009</v>
      </c>
      <c r="AL194" s="34">
        <f t="shared" si="30"/>
        <v>7.4733333333333336</v>
      </c>
      <c r="AM194" s="34">
        <f t="shared" si="30"/>
        <v>7.7633333333333328</v>
      </c>
      <c r="AN194" s="34">
        <f t="shared" si="30"/>
        <v>7.8233333333333333</v>
      </c>
      <c r="AO194" s="34">
        <f t="shared" si="30"/>
        <v>7.6766666666666676</v>
      </c>
      <c r="AP194" s="34">
        <f t="shared" si="30"/>
        <v>7.5533333333333328</v>
      </c>
      <c r="AQ194" s="35">
        <f t="shared" si="30"/>
        <v>7.6362500000000013</v>
      </c>
      <c r="AR194" s="29"/>
    </row>
    <row r="195" spans="1:44" ht="13" customHeight="1">
      <c r="A195" s="2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6"/>
      <c r="W195" s="2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6"/>
    </row>
    <row r="196" spans="1:44" ht="13" customHeight="1">
      <c r="A196" s="151" t="s">
        <v>105</v>
      </c>
      <c r="B196" s="151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151" t="s">
        <v>109</v>
      </c>
      <c r="X196" s="151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</row>
    <row r="197" spans="1:44" ht="13" customHeight="1">
      <c r="A197" s="1126"/>
      <c r="B197" s="112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1113" t="s">
        <v>13</v>
      </c>
      <c r="R197" s="1113"/>
      <c r="S197" s="1113"/>
      <c r="T197" s="1113"/>
      <c r="U197" s="1113"/>
      <c r="V197" s="36"/>
      <c r="W197" s="1126"/>
      <c r="X197" s="112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1113" t="s">
        <v>13</v>
      </c>
      <c r="AN197" s="1113"/>
      <c r="AO197" s="1113"/>
      <c r="AP197" s="1113"/>
      <c r="AQ197" s="1113"/>
      <c r="AR197" s="36"/>
    </row>
    <row r="198" spans="1:44" ht="13" customHeight="1">
      <c r="A198" s="1107" t="s">
        <v>52</v>
      </c>
      <c r="B198" s="1123" t="s">
        <v>71</v>
      </c>
      <c r="C198" s="1123"/>
      <c r="D198" s="1123"/>
      <c r="E198" s="1123"/>
      <c r="F198" s="1123"/>
      <c r="G198" s="1123"/>
      <c r="H198" s="1123"/>
      <c r="I198" s="1123"/>
      <c r="J198" s="1123"/>
      <c r="K198" s="1123"/>
      <c r="L198" s="1123"/>
      <c r="M198" s="956" t="s">
        <v>27</v>
      </c>
      <c r="N198" s="956"/>
      <c r="O198" s="956"/>
      <c r="P198" s="956"/>
      <c r="Q198" s="956"/>
      <c r="R198" s="956"/>
      <c r="S198" s="956"/>
      <c r="T198" s="956"/>
      <c r="U198" s="956"/>
      <c r="V198" s="36"/>
      <c r="W198" s="1107" t="s">
        <v>52</v>
      </c>
      <c r="X198" s="1123" t="s">
        <v>71</v>
      </c>
      <c r="Y198" s="1123"/>
      <c r="Z198" s="1123"/>
      <c r="AA198" s="1123"/>
      <c r="AB198" s="1123"/>
      <c r="AC198" s="1123"/>
      <c r="AD198" s="1123"/>
      <c r="AE198" s="1123"/>
      <c r="AF198" s="1123"/>
      <c r="AG198" s="1123"/>
      <c r="AH198" s="1123"/>
      <c r="AI198" s="956" t="s">
        <v>27</v>
      </c>
      <c r="AJ198" s="956"/>
      <c r="AK198" s="956"/>
      <c r="AL198" s="956"/>
      <c r="AM198" s="956"/>
      <c r="AN198" s="956"/>
      <c r="AO198" s="956"/>
      <c r="AP198" s="956"/>
      <c r="AQ198" s="956"/>
      <c r="AR198" s="36"/>
    </row>
    <row r="199" spans="1:44" ht="13" customHeight="1">
      <c r="A199" s="1108"/>
      <c r="B199" s="956" t="s">
        <v>80</v>
      </c>
      <c r="C199" s="956"/>
      <c r="D199" s="956"/>
      <c r="E199" s="956"/>
      <c r="F199" s="956"/>
      <c r="G199" s="956"/>
      <c r="H199" s="956"/>
      <c r="I199" s="956"/>
      <c r="J199" s="956"/>
      <c r="K199" s="956"/>
      <c r="L199" s="956"/>
      <c r="M199" s="956" t="s">
        <v>80</v>
      </c>
      <c r="N199" s="956"/>
      <c r="O199" s="956"/>
      <c r="P199" s="956"/>
      <c r="Q199" s="956"/>
      <c r="R199" s="956"/>
      <c r="S199" s="956"/>
      <c r="T199" s="956"/>
      <c r="U199" s="956"/>
      <c r="V199" s="36"/>
      <c r="W199" s="1108"/>
      <c r="X199" s="956" t="s">
        <v>80</v>
      </c>
      <c r="Y199" s="956"/>
      <c r="Z199" s="956"/>
      <c r="AA199" s="956"/>
      <c r="AB199" s="956"/>
      <c r="AC199" s="956"/>
      <c r="AD199" s="956"/>
      <c r="AE199" s="956"/>
      <c r="AF199" s="956"/>
      <c r="AG199" s="956"/>
      <c r="AH199" s="956"/>
      <c r="AI199" s="956" t="s">
        <v>80</v>
      </c>
      <c r="AJ199" s="956"/>
      <c r="AK199" s="956"/>
      <c r="AL199" s="956"/>
      <c r="AM199" s="956"/>
      <c r="AN199" s="956"/>
      <c r="AO199" s="956"/>
      <c r="AP199" s="956"/>
      <c r="AQ199" s="956"/>
      <c r="AR199" s="36"/>
    </row>
    <row r="200" spans="1:44" ht="13" customHeight="1">
      <c r="A200" s="1109"/>
      <c r="B200" s="116">
        <v>0</v>
      </c>
      <c r="C200" s="116">
        <v>0.125</v>
      </c>
      <c r="D200" s="116">
        <v>0.25</v>
      </c>
      <c r="E200" s="116">
        <v>0.375</v>
      </c>
      <c r="F200" s="116">
        <v>0.5</v>
      </c>
      <c r="G200" s="116">
        <v>0.625</v>
      </c>
      <c r="H200" s="116">
        <v>0.75</v>
      </c>
      <c r="I200" s="116">
        <v>0.875</v>
      </c>
      <c r="J200" s="49" t="s">
        <v>28</v>
      </c>
      <c r="K200" s="49" t="s">
        <v>2</v>
      </c>
      <c r="L200" s="49" t="s">
        <v>3</v>
      </c>
      <c r="M200" s="116">
        <v>0</v>
      </c>
      <c r="N200" s="116">
        <v>0.125</v>
      </c>
      <c r="O200" s="116">
        <v>0.25</v>
      </c>
      <c r="P200" s="116">
        <v>0.375</v>
      </c>
      <c r="Q200" s="116">
        <v>0.5</v>
      </c>
      <c r="R200" s="116">
        <v>0.625</v>
      </c>
      <c r="S200" s="116">
        <v>0.75</v>
      </c>
      <c r="T200" s="116">
        <v>0.875</v>
      </c>
      <c r="U200" s="49" t="s">
        <v>28</v>
      </c>
      <c r="V200" s="36"/>
      <c r="W200" s="1109"/>
      <c r="X200" s="116">
        <v>0</v>
      </c>
      <c r="Y200" s="116">
        <v>0.125</v>
      </c>
      <c r="Z200" s="116">
        <v>0.25</v>
      </c>
      <c r="AA200" s="116">
        <v>0.375</v>
      </c>
      <c r="AB200" s="116">
        <v>0.5</v>
      </c>
      <c r="AC200" s="116">
        <v>0.625</v>
      </c>
      <c r="AD200" s="116">
        <v>0.75</v>
      </c>
      <c r="AE200" s="116">
        <v>0.875</v>
      </c>
      <c r="AF200" s="49" t="s">
        <v>28</v>
      </c>
      <c r="AG200" s="49" t="s">
        <v>2</v>
      </c>
      <c r="AH200" s="49" t="s">
        <v>3</v>
      </c>
      <c r="AI200" s="116">
        <v>0</v>
      </c>
      <c r="AJ200" s="116">
        <v>0.125</v>
      </c>
      <c r="AK200" s="116">
        <v>0.25</v>
      </c>
      <c r="AL200" s="116">
        <v>0.375</v>
      </c>
      <c r="AM200" s="116">
        <v>0.5</v>
      </c>
      <c r="AN200" s="116">
        <v>0.625</v>
      </c>
      <c r="AO200" s="116">
        <v>0.75</v>
      </c>
      <c r="AP200" s="116">
        <v>0.875</v>
      </c>
      <c r="AQ200" s="49" t="s">
        <v>28</v>
      </c>
      <c r="AR200" s="36"/>
    </row>
    <row r="201" spans="1:44" ht="13" customHeight="1">
      <c r="A201" s="38"/>
      <c r="B201" s="1027" t="s">
        <v>8</v>
      </c>
      <c r="C201" s="1029"/>
      <c r="D201" s="1029"/>
      <c r="E201" s="1029"/>
      <c r="F201" s="1029"/>
      <c r="G201" s="1029"/>
      <c r="H201" s="1029"/>
      <c r="I201" s="1029"/>
      <c r="J201" s="1029"/>
      <c r="K201" s="1029"/>
      <c r="L201" s="1029"/>
      <c r="M201" s="1029"/>
      <c r="N201" s="1029"/>
      <c r="O201" s="1029"/>
      <c r="P201" s="1029"/>
      <c r="Q201" s="1029"/>
      <c r="R201" s="1029"/>
      <c r="S201" s="1029"/>
      <c r="T201" s="1029"/>
      <c r="U201" s="1028"/>
      <c r="V201" s="36"/>
      <c r="W201" s="38"/>
      <c r="X201" s="1027" t="s">
        <v>20</v>
      </c>
      <c r="Y201" s="1029"/>
      <c r="Z201" s="1029"/>
      <c r="AA201" s="1029"/>
      <c r="AB201" s="1029"/>
      <c r="AC201" s="1029"/>
      <c r="AD201" s="1029"/>
      <c r="AE201" s="1029"/>
      <c r="AF201" s="1029"/>
      <c r="AG201" s="1029"/>
      <c r="AH201" s="1029"/>
      <c r="AI201" s="1029"/>
      <c r="AJ201" s="1029"/>
      <c r="AK201" s="1029"/>
      <c r="AL201" s="1029"/>
      <c r="AM201" s="1029"/>
      <c r="AN201" s="1029"/>
      <c r="AO201" s="1029"/>
      <c r="AP201" s="1029"/>
      <c r="AQ201" s="1028"/>
      <c r="AR201" s="36"/>
    </row>
    <row r="202" spans="1:44" ht="13" customHeight="1">
      <c r="A202" s="26">
        <v>1</v>
      </c>
      <c r="B202" s="22">
        <v>9.1999999999999993</v>
      </c>
      <c r="C202" s="22">
        <v>5.5</v>
      </c>
      <c r="D202" s="22">
        <v>4.9000000000000004</v>
      </c>
      <c r="E202" s="22">
        <v>12.3</v>
      </c>
      <c r="F202" s="22">
        <v>14.4</v>
      </c>
      <c r="G202" s="22">
        <v>14.4</v>
      </c>
      <c r="H202" s="22">
        <v>12.7</v>
      </c>
      <c r="I202" s="22">
        <v>11</v>
      </c>
      <c r="J202" s="27">
        <f t="shared" ref="J202:J231" si="31">AVERAGE(B202:I202)</f>
        <v>10.55</v>
      </c>
      <c r="K202" s="22">
        <v>16.2</v>
      </c>
      <c r="L202" s="23">
        <v>2.2999999999999998</v>
      </c>
      <c r="M202" s="22">
        <v>7.4</v>
      </c>
      <c r="N202" s="22">
        <v>7.6</v>
      </c>
      <c r="O202" s="22">
        <v>8.1</v>
      </c>
      <c r="P202" s="22">
        <v>8</v>
      </c>
      <c r="Q202" s="22">
        <v>6.9</v>
      </c>
      <c r="R202" s="22">
        <v>7</v>
      </c>
      <c r="S202" s="22">
        <v>7</v>
      </c>
      <c r="T202" s="22">
        <v>6.3</v>
      </c>
      <c r="U202" s="28">
        <f t="shared" ref="U202:U231" si="32">AVERAGE(M202:T202)</f>
        <v>7.2874999999999996</v>
      </c>
      <c r="V202" s="29"/>
      <c r="W202" s="26">
        <v>1</v>
      </c>
      <c r="X202" s="22">
        <v>-1.4</v>
      </c>
      <c r="Y202" s="22">
        <v>-1.9</v>
      </c>
      <c r="Z202" s="22">
        <v>-0.8</v>
      </c>
      <c r="AA202" s="22">
        <v>0.3</v>
      </c>
      <c r="AB202" s="22">
        <v>0.7</v>
      </c>
      <c r="AC202" s="22">
        <v>1.3</v>
      </c>
      <c r="AD202" s="22">
        <v>1.5</v>
      </c>
      <c r="AE202" s="22">
        <v>0.8</v>
      </c>
      <c r="AF202" s="27">
        <f t="shared" ref="AF202:AF232" si="33">AVERAGE(X202:AE202)</f>
        <v>6.2500000000000056E-2</v>
      </c>
      <c r="AG202" s="22">
        <v>1.6</v>
      </c>
      <c r="AH202" s="23">
        <v>-2</v>
      </c>
      <c r="AI202" s="22">
        <v>5.2</v>
      </c>
      <c r="AJ202" s="22">
        <v>5.0999999999999996</v>
      </c>
      <c r="AK202" s="22">
        <v>5.7</v>
      </c>
      <c r="AL202" s="22">
        <v>6.2</v>
      </c>
      <c r="AM202" s="22">
        <v>6.2</v>
      </c>
      <c r="AN202" s="22">
        <v>6.5</v>
      </c>
      <c r="AO202" s="22">
        <v>6.5</v>
      </c>
      <c r="AP202" s="22">
        <v>6.2</v>
      </c>
      <c r="AQ202" s="28">
        <f t="shared" ref="AQ202:AQ232" si="34">AVERAGE(AI202:AP202)</f>
        <v>5.95</v>
      </c>
      <c r="AR202" s="36"/>
    </row>
    <row r="203" spans="1:44" ht="13" customHeight="1">
      <c r="A203" s="26">
        <v>2</v>
      </c>
      <c r="B203" s="22">
        <v>7</v>
      </c>
      <c r="C203" s="22">
        <v>5</v>
      </c>
      <c r="D203" s="22">
        <v>6.2</v>
      </c>
      <c r="E203" s="22">
        <v>11.3</v>
      </c>
      <c r="F203" s="22">
        <v>13.8</v>
      </c>
      <c r="G203" s="22">
        <v>16</v>
      </c>
      <c r="H203" s="22">
        <v>16.100000000000001</v>
      </c>
      <c r="I203" s="22">
        <v>14.1</v>
      </c>
      <c r="J203" s="27">
        <f t="shared" si="31"/>
        <v>11.1875</v>
      </c>
      <c r="K203" s="22">
        <v>17.600000000000001</v>
      </c>
      <c r="L203" s="23">
        <v>4.4000000000000004</v>
      </c>
      <c r="M203" s="22">
        <v>6.4</v>
      </c>
      <c r="N203" s="22">
        <v>6.2</v>
      </c>
      <c r="O203" s="22">
        <v>6.5</v>
      </c>
      <c r="P203" s="22">
        <v>5.9</v>
      </c>
      <c r="Q203" s="22">
        <v>6.5</v>
      </c>
      <c r="R203" s="22">
        <v>6</v>
      </c>
      <c r="S203" s="22">
        <v>7.7</v>
      </c>
      <c r="T203" s="22">
        <v>7.6</v>
      </c>
      <c r="U203" s="28">
        <f t="shared" si="32"/>
        <v>6.6000000000000005</v>
      </c>
      <c r="V203" s="29"/>
      <c r="W203" s="26">
        <v>2</v>
      </c>
      <c r="X203" s="22">
        <v>-0.3</v>
      </c>
      <c r="Y203" s="22">
        <v>-0.3</v>
      </c>
      <c r="Z203" s="22">
        <v>-1.1000000000000001</v>
      </c>
      <c r="AA203" s="22">
        <v>-1.1000000000000001</v>
      </c>
      <c r="AB203" s="22">
        <v>-1.3</v>
      </c>
      <c r="AC203" s="22">
        <v>-1.2</v>
      </c>
      <c r="AD203" s="22">
        <v>-2.6</v>
      </c>
      <c r="AE203" s="22">
        <v>-2.5</v>
      </c>
      <c r="AF203" s="27">
        <f t="shared" si="33"/>
        <v>-1.3</v>
      </c>
      <c r="AG203" s="22">
        <v>0.8</v>
      </c>
      <c r="AH203" s="23">
        <v>-2.9</v>
      </c>
      <c r="AI203" s="22">
        <v>5.7</v>
      </c>
      <c r="AJ203" s="22">
        <v>5.7</v>
      </c>
      <c r="AK203" s="22">
        <v>5.5</v>
      </c>
      <c r="AL203" s="22">
        <v>5.5</v>
      </c>
      <c r="AM203" s="22">
        <v>5.2</v>
      </c>
      <c r="AN203" s="22">
        <v>4.9000000000000004</v>
      </c>
      <c r="AO203" s="22">
        <v>4.7</v>
      </c>
      <c r="AP203" s="22">
        <v>4.5</v>
      </c>
      <c r="AQ203" s="28">
        <f t="shared" si="34"/>
        <v>5.2125000000000004</v>
      </c>
      <c r="AR203" s="36"/>
    </row>
    <row r="204" spans="1:44" ht="13" customHeight="1">
      <c r="A204" s="26">
        <v>3</v>
      </c>
      <c r="B204" s="22">
        <v>10.1</v>
      </c>
      <c r="C204" s="22">
        <v>7.7</v>
      </c>
      <c r="D204" s="22">
        <v>8.1</v>
      </c>
      <c r="E204" s="22">
        <v>13.6</v>
      </c>
      <c r="F204" s="22">
        <v>15.5</v>
      </c>
      <c r="G204" s="22">
        <v>17.100000000000001</v>
      </c>
      <c r="H204" s="22">
        <v>17.5</v>
      </c>
      <c r="I204" s="22">
        <v>15.9</v>
      </c>
      <c r="J204" s="27">
        <f t="shared" si="31"/>
        <v>13.1875</v>
      </c>
      <c r="K204" s="22">
        <v>19.100000000000001</v>
      </c>
      <c r="L204" s="23">
        <v>7.1</v>
      </c>
      <c r="M204" s="22">
        <v>7.3</v>
      </c>
      <c r="N204" s="22">
        <v>7.6</v>
      </c>
      <c r="O204" s="22">
        <v>7.8</v>
      </c>
      <c r="P204" s="22">
        <v>7.3</v>
      </c>
      <c r="Q204" s="22">
        <v>7.7</v>
      </c>
      <c r="R204" s="22">
        <v>8.1999999999999993</v>
      </c>
      <c r="S204" s="22">
        <v>9</v>
      </c>
      <c r="T204" s="22">
        <v>10.1</v>
      </c>
      <c r="U204" s="28">
        <f t="shared" si="32"/>
        <v>8.125</v>
      </c>
      <c r="V204" s="29"/>
      <c r="W204" s="26">
        <v>3</v>
      </c>
      <c r="X204" s="22">
        <v>-2.7</v>
      </c>
      <c r="Y204" s="22">
        <v>-2.9</v>
      </c>
      <c r="Z204" s="22">
        <v>-2.5</v>
      </c>
      <c r="AA204" s="22">
        <v>-2.2000000000000002</v>
      </c>
      <c r="AB204" s="22">
        <v>-1.8</v>
      </c>
      <c r="AC204" s="22">
        <v>-1.7</v>
      </c>
      <c r="AD204" s="22">
        <v>-1.3</v>
      </c>
      <c r="AE204" s="22">
        <v>-1.3</v>
      </c>
      <c r="AF204" s="27">
        <f t="shared" si="33"/>
        <v>-2.0500000000000003</v>
      </c>
      <c r="AG204" s="22">
        <v>-1.2</v>
      </c>
      <c r="AH204" s="23">
        <v>-3</v>
      </c>
      <c r="AI204" s="22">
        <v>4.5</v>
      </c>
      <c r="AJ204" s="22">
        <v>4.5</v>
      </c>
      <c r="AK204" s="22">
        <v>4.2</v>
      </c>
      <c r="AL204" s="22">
        <v>4.5999999999999996</v>
      </c>
      <c r="AM204" s="22">
        <v>4.5999999999999996</v>
      </c>
      <c r="AN204" s="22">
        <v>5</v>
      </c>
      <c r="AO204" s="22">
        <v>5.0999999999999996</v>
      </c>
      <c r="AP204" s="22">
        <v>5</v>
      </c>
      <c r="AQ204" s="28">
        <f t="shared" si="34"/>
        <v>4.6875</v>
      </c>
      <c r="AR204" s="36"/>
    </row>
    <row r="205" spans="1:44" ht="13" customHeight="1">
      <c r="A205" s="26">
        <v>4</v>
      </c>
      <c r="B205" s="22">
        <v>13.2</v>
      </c>
      <c r="C205" s="22">
        <v>12.8</v>
      </c>
      <c r="D205" s="22">
        <v>12.1</v>
      </c>
      <c r="E205" s="22">
        <v>14.3</v>
      </c>
      <c r="F205" s="22">
        <v>12.8</v>
      </c>
      <c r="G205" s="22">
        <v>13.1</v>
      </c>
      <c r="H205" s="22">
        <v>12.6</v>
      </c>
      <c r="I205" s="22">
        <v>11.3</v>
      </c>
      <c r="J205" s="27">
        <f t="shared" si="31"/>
        <v>12.774999999999999</v>
      </c>
      <c r="K205" s="22">
        <v>16</v>
      </c>
      <c r="L205" s="23">
        <v>11.3</v>
      </c>
      <c r="M205" s="22">
        <v>11.2</v>
      </c>
      <c r="N205" s="22">
        <v>11.2</v>
      </c>
      <c r="O205" s="22">
        <v>11.7</v>
      </c>
      <c r="P205" s="22">
        <v>12.9</v>
      </c>
      <c r="Q205" s="22">
        <v>13</v>
      </c>
      <c r="R205" s="22">
        <v>13.8</v>
      </c>
      <c r="S205" s="22">
        <v>13.4</v>
      </c>
      <c r="T205" s="22">
        <v>12.4</v>
      </c>
      <c r="U205" s="28">
        <f t="shared" si="32"/>
        <v>12.450000000000001</v>
      </c>
      <c r="V205" s="29"/>
      <c r="W205" s="26">
        <v>4</v>
      </c>
      <c r="X205" s="22">
        <v>-1.2</v>
      </c>
      <c r="Y205" s="22">
        <v>-0.7</v>
      </c>
      <c r="Z205" s="22">
        <v>-0.3</v>
      </c>
      <c r="AA205" s="22">
        <v>-1</v>
      </c>
      <c r="AB205" s="22">
        <v>-1.2</v>
      </c>
      <c r="AC205" s="22">
        <v>-0.3</v>
      </c>
      <c r="AD205" s="22">
        <v>0.3</v>
      </c>
      <c r="AE205" s="22">
        <v>0.7</v>
      </c>
      <c r="AF205" s="27">
        <f t="shared" si="33"/>
        <v>-0.46249999999999991</v>
      </c>
      <c r="AG205" s="22">
        <v>0.8</v>
      </c>
      <c r="AH205" s="23">
        <v>-1.4</v>
      </c>
      <c r="AI205" s="22">
        <v>5</v>
      </c>
      <c r="AJ205" s="22">
        <v>5.0999999999999996</v>
      </c>
      <c r="AK205" s="22">
        <v>5</v>
      </c>
      <c r="AL205" s="22">
        <v>4.5999999999999996</v>
      </c>
      <c r="AM205" s="22">
        <v>4.9000000000000004</v>
      </c>
      <c r="AN205" s="22">
        <v>5.0999999999999996</v>
      </c>
      <c r="AO205" s="22">
        <v>5.4</v>
      </c>
      <c r="AP205" s="22">
        <v>5.7</v>
      </c>
      <c r="AQ205" s="28">
        <f t="shared" si="34"/>
        <v>5.1000000000000005</v>
      </c>
      <c r="AR205" s="36"/>
    </row>
    <row r="206" spans="1:44" ht="13" customHeight="1">
      <c r="A206" s="26">
        <v>5</v>
      </c>
      <c r="B206" s="22">
        <v>10.199999999999999</v>
      </c>
      <c r="C206" s="22">
        <v>9.9</v>
      </c>
      <c r="D206" s="22">
        <v>10.3</v>
      </c>
      <c r="E206" s="22">
        <v>11.3</v>
      </c>
      <c r="F206" s="22">
        <v>12.3</v>
      </c>
      <c r="G206" s="22">
        <v>18.7</v>
      </c>
      <c r="H206" s="22">
        <v>19.7</v>
      </c>
      <c r="I206" s="22">
        <v>17.100000000000001</v>
      </c>
      <c r="J206" s="27">
        <f t="shared" si="31"/>
        <v>13.6875</v>
      </c>
      <c r="K206" s="22">
        <v>19.899999999999999</v>
      </c>
      <c r="L206" s="23">
        <v>9.9</v>
      </c>
      <c r="M206" s="22">
        <v>12.2</v>
      </c>
      <c r="N206" s="22">
        <v>11.9</v>
      </c>
      <c r="O206" s="22">
        <v>12.3</v>
      </c>
      <c r="P206" s="22">
        <v>12.8</v>
      </c>
      <c r="Q206" s="22">
        <v>13.6</v>
      </c>
      <c r="R206" s="22">
        <v>14.9</v>
      </c>
      <c r="S206" s="22">
        <v>13.5</v>
      </c>
      <c r="T206" s="22">
        <v>14</v>
      </c>
      <c r="U206" s="28">
        <f t="shared" si="32"/>
        <v>13.15</v>
      </c>
      <c r="V206" s="29"/>
      <c r="W206" s="26">
        <v>5</v>
      </c>
      <c r="X206" s="22">
        <v>1.2</v>
      </c>
      <c r="Y206" s="22">
        <v>1.4</v>
      </c>
      <c r="Z206" s="22">
        <v>2</v>
      </c>
      <c r="AA206" s="22">
        <v>2.2000000000000002</v>
      </c>
      <c r="AB206" s="22">
        <v>2.7</v>
      </c>
      <c r="AC206" s="22">
        <v>2.8</v>
      </c>
      <c r="AD206" s="22">
        <v>2.5</v>
      </c>
      <c r="AE206" s="22">
        <v>1.9</v>
      </c>
      <c r="AF206" s="27">
        <f t="shared" si="33"/>
        <v>2.0874999999999999</v>
      </c>
      <c r="AG206" s="22">
        <v>2.9</v>
      </c>
      <c r="AH206" s="23">
        <v>0.7</v>
      </c>
      <c r="AI206" s="22">
        <v>5.9</v>
      </c>
      <c r="AJ206" s="22">
        <v>5.9</v>
      </c>
      <c r="AK206" s="22">
        <v>6.1</v>
      </c>
      <c r="AL206" s="22">
        <v>6.5</v>
      </c>
      <c r="AM206" s="22">
        <v>6.8</v>
      </c>
      <c r="AN206" s="22">
        <v>6.7</v>
      </c>
      <c r="AO206" s="22">
        <v>6.5</v>
      </c>
      <c r="AP206" s="22">
        <v>6.3</v>
      </c>
      <c r="AQ206" s="28">
        <f t="shared" si="34"/>
        <v>6.3374999999999995</v>
      </c>
      <c r="AR206" s="36"/>
    </row>
    <row r="207" spans="1:44" ht="13" customHeight="1">
      <c r="A207" s="26">
        <v>6</v>
      </c>
      <c r="B207" s="22">
        <v>13.5</v>
      </c>
      <c r="C207" s="22">
        <v>12.2</v>
      </c>
      <c r="D207" s="22">
        <v>13.5</v>
      </c>
      <c r="E207" s="22">
        <v>12.8</v>
      </c>
      <c r="F207" s="22">
        <v>15.5</v>
      </c>
      <c r="G207" s="22">
        <v>20.8</v>
      </c>
      <c r="H207" s="22">
        <v>16.399999999999999</v>
      </c>
      <c r="I207" s="22">
        <v>15.3</v>
      </c>
      <c r="J207" s="27">
        <f t="shared" si="31"/>
        <v>14.999999999999998</v>
      </c>
      <c r="K207" s="22">
        <v>20.9</v>
      </c>
      <c r="L207" s="23">
        <v>11.7</v>
      </c>
      <c r="M207" s="22">
        <v>13</v>
      </c>
      <c r="N207" s="22">
        <v>11.1</v>
      </c>
      <c r="O207" s="22">
        <v>12.1</v>
      </c>
      <c r="P207" s="22">
        <v>14.3</v>
      </c>
      <c r="Q207" s="22">
        <v>16.899999999999999</v>
      </c>
      <c r="R207" s="22">
        <v>15.2</v>
      </c>
      <c r="S207" s="22">
        <v>12.7</v>
      </c>
      <c r="T207" s="22">
        <v>9.1999999999999993</v>
      </c>
      <c r="U207" s="28">
        <f t="shared" si="32"/>
        <v>13.062500000000002</v>
      </c>
      <c r="V207" s="29"/>
      <c r="W207" s="26">
        <v>6</v>
      </c>
      <c r="X207" s="22">
        <v>1.8</v>
      </c>
      <c r="Y207" s="22">
        <v>2.1</v>
      </c>
      <c r="Z207" s="22">
        <v>2.2000000000000002</v>
      </c>
      <c r="AA207" s="22">
        <v>1.6</v>
      </c>
      <c r="AB207" s="22">
        <v>1.9</v>
      </c>
      <c r="AC207" s="22">
        <v>2.2999999999999998</v>
      </c>
      <c r="AD207" s="22">
        <v>2.4</v>
      </c>
      <c r="AE207" s="22">
        <v>0.1</v>
      </c>
      <c r="AF207" s="27">
        <f t="shared" si="33"/>
        <v>1.8000000000000003</v>
      </c>
      <c r="AG207" s="22">
        <v>2.6</v>
      </c>
      <c r="AH207" s="23">
        <v>0</v>
      </c>
      <c r="AI207" s="22">
        <v>6.3</v>
      </c>
      <c r="AJ207" s="22">
        <v>6.4</v>
      </c>
      <c r="AK207" s="22">
        <v>6.5</v>
      </c>
      <c r="AL207" s="22">
        <v>6.5</v>
      </c>
      <c r="AM207" s="22">
        <v>6.2</v>
      </c>
      <c r="AN207" s="22">
        <v>6.1</v>
      </c>
      <c r="AO207" s="22">
        <v>6.2</v>
      </c>
      <c r="AP207" s="22">
        <v>5.5</v>
      </c>
      <c r="AQ207" s="28">
        <f t="shared" si="34"/>
        <v>6.2125000000000004</v>
      </c>
      <c r="AR207" s="36"/>
    </row>
    <row r="208" spans="1:44" ht="13" customHeight="1">
      <c r="A208" s="26">
        <v>7</v>
      </c>
      <c r="B208" s="22">
        <v>9.1999999999999993</v>
      </c>
      <c r="C208" s="22">
        <v>11.3</v>
      </c>
      <c r="D208" s="22">
        <v>11.4</v>
      </c>
      <c r="E208" s="22">
        <v>16.8</v>
      </c>
      <c r="F208" s="22">
        <v>19.5</v>
      </c>
      <c r="G208" s="22">
        <v>19.600000000000001</v>
      </c>
      <c r="H208" s="22">
        <v>20.3</v>
      </c>
      <c r="I208" s="22">
        <v>16.600000000000001</v>
      </c>
      <c r="J208" s="27">
        <f t="shared" si="31"/>
        <v>15.587500000000002</v>
      </c>
      <c r="K208" s="22">
        <v>21.1</v>
      </c>
      <c r="L208" s="23">
        <v>8.1</v>
      </c>
      <c r="M208" s="22">
        <v>9.6</v>
      </c>
      <c r="N208" s="22">
        <v>10.199999999999999</v>
      </c>
      <c r="O208" s="22">
        <v>10.8</v>
      </c>
      <c r="P208" s="22">
        <v>12</v>
      </c>
      <c r="Q208" s="22">
        <v>12.2</v>
      </c>
      <c r="R208" s="22">
        <v>13.7</v>
      </c>
      <c r="S208" s="22">
        <v>14.3</v>
      </c>
      <c r="T208" s="22">
        <v>16.8</v>
      </c>
      <c r="U208" s="28">
        <f t="shared" si="32"/>
        <v>12.45</v>
      </c>
      <c r="V208" s="29"/>
      <c r="W208" s="26">
        <v>7</v>
      </c>
      <c r="X208" s="22">
        <v>-0.4</v>
      </c>
      <c r="Y208" s="22">
        <v>-1.3</v>
      </c>
      <c r="Z208" s="22">
        <v>-2.1</v>
      </c>
      <c r="AA208" s="22">
        <v>-2.9</v>
      </c>
      <c r="AB208" s="22">
        <v>-2</v>
      </c>
      <c r="AC208" s="22">
        <v>-1.5</v>
      </c>
      <c r="AD208" s="22">
        <v>-3.1</v>
      </c>
      <c r="AE208" s="22">
        <v>-3.9</v>
      </c>
      <c r="AF208" s="27">
        <f t="shared" si="33"/>
        <v>-2.15</v>
      </c>
      <c r="AG208" s="22">
        <v>0.2</v>
      </c>
      <c r="AH208" s="23">
        <v>-4.0999999999999996</v>
      </c>
      <c r="AI208" s="22">
        <v>4.8</v>
      </c>
      <c r="AJ208" s="22">
        <v>3.6</v>
      </c>
      <c r="AK208" s="22">
        <v>3.2</v>
      </c>
      <c r="AL208" s="22">
        <v>3.1</v>
      </c>
      <c r="AM208" s="22">
        <v>3.1</v>
      </c>
      <c r="AN208" s="22">
        <v>3.2</v>
      </c>
      <c r="AO208" s="22">
        <v>3.2</v>
      </c>
      <c r="AP208" s="22">
        <v>3.1</v>
      </c>
      <c r="AQ208" s="28">
        <f t="shared" si="34"/>
        <v>3.4125000000000001</v>
      </c>
      <c r="AR208" s="36"/>
    </row>
    <row r="209" spans="1:44" ht="13" customHeight="1">
      <c r="A209" s="26">
        <v>8</v>
      </c>
      <c r="B209" s="22">
        <v>15.2</v>
      </c>
      <c r="C209" s="22">
        <v>14.3</v>
      </c>
      <c r="D209" s="22">
        <v>14.3</v>
      </c>
      <c r="E209" s="22">
        <v>17.899999999999999</v>
      </c>
      <c r="F209" s="22">
        <v>22</v>
      </c>
      <c r="G209" s="22">
        <v>24.9</v>
      </c>
      <c r="H209" s="22">
        <v>21</v>
      </c>
      <c r="I209" s="22">
        <v>17.2</v>
      </c>
      <c r="J209" s="27">
        <f t="shared" si="31"/>
        <v>18.349999999999998</v>
      </c>
      <c r="K209" s="22">
        <v>25.6</v>
      </c>
      <c r="L209" s="23">
        <v>13.1</v>
      </c>
      <c r="M209" s="22">
        <v>16.899999999999999</v>
      </c>
      <c r="N209" s="22">
        <v>15.9</v>
      </c>
      <c r="O209" s="22">
        <v>15.8</v>
      </c>
      <c r="P209" s="22">
        <v>18.2</v>
      </c>
      <c r="Q209" s="22">
        <v>21.4</v>
      </c>
      <c r="R209" s="22">
        <v>19.8</v>
      </c>
      <c r="S209" s="22">
        <v>18.899999999999999</v>
      </c>
      <c r="T209" s="22">
        <v>19</v>
      </c>
      <c r="U209" s="28">
        <f t="shared" si="32"/>
        <v>18.237499999999997</v>
      </c>
      <c r="V209" s="29"/>
      <c r="W209" s="26">
        <v>8</v>
      </c>
      <c r="X209" s="22">
        <v>-4.5</v>
      </c>
      <c r="Y209" s="22">
        <v>-5.2</v>
      </c>
      <c r="Z209" s="22">
        <v>-6</v>
      </c>
      <c r="AA209" s="22">
        <v>-6.7</v>
      </c>
      <c r="AB209" s="22">
        <v>-5.5</v>
      </c>
      <c r="AC209" s="22">
        <v>-4.5999999999999996</v>
      </c>
      <c r="AD209" s="22">
        <v>-5.9</v>
      </c>
      <c r="AE209" s="22">
        <v>-5.9</v>
      </c>
      <c r="AF209" s="27">
        <f t="shared" si="33"/>
        <v>-5.5374999999999996</v>
      </c>
      <c r="AG209" s="22">
        <v>-3.9</v>
      </c>
      <c r="AH209" s="23">
        <v>-6.9</v>
      </c>
      <c r="AI209" s="22">
        <v>2.9</v>
      </c>
      <c r="AJ209" s="22">
        <v>2.8</v>
      </c>
      <c r="AK209" s="22">
        <v>2.7</v>
      </c>
      <c r="AL209" s="22">
        <v>2.8</v>
      </c>
      <c r="AM209" s="22">
        <v>2.8</v>
      </c>
      <c r="AN209" s="22">
        <v>2.8</v>
      </c>
      <c r="AO209" s="22">
        <v>2.8</v>
      </c>
      <c r="AP209" s="22">
        <v>2.6</v>
      </c>
      <c r="AQ209" s="28">
        <f t="shared" si="34"/>
        <v>2.7750000000000004</v>
      </c>
      <c r="AR209" s="36"/>
    </row>
    <row r="210" spans="1:44" ht="13" customHeight="1">
      <c r="A210" s="26">
        <v>9</v>
      </c>
      <c r="B210" s="22">
        <v>15.6</v>
      </c>
      <c r="C210" s="22">
        <v>15.7</v>
      </c>
      <c r="D210" s="22">
        <v>15.7</v>
      </c>
      <c r="E210" s="22">
        <v>17.600000000000001</v>
      </c>
      <c r="F210" s="22">
        <v>20.3</v>
      </c>
      <c r="G210" s="22">
        <v>18.8</v>
      </c>
      <c r="H210" s="22">
        <v>17.899999999999999</v>
      </c>
      <c r="I210" s="22">
        <v>15.9</v>
      </c>
      <c r="J210" s="27">
        <f t="shared" si="31"/>
        <v>17.1875</v>
      </c>
      <c r="K210" s="22">
        <v>20.6</v>
      </c>
      <c r="L210" s="23">
        <v>15.1</v>
      </c>
      <c r="M210" s="22">
        <v>17.5</v>
      </c>
      <c r="N210" s="22">
        <v>17.8</v>
      </c>
      <c r="O210" s="22">
        <v>17.8</v>
      </c>
      <c r="P210" s="22">
        <v>19.3</v>
      </c>
      <c r="Q210" s="22">
        <v>18.8</v>
      </c>
      <c r="R210" s="22">
        <v>20.8</v>
      </c>
      <c r="S210" s="22">
        <v>19.600000000000001</v>
      </c>
      <c r="T210" s="22">
        <v>17.5</v>
      </c>
      <c r="U210" s="28">
        <f t="shared" si="32"/>
        <v>18.637499999999999</v>
      </c>
      <c r="V210" s="29"/>
      <c r="W210" s="26">
        <v>9</v>
      </c>
      <c r="X210" s="22">
        <v>-5.5</v>
      </c>
      <c r="Y210" s="22">
        <v>-5.7</v>
      </c>
      <c r="Z210" s="22">
        <v>-6.6</v>
      </c>
      <c r="AA210" s="22">
        <v>-6.4</v>
      </c>
      <c r="AB210" s="22">
        <v>-5.2</v>
      </c>
      <c r="AC210" s="22">
        <v>-3.9</v>
      </c>
      <c r="AD210" s="22">
        <v>-5.9</v>
      </c>
      <c r="AE210" s="22">
        <v>-6.4</v>
      </c>
      <c r="AF210" s="27">
        <f t="shared" si="33"/>
        <v>-5.6999999999999993</v>
      </c>
      <c r="AG210" s="22">
        <v>-3.8</v>
      </c>
      <c r="AH210" s="23">
        <v>-6.9</v>
      </c>
      <c r="AI210" s="22">
        <v>2.2999999999999998</v>
      </c>
      <c r="AJ210" s="22">
        <v>2.2999999999999998</v>
      </c>
      <c r="AK210" s="22">
        <v>2.5</v>
      </c>
      <c r="AL210" s="22">
        <v>2.7</v>
      </c>
      <c r="AM210" s="22">
        <v>2.7</v>
      </c>
      <c r="AN210" s="22">
        <v>2.8</v>
      </c>
      <c r="AO210" s="22">
        <v>2.7</v>
      </c>
      <c r="AP210" s="22">
        <v>2.7</v>
      </c>
      <c r="AQ210" s="28">
        <f t="shared" si="34"/>
        <v>2.5874999999999999</v>
      </c>
      <c r="AR210" s="36"/>
    </row>
    <row r="211" spans="1:44" ht="13" customHeight="1">
      <c r="A211" s="26">
        <v>10</v>
      </c>
      <c r="B211" s="22">
        <v>14.9</v>
      </c>
      <c r="C211" s="22">
        <v>14.3</v>
      </c>
      <c r="D211" s="22">
        <v>14</v>
      </c>
      <c r="E211" s="22">
        <v>15.7</v>
      </c>
      <c r="F211" s="22">
        <v>18.2</v>
      </c>
      <c r="G211" s="22">
        <v>20</v>
      </c>
      <c r="H211" s="22">
        <v>18.899999999999999</v>
      </c>
      <c r="I211" s="22">
        <v>18.3</v>
      </c>
      <c r="J211" s="27">
        <f t="shared" si="31"/>
        <v>16.787500000000001</v>
      </c>
      <c r="K211" s="22">
        <v>20.100000000000001</v>
      </c>
      <c r="L211" s="23">
        <v>13.9</v>
      </c>
      <c r="M211" s="22">
        <v>16.399999999999999</v>
      </c>
      <c r="N211" s="22">
        <v>16.3</v>
      </c>
      <c r="O211" s="22">
        <v>15.8</v>
      </c>
      <c r="P211" s="22">
        <v>16</v>
      </c>
      <c r="Q211" s="22">
        <v>17.3</v>
      </c>
      <c r="R211" s="22">
        <v>18.399999999999999</v>
      </c>
      <c r="S211" s="22">
        <v>17.7</v>
      </c>
      <c r="T211" s="22">
        <v>17.399999999999999</v>
      </c>
      <c r="U211" s="28">
        <f t="shared" si="32"/>
        <v>16.912499999999998</v>
      </c>
      <c r="V211" s="29"/>
      <c r="W211" s="26">
        <v>10</v>
      </c>
      <c r="X211" s="22">
        <v>-7</v>
      </c>
      <c r="Y211" s="22">
        <v>-5.0999999999999996</v>
      </c>
      <c r="Z211" s="22">
        <v>-6.4</v>
      </c>
      <c r="AA211" s="22">
        <v>-5.3</v>
      </c>
      <c r="AB211" s="22">
        <v>-5.4</v>
      </c>
      <c r="AC211" s="22">
        <v>-3.7</v>
      </c>
      <c r="AD211" s="22">
        <v>-5.7</v>
      </c>
      <c r="AE211" s="22">
        <v>-6.5</v>
      </c>
      <c r="AF211" s="27">
        <f t="shared" si="33"/>
        <v>-5.6375000000000011</v>
      </c>
      <c r="AG211" s="22">
        <v>-3.7</v>
      </c>
      <c r="AH211" s="23">
        <v>-7.8</v>
      </c>
      <c r="AI211" s="22">
        <v>2.8</v>
      </c>
      <c r="AJ211" s="22">
        <v>3.1</v>
      </c>
      <c r="AK211" s="22">
        <v>3.1</v>
      </c>
      <c r="AL211" s="22">
        <v>3.2</v>
      </c>
      <c r="AM211" s="22">
        <v>3.1</v>
      </c>
      <c r="AN211" s="22">
        <v>3.3</v>
      </c>
      <c r="AO211" s="22">
        <v>3.1</v>
      </c>
      <c r="AP211" s="22">
        <v>2.9</v>
      </c>
      <c r="AQ211" s="28">
        <f t="shared" si="34"/>
        <v>3.0749999999999997</v>
      </c>
      <c r="AR211" s="36"/>
    </row>
    <row r="212" spans="1:44" ht="13" customHeight="1">
      <c r="A212" s="26">
        <v>11</v>
      </c>
      <c r="B212" s="22">
        <v>16.7</v>
      </c>
      <c r="C212" s="22">
        <v>16.3</v>
      </c>
      <c r="D212" s="22">
        <v>16.100000000000001</v>
      </c>
      <c r="E212" s="22">
        <v>16</v>
      </c>
      <c r="F212" s="22">
        <v>18.5</v>
      </c>
      <c r="G212" s="22">
        <v>17.7</v>
      </c>
      <c r="H212" s="22">
        <v>17.3</v>
      </c>
      <c r="I212" s="22">
        <v>15.7</v>
      </c>
      <c r="J212" s="27">
        <f t="shared" si="31"/>
        <v>16.787499999999998</v>
      </c>
      <c r="K212" s="22">
        <v>18.7</v>
      </c>
      <c r="L212" s="23">
        <v>15.7</v>
      </c>
      <c r="M212" s="22">
        <v>17.5</v>
      </c>
      <c r="N212" s="22">
        <v>16.5</v>
      </c>
      <c r="O212" s="22">
        <v>16.100000000000001</v>
      </c>
      <c r="P212" s="22">
        <v>16</v>
      </c>
      <c r="Q212" s="22">
        <v>17.399999999999999</v>
      </c>
      <c r="R212" s="22">
        <v>17</v>
      </c>
      <c r="S212" s="22">
        <v>16.399999999999999</v>
      </c>
      <c r="T212" s="22">
        <v>15</v>
      </c>
      <c r="U212" s="28">
        <f t="shared" si="32"/>
        <v>16.487500000000001</v>
      </c>
      <c r="V212" s="29"/>
      <c r="W212" s="26">
        <v>11</v>
      </c>
      <c r="X212" s="22">
        <v>-8.1999999999999993</v>
      </c>
      <c r="Y212" s="22">
        <v>-8.6999999999999993</v>
      </c>
      <c r="Z212" s="22">
        <v>-5.9</v>
      </c>
      <c r="AA212" s="22">
        <v>-4.8</v>
      </c>
      <c r="AB212" s="22">
        <v>-4.5</v>
      </c>
      <c r="AC212" s="22">
        <v>-3</v>
      </c>
      <c r="AD212" s="22">
        <v>-2.2999999999999998</v>
      </c>
      <c r="AE212" s="22">
        <v>-1.5</v>
      </c>
      <c r="AF212" s="27">
        <f t="shared" si="33"/>
        <v>-4.8624999999999989</v>
      </c>
      <c r="AG212" s="22">
        <v>-1.5</v>
      </c>
      <c r="AH212" s="23">
        <v>-9.1999999999999993</v>
      </c>
      <c r="AI212" s="22">
        <v>2.7</v>
      </c>
      <c r="AJ212" s="22">
        <v>2.9</v>
      </c>
      <c r="AK212" s="22">
        <v>3.6</v>
      </c>
      <c r="AL212" s="22">
        <v>3.4</v>
      </c>
      <c r="AM212" s="22">
        <v>4</v>
      </c>
      <c r="AN212" s="22">
        <v>4.5999999999999996</v>
      </c>
      <c r="AO212" s="22">
        <v>5.0999999999999996</v>
      </c>
      <c r="AP212" s="22">
        <v>5.3</v>
      </c>
      <c r="AQ212" s="28">
        <f t="shared" si="34"/>
        <v>3.9500000000000006</v>
      </c>
      <c r="AR212" s="36"/>
    </row>
    <row r="213" spans="1:44" ht="13" customHeight="1">
      <c r="A213" s="26">
        <v>12</v>
      </c>
      <c r="B213" s="22">
        <v>14.2</v>
      </c>
      <c r="C213" s="22">
        <v>13.7</v>
      </c>
      <c r="D213" s="22">
        <v>13.6</v>
      </c>
      <c r="E213" s="22">
        <v>16.7</v>
      </c>
      <c r="F213" s="22">
        <v>19.7</v>
      </c>
      <c r="G213" s="22">
        <v>20.7</v>
      </c>
      <c r="H213" s="22">
        <v>21</v>
      </c>
      <c r="I213" s="22">
        <v>18.5</v>
      </c>
      <c r="J213" s="27">
        <f t="shared" si="31"/>
        <v>17.262500000000003</v>
      </c>
      <c r="K213" s="22">
        <v>22.3</v>
      </c>
      <c r="L213" s="23">
        <v>13.3</v>
      </c>
      <c r="M213" s="22">
        <v>14.2</v>
      </c>
      <c r="N213" s="22">
        <v>14.2</v>
      </c>
      <c r="O213" s="22">
        <v>13.8</v>
      </c>
      <c r="P213" s="22">
        <v>14.4</v>
      </c>
      <c r="Q213" s="22">
        <v>14.4</v>
      </c>
      <c r="R213" s="22">
        <v>14.9</v>
      </c>
      <c r="S213" s="22">
        <v>14.1</v>
      </c>
      <c r="T213" s="22">
        <v>10.6</v>
      </c>
      <c r="U213" s="28">
        <f t="shared" si="32"/>
        <v>13.824999999999999</v>
      </c>
      <c r="V213" s="29"/>
      <c r="W213" s="26">
        <v>12</v>
      </c>
      <c r="X213" s="22">
        <v>-0.5</v>
      </c>
      <c r="Y213" s="22">
        <v>0.2</v>
      </c>
      <c r="Z213" s="22">
        <v>0.5</v>
      </c>
      <c r="AA213" s="22">
        <v>-0.4</v>
      </c>
      <c r="AB213" s="22">
        <v>-2.2999999999999998</v>
      </c>
      <c r="AC213" s="22">
        <v>-3.2</v>
      </c>
      <c r="AD213" s="22">
        <v>-3.9</v>
      </c>
      <c r="AE213" s="22">
        <v>-5.8</v>
      </c>
      <c r="AF213" s="27">
        <f t="shared" si="33"/>
        <v>-1.9249999999999998</v>
      </c>
      <c r="AG213" s="22">
        <v>0.5</v>
      </c>
      <c r="AH213" s="23">
        <v>-5.9</v>
      </c>
      <c r="AI213" s="22">
        <v>5.8</v>
      </c>
      <c r="AJ213" s="22">
        <v>6.1</v>
      </c>
      <c r="AK213" s="22">
        <v>6.3</v>
      </c>
      <c r="AL213" s="22">
        <v>5.7</v>
      </c>
      <c r="AM213" s="22">
        <v>4.7</v>
      </c>
      <c r="AN213" s="22">
        <v>4.4000000000000004</v>
      </c>
      <c r="AO213" s="22">
        <v>4.4000000000000004</v>
      </c>
      <c r="AP213" s="22">
        <v>3.5</v>
      </c>
      <c r="AQ213" s="28">
        <f t="shared" si="34"/>
        <v>5.1124999999999998</v>
      </c>
      <c r="AR213" s="36"/>
    </row>
    <row r="214" spans="1:44" ht="13" customHeight="1">
      <c r="A214" s="26">
        <v>13</v>
      </c>
      <c r="B214" s="22">
        <v>14</v>
      </c>
      <c r="C214" s="22">
        <v>11.6</v>
      </c>
      <c r="D214" s="22">
        <v>12.1</v>
      </c>
      <c r="E214" s="22">
        <v>18.100000000000001</v>
      </c>
      <c r="F214" s="22">
        <v>20.2</v>
      </c>
      <c r="G214" s="22">
        <v>20.9</v>
      </c>
      <c r="H214" s="22">
        <v>20.2</v>
      </c>
      <c r="I214" s="22">
        <v>18.399999999999999</v>
      </c>
      <c r="J214" s="27">
        <f t="shared" si="31"/>
        <v>16.9375</v>
      </c>
      <c r="K214" s="22">
        <v>21.6</v>
      </c>
      <c r="L214" s="23">
        <v>10.5</v>
      </c>
      <c r="M214" s="22">
        <v>9.4</v>
      </c>
      <c r="N214" s="22">
        <v>9</v>
      </c>
      <c r="O214" s="22">
        <v>9.6</v>
      </c>
      <c r="P214" s="22">
        <v>10.199999999999999</v>
      </c>
      <c r="Q214" s="22">
        <v>9.1999999999999993</v>
      </c>
      <c r="R214" s="22">
        <v>8.4</v>
      </c>
      <c r="S214" s="22">
        <v>8.6999999999999993</v>
      </c>
      <c r="T214" s="22">
        <v>8</v>
      </c>
      <c r="U214" s="28">
        <f t="shared" si="32"/>
        <v>9.0625</v>
      </c>
      <c r="V214" s="29"/>
      <c r="W214" s="26">
        <v>13</v>
      </c>
      <c r="X214" s="22">
        <v>-6.3</v>
      </c>
      <c r="Y214" s="22">
        <v>-4.4000000000000004</v>
      </c>
      <c r="Z214" s="22">
        <v>-5.9</v>
      </c>
      <c r="AA214" s="22">
        <v>-4.9000000000000004</v>
      </c>
      <c r="AB214" s="22">
        <v>-4.3</v>
      </c>
      <c r="AC214" s="22">
        <v>-3.8</v>
      </c>
      <c r="AD214" s="22">
        <v>-3.8</v>
      </c>
      <c r="AE214" s="22">
        <v>-3.9</v>
      </c>
      <c r="AF214" s="27">
        <f t="shared" si="33"/>
        <v>-4.6624999999999996</v>
      </c>
      <c r="AG214" s="22">
        <v>-3.8</v>
      </c>
      <c r="AH214" s="23">
        <v>-7.5</v>
      </c>
      <c r="AI214" s="22">
        <v>3.4</v>
      </c>
      <c r="AJ214" s="22">
        <v>3.9</v>
      </c>
      <c r="AK214" s="22">
        <v>3.7</v>
      </c>
      <c r="AL214" s="22">
        <v>3.9</v>
      </c>
      <c r="AM214" s="22">
        <v>4.0999999999999996</v>
      </c>
      <c r="AN214" s="22">
        <v>4.2</v>
      </c>
      <c r="AO214" s="22">
        <v>4.2</v>
      </c>
      <c r="AP214" s="22">
        <v>4.3</v>
      </c>
      <c r="AQ214" s="28">
        <f t="shared" si="34"/>
        <v>3.9624999999999999</v>
      </c>
      <c r="AR214" s="36"/>
    </row>
    <row r="215" spans="1:44" ht="13" customHeight="1">
      <c r="A215" s="26">
        <v>14</v>
      </c>
      <c r="B215" s="22">
        <v>13.6</v>
      </c>
      <c r="C215" s="22">
        <v>11.4</v>
      </c>
      <c r="D215" s="22">
        <v>11.8</v>
      </c>
      <c r="E215" s="22">
        <v>17.5</v>
      </c>
      <c r="F215" s="22">
        <v>19.7</v>
      </c>
      <c r="G215" s="22">
        <v>21.5</v>
      </c>
      <c r="H215" s="22">
        <v>21.7</v>
      </c>
      <c r="I215" s="22">
        <v>20</v>
      </c>
      <c r="J215" s="27">
        <f t="shared" si="31"/>
        <v>17.149999999999999</v>
      </c>
      <c r="K215" s="22">
        <v>22.5</v>
      </c>
      <c r="L215" s="23">
        <v>10.7</v>
      </c>
      <c r="M215" s="22">
        <v>7.9</v>
      </c>
      <c r="N215" s="22">
        <v>8.6</v>
      </c>
      <c r="O215" s="22">
        <v>9.1</v>
      </c>
      <c r="P215" s="22">
        <v>11</v>
      </c>
      <c r="Q215" s="22">
        <v>9.4</v>
      </c>
      <c r="R215" s="22">
        <v>10</v>
      </c>
      <c r="S215" s="22">
        <v>8</v>
      </c>
      <c r="T215" s="22">
        <v>9.1</v>
      </c>
      <c r="U215" s="28">
        <f t="shared" si="32"/>
        <v>9.1374999999999993</v>
      </c>
      <c r="V215" s="29"/>
      <c r="W215" s="26">
        <v>14</v>
      </c>
      <c r="X215" s="22">
        <v>-3.7</v>
      </c>
      <c r="Y215" s="22">
        <v>-3.6</v>
      </c>
      <c r="Z215" s="22">
        <v>-3.8</v>
      </c>
      <c r="AA215" s="22">
        <v>-3.5</v>
      </c>
      <c r="AB215" s="22">
        <v>-2.8</v>
      </c>
      <c r="AC215" s="22">
        <v>-2.2999999999999998</v>
      </c>
      <c r="AD215" s="22">
        <v>-2.4</v>
      </c>
      <c r="AE215" s="22">
        <v>-2.4</v>
      </c>
      <c r="AF215" s="27">
        <f t="shared" si="33"/>
        <v>-3.0625</v>
      </c>
      <c r="AG215" s="22">
        <v>-2.2999999999999998</v>
      </c>
      <c r="AH215" s="23">
        <v>-3.9</v>
      </c>
      <c r="AI215" s="22">
        <v>4.4000000000000004</v>
      </c>
      <c r="AJ215" s="22">
        <v>4.5</v>
      </c>
      <c r="AK215" s="22">
        <v>4.5</v>
      </c>
      <c r="AL215" s="22">
        <v>4.5999999999999996</v>
      </c>
      <c r="AM215" s="22">
        <v>4.8</v>
      </c>
      <c r="AN215" s="22">
        <v>4.8</v>
      </c>
      <c r="AO215" s="22">
        <v>4.9000000000000004</v>
      </c>
      <c r="AP215" s="22">
        <v>4.9000000000000004</v>
      </c>
      <c r="AQ215" s="28">
        <f t="shared" si="34"/>
        <v>4.6749999999999998</v>
      </c>
      <c r="AR215" s="36"/>
    </row>
    <row r="216" spans="1:44" ht="13" customHeight="1">
      <c r="A216" s="26">
        <v>15</v>
      </c>
      <c r="B216" s="22">
        <v>17</v>
      </c>
      <c r="C216" s="22">
        <v>16</v>
      </c>
      <c r="D216" s="22">
        <v>15.4</v>
      </c>
      <c r="E216" s="22">
        <v>19</v>
      </c>
      <c r="F216" s="22">
        <v>21.3</v>
      </c>
      <c r="G216" s="22">
        <v>19.7</v>
      </c>
      <c r="H216" s="22">
        <v>19.399999999999999</v>
      </c>
      <c r="I216" s="22">
        <v>19.2</v>
      </c>
      <c r="J216" s="27">
        <f t="shared" si="31"/>
        <v>18.375</v>
      </c>
      <c r="K216" s="22">
        <v>22.2</v>
      </c>
      <c r="L216" s="23">
        <v>14.6</v>
      </c>
      <c r="M216" s="22">
        <v>10.4</v>
      </c>
      <c r="N216" s="22">
        <v>10.3</v>
      </c>
      <c r="O216" s="22">
        <v>11.4</v>
      </c>
      <c r="P216" s="22">
        <v>14</v>
      </c>
      <c r="Q216" s="22">
        <v>16.2</v>
      </c>
      <c r="R216" s="22">
        <v>17.399999999999999</v>
      </c>
      <c r="S216" s="22">
        <v>20</v>
      </c>
      <c r="T216" s="22">
        <v>20.2</v>
      </c>
      <c r="U216" s="28">
        <f t="shared" si="32"/>
        <v>14.987499999999999</v>
      </c>
      <c r="V216" s="29"/>
      <c r="W216" s="26">
        <v>15</v>
      </c>
      <c r="X216" s="22">
        <v>-2.4</v>
      </c>
      <c r="Y216" s="22">
        <v>-2.2000000000000002</v>
      </c>
      <c r="Z216" s="22">
        <v>-2</v>
      </c>
      <c r="AA216" s="22">
        <v>-1.9</v>
      </c>
      <c r="AB216" s="22">
        <v>-1.6</v>
      </c>
      <c r="AC216" s="22">
        <v>-1.1000000000000001</v>
      </c>
      <c r="AD216" s="22">
        <v>-0.6</v>
      </c>
      <c r="AE216" s="22">
        <v>-0.2</v>
      </c>
      <c r="AF216" s="27">
        <f t="shared" si="33"/>
        <v>-1.4999999999999998</v>
      </c>
      <c r="AG216" s="22">
        <v>-0.1</v>
      </c>
      <c r="AH216" s="23">
        <v>-2.5</v>
      </c>
      <c r="AI216" s="22">
        <v>5.0999999999999996</v>
      </c>
      <c r="AJ216" s="22">
        <v>5.2</v>
      </c>
      <c r="AK216" s="22">
        <v>5.3</v>
      </c>
      <c r="AL216" s="22">
        <v>5.0999999999999996</v>
      </c>
      <c r="AM216" s="22">
        <v>5.4</v>
      </c>
      <c r="AN216" s="22">
        <v>5.5</v>
      </c>
      <c r="AO216" s="22">
        <v>5.9</v>
      </c>
      <c r="AP216" s="22">
        <v>5.9</v>
      </c>
      <c r="AQ216" s="28">
        <f t="shared" si="34"/>
        <v>5.4249999999999998</v>
      </c>
      <c r="AR216" s="36"/>
    </row>
    <row r="217" spans="1:44" ht="13" customHeight="1">
      <c r="A217" s="26">
        <v>16</v>
      </c>
      <c r="B217" s="22">
        <v>18.100000000000001</v>
      </c>
      <c r="C217" s="22">
        <v>18.3</v>
      </c>
      <c r="D217" s="22">
        <v>17</v>
      </c>
      <c r="E217" s="22">
        <v>18.399999999999999</v>
      </c>
      <c r="F217" s="22">
        <v>21.4</v>
      </c>
      <c r="G217" s="22">
        <v>23.3</v>
      </c>
      <c r="H217" s="22">
        <v>20.8</v>
      </c>
      <c r="I217" s="22">
        <v>21.1</v>
      </c>
      <c r="J217" s="27">
        <f t="shared" si="31"/>
        <v>19.8</v>
      </c>
      <c r="K217" s="22">
        <v>24.1</v>
      </c>
      <c r="L217" s="23">
        <v>16.899999999999999</v>
      </c>
      <c r="M217" s="22">
        <v>20.3</v>
      </c>
      <c r="N217" s="22">
        <v>20.399999999999999</v>
      </c>
      <c r="O217" s="22">
        <v>18.600000000000001</v>
      </c>
      <c r="P217" s="22">
        <v>19.399999999999999</v>
      </c>
      <c r="Q217" s="22">
        <v>20.6</v>
      </c>
      <c r="R217" s="22">
        <v>21.7</v>
      </c>
      <c r="S217" s="22">
        <v>19.100000000000001</v>
      </c>
      <c r="T217" s="22">
        <v>20.5</v>
      </c>
      <c r="U217" s="28">
        <f t="shared" si="32"/>
        <v>20.075000000000003</v>
      </c>
      <c r="V217" s="29"/>
      <c r="W217" s="26">
        <v>16</v>
      </c>
      <c r="X217" s="22">
        <v>-0.2</v>
      </c>
      <c r="Y217" s="22">
        <v>-0.5</v>
      </c>
      <c r="Z217" s="22">
        <v>-0.9</v>
      </c>
      <c r="AA217" s="22">
        <v>-0.8</v>
      </c>
      <c r="AB217" s="22">
        <v>-0.7</v>
      </c>
      <c r="AC217" s="22">
        <v>-0.2</v>
      </c>
      <c r="AD217" s="22">
        <v>0.7</v>
      </c>
      <c r="AE217" s="22">
        <v>2.8</v>
      </c>
      <c r="AF217" s="27">
        <f t="shared" si="33"/>
        <v>2.4999999999999911E-2</v>
      </c>
      <c r="AG217" s="22">
        <v>2.8</v>
      </c>
      <c r="AH217" s="23">
        <v>-0.9</v>
      </c>
      <c r="AI217" s="22">
        <v>5.7</v>
      </c>
      <c r="AJ217" s="22">
        <v>5.7</v>
      </c>
      <c r="AK217" s="22">
        <v>5.5</v>
      </c>
      <c r="AL217" s="22">
        <v>5.5</v>
      </c>
      <c r="AM217" s="22">
        <v>5.7</v>
      </c>
      <c r="AN217" s="22">
        <v>5.9</v>
      </c>
      <c r="AO217" s="22">
        <v>6.4</v>
      </c>
      <c r="AP217" s="22">
        <v>7.5</v>
      </c>
      <c r="AQ217" s="28">
        <f t="shared" si="34"/>
        <v>5.9874999999999998</v>
      </c>
      <c r="AR217" s="36"/>
    </row>
    <row r="218" spans="1:44" ht="13" customHeight="1">
      <c r="A218" s="26">
        <v>17</v>
      </c>
      <c r="B218" s="22">
        <v>18.399999999999999</v>
      </c>
      <c r="C218" s="22">
        <v>16.2</v>
      </c>
      <c r="D218" s="22">
        <v>16</v>
      </c>
      <c r="E218" s="22">
        <v>19.2</v>
      </c>
      <c r="F218" s="22">
        <v>24.1</v>
      </c>
      <c r="G218" s="22">
        <v>25</v>
      </c>
      <c r="H218" s="22">
        <v>21.6</v>
      </c>
      <c r="I218" s="22">
        <v>21.9</v>
      </c>
      <c r="J218" s="27">
        <f t="shared" si="31"/>
        <v>20.3</v>
      </c>
      <c r="K218" s="22">
        <v>26.8</v>
      </c>
      <c r="L218" s="23">
        <v>15.7</v>
      </c>
      <c r="M218" s="22">
        <v>20.100000000000001</v>
      </c>
      <c r="N218" s="22">
        <v>18.399999999999999</v>
      </c>
      <c r="O218" s="22">
        <v>18.100000000000001</v>
      </c>
      <c r="P218" s="22">
        <v>21.1</v>
      </c>
      <c r="Q218" s="22">
        <v>21.3</v>
      </c>
      <c r="R218" s="22">
        <v>22.1</v>
      </c>
      <c r="S218" s="22">
        <v>23.9</v>
      </c>
      <c r="T218" s="22">
        <v>23.3</v>
      </c>
      <c r="U218" s="28">
        <f t="shared" si="32"/>
        <v>21.037500000000001</v>
      </c>
      <c r="V218" s="29"/>
      <c r="W218" s="26">
        <v>17</v>
      </c>
      <c r="X218" s="22">
        <v>3.5</v>
      </c>
      <c r="Y218" s="22">
        <v>2.8</v>
      </c>
      <c r="Z218" s="22">
        <v>2.7</v>
      </c>
      <c r="AA218" s="22">
        <v>2.9</v>
      </c>
      <c r="AB218" s="22">
        <v>3</v>
      </c>
      <c r="AC218" s="22">
        <v>2.6</v>
      </c>
      <c r="AD218" s="22">
        <v>2.1</v>
      </c>
      <c r="AE218" s="22">
        <v>1.9</v>
      </c>
      <c r="AF218" s="27">
        <f t="shared" si="33"/>
        <v>2.6875</v>
      </c>
      <c r="AG218" s="22">
        <v>3.9</v>
      </c>
      <c r="AH218" s="23">
        <v>1.7</v>
      </c>
      <c r="AI218" s="22">
        <v>7.8</v>
      </c>
      <c r="AJ218" s="22">
        <v>7.3</v>
      </c>
      <c r="AK218" s="22">
        <v>7.4</v>
      </c>
      <c r="AL218" s="22">
        <v>7.4</v>
      </c>
      <c r="AM218" s="22">
        <v>7.5</v>
      </c>
      <c r="AN218" s="22">
        <v>7.3</v>
      </c>
      <c r="AO218" s="22">
        <v>7.1</v>
      </c>
      <c r="AP218" s="22">
        <v>7</v>
      </c>
      <c r="AQ218" s="28">
        <f t="shared" si="34"/>
        <v>7.35</v>
      </c>
      <c r="AR218" s="36"/>
    </row>
    <row r="219" spans="1:44" ht="13" customHeight="1">
      <c r="A219" s="26">
        <v>18</v>
      </c>
      <c r="B219" s="22">
        <v>19.3</v>
      </c>
      <c r="C219" s="22">
        <v>19.2</v>
      </c>
      <c r="D219" s="22">
        <v>20</v>
      </c>
      <c r="E219" s="22">
        <v>25.1</v>
      </c>
      <c r="F219" s="22">
        <v>25.5</v>
      </c>
      <c r="G219" s="22">
        <v>28.1</v>
      </c>
      <c r="H219" s="22">
        <v>27.8</v>
      </c>
      <c r="I219" s="22">
        <v>24.5</v>
      </c>
      <c r="J219" s="27">
        <f t="shared" si="31"/>
        <v>23.6875</v>
      </c>
      <c r="K219" s="22">
        <v>29.8</v>
      </c>
      <c r="L219" s="23">
        <v>18.8</v>
      </c>
      <c r="M219" s="22">
        <v>21.4</v>
      </c>
      <c r="N219" s="22">
        <v>20.9</v>
      </c>
      <c r="O219" s="22">
        <v>22.2</v>
      </c>
      <c r="P219" s="22">
        <v>23.8</v>
      </c>
      <c r="Q219" s="22">
        <v>22.8</v>
      </c>
      <c r="R219" s="22">
        <v>22.8</v>
      </c>
      <c r="S219" s="22">
        <v>26.5</v>
      </c>
      <c r="T219" s="22">
        <v>22.4</v>
      </c>
      <c r="U219" s="28">
        <f t="shared" si="32"/>
        <v>22.85</v>
      </c>
      <c r="V219" s="29"/>
      <c r="W219" s="26">
        <v>18</v>
      </c>
      <c r="X219" s="22">
        <v>2.4</v>
      </c>
      <c r="Y219" s="22">
        <v>2.9</v>
      </c>
      <c r="Z219" s="22">
        <v>2.2000000000000002</v>
      </c>
      <c r="AA219" s="22">
        <v>1.1000000000000001</v>
      </c>
      <c r="AB219" s="22">
        <v>0.2</v>
      </c>
      <c r="AC219" s="22">
        <v>0.3</v>
      </c>
      <c r="AD219" s="22">
        <v>0.9</v>
      </c>
      <c r="AE219" s="22">
        <v>2.2999999999999998</v>
      </c>
      <c r="AF219" s="27">
        <f t="shared" si="33"/>
        <v>1.5375000000000001</v>
      </c>
      <c r="AG219" s="22">
        <v>2.9</v>
      </c>
      <c r="AH219" s="23">
        <v>0</v>
      </c>
      <c r="AI219" s="22">
        <v>7.3</v>
      </c>
      <c r="AJ219" s="22">
        <v>7.5</v>
      </c>
      <c r="AK219" s="22">
        <v>6.8</v>
      </c>
      <c r="AL219" s="22">
        <v>6.6</v>
      </c>
      <c r="AM219" s="22">
        <v>6.2</v>
      </c>
      <c r="AN219" s="22">
        <v>6.2</v>
      </c>
      <c r="AO219" s="22">
        <v>6.5</v>
      </c>
      <c r="AP219" s="22">
        <v>7.2</v>
      </c>
      <c r="AQ219" s="28">
        <f t="shared" si="34"/>
        <v>6.7875000000000014</v>
      </c>
      <c r="AR219" s="36"/>
    </row>
    <row r="220" spans="1:44" ht="13" customHeight="1">
      <c r="A220" s="26">
        <v>19</v>
      </c>
      <c r="B220" s="22">
        <v>18.7</v>
      </c>
      <c r="C220" s="22">
        <v>16.7</v>
      </c>
      <c r="D220" s="22">
        <v>18.399999999999999</v>
      </c>
      <c r="E220" s="22">
        <v>22.2</v>
      </c>
      <c r="F220" s="22">
        <v>25.4</v>
      </c>
      <c r="G220" s="22">
        <v>27.8</v>
      </c>
      <c r="H220" s="22">
        <v>19.600000000000001</v>
      </c>
      <c r="I220" s="22">
        <v>18.8</v>
      </c>
      <c r="J220" s="27">
        <f t="shared" si="31"/>
        <v>20.950000000000003</v>
      </c>
      <c r="K220" s="22">
        <v>28.6</v>
      </c>
      <c r="L220" s="23">
        <v>16.3</v>
      </c>
      <c r="M220" s="22">
        <v>18.899999999999999</v>
      </c>
      <c r="N220" s="22">
        <v>17.8</v>
      </c>
      <c r="O220" s="22">
        <v>18.2</v>
      </c>
      <c r="P220" s="22">
        <v>18.399999999999999</v>
      </c>
      <c r="Q220" s="22">
        <v>21.4</v>
      </c>
      <c r="R220" s="22">
        <v>22</v>
      </c>
      <c r="S220" s="22">
        <v>21.2</v>
      </c>
      <c r="T220" s="22">
        <v>16.899999999999999</v>
      </c>
      <c r="U220" s="28">
        <f t="shared" si="32"/>
        <v>19.350000000000001</v>
      </c>
      <c r="V220" s="29"/>
      <c r="W220" s="26">
        <v>19</v>
      </c>
      <c r="X220" s="22">
        <v>3.7</v>
      </c>
      <c r="Y220" s="22">
        <v>3.7</v>
      </c>
      <c r="Z220" s="22">
        <v>3.2</v>
      </c>
      <c r="AA220" s="22">
        <v>2</v>
      </c>
      <c r="AB220" s="22">
        <v>2.5</v>
      </c>
      <c r="AC220" s="22">
        <v>4.5</v>
      </c>
      <c r="AD220" s="22">
        <v>5.2</v>
      </c>
      <c r="AE220" s="22">
        <v>5.0999999999999996</v>
      </c>
      <c r="AF220" s="27">
        <f t="shared" si="33"/>
        <v>3.7374999999999998</v>
      </c>
      <c r="AG220" s="22">
        <v>5.4</v>
      </c>
      <c r="AH220" s="23">
        <v>1.2</v>
      </c>
      <c r="AI220" s="22">
        <v>7.9</v>
      </c>
      <c r="AJ220" s="22">
        <v>7.6</v>
      </c>
      <c r="AK220" s="22">
        <v>7.4</v>
      </c>
      <c r="AL220" s="22">
        <v>7.1</v>
      </c>
      <c r="AM220" s="22">
        <v>7.3</v>
      </c>
      <c r="AN220" s="22">
        <v>8.4</v>
      </c>
      <c r="AO220" s="22">
        <v>8.8000000000000007</v>
      </c>
      <c r="AP220" s="22">
        <v>8.8000000000000007</v>
      </c>
      <c r="AQ220" s="28">
        <f t="shared" si="34"/>
        <v>7.9124999999999996</v>
      </c>
      <c r="AR220" s="36"/>
    </row>
    <row r="221" spans="1:44" ht="13" customHeight="1">
      <c r="A221" s="26">
        <v>20</v>
      </c>
      <c r="B221" s="22">
        <v>17.8</v>
      </c>
      <c r="C221" s="22">
        <v>17.8</v>
      </c>
      <c r="D221" s="22">
        <v>17.2</v>
      </c>
      <c r="E221" s="22">
        <v>16.899999999999999</v>
      </c>
      <c r="F221" s="22">
        <v>17.2</v>
      </c>
      <c r="G221" s="22">
        <v>19.5</v>
      </c>
      <c r="H221" s="22">
        <v>20</v>
      </c>
      <c r="I221" s="22">
        <v>18.3</v>
      </c>
      <c r="J221" s="27">
        <f t="shared" si="31"/>
        <v>18.087499999999999</v>
      </c>
      <c r="K221" s="22">
        <v>21</v>
      </c>
      <c r="L221" s="23">
        <v>16.2</v>
      </c>
      <c r="M221" s="22">
        <v>16.899999999999999</v>
      </c>
      <c r="N221" s="22">
        <v>17.100000000000001</v>
      </c>
      <c r="O221" s="22">
        <v>16.100000000000001</v>
      </c>
      <c r="P221" s="22">
        <v>18.100000000000001</v>
      </c>
      <c r="Q221" s="22">
        <v>18.600000000000001</v>
      </c>
      <c r="R221" s="22">
        <v>17.600000000000001</v>
      </c>
      <c r="S221" s="22">
        <v>17.3</v>
      </c>
      <c r="T221" s="22">
        <v>16.8</v>
      </c>
      <c r="U221" s="28">
        <f t="shared" si="32"/>
        <v>17.3125</v>
      </c>
      <c r="V221" s="29"/>
      <c r="W221" s="26">
        <v>20</v>
      </c>
      <c r="X221" s="22">
        <v>5.0999999999999996</v>
      </c>
      <c r="Y221" s="22">
        <v>4.7</v>
      </c>
      <c r="Z221" s="22">
        <v>3.5</v>
      </c>
      <c r="AA221" s="22">
        <v>2.7</v>
      </c>
      <c r="AB221" s="22">
        <v>2</v>
      </c>
      <c r="AC221" s="22">
        <v>1.3</v>
      </c>
      <c r="AD221" s="22">
        <v>0.6</v>
      </c>
      <c r="AE221" s="22">
        <v>0.6</v>
      </c>
      <c r="AF221" s="27">
        <f t="shared" si="33"/>
        <v>2.5625000000000004</v>
      </c>
      <c r="AG221" s="22">
        <v>5.2</v>
      </c>
      <c r="AH221" s="23">
        <v>0.6</v>
      </c>
      <c r="AI221" s="22">
        <v>8.8000000000000007</v>
      </c>
      <c r="AJ221" s="22">
        <v>8.4</v>
      </c>
      <c r="AK221" s="22">
        <v>7.7</v>
      </c>
      <c r="AL221" s="22">
        <v>7.1</v>
      </c>
      <c r="AM221" s="22">
        <v>7.1</v>
      </c>
      <c r="AN221" s="22">
        <v>6.7</v>
      </c>
      <c r="AO221" s="22">
        <v>6.2</v>
      </c>
      <c r="AP221" s="22">
        <v>6.3</v>
      </c>
      <c r="AQ221" s="28">
        <f t="shared" si="34"/>
        <v>7.2875000000000005</v>
      </c>
      <c r="AR221" s="36"/>
    </row>
    <row r="222" spans="1:44" ht="13" customHeight="1">
      <c r="A222" s="26">
        <v>21</v>
      </c>
      <c r="B222" s="22">
        <v>13.7</v>
      </c>
      <c r="C222" s="22">
        <v>11.6</v>
      </c>
      <c r="D222" s="22">
        <v>11.6</v>
      </c>
      <c r="E222" s="22">
        <v>17.100000000000001</v>
      </c>
      <c r="F222" s="22">
        <v>19.2</v>
      </c>
      <c r="G222" s="22">
        <v>21</v>
      </c>
      <c r="H222" s="22">
        <v>20.2</v>
      </c>
      <c r="I222" s="22">
        <v>17.7</v>
      </c>
      <c r="J222" s="27">
        <f t="shared" si="31"/>
        <v>16.512499999999999</v>
      </c>
      <c r="K222" s="22">
        <v>21.9</v>
      </c>
      <c r="L222" s="23">
        <v>10.5</v>
      </c>
      <c r="M222" s="22">
        <v>12.7</v>
      </c>
      <c r="N222" s="22">
        <v>11.7</v>
      </c>
      <c r="O222" s="22">
        <v>11.5</v>
      </c>
      <c r="P222" s="22">
        <v>12.3</v>
      </c>
      <c r="Q222" s="22">
        <v>11.5</v>
      </c>
      <c r="R222" s="22">
        <v>12.9</v>
      </c>
      <c r="S222" s="22">
        <v>13.2</v>
      </c>
      <c r="T222" s="22">
        <v>12.5</v>
      </c>
      <c r="U222" s="28">
        <f t="shared" si="32"/>
        <v>12.287500000000001</v>
      </c>
      <c r="V222" s="29"/>
      <c r="W222" s="26">
        <v>21</v>
      </c>
      <c r="X222" s="22">
        <v>0.1</v>
      </c>
      <c r="Y222" s="22">
        <v>-0.4</v>
      </c>
      <c r="Z222" s="22">
        <v>0</v>
      </c>
      <c r="AA222" s="22">
        <v>-0.1</v>
      </c>
      <c r="AB222" s="22">
        <v>0</v>
      </c>
      <c r="AC222" s="22">
        <v>0.4</v>
      </c>
      <c r="AD222" s="22">
        <v>0.4</v>
      </c>
      <c r="AE222" s="22">
        <v>0</v>
      </c>
      <c r="AF222" s="27">
        <f t="shared" si="33"/>
        <v>0.05</v>
      </c>
      <c r="AG222" s="22">
        <v>0.6</v>
      </c>
      <c r="AH222" s="23">
        <v>-0.4</v>
      </c>
      <c r="AI222" s="22">
        <v>6.2</v>
      </c>
      <c r="AJ222" s="22">
        <v>5.9</v>
      </c>
      <c r="AK222" s="22">
        <v>6.1</v>
      </c>
      <c r="AL222" s="22">
        <v>6.1</v>
      </c>
      <c r="AM222" s="22">
        <v>6.1</v>
      </c>
      <c r="AN222" s="22">
        <v>6.1</v>
      </c>
      <c r="AO222" s="22">
        <v>6</v>
      </c>
      <c r="AP222" s="22">
        <v>6</v>
      </c>
      <c r="AQ222" s="28">
        <f t="shared" si="34"/>
        <v>6.0625000000000009</v>
      </c>
      <c r="AR222" s="36"/>
    </row>
    <row r="223" spans="1:44" ht="13" customHeight="1">
      <c r="A223" s="26">
        <v>22</v>
      </c>
      <c r="B223" s="22">
        <v>13.6</v>
      </c>
      <c r="C223" s="22">
        <v>11.8</v>
      </c>
      <c r="D223" s="22">
        <v>12.2</v>
      </c>
      <c r="E223" s="22">
        <v>17.600000000000001</v>
      </c>
      <c r="F223" s="22">
        <v>20.8</v>
      </c>
      <c r="G223" s="22">
        <v>22.1</v>
      </c>
      <c r="H223" s="22">
        <v>23</v>
      </c>
      <c r="I223" s="22">
        <v>19.600000000000001</v>
      </c>
      <c r="J223" s="27">
        <f t="shared" si="31"/>
        <v>17.587499999999999</v>
      </c>
      <c r="K223" s="22">
        <v>23.6</v>
      </c>
      <c r="L223" s="23">
        <v>11</v>
      </c>
      <c r="M223" s="22">
        <v>11.4</v>
      </c>
      <c r="N223" s="22">
        <v>11.1</v>
      </c>
      <c r="O223" s="22">
        <v>11.4</v>
      </c>
      <c r="P223" s="22">
        <v>13.9</v>
      </c>
      <c r="Q223" s="22">
        <v>11.8</v>
      </c>
      <c r="R223" s="22">
        <v>10.9</v>
      </c>
      <c r="S223" s="22">
        <v>10.7</v>
      </c>
      <c r="T223" s="22">
        <v>12.3</v>
      </c>
      <c r="U223" s="28">
        <f t="shared" si="32"/>
        <v>11.6875</v>
      </c>
      <c r="V223" s="29"/>
      <c r="W223" s="26">
        <v>22</v>
      </c>
      <c r="X223" s="22">
        <v>0</v>
      </c>
      <c r="Y223" s="22">
        <v>0.1</v>
      </c>
      <c r="Z223" s="22">
        <v>0.1</v>
      </c>
      <c r="AA223" s="22">
        <v>0.3</v>
      </c>
      <c r="AB223" s="22">
        <v>0.5</v>
      </c>
      <c r="AC223" s="22">
        <v>0.7</v>
      </c>
      <c r="AD223" s="22">
        <v>0.7</v>
      </c>
      <c r="AE223" s="22">
        <v>0.3</v>
      </c>
      <c r="AF223" s="27">
        <f t="shared" si="33"/>
        <v>0.33749999999999997</v>
      </c>
      <c r="AG223" s="22">
        <v>0.9</v>
      </c>
      <c r="AH223" s="23">
        <v>0</v>
      </c>
      <c r="AI223" s="22">
        <v>6</v>
      </c>
      <c r="AJ223" s="22">
        <v>6</v>
      </c>
      <c r="AK223" s="22">
        <v>6.2</v>
      </c>
      <c r="AL223" s="22">
        <v>6.3</v>
      </c>
      <c r="AM223" s="22">
        <v>6.3</v>
      </c>
      <c r="AN223" s="22">
        <v>6.4</v>
      </c>
      <c r="AO223" s="22">
        <v>6.4</v>
      </c>
      <c r="AP223" s="22">
        <v>6</v>
      </c>
      <c r="AQ223" s="28">
        <f t="shared" si="34"/>
        <v>6.2</v>
      </c>
      <c r="AR223" s="36"/>
    </row>
    <row r="224" spans="1:44" ht="13" customHeight="1">
      <c r="A224" s="26">
        <v>23</v>
      </c>
      <c r="B224" s="22">
        <v>13.2</v>
      </c>
      <c r="C224" s="22">
        <v>9.6</v>
      </c>
      <c r="D224" s="22">
        <v>10.7</v>
      </c>
      <c r="E224" s="22">
        <v>19</v>
      </c>
      <c r="F224" s="22">
        <v>22.4</v>
      </c>
      <c r="G224" s="22">
        <v>23.7</v>
      </c>
      <c r="H224" s="22">
        <v>24.2</v>
      </c>
      <c r="I224" s="22">
        <v>21.6</v>
      </c>
      <c r="J224" s="27">
        <f t="shared" si="31"/>
        <v>18.05</v>
      </c>
      <c r="K224" s="22">
        <v>24.4</v>
      </c>
      <c r="L224" s="23">
        <v>8.8000000000000007</v>
      </c>
      <c r="M224" s="22">
        <v>12.7</v>
      </c>
      <c r="N224" s="22">
        <v>11.6</v>
      </c>
      <c r="O224" s="22">
        <v>12</v>
      </c>
      <c r="P224" s="22">
        <v>13.4</v>
      </c>
      <c r="Q224" s="22">
        <v>12.2</v>
      </c>
      <c r="R224" s="22">
        <v>11.7</v>
      </c>
      <c r="S224" s="22">
        <v>12.7</v>
      </c>
      <c r="T224" s="22">
        <v>12.6</v>
      </c>
      <c r="U224" s="28">
        <f t="shared" si="32"/>
        <v>12.362499999999999</v>
      </c>
      <c r="V224" s="29"/>
      <c r="W224" s="26">
        <v>23</v>
      </c>
      <c r="X224" s="22">
        <v>0.1</v>
      </c>
      <c r="Y224" s="22">
        <v>-0.1</v>
      </c>
      <c r="Z224" s="22">
        <v>-0.6</v>
      </c>
      <c r="AA224" s="22">
        <v>-1</v>
      </c>
      <c r="AB224" s="22">
        <v>-1.1000000000000001</v>
      </c>
      <c r="AC224" s="22">
        <v>-0.8</v>
      </c>
      <c r="AD224" s="22">
        <v>0</v>
      </c>
      <c r="AE224" s="22">
        <v>1.1000000000000001</v>
      </c>
      <c r="AF224" s="27">
        <f t="shared" si="33"/>
        <v>-0.3</v>
      </c>
      <c r="AG224" s="22">
        <v>1.1000000000000001</v>
      </c>
      <c r="AH224" s="23">
        <v>-1.2</v>
      </c>
      <c r="AI224" s="22">
        <v>6.2</v>
      </c>
      <c r="AJ224" s="22">
        <v>5.7</v>
      </c>
      <c r="AK224" s="22">
        <v>5.7</v>
      </c>
      <c r="AL224" s="22">
        <v>5.5</v>
      </c>
      <c r="AM224" s="22">
        <v>5.4</v>
      </c>
      <c r="AN224" s="22">
        <v>5.6</v>
      </c>
      <c r="AO224" s="22">
        <v>6.1</v>
      </c>
      <c r="AP224" s="22">
        <v>6.6</v>
      </c>
      <c r="AQ224" s="28">
        <f t="shared" si="34"/>
        <v>5.8500000000000005</v>
      </c>
      <c r="AR224" s="36"/>
    </row>
    <row r="225" spans="1:44" ht="13" customHeight="1">
      <c r="A225" s="26">
        <v>24</v>
      </c>
      <c r="B225" s="22">
        <v>14.8</v>
      </c>
      <c r="C225" s="22">
        <v>10.6</v>
      </c>
      <c r="D225" s="22">
        <v>11.9</v>
      </c>
      <c r="E225" s="22">
        <v>21.9</v>
      </c>
      <c r="F225" s="22">
        <v>24.8</v>
      </c>
      <c r="G225" s="22">
        <v>26</v>
      </c>
      <c r="H225" s="22">
        <v>26.8</v>
      </c>
      <c r="I225" s="22">
        <v>23.6</v>
      </c>
      <c r="J225" s="27">
        <f t="shared" si="31"/>
        <v>20.05</v>
      </c>
      <c r="K225" s="22">
        <v>26.9</v>
      </c>
      <c r="L225" s="23">
        <v>9.3000000000000007</v>
      </c>
      <c r="M225" s="22">
        <v>14.3</v>
      </c>
      <c r="N225" s="22">
        <v>12.3</v>
      </c>
      <c r="O225" s="22">
        <v>12.9</v>
      </c>
      <c r="P225" s="22">
        <v>13.9</v>
      </c>
      <c r="Q225" s="22">
        <v>12.8</v>
      </c>
      <c r="R225" s="22">
        <v>12.7</v>
      </c>
      <c r="S225" s="22">
        <v>12.7</v>
      </c>
      <c r="T225" s="22">
        <v>13.7</v>
      </c>
      <c r="U225" s="28">
        <f t="shared" si="32"/>
        <v>13.162500000000001</v>
      </c>
      <c r="V225" s="29"/>
      <c r="W225" s="26">
        <v>24</v>
      </c>
      <c r="X225" s="22">
        <v>2.2000000000000002</v>
      </c>
      <c r="Y225" s="22">
        <v>2.8</v>
      </c>
      <c r="Z225" s="22">
        <v>2.6</v>
      </c>
      <c r="AA225" s="22">
        <v>2.7</v>
      </c>
      <c r="AB225" s="22">
        <v>2.7</v>
      </c>
      <c r="AC225" s="22">
        <v>2.4</v>
      </c>
      <c r="AD225" s="22">
        <v>1.2</v>
      </c>
      <c r="AE225" s="22">
        <v>0</v>
      </c>
      <c r="AF225" s="27">
        <f t="shared" si="33"/>
        <v>2.0750000000000002</v>
      </c>
      <c r="AG225" s="22">
        <v>3</v>
      </c>
      <c r="AH225" s="23">
        <v>0</v>
      </c>
      <c r="AI225" s="22">
        <v>7.2</v>
      </c>
      <c r="AJ225" s="22">
        <v>7.5</v>
      </c>
      <c r="AK225" s="22">
        <v>7.4</v>
      </c>
      <c r="AL225" s="22">
        <v>7.3</v>
      </c>
      <c r="AM225" s="22">
        <v>7.3</v>
      </c>
      <c r="AN225" s="22">
        <v>7.3</v>
      </c>
      <c r="AO225" s="22">
        <v>6.6</v>
      </c>
      <c r="AP225" s="22">
        <v>6.1</v>
      </c>
      <c r="AQ225" s="28">
        <f t="shared" si="34"/>
        <v>7.0875000000000004</v>
      </c>
      <c r="AR225" s="36"/>
    </row>
    <row r="226" spans="1:44" ht="13" customHeight="1">
      <c r="A226" s="26">
        <v>25</v>
      </c>
      <c r="B226" s="22">
        <v>15.6</v>
      </c>
      <c r="C226" s="22">
        <v>12.5</v>
      </c>
      <c r="D226" s="22">
        <v>13.6</v>
      </c>
      <c r="E226" s="22">
        <v>23.4</v>
      </c>
      <c r="F226" s="22">
        <v>26</v>
      </c>
      <c r="G226" s="22">
        <v>27.4</v>
      </c>
      <c r="H226" s="22">
        <v>27.4</v>
      </c>
      <c r="I226" s="22">
        <v>25.6</v>
      </c>
      <c r="J226" s="27">
        <f t="shared" si="31"/>
        <v>21.4375</v>
      </c>
      <c r="K226" s="22">
        <v>27.8</v>
      </c>
      <c r="L226" s="23">
        <v>12</v>
      </c>
      <c r="M226" s="22">
        <v>14.7</v>
      </c>
      <c r="N226" s="22">
        <v>14.2</v>
      </c>
      <c r="O226" s="22">
        <v>14.5</v>
      </c>
      <c r="P226" s="22">
        <v>11.2</v>
      </c>
      <c r="Q226" s="22">
        <v>13.4</v>
      </c>
      <c r="R226" s="22">
        <v>14.9</v>
      </c>
      <c r="S226" s="22">
        <v>13.5</v>
      </c>
      <c r="T226" s="22">
        <v>17</v>
      </c>
      <c r="U226" s="28">
        <f t="shared" si="32"/>
        <v>14.175000000000001</v>
      </c>
      <c r="V226" s="29"/>
      <c r="W226" s="26">
        <v>25</v>
      </c>
      <c r="X226" s="22">
        <v>0</v>
      </c>
      <c r="Y226" s="22">
        <v>-0.2</v>
      </c>
      <c r="Z226" s="22">
        <v>-0.3</v>
      </c>
      <c r="AA226" s="22">
        <v>-0.5</v>
      </c>
      <c r="AB226" s="22">
        <v>-0.4</v>
      </c>
      <c r="AC226" s="22">
        <v>0</v>
      </c>
      <c r="AD226" s="22">
        <v>0</v>
      </c>
      <c r="AE226" s="22">
        <v>-1</v>
      </c>
      <c r="AF226" s="27">
        <f t="shared" si="33"/>
        <v>-0.3</v>
      </c>
      <c r="AG226" s="22">
        <v>0.2</v>
      </c>
      <c r="AH226" s="23">
        <v>-1</v>
      </c>
      <c r="AI226" s="22">
        <v>6.1</v>
      </c>
      <c r="AJ226" s="22">
        <v>6</v>
      </c>
      <c r="AK226" s="22">
        <v>6</v>
      </c>
      <c r="AL226" s="22">
        <v>5.8</v>
      </c>
      <c r="AM226" s="22">
        <v>5.8</v>
      </c>
      <c r="AN226" s="22">
        <v>5.8</v>
      </c>
      <c r="AO226" s="22">
        <v>6</v>
      </c>
      <c r="AP226" s="22">
        <v>5.6</v>
      </c>
      <c r="AQ226" s="28">
        <f t="shared" si="34"/>
        <v>5.8875000000000002</v>
      </c>
      <c r="AR226" s="36"/>
    </row>
    <row r="227" spans="1:44" ht="13" customHeight="1">
      <c r="A227" s="26">
        <v>26</v>
      </c>
      <c r="B227" s="22">
        <v>17.899999999999999</v>
      </c>
      <c r="C227" s="22">
        <v>14.2</v>
      </c>
      <c r="D227" s="22">
        <v>15.2</v>
      </c>
      <c r="E227" s="22">
        <v>23.5</v>
      </c>
      <c r="F227" s="22">
        <v>26.8</v>
      </c>
      <c r="G227" s="22">
        <v>27.3</v>
      </c>
      <c r="H227" s="22">
        <v>27.9</v>
      </c>
      <c r="I227" s="22">
        <v>25.9</v>
      </c>
      <c r="J227" s="27">
        <f t="shared" si="31"/>
        <v>22.337499999999999</v>
      </c>
      <c r="K227" s="22">
        <v>28.8</v>
      </c>
      <c r="L227" s="23">
        <v>12.7</v>
      </c>
      <c r="M227" s="22">
        <v>17.8</v>
      </c>
      <c r="N227" s="22">
        <v>15.4</v>
      </c>
      <c r="O227" s="22">
        <v>15.9</v>
      </c>
      <c r="P227" s="22">
        <v>13.3</v>
      </c>
      <c r="Q227" s="22">
        <v>15.5</v>
      </c>
      <c r="R227" s="22">
        <v>14.1</v>
      </c>
      <c r="S227" s="22">
        <v>15.8</v>
      </c>
      <c r="T227" s="22">
        <v>14.3</v>
      </c>
      <c r="U227" s="28">
        <f t="shared" si="32"/>
        <v>15.262499999999999</v>
      </c>
      <c r="V227" s="29"/>
      <c r="W227" s="26">
        <v>26</v>
      </c>
      <c r="X227" s="22">
        <v>-1.2</v>
      </c>
      <c r="Y227" s="22">
        <v>-1.3</v>
      </c>
      <c r="Z227" s="22">
        <v>-1.9</v>
      </c>
      <c r="AA227" s="22">
        <v>-1.9</v>
      </c>
      <c r="AB227" s="22">
        <v>-1.9</v>
      </c>
      <c r="AC227" s="22">
        <v>-1.9</v>
      </c>
      <c r="AD227" s="22">
        <v>-2.2999999999999998</v>
      </c>
      <c r="AE227" s="22">
        <v>-2.4</v>
      </c>
      <c r="AF227" s="27">
        <f t="shared" si="33"/>
        <v>-1.8500000000000003</v>
      </c>
      <c r="AG227" s="22">
        <v>-0.9</v>
      </c>
      <c r="AH227" s="23">
        <v>-2.5</v>
      </c>
      <c r="AI227" s="22">
        <v>5.5</v>
      </c>
      <c r="AJ227" s="22">
        <v>5.5</v>
      </c>
      <c r="AK227" s="22">
        <v>5.2</v>
      </c>
      <c r="AL227" s="22">
        <v>5.0999999999999996</v>
      </c>
      <c r="AM227" s="22">
        <v>5.0999999999999996</v>
      </c>
      <c r="AN227" s="22">
        <v>5.0999999999999996</v>
      </c>
      <c r="AO227" s="22">
        <v>5</v>
      </c>
      <c r="AP227" s="22">
        <v>5.0999999999999996</v>
      </c>
      <c r="AQ227" s="28">
        <f t="shared" si="34"/>
        <v>5.2</v>
      </c>
      <c r="AR227" s="36"/>
    </row>
    <row r="228" spans="1:44" ht="13" customHeight="1">
      <c r="A228" s="26">
        <v>27</v>
      </c>
      <c r="B228" s="22">
        <v>19.100000000000001</v>
      </c>
      <c r="C228" s="22">
        <v>14.7</v>
      </c>
      <c r="D228" s="22">
        <v>15.4</v>
      </c>
      <c r="E228" s="22">
        <v>24.3</v>
      </c>
      <c r="F228" s="22">
        <v>27.1</v>
      </c>
      <c r="G228" s="22">
        <v>28.3</v>
      </c>
      <c r="H228" s="22">
        <v>26.5</v>
      </c>
      <c r="I228" s="22">
        <v>24.1</v>
      </c>
      <c r="J228" s="27">
        <f t="shared" si="31"/>
        <v>22.4375</v>
      </c>
      <c r="K228" s="22">
        <v>29.4</v>
      </c>
      <c r="L228" s="23">
        <v>13</v>
      </c>
      <c r="M228" s="22">
        <v>15.4</v>
      </c>
      <c r="N228" s="22">
        <v>15.2</v>
      </c>
      <c r="O228" s="22">
        <v>15.4</v>
      </c>
      <c r="P228" s="22">
        <v>17</v>
      </c>
      <c r="Q228" s="22">
        <v>15.7</v>
      </c>
      <c r="R228" s="22">
        <v>17.3</v>
      </c>
      <c r="S228" s="22">
        <v>20</v>
      </c>
      <c r="T228" s="22">
        <v>21</v>
      </c>
      <c r="U228" s="28">
        <f t="shared" si="32"/>
        <v>17.125</v>
      </c>
      <c r="V228" s="29"/>
      <c r="W228" s="26">
        <v>27</v>
      </c>
      <c r="X228" s="22">
        <v>-2.8</v>
      </c>
      <c r="Y228" s="22">
        <v>-2.9</v>
      </c>
      <c r="Z228" s="22">
        <v>-3.1</v>
      </c>
      <c r="AA228" s="22">
        <v>-3.8</v>
      </c>
      <c r="AB228" s="22">
        <v>-2.6</v>
      </c>
      <c r="AC228" s="22">
        <v>-1.6</v>
      </c>
      <c r="AD228" s="22">
        <v>-1.5</v>
      </c>
      <c r="AE228" s="22">
        <v>-2.2999999999999998</v>
      </c>
      <c r="AF228" s="27">
        <f t="shared" si="33"/>
        <v>-2.5749999999999997</v>
      </c>
      <c r="AG228" s="22">
        <v>-1.3</v>
      </c>
      <c r="AH228" s="23">
        <v>-4</v>
      </c>
      <c r="AI228" s="22">
        <v>4.9000000000000004</v>
      </c>
      <c r="AJ228" s="22">
        <v>4.9000000000000004</v>
      </c>
      <c r="AK228" s="22">
        <v>4.8</v>
      </c>
      <c r="AL228" s="22">
        <v>4.4000000000000004</v>
      </c>
      <c r="AM228" s="22">
        <v>4.9000000000000004</v>
      </c>
      <c r="AN228" s="22">
        <v>5.0999999999999996</v>
      </c>
      <c r="AO228" s="22">
        <v>5.2</v>
      </c>
      <c r="AP228" s="22">
        <v>4.8</v>
      </c>
      <c r="AQ228" s="28">
        <f t="shared" si="34"/>
        <v>4.875</v>
      </c>
      <c r="AR228" s="36"/>
    </row>
    <row r="229" spans="1:44" ht="13" customHeight="1">
      <c r="A229" s="26">
        <v>28</v>
      </c>
      <c r="B229" s="22">
        <v>21.6</v>
      </c>
      <c r="C229" s="22">
        <v>18.100000000000001</v>
      </c>
      <c r="D229" s="22">
        <v>19.2</v>
      </c>
      <c r="E229" s="22">
        <v>23.9</v>
      </c>
      <c r="F229" s="22">
        <v>24.6</v>
      </c>
      <c r="G229" s="22">
        <v>27.5</v>
      </c>
      <c r="H229" s="22">
        <v>24.9</v>
      </c>
      <c r="I229" s="22">
        <v>21.8</v>
      </c>
      <c r="J229" s="27">
        <f t="shared" si="31"/>
        <v>22.700000000000003</v>
      </c>
      <c r="K229" s="22">
        <v>28.1</v>
      </c>
      <c r="L229" s="23">
        <v>17.100000000000001</v>
      </c>
      <c r="M229" s="22">
        <v>17.8</v>
      </c>
      <c r="N229" s="22">
        <v>18</v>
      </c>
      <c r="O229" s="22">
        <v>15.8</v>
      </c>
      <c r="P229" s="22">
        <v>16.3</v>
      </c>
      <c r="Q229" s="22">
        <v>15.4</v>
      </c>
      <c r="R229" s="22">
        <v>15.4</v>
      </c>
      <c r="S229" s="22">
        <v>17</v>
      </c>
      <c r="T229" s="22">
        <v>16.899999999999999</v>
      </c>
      <c r="U229" s="28">
        <f t="shared" si="32"/>
        <v>16.574999999999999</v>
      </c>
      <c r="V229" s="29"/>
      <c r="W229" s="26">
        <v>28</v>
      </c>
      <c r="X229" s="22">
        <v>-2.8</v>
      </c>
      <c r="Y229" s="22">
        <v>-4.2</v>
      </c>
      <c r="Z229" s="22">
        <v>-4.3</v>
      </c>
      <c r="AA229" s="22">
        <v>-4</v>
      </c>
      <c r="AB229" s="22">
        <v>-3.4</v>
      </c>
      <c r="AC229" s="22">
        <v>-2.2000000000000002</v>
      </c>
      <c r="AD229" s="22">
        <v>-1.2</v>
      </c>
      <c r="AE229" s="22">
        <v>-0.5</v>
      </c>
      <c r="AF229" s="27">
        <f t="shared" si="33"/>
        <v>-2.8249999999999997</v>
      </c>
      <c r="AG229" s="22">
        <v>-0.5</v>
      </c>
      <c r="AH229" s="23">
        <v>-4.5999999999999996</v>
      </c>
      <c r="AI229" s="22">
        <v>4.5</v>
      </c>
      <c r="AJ229" s="22">
        <v>4.0999999999999996</v>
      </c>
      <c r="AK229" s="22">
        <v>4.0999999999999996</v>
      </c>
      <c r="AL229" s="22">
        <v>4.0999999999999996</v>
      </c>
      <c r="AM229" s="22">
        <v>4.2</v>
      </c>
      <c r="AN229" s="22">
        <v>4.5999999999999996</v>
      </c>
      <c r="AO229" s="22">
        <v>5.0999999999999996</v>
      </c>
      <c r="AP229" s="22">
        <v>5.3</v>
      </c>
      <c r="AQ229" s="28">
        <f t="shared" si="34"/>
        <v>4.4999999999999991</v>
      </c>
      <c r="AR229" s="36"/>
    </row>
    <row r="230" spans="1:44" ht="13" customHeight="1">
      <c r="A230" s="26">
        <v>29</v>
      </c>
      <c r="B230" s="22">
        <v>16.7</v>
      </c>
      <c r="C230" s="22">
        <v>14.8</v>
      </c>
      <c r="D230" s="22">
        <v>14.3</v>
      </c>
      <c r="E230" s="22">
        <v>20.2</v>
      </c>
      <c r="F230" s="22">
        <v>22.3</v>
      </c>
      <c r="G230" s="22">
        <v>23.6</v>
      </c>
      <c r="H230" s="22">
        <v>21.1</v>
      </c>
      <c r="I230" s="22">
        <v>18.600000000000001</v>
      </c>
      <c r="J230" s="27">
        <f t="shared" si="31"/>
        <v>18.95</v>
      </c>
      <c r="K230" s="22">
        <v>24.7</v>
      </c>
      <c r="L230" s="23">
        <v>13.3</v>
      </c>
      <c r="M230" s="22">
        <v>16.100000000000001</v>
      </c>
      <c r="N230" s="22">
        <v>11.9</v>
      </c>
      <c r="O230" s="22">
        <v>12.7</v>
      </c>
      <c r="P230" s="22">
        <v>17.2</v>
      </c>
      <c r="Q230" s="22">
        <v>19.100000000000001</v>
      </c>
      <c r="R230" s="22">
        <v>20.6</v>
      </c>
      <c r="S230" s="22">
        <v>20.2</v>
      </c>
      <c r="T230" s="22">
        <v>19.899999999999999</v>
      </c>
      <c r="U230" s="28">
        <f t="shared" si="32"/>
        <v>17.212499999999999</v>
      </c>
      <c r="V230" s="29"/>
      <c r="W230" s="26">
        <v>29</v>
      </c>
      <c r="X230" s="22">
        <v>-0.8</v>
      </c>
      <c r="Y230" s="22">
        <v>-1</v>
      </c>
      <c r="Z230" s="22">
        <v>-1.2</v>
      </c>
      <c r="AA230" s="22">
        <v>-1.2</v>
      </c>
      <c r="AB230" s="22">
        <v>-0.7</v>
      </c>
      <c r="AC230" s="22">
        <v>-0.4</v>
      </c>
      <c r="AD230" s="22">
        <v>-0.3</v>
      </c>
      <c r="AE230" s="22">
        <v>0</v>
      </c>
      <c r="AF230" s="27">
        <f t="shared" si="33"/>
        <v>-0.70000000000000007</v>
      </c>
      <c r="AG230" s="22">
        <v>0</v>
      </c>
      <c r="AH230" s="23">
        <v>-1.3</v>
      </c>
      <c r="AI230" s="22">
        <v>5.2</v>
      </c>
      <c r="AJ230" s="22">
        <v>5.3</v>
      </c>
      <c r="AK230" s="22">
        <v>5.4</v>
      </c>
      <c r="AL230" s="22">
        <v>5.4</v>
      </c>
      <c r="AM230" s="22">
        <v>5.5</v>
      </c>
      <c r="AN230" s="22">
        <v>5.7</v>
      </c>
      <c r="AO230" s="22">
        <v>5.7</v>
      </c>
      <c r="AP230" s="22">
        <v>5.9</v>
      </c>
      <c r="AQ230" s="28">
        <f t="shared" si="34"/>
        <v>5.5125000000000002</v>
      </c>
      <c r="AR230" s="36"/>
    </row>
    <row r="231" spans="1:44" ht="13" customHeight="1">
      <c r="A231" s="26">
        <v>30</v>
      </c>
      <c r="B231" s="22">
        <v>17.100000000000001</v>
      </c>
      <c r="C231" s="22">
        <v>16.5</v>
      </c>
      <c r="D231" s="22">
        <v>16.7</v>
      </c>
      <c r="E231" s="22">
        <v>18</v>
      </c>
      <c r="F231" s="22">
        <v>13.5</v>
      </c>
      <c r="G231" s="22">
        <v>14.7</v>
      </c>
      <c r="H231" s="22">
        <v>18.399999999999999</v>
      </c>
      <c r="I231" s="22">
        <v>14.3</v>
      </c>
      <c r="J231" s="27">
        <f t="shared" si="31"/>
        <v>16.150000000000002</v>
      </c>
      <c r="K231" s="22">
        <v>19.7</v>
      </c>
      <c r="L231" s="23">
        <v>13.4</v>
      </c>
      <c r="M231" s="22">
        <v>19.100000000000001</v>
      </c>
      <c r="N231" s="22">
        <v>18.7</v>
      </c>
      <c r="O231" s="22">
        <v>19</v>
      </c>
      <c r="P231" s="22">
        <v>20.2</v>
      </c>
      <c r="Q231" s="22">
        <v>14.5</v>
      </c>
      <c r="R231" s="22">
        <v>14.9</v>
      </c>
      <c r="S231" s="22">
        <v>13.1</v>
      </c>
      <c r="T231" s="22">
        <v>14.5</v>
      </c>
      <c r="U231" s="28">
        <f t="shared" si="32"/>
        <v>16.75</v>
      </c>
      <c r="V231" s="29"/>
      <c r="W231" s="26">
        <v>30</v>
      </c>
      <c r="X231" s="22">
        <v>-0.2</v>
      </c>
      <c r="Y231" s="22">
        <v>-0.1</v>
      </c>
      <c r="Z231" s="22">
        <v>0.7</v>
      </c>
      <c r="AA231" s="22">
        <v>2.1</v>
      </c>
      <c r="AB231" s="22">
        <v>2.4</v>
      </c>
      <c r="AC231" s="22">
        <v>2.2000000000000002</v>
      </c>
      <c r="AD231" s="22">
        <v>0.7</v>
      </c>
      <c r="AE231" s="22">
        <v>-0.1</v>
      </c>
      <c r="AF231" s="27">
        <f t="shared" si="33"/>
        <v>0.96250000000000013</v>
      </c>
      <c r="AG231" s="22">
        <v>2.5</v>
      </c>
      <c r="AH231" s="23">
        <v>-0.5</v>
      </c>
      <c r="AI231" s="22">
        <v>5.7</v>
      </c>
      <c r="AJ231" s="22">
        <v>5.8</v>
      </c>
      <c r="AK231" s="22">
        <v>6.4</v>
      </c>
      <c r="AL231" s="22">
        <v>6.7</v>
      </c>
      <c r="AM231" s="22">
        <v>6.7</v>
      </c>
      <c r="AN231" s="22">
        <v>6.3</v>
      </c>
      <c r="AO231" s="22">
        <v>6</v>
      </c>
      <c r="AP231" s="22">
        <v>5.8</v>
      </c>
      <c r="AQ231" s="28">
        <f t="shared" si="34"/>
        <v>6.1749999999999989</v>
      </c>
      <c r="AR231" s="36"/>
    </row>
    <row r="232" spans="1:44" ht="13" customHeight="1">
      <c r="A232" s="30"/>
      <c r="B232" s="39"/>
      <c r="C232" s="39"/>
      <c r="D232" s="39"/>
      <c r="E232" s="39"/>
      <c r="F232" s="39"/>
      <c r="G232" s="39"/>
      <c r="H232" s="39"/>
      <c r="I232" s="39"/>
      <c r="J232" s="31"/>
      <c r="K232" s="42"/>
      <c r="L232" s="43"/>
      <c r="M232" s="39"/>
      <c r="N232" s="39"/>
      <c r="O232" s="39"/>
      <c r="P232" s="39"/>
      <c r="Q232" s="39"/>
      <c r="R232" s="39"/>
      <c r="S232" s="39"/>
      <c r="T232" s="39"/>
      <c r="U232" s="43"/>
      <c r="V232" s="29"/>
      <c r="W232" s="30">
        <v>31</v>
      </c>
      <c r="X232" s="22">
        <v>1</v>
      </c>
      <c r="Y232" s="22">
        <v>0.9</v>
      </c>
      <c r="Z232" s="22">
        <v>0.3</v>
      </c>
      <c r="AA232" s="22">
        <v>0.2</v>
      </c>
      <c r="AB232" s="22">
        <v>0.1</v>
      </c>
      <c r="AC232" s="22">
        <v>0.4</v>
      </c>
      <c r="AD232" s="22">
        <v>0.1</v>
      </c>
      <c r="AE232" s="22">
        <v>0.1</v>
      </c>
      <c r="AF232" s="31">
        <f t="shared" si="33"/>
        <v>0.38750000000000001</v>
      </c>
      <c r="AG232" s="24">
        <v>1.2</v>
      </c>
      <c r="AH232" s="25">
        <v>-0.4</v>
      </c>
      <c r="AI232" s="22">
        <v>6.4</v>
      </c>
      <c r="AJ232" s="22">
        <v>6.5</v>
      </c>
      <c r="AK232" s="22">
        <v>6.3</v>
      </c>
      <c r="AL232" s="22">
        <v>6.1</v>
      </c>
      <c r="AM232" s="22">
        <v>6.2</v>
      </c>
      <c r="AN232" s="22">
        <v>6.3</v>
      </c>
      <c r="AO232" s="22">
        <v>6.2</v>
      </c>
      <c r="AP232" s="22">
        <v>6.2</v>
      </c>
      <c r="AQ232" s="28">
        <f t="shared" si="34"/>
        <v>6.2750000000000004</v>
      </c>
      <c r="AR232" s="36"/>
    </row>
    <row r="233" spans="1:44" ht="13" customHeight="1">
      <c r="A233" s="32" t="s">
        <v>5</v>
      </c>
      <c r="B233" s="33">
        <f t="shared" ref="B233:U233" si="35">AVERAGE(B202:B232)</f>
        <v>14.973333333333336</v>
      </c>
      <c r="C233" s="34">
        <f t="shared" si="35"/>
        <v>13.343333333333335</v>
      </c>
      <c r="D233" s="34">
        <f t="shared" si="35"/>
        <v>13.629999999999999</v>
      </c>
      <c r="E233" s="34">
        <f t="shared" si="35"/>
        <v>18.053333333333331</v>
      </c>
      <c r="F233" s="34">
        <f t="shared" si="35"/>
        <v>20.159999999999993</v>
      </c>
      <c r="G233" s="34">
        <f t="shared" si="35"/>
        <v>21.64</v>
      </c>
      <c r="H233" s="34">
        <f t="shared" si="35"/>
        <v>20.763333333333332</v>
      </c>
      <c r="I233" s="35">
        <f t="shared" si="35"/>
        <v>18.730000000000004</v>
      </c>
      <c r="J233" s="33">
        <f t="shared" si="35"/>
        <v>17.661666666666665</v>
      </c>
      <c r="K233" s="34">
        <f t="shared" si="35"/>
        <v>23</v>
      </c>
      <c r="L233" s="35">
        <f t="shared" si="35"/>
        <v>12.223333333333334</v>
      </c>
      <c r="M233" s="34">
        <f t="shared" si="35"/>
        <v>14.229999999999999</v>
      </c>
      <c r="N233" s="34">
        <f t="shared" si="35"/>
        <v>13.636666666666667</v>
      </c>
      <c r="O233" s="34">
        <f t="shared" si="35"/>
        <v>13.766666666666662</v>
      </c>
      <c r="P233" s="34">
        <f t="shared" si="35"/>
        <v>14.726666666666663</v>
      </c>
      <c r="Q233" s="34">
        <f t="shared" si="35"/>
        <v>14.916666666666664</v>
      </c>
      <c r="R233" s="34">
        <f t="shared" si="35"/>
        <v>15.236666666666663</v>
      </c>
      <c r="S233" s="34">
        <f t="shared" si="35"/>
        <v>15.263333333333332</v>
      </c>
      <c r="T233" s="34">
        <f t="shared" si="35"/>
        <v>14.926666666666666</v>
      </c>
      <c r="U233" s="35">
        <f t="shared" si="35"/>
        <v>14.587916666666668</v>
      </c>
      <c r="V233" s="29"/>
      <c r="W233" s="32" t="s">
        <v>5</v>
      </c>
      <c r="X233" s="33">
        <f t="shared" ref="X233:AQ233" si="36">AVERAGE(X202:X232)</f>
        <v>-1.0000000000000002</v>
      </c>
      <c r="Y233" s="34">
        <f t="shared" si="36"/>
        <v>-1.0032258064516131</v>
      </c>
      <c r="Z233" s="34">
        <f t="shared" si="36"/>
        <v>-1.151612903225806</v>
      </c>
      <c r="AA233" s="34">
        <f t="shared" si="36"/>
        <v>-1.1709677419354838</v>
      </c>
      <c r="AB233" s="34">
        <f t="shared" si="36"/>
        <v>-0.96774193548387122</v>
      </c>
      <c r="AC233" s="34">
        <f t="shared" si="36"/>
        <v>-0.52258064516129032</v>
      </c>
      <c r="AD233" s="34">
        <f t="shared" si="36"/>
        <v>-0.75806451612903236</v>
      </c>
      <c r="AE233" s="35">
        <f t="shared" si="36"/>
        <v>-0.93225806451612925</v>
      </c>
      <c r="AF233" s="33">
        <f t="shared" si="36"/>
        <v>-0.93830645161290327</v>
      </c>
      <c r="AG233" s="34">
        <f t="shared" si="36"/>
        <v>0.51935483870967736</v>
      </c>
      <c r="AH233" s="35">
        <f t="shared" si="36"/>
        <v>-2.4709677419354836</v>
      </c>
      <c r="AI233" s="33">
        <f t="shared" si="36"/>
        <v>5.4258064516129023</v>
      </c>
      <c r="AJ233" s="34">
        <f t="shared" si="36"/>
        <v>5.3806451612903228</v>
      </c>
      <c r="AK233" s="34">
        <f t="shared" si="36"/>
        <v>5.3645161290322596</v>
      </c>
      <c r="AL233" s="34">
        <f t="shared" si="36"/>
        <v>5.3193548387096765</v>
      </c>
      <c r="AM233" s="34">
        <f t="shared" si="36"/>
        <v>5.3516129032258055</v>
      </c>
      <c r="AN233" s="34">
        <f t="shared" si="36"/>
        <v>5.4419354838709681</v>
      </c>
      <c r="AO233" s="34">
        <f t="shared" si="36"/>
        <v>5.4838709677419342</v>
      </c>
      <c r="AP233" s="34">
        <f t="shared" si="36"/>
        <v>5.4387096774193555</v>
      </c>
      <c r="AQ233" s="35">
        <f t="shared" si="36"/>
        <v>5.400806451612902</v>
      </c>
      <c r="AR233" s="36"/>
    </row>
    <row r="234" spans="1:44" ht="13" customHeight="1"/>
    <row r="235" spans="1:44" ht="13" customHeight="1"/>
    <row r="236" spans="1:44" ht="13" customHeight="1"/>
    <row r="237" spans="1:44" ht="13" customHeight="1"/>
    <row r="238" spans="1:44" ht="13" customHeight="1"/>
    <row r="239" spans="1:44" ht="13" customHeight="1"/>
    <row r="240" spans="1:44" ht="13" customHeight="1"/>
    <row r="241" ht="13" customHeight="1"/>
    <row r="242" ht="13" customHeight="1"/>
    <row r="243" ht="13" customHeight="1"/>
    <row r="244" ht="13" customHeight="1"/>
    <row r="245" ht="13" customHeight="1"/>
    <row r="246" ht="13" customHeight="1"/>
    <row r="247" ht="13" customHeight="1"/>
    <row r="248" ht="13" customHeight="1"/>
    <row r="249" ht="13" customHeight="1"/>
    <row r="250" ht="13" customHeight="1"/>
    <row r="251" ht="13" customHeight="1"/>
    <row r="252" ht="13" customHeight="1"/>
    <row r="253" ht="13" customHeight="1"/>
    <row r="254" ht="13" customHeight="1"/>
    <row r="255" ht="13" customHeight="1"/>
    <row r="256" ht="13" customHeight="1"/>
    <row r="257" ht="13" customHeight="1"/>
    <row r="258" ht="13" customHeight="1"/>
    <row r="259" ht="13" customHeight="1"/>
    <row r="260" ht="13" customHeight="1"/>
    <row r="261" ht="13" customHeight="1"/>
    <row r="262" ht="13" customHeight="1"/>
    <row r="263" ht="13" customHeight="1"/>
    <row r="264" ht="13" customHeight="1"/>
    <row r="265" ht="13" customHeight="1"/>
    <row r="266" ht="13" customHeight="1"/>
    <row r="267" ht="13" customHeight="1"/>
    <row r="268" ht="13" customHeight="1"/>
    <row r="269" ht="13" customHeight="1"/>
    <row r="270" ht="13" customHeight="1"/>
    <row r="271" ht="13" customHeight="1"/>
    <row r="272" ht="13" customHeight="1"/>
    <row r="273" ht="13" customHeight="1"/>
    <row r="274" ht="13" customHeight="1"/>
    <row r="275" ht="13" customHeight="1"/>
    <row r="276" ht="13" customHeight="1"/>
    <row r="277" ht="13" customHeight="1"/>
    <row r="278" ht="13" customHeight="1"/>
    <row r="279" ht="13" customHeight="1"/>
    <row r="280" ht="13" customHeight="1"/>
    <row r="281" ht="13" customHeight="1"/>
    <row r="282" ht="13" customHeight="1"/>
    <row r="283" ht="13" customHeight="1"/>
    <row r="284" ht="13" customHeight="1"/>
    <row r="285" ht="13" customHeight="1"/>
    <row r="286" ht="13" customHeight="1"/>
    <row r="287" ht="13" customHeight="1"/>
    <row r="288" ht="13" customHeight="1"/>
    <row r="289" ht="13" customHeight="1"/>
    <row r="290" ht="13" customHeight="1"/>
    <row r="291" ht="13" customHeight="1"/>
    <row r="292" ht="13" customHeight="1"/>
    <row r="293" ht="13" customHeight="1"/>
    <row r="294" ht="13" customHeight="1"/>
    <row r="295" ht="13" customHeight="1"/>
    <row r="296" ht="13" customHeight="1"/>
    <row r="297" ht="13" customHeight="1"/>
    <row r="298" ht="13" customHeight="1"/>
    <row r="299" ht="13" customHeight="1"/>
    <row r="300" ht="13" customHeight="1"/>
    <row r="301" ht="13" customHeight="1"/>
    <row r="302" ht="13" customHeight="1"/>
    <row r="303" ht="13" customHeight="1"/>
    <row r="304" ht="13" customHeight="1"/>
    <row r="305" ht="11.15" customHeight="1"/>
    <row r="306" ht="11.15" customHeight="1"/>
    <row r="307" ht="11.15" customHeight="1"/>
    <row r="308" ht="11.15" customHeight="1"/>
    <row r="309" ht="11.15" customHeight="1"/>
    <row r="310" ht="11.15" customHeight="1"/>
    <row r="311" ht="11.15" customHeight="1"/>
    <row r="312" ht="11.15" customHeight="1"/>
    <row r="313" ht="11.15" customHeight="1"/>
    <row r="314" ht="11.15" customHeight="1"/>
    <row r="315" ht="11.15" customHeight="1"/>
    <row r="316" ht="11.15" customHeight="1"/>
    <row r="317" ht="11.15" customHeight="1"/>
    <row r="318" ht="11.15" customHeight="1"/>
    <row r="319" ht="11.15" customHeight="1"/>
    <row r="320" ht="11.15" customHeight="1"/>
    <row r="321" ht="11.15" customHeight="1"/>
    <row r="322" ht="11.15" customHeight="1"/>
    <row r="323" ht="11.15" customHeight="1"/>
    <row r="324" ht="11.15" customHeight="1"/>
    <row r="325" ht="11.15" customHeight="1"/>
    <row r="326" ht="11.15" customHeight="1"/>
    <row r="327" ht="11.15" customHeight="1"/>
    <row r="328" ht="11.15" customHeight="1"/>
    <row r="329" ht="11.15" customHeight="1"/>
    <row r="330" ht="11.15" customHeight="1"/>
    <row r="331" ht="11.15" customHeight="1"/>
    <row r="332" ht="11.15" customHeight="1"/>
    <row r="333" ht="11.15" customHeight="1"/>
    <row r="334" ht="11.15" customHeight="1"/>
    <row r="335" ht="11.15" customHeight="1"/>
    <row r="336" ht="11.15" customHeight="1"/>
    <row r="337" ht="11.15" customHeight="1"/>
    <row r="338" ht="11.15" customHeight="1"/>
    <row r="339" ht="11.15" customHeight="1"/>
    <row r="340" ht="11.15" customHeight="1"/>
    <row r="341" ht="11.15" customHeight="1"/>
    <row r="342" ht="11.15" customHeight="1"/>
    <row r="343" ht="13.4" customHeight="1"/>
    <row r="344" ht="13.4" customHeight="1"/>
    <row r="345" ht="13.4" customHeight="1"/>
    <row r="346" ht="13.4" customHeight="1"/>
    <row r="347" ht="13.4" customHeight="1"/>
    <row r="348" ht="13.4" customHeight="1"/>
    <row r="349" ht="13.4" customHeight="1"/>
    <row r="350" ht="13.4" customHeight="1"/>
    <row r="351" ht="13.4" customHeight="1"/>
    <row r="352" ht="13.4" customHeight="1"/>
    <row r="353" ht="13.4" customHeight="1"/>
    <row r="354" ht="13.4" customHeight="1"/>
    <row r="355" ht="13.4" customHeight="1"/>
    <row r="356" ht="13.4" customHeight="1"/>
    <row r="357" ht="13.4" customHeight="1"/>
    <row r="358" ht="13.4" customHeight="1"/>
    <row r="359" ht="13.4" customHeight="1"/>
    <row r="360" ht="13.4" customHeight="1"/>
    <row r="361" ht="13.4" customHeight="1"/>
    <row r="362" ht="13.4" customHeight="1"/>
    <row r="363" ht="13.4" customHeight="1"/>
    <row r="364" ht="13.4" customHeight="1"/>
    <row r="365" ht="13.4" customHeight="1"/>
    <row r="366" ht="13.4" customHeight="1"/>
    <row r="367" ht="13.4" customHeight="1"/>
    <row r="368" ht="13.4" customHeight="1"/>
    <row r="369" ht="13.4" customHeight="1"/>
    <row r="370" ht="13.4" customHeight="1"/>
    <row r="371" ht="13.4" customHeight="1"/>
    <row r="372" ht="13.4" customHeight="1"/>
    <row r="373" ht="13.4" customHeight="1"/>
    <row r="374" ht="13.4" customHeight="1"/>
    <row r="375" ht="13.4" customHeight="1"/>
    <row r="376" ht="13.4" customHeight="1"/>
    <row r="377" ht="13.4" customHeight="1"/>
    <row r="378" ht="13.4" customHeight="1"/>
    <row r="379" ht="13.4" customHeight="1"/>
    <row r="380" ht="13.4" customHeight="1"/>
    <row r="381" ht="13.4" customHeight="1"/>
    <row r="382" ht="13.4" customHeight="1"/>
    <row r="383" ht="13.4" customHeight="1"/>
    <row r="384" ht="13.4" customHeight="1"/>
    <row r="385" ht="13.4" customHeight="1"/>
    <row r="386" ht="13.4" customHeight="1"/>
    <row r="387" ht="13.4" customHeight="1"/>
    <row r="388" ht="13.4" customHeight="1"/>
    <row r="389" ht="13.4" customHeight="1"/>
    <row r="390" ht="13.4" customHeight="1"/>
    <row r="391" ht="13.4" customHeight="1"/>
  </sheetData>
  <mergeCells count="98">
    <mergeCell ref="B201:U201"/>
    <mergeCell ref="X201:AQ201"/>
    <mergeCell ref="AI199:AQ199"/>
    <mergeCell ref="AM197:AQ197"/>
    <mergeCell ref="A198:A200"/>
    <mergeCell ref="B198:L198"/>
    <mergeCell ref="M198:U198"/>
    <mergeCell ref="W198:W200"/>
    <mergeCell ref="X198:AH198"/>
    <mergeCell ref="AI198:AQ198"/>
    <mergeCell ref="B199:L199"/>
    <mergeCell ref="M199:U199"/>
    <mergeCell ref="X199:AH199"/>
    <mergeCell ref="A197:B197"/>
    <mergeCell ref="Q197:U197"/>
    <mergeCell ref="W197:X197"/>
    <mergeCell ref="A159:A161"/>
    <mergeCell ref="B159:L159"/>
    <mergeCell ref="M159:U159"/>
    <mergeCell ref="W159:W161"/>
    <mergeCell ref="X159:AH159"/>
    <mergeCell ref="B162:U162"/>
    <mergeCell ref="X162:AQ162"/>
    <mergeCell ref="AI159:AQ159"/>
    <mergeCell ref="B160:L160"/>
    <mergeCell ref="M160:U160"/>
    <mergeCell ref="X160:AH160"/>
    <mergeCell ref="AI160:AQ160"/>
    <mergeCell ref="AI121:AQ121"/>
    <mergeCell ref="A158:B158"/>
    <mergeCell ref="Q158:U158"/>
    <mergeCell ref="W158:X158"/>
    <mergeCell ref="AM158:AQ158"/>
    <mergeCell ref="B123:U123"/>
    <mergeCell ref="X123:AQ123"/>
    <mergeCell ref="A120:A122"/>
    <mergeCell ref="B120:L120"/>
    <mergeCell ref="M120:U120"/>
    <mergeCell ref="W120:W122"/>
    <mergeCell ref="X120:AH120"/>
    <mergeCell ref="AI120:AQ120"/>
    <mergeCell ref="B121:L121"/>
    <mergeCell ref="M121:U121"/>
    <mergeCell ref="X121:AH121"/>
    <mergeCell ref="A119:B119"/>
    <mergeCell ref="Q119:U119"/>
    <mergeCell ref="W119:X119"/>
    <mergeCell ref="A81:A83"/>
    <mergeCell ref="B81:L81"/>
    <mergeCell ref="M81:U81"/>
    <mergeCell ref="W81:W83"/>
    <mergeCell ref="X81:AH81"/>
    <mergeCell ref="B84:U84"/>
    <mergeCell ref="X84:AQ84"/>
    <mergeCell ref="AM119:AQ119"/>
    <mergeCell ref="AI81:AQ81"/>
    <mergeCell ref="B82:L82"/>
    <mergeCell ref="M82:U82"/>
    <mergeCell ref="X82:AH82"/>
    <mergeCell ref="AI82:AQ82"/>
    <mergeCell ref="AI4:AQ4"/>
    <mergeCell ref="AI43:AQ43"/>
    <mergeCell ref="A80:B80"/>
    <mergeCell ref="Q80:U80"/>
    <mergeCell ref="W80:X80"/>
    <mergeCell ref="AM80:AQ80"/>
    <mergeCell ref="M78:U78"/>
    <mergeCell ref="B45:U45"/>
    <mergeCell ref="X45:AQ45"/>
    <mergeCell ref="A42:A44"/>
    <mergeCell ref="B42:L42"/>
    <mergeCell ref="M42:U42"/>
    <mergeCell ref="W42:W44"/>
    <mergeCell ref="X42:AH42"/>
    <mergeCell ref="AI42:AQ42"/>
    <mergeCell ref="B43:L43"/>
    <mergeCell ref="M43:U43"/>
    <mergeCell ref="X43:AH43"/>
    <mergeCell ref="A2:B2"/>
    <mergeCell ref="R2:U2"/>
    <mergeCell ref="W2:X2"/>
    <mergeCell ref="X4:AH4"/>
    <mergeCell ref="AM2:AQ2"/>
    <mergeCell ref="A41:B41"/>
    <mergeCell ref="R41:U41"/>
    <mergeCell ref="W41:X41"/>
    <mergeCell ref="A3:A5"/>
    <mergeCell ref="B3:L3"/>
    <mergeCell ref="M3:U3"/>
    <mergeCell ref="W3:W5"/>
    <mergeCell ref="X3:AH3"/>
    <mergeCell ref="M39:U39"/>
    <mergeCell ref="B6:U6"/>
    <mergeCell ref="X6:AQ6"/>
    <mergeCell ref="AM41:AQ41"/>
    <mergeCell ref="AI3:AQ3"/>
    <mergeCell ref="B4:L4"/>
    <mergeCell ref="M4:U4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r:id="rId1"/>
  <headerFooter alignWithMargins="0"/>
  <rowBreaks count="5" manualBreakCount="5">
    <brk id="39" max="42" man="1"/>
    <brk id="78" max="42" man="1"/>
    <brk id="117" max="42" man="1"/>
    <brk id="156" max="42" man="1"/>
    <brk id="195" max="42" man="1"/>
  </rowBreaks>
  <colBreaks count="1" manualBreakCount="1">
    <brk id="21" max="245" man="1"/>
  </colBreaks>
  <ignoredErrors>
    <ignoredError sqref="J7:J38 J46:J74 U46:U74 J85:J116 U85:U117 J124:J155 U124:U155 J163:J195 U163:U175 J202:J233 U202:U233 AF7:AF39 AQ7:AQ38 AF46:AF56 AQ46:AQ56 AF85:AF117 AQ85:AQ116 AF124:AF155 AQ124:AQ155 AF163:AF194 AQ163:AQ195 AF202:AF233 AQ202:AQ233 J75:J77 U75:U76 U7:U37 AQ60:AQ76 AF60:AF76 U195 U179:U193 AF57:AF59 U176:U178 AQ57:AQ59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AW149"/>
  <sheetViews>
    <sheetView topLeftCell="A118" zoomScaleNormal="100" zoomScaleSheetLayoutView="100" zoomScalePageLayoutView="80" workbookViewId="0">
      <selection activeCell="S134" sqref="S134"/>
    </sheetView>
  </sheetViews>
  <sheetFormatPr defaultRowHeight="15.5"/>
  <cols>
    <col min="1" max="32" width="6.07421875" customWidth="1"/>
    <col min="33" max="49" width="5.69140625" customWidth="1"/>
    <col min="50" max="1023" width="8.69140625" customWidth="1"/>
  </cols>
  <sheetData>
    <row r="1" spans="1:49" s="73" customFormat="1" ht="12" customHeight="1">
      <c r="A1" s="1128" t="s">
        <v>112</v>
      </c>
      <c r="B1" s="1128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s="1132"/>
      <c r="AI1" s="1132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s="73" customFormat="1" ht="122.25" customHeight="1">
      <c r="A2" s="120" t="s">
        <v>26</v>
      </c>
      <c r="B2" s="75" t="s">
        <v>74</v>
      </c>
      <c r="C2" s="119" t="s">
        <v>75</v>
      </c>
      <c r="D2" s="120" t="s">
        <v>29</v>
      </c>
      <c r="E2" s="119" t="s">
        <v>76</v>
      </c>
      <c r="F2" s="120" t="s">
        <v>77</v>
      </c>
      <c r="G2" s="75" t="s">
        <v>30</v>
      </c>
      <c r="H2" s="75" t="s">
        <v>31</v>
      </c>
      <c r="I2" s="75" t="s">
        <v>26</v>
      </c>
      <c r="J2" s="120" t="s">
        <v>74</v>
      </c>
      <c r="K2" s="120" t="s">
        <v>75</v>
      </c>
      <c r="L2" s="75" t="s">
        <v>29</v>
      </c>
      <c r="M2" s="75" t="s">
        <v>79</v>
      </c>
      <c r="N2" s="75" t="s">
        <v>77</v>
      </c>
      <c r="O2" s="75" t="s">
        <v>30</v>
      </c>
      <c r="P2" s="120" t="s">
        <v>31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spans="1:49" s="73" customFormat="1" ht="12" customHeight="1">
      <c r="A3" s="126" t="s">
        <v>32</v>
      </c>
      <c r="B3" s="1133" t="s">
        <v>78</v>
      </c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74"/>
      <c r="AI3" s="1132"/>
      <c r="AJ3" s="1132"/>
      <c r="AK3" s="1132"/>
      <c r="AL3" s="1132"/>
      <c r="AM3" s="1132"/>
      <c r="AN3" s="1132"/>
      <c r="AO3" s="1132"/>
      <c r="AP3" s="1132"/>
      <c r="AQ3" s="1132"/>
      <c r="AR3" s="1132"/>
      <c r="AS3" s="1132"/>
      <c r="AT3" s="1132"/>
      <c r="AU3" s="1132"/>
      <c r="AV3" s="1132"/>
      <c r="AW3" s="1132"/>
    </row>
    <row r="4" spans="1:49" s="73" customFormat="1" ht="12" customHeight="1">
      <c r="A4" s="615" t="s">
        <v>290</v>
      </c>
      <c r="B4" s="291" t="s">
        <v>408</v>
      </c>
      <c r="C4" s="291" t="s">
        <v>409</v>
      </c>
      <c r="D4" s="155">
        <v>0.2</v>
      </c>
      <c r="E4" s="502"/>
      <c r="F4" s="502"/>
      <c r="G4" s="498">
        <v>17.100000000000001</v>
      </c>
      <c r="H4" s="293">
        <v>0</v>
      </c>
      <c r="I4" s="621" t="s">
        <v>434</v>
      </c>
      <c r="J4" s="617">
        <v>0.85902777777777783</v>
      </c>
      <c r="K4" s="617">
        <v>0.31736111111111115</v>
      </c>
      <c r="L4" s="618">
        <v>9.9</v>
      </c>
      <c r="M4" s="653">
        <v>0.88124999999999998</v>
      </c>
      <c r="N4" s="502">
        <v>0.44027777777777777</v>
      </c>
      <c r="O4" s="849">
        <v>24.3</v>
      </c>
      <c r="P4" s="293">
        <v>36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95"/>
      <c r="AI4" s="95"/>
      <c r="AJ4" s="95"/>
      <c r="AK4" s="95"/>
      <c r="AL4" s="95"/>
      <c r="AM4" s="95"/>
      <c r="AN4" s="95"/>
      <c r="AO4" s="95"/>
      <c r="AP4" s="86"/>
      <c r="AQ4" s="80"/>
      <c r="AR4" s="80"/>
      <c r="AS4" s="80"/>
      <c r="AT4" s="81"/>
      <c r="AU4" s="81"/>
      <c r="AV4" s="81"/>
      <c r="AW4" s="81"/>
    </row>
    <row r="5" spans="1:49" s="73" customFormat="1" ht="12" customHeight="1">
      <c r="A5" s="615" t="s">
        <v>410</v>
      </c>
      <c r="B5" s="291" t="s">
        <v>411</v>
      </c>
      <c r="C5" s="291" t="s">
        <v>472</v>
      </c>
      <c r="D5" s="155">
        <v>3.7</v>
      </c>
      <c r="E5" s="502">
        <v>0.9375</v>
      </c>
      <c r="F5" s="502">
        <v>6.9444444444444434E-2</v>
      </c>
      <c r="G5" s="498">
        <v>17.2</v>
      </c>
      <c r="H5" s="294">
        <v>5</v>
      </c>
      <c r="I5" s="621" t="s">
        <v>473</v>
      </c>
      <c r="J5" s="617">
        <v>0.38541666666666669</v>
      </c>
      <c r="K5" s="617">
        <v>0.4152777777777778</v>
      </c>
      <c r="L5" s="618">
        <v>0.7</v>
      </c>
      <c r="M5" s="654"/>
      <c r="N5" s="95"/>
      <c r="O5" s="498"/>
      <c r="P5" s="13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95"/>
      <c r="AI5" s="95"/>
      <c r="AJ5" s="95"/>
      <c r="AK5" s="90"/>
      <c r="AL5" s="90"/>
      <c r="AM5" s="95"/>
      <c r="AN5" s="95"/>
      <c r="AO5" s="95"/>
      <c r="AP5" s="86"/>
      <c r="AQ5" s="80"/>
      <c r="AR5" s="80"/>
      <c r="AS5" s="80"/>
      <c r="AT5" s="81"/>
      <c r="AU5" s="81"/>
      <c r="AV5" s="81"/>
      <c r="AW5" s="79"/>
    </row>
    <row r="6" spans="1:49" s="73" customFormat="1" ht="12" customHeight="1">
      <c r="A6" s="619" t="s">
        <v>320</v>
      </c>
      <c r="B6" s="617" t="s">
        <v>412</v>
      </c>
      <c r="C6" s="617" t="s">
        <v>413</v>
      </c>
      <c r="D6" s="618">
        <v>6.2</v>
      </c>
      <c r="E6" s="502">
        <v>0.55833333333333335</v>
      </c>
      <c r="F6" s="502">
        <v>0.70000000000000007</v>
      </c>
      <c r="G6" s="498">
        <v>18.7</v>
      </c>
      <c r="H6" s="294">
        <v>7</v>
      </c>
      <c r="I6" s="635" t="s">
        <v>435</v>
      </c>
      <c r="J6" s="617">
        <v>0.25347222222222221</v>
      </c>
      <c r="K6" s="617">
        <v>0.3527777777777778</v>
      </c>
      <c r="L6" s="618">
        <v>3.7</v>
      </c>
      <c r="M6" s="502">
        <v>0.27291666666666664</v>
      </c>
      <c r="N6" s="502">
        <v>0.37916666666666665</v>
      </c>
      <c r="O6" s="155">
        <v>20.8</v>
      </c>
      <c r="P6" s="294">
        <v>6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95"/>
      <c r="AI6" s="95"/>
      <c r="AJ6" s="95"/>
      <c r="AK6" s="96"/>
      <c r="AL6" s="95"/>
      <c r="AM6" s="95"/>
      <c r="AN6" s="95"/>
      <c r="AO6" s="95"/>
      <c r="AP6" s="94"/>
      <c r="AQ6" s="84"/>
      <c r="AR6" s="80"/>
      <c r="AS6" s="80"/>
      <c r="AT6" s="81"/>
      <c r="AU6" s="81"/>
      <c r="AV6" s="81"/>
      <c r="AW6" s="79"/>
    </row>
    <row r="7" spans="1:49" s="73" customFormat="1" ht="12" customHeight="1">
      <c r="A7" s="619" t="s">
        <v>368</v>
      </c>
      <c r="B7" s="617">
        <v>0.38541666666666669</v>
      </c>
      <c r="C7" s="617">
        <v>0.39583333333333331</v>
      </c>
      <c r="D7" s="618">
        <v>0.3</v>
      </c>
      <c r="E7" s="95"/>
      <c r="F7" s="95"/>
      <c r="G7" s="498">
        <v>18.399999999999999</v>
      </c>
      <c r="H7" s="294">
        <v>0</v>
      </c>
      <c r="I7" s="619"/>
      <c r="J7" s="620" t="s">
        <v>420</v>
      </c>
      <c r="K7" s="620" t="s">
        <v>474</v>
      </c>
      <c r="L7" s="618">
        <v>2.6</v>
      </c>
      <c r="M7" s="502">
        <v>0.49513888888888885</v>
      </c>
      <c r="N7" s="502">
        <v>0.53402777777777777</v>
      </c>
      <c r="O7" s="498">
        <v>20.5</v>
      </c>
      <c r="P7" s="294">
        <v>4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95"/>
      <c r="AI7" s="95"/>
      <c r="AJ7" s="95"/>
      <c r="AK7" s="96"/>
      <c r="AL7" s="95"/>
      <c r="AM7" s="95"/>
      <c r="AN7" s="95"/>
      <c r="AO7" s="95"/>
      <c r="AP7" s="94"/>
      <c r="AQ7" s="84"/>
      <c r="AR7" s="80"/>
      <c r="AS7" s="80"/>
      <c r="AT7" s="81"/>
      <c r="AU7" s="81"/>
      <c r="AV7" s="81"/>
      <c r="AW7" s="79"/>
    </row>
    <row r="8" spans="1:49" s="73" customFormat="1" ht="12" customHeight="1">
      <c r="A8" s="619"/>
      <c r="B8" s="617" t="s">
        <v>414</v>
      </c>
      <c r="C8" s="617" t="s">
        <v>415</v>
      </c>
      <c r="D8" s="618">
        <v>0.4</v>
      </c>
      <c r="E8" s="95"/>
      <c r="F8" s="95"/>
      <c r="G8" s="498">
        <v>18.399999999999999</v>
      </c>
      <c r="H8" s="294">
        <v>0</v>
      </c>
      <c r="I8" s="619"/>
      <c r="J8" s="617">
        <v>0.65347222222222223</v>
      </c>
      <c r="K8" s="617">
        <v>0.66041666666666665</v>
      </c>
      <c r="L8" s="618">
        <v>1.7</v>
      </c>
      <c r="M8" s="502">
        <v>0.66249999999999998</v>
      </c>
      <c r="N8" s="502">
        <v>0.69444444444444453</v>
      </c>
      <c r="O8" s="498">
        <v>20.2</v>
      </c>
      <c r="P8" s="294">
        <v>2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95"/>
      <c r="AI8" s="95"/>
      <c r="AJ8" s="95"/>
      <c r="AK8" s="96"/>
      <c r="AL8" s="95"/>
      <c r="AM8" s="95"/>
      <c r="AN8" s="95"/>
      <c r="AO8" s="95"/>
      <c r="AP8" s="94"/>
      <c r="AQ8" s="84"/>
      <c r="AR8" s="85"/>
      <c r="AS8" s="80"/>
      <c r="AT8" s="81"/>
      <c r="AU8" s="81"/>
      <c r="AV8" s="81"/>
      <c r="AW8" s="79"/>
    </row>
    <row r="9" spans="1:49" s="73" customFormat="1" ht="12" customHeight="1">
      <c r="A9" s="615" t="s">
        <v>369</v>
      </c>
      <c r="B9" s="291" t="s">
        <v>416</v>
      </c>
      <c r="C9" s="291" t="s">
        <v>417</v>
      </c>
      <c r="D9" s="155">
        <v>0.2</v>
      </c>
      <c r="E9" s="95"/>
      <c r="F9" s="95"/>
      <c r="G9" s="498">
        <v>18.399999999999999</v>
      </c>
      <c r="H9" s="294">
        <v>0</v>
      </c>
      <c r="I9" s="621" t="s">
        <v>436</v>
      </c>
      <c r="J9" s="617">
        <v>0.66319444444444442</v>
      </c>
      <c r="K9" s="617">
        <v>0.67638888888888893</v>
      </c>
      <c r="L9" s="618">
        <v>0.2</v>
      </c>
      <c r="M9" s="95"/>
      <c r="N9" s="95"/>
      <c r="O9" s="498">
        <v>20.399999999999999</v>
      </c>
      <c r="P9" s="294"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95"/>
      <c r="AI9" s="95"/>
      <c r="AJ9" s="95"/>
      <c r="AK9" s="96"/>
      <c r="AL9" s="95"/>
      <c r="AM9" s="95"/>
      <c r="AN9" s="95"/>
      <c r="AO9" s="95"/>
      <c r="AP9" s="94"/>
      <c r="AQ9" s="84"/>
      <c r="AR9" s="80"/>
      <c r="AS9" s="80"/>
      <c r="AT9" s="81"/>
      <c r="AU9" s="81"/>
      <c r="AV9" s="81"/>
      <c r="AW9" s="81"/>
    </row>
    <row r="10" spans="1:49" s="73" customFormat="1" ht="12" customHeight="1">
      <c r="A10" s="615"/>
      <c r="B10" s="291" t="s">
        <v>418</v>
      </c>
      <c r="C10" s="291" t="s">
        <v>419</v>
      </c>
      <c r="D10" s="155">
        <v>0.2</v>
      </c>
      <c r="E10" s="502"/>
      <c r="F10" s="95"/>
      <c r="G10" s="498">
        <v>18.5</v>
      </c>
      <c r="H10" s="294">
        <v>0</v>
      </c>
      <c r="I10" s="621"/>
      <c r="J10" s="617">
        <v>0.8618055555555556</v>
      </c>
      <c r="K10" s="617">
        <v>0.92083333333333339</v>
      </c>
      <c r="L10" s="618">
        <v>3.1</v>
      </c>
      <c r="M10" s="502">
        <v>0.87847222222222221</v>
      </c>
      <c r="N10" s="502">
        <v>0.95972222222222225</v>
      </c>
      <c r="O10" s="498">
        <v>20.6</v>
      </c>
      <c r="P10" s="294">
        <v>4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95"/>
      <c r="AI10" s="95"/>
      <c r="AJ10" s="95"/>
      <c r="AK10" s="96"/>
      <c r="AL10" s="95"/>
      <c r="AM10" s="95"/>
      <c r="AN10" s="95"/>
      <c r="AO10" s="95"/>
      <c r="AP10" s="94"/>
      <c r="AQ10" s="84"/>
      <c r="AR10" s="80"/>
      <c r="AS10" s="80"/>
      <c r="AT10" s="81"/>
      <c r="AU10" s="81"/>
      <c r="AV10" s="81"/>
      <c r="AW10" s="79"/>
    </row>
    <row r="11" spans="1:49" s="73" customFormat="1" ht="12" customHeight="1">
      <c r="A11" s="615"/>
      <c r="B11" s="291">
        <v>0.4826388888888889</v>
      </c>
      <c r="C11" s="291">
        <v>0.48958333333333331</v>
      </c>
      <c r="D11" s="155">
        <v>0.2</v>
      </c>
      <c r="E11" s="95"/>
      <c r="F11" s="95"/>
      <c r="G11" s="96">
        <v>18.5</v>
      </c>
      <c r="H11" s="294">
        <v>0</v>
      </c>
      <c r="I11" s="621" t="s">
        <v>437</v>
      </c>
      <c r="J11" s="620" t="s">
        <v>475</v>
      </c>
      <c r="K11" s="617">
        <v>0.39444444444444443</v>
      </c>
      <c r="L11" s="618">
        <v>0.3</v>
      </c>
      <c r="M11" s="95"/>
      <c r="N11" s="95"/>
      <c r="O11" s="498">
        <v>20.2</v>
      </c>
      <c r="P11" s="294"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 s="95"/>
      <c r="AI11" s="95"/>
      <c r="AJ11" s="95"/>
      <c r="AK11" s="96"/>
      <c r="AL11" s="95"/>
      <c r="AM11" s="95"/>
      <c r="AN11" s="95"/>
      <c r="AO11" s="95"/>
      <c r="AP11" s="94"/>
      <c r="AQ11" s="84"/>
      <c r="AR11" s="80"/>
      <c r="AS11" s="80"/>
      <c r="AT11" s="81"/>
      <c r="AU11" s="81"/>
      <c r="AV11" s="81"/>
      <c r="AW11" s="81"/>
    </row>
    <row r="12" spans="1:49" s="73" customFormat="1" ht="12" customHeight="1">
      <c r="A12" s="615"/>
      <c r="B12" s="291" t="s">
        <v>412</v>
      </c>
      <c r="C12" s="291" t="s">
        <v>421</v>
      </c>
      <c r="D12" s="155">
        <v>0.4</v>
      </c>
      <c r="E12" s="95"/>
      <c r="F12" s="95"/>
      <c r="G12" s="96">
        <v>18.5</v>
      </c>
      <c r="H12" s="294">
        <v>0</v>
      </c>
      <c r="I12" s="621"/>
      <c r="J12" s="620" t="s">
        <v>476</v>
      </c>
      <c r="K12" s="620" t="s">
        <v>477</v>
      </c>
      <c r="L12" s="618">
        <v>0.5</v>
      </c>
      <c r="M12" s="95"/>
      <c r="N12" s="95"/>
      <c r="O12" s="90">
        <v>20.2</v>
      </c>
      <c r="P12" s="294"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 s="95"/>
      <c r="AI12" s="95"/>
      <c r="AJ12" s="95"/>
      <c r="AK12" s="96"/>
      <c r="AL12" s="95"/>
      <c r="AM12" s="95"/>
      <c r="AN12" s="95"/>
      <c r="AO12" s="95"/>
      <c r="AP12" s="94"/>
      <c r="AQ12" s="84"/>
      <c r="AR12" s="80"/>
      <c r="AS12" s="80"/>
      <c r="AT12" s="81"/>
      <c r="AU12" s="81"/>
      <c r="AV12" s="81"/>
      <c r="AW12" s="79"/>
    </row>
    <row r="13" spans="1:49" s="73" customFormat="1" ht="12" customHeight="1">
      <c r="A13" s="615" t="s">
        <v>422</v>
      </c>
      <c r="B13" s="291">
        <v>0.4916666666666667</v>
      </c>
      <c r="C13" s="291">
        <v>0.50902777777777775</v>
      </c>
      <c r="D13" s="155">
        <v>1</v>
      </c>
      <c r="E13" s="654"/>
      <c r="F13" s="95"/>
      <c r="G13" s="498"/>
      <c r="H13" s="294"/>
      <c r="I13" s="621"/>
      <c r="J13" s="617">
        <v>0.63750000000000007</v>
      </c>
      <c r="K13" s="617">
        <v>0.65972222222222221</v>
      </c>
      <c r="L13" s="618">
        <v>18.7</v>
      </c>
      <c r="M13" s="654"/>
      <c r="N13" s="95"/>
      <c r="O13" s="498"/>
      <c r="P13" s="294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 s="95"/>
      <c r="AI13" s="95"/>
      <c r="AJ13" s="95"/>
      <c r="AK13" s="96"/>
      <c r="AL13" s="95"/>
      <c r="AM13" s="95"/>
      <c r="AN13" s="95"/>
      <c r="AO13" s="95"/>
      <c r="AP13" s="94"/>
      <c r="AQ13" s="84"/>
      <c r="AR13" s="80"/>
      <c r="AS13" s="80"/>
      <c r="AT13" s="81"/>
      <c r="AU13" s="81"/>
      <c r="AV13" s="81"/>
      <c r="AW13" s="79"/>
    </row>
    <row r="14" spans="1:49" s="73" customFormat="1" ht="12" customHeight="1">
      <c r="A14" s="615"/>
      <c r="B14" s="291">
        <v>0.55069444444444449</v>
      </c>
      <c r="C14" s="291">
        <v>0.55902777777777779</v>
      </c>
      <c r="D14" s="155">
        <v>1.2</v>
      </c>
      <c r="E14" s="653">
        <v>0.52152777777777781</v>
      </c>
      <c r="F14" s="502">
        <v>0.6645833333333333</v>
      </c>
      <c r="G14" s="498">
        <v>18.8</v>
      </c>
      <c r="H14" s="294">
        <v>4</v>
      </c>
      <c r="I14" s="621"/>
      <c r="J14" s="617">
        <v>0.78472222222222221</v>
      </c>
      <c r="K14" s="617">
        <v>0.79513888888888884</v>
      </c>
      <c r="L14" s="618">
        <v>1.1000000000000001</v>
      </c>
      <c r="M14" s="653">
        <v>0.64444444444444449</v>
      </c>
      <c r="N14" s="502">
        <v>7.4999999999999997E-2</v>
      </c>
      <c r="O14" s="498">
        <v>20.2</v>
      </c>
      <c r="P14" s="294">
        <v>93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 s="95"/>
      <c r="AI14" s="95"/>
      <c r="AJ14" s="95"/>
      <c r="AK14" s="96"/>
      <c r="AL14" s="95"/>
      <c r="AM14" s="95"/>
      <c r="AN14" s="95"/>
      <c r="AO14" s="95"/>
      <c r="AP14" s="94"/>
      <c r="AQ14" s="84"/>
      <c r="AR14" s="80"/>
      <c r="AS14" s="80"/>
      <c r="AT14" s="81"/>
      <c r="AU14" s="81"/>
      <c r="AV14" s="81"/>
      <c r="AW14" s="79"/>
    </row>
    <row r="15" spans="1:49" s="73" customFormat="1" ht="12" customHeight="1">
      <c r="A15" s="615"/>
      <c r="B15" s="291" t="s">
        <v>423</v>
      </c>
      <c r="C15" s="291">
        <v>0.61319444444444449</v>
      </c>
      <c r="D15" s="155">
        <v>1.4</v>
      </c>
      <c r="E15" s="654"/>
      <c r="F15" s="95"/>
      <c r="G15" s="498"/>
      <c r="H15" s="294"/>
      <c r="I15" s="621"/>
      <c r="J15" s="620" t="s">
        <v>478</v>
      </c>
      <c r="K15" s="620" t="s">
        <v>479</v>
      </c>
      <c r="L15" s="618">
        <v>16.899999999999999</v>
      </c>
      <c r="M15" s="654"/>
      <c r="N15" s="95"/>
      <c r="O15" s="95"/>
      <c r="P15" s="294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 s="95"/>
      <c r="AI15" s="95"/>
      <c r="AJ15" s="95"/>
      <c r="AK15" s="96"/>
      <c r="AL15" s="95"/>
      <c r="AM15" s="95"/>
      <c r="AN15" s="95"/>
      <c r="AO15" s="95"/>
      <c r="AP15" s="94"/>
      <c r="AQ15" s="84"/>
      <c r="AR15" s="80"/>
      <c r="AS15" s="80"/>
      <c r="AT15" s="81"/>
      <c r="AU15" s="81"/>
      <c r="AV15" s="81"/>
      <c r="AW15" s="79"/>
    </row>
    <row r="16" spans="1:49" s="73" customFormat="1" ht="12" customHeight="1">
      <c r="A16" s="615" t="s">
        <v>424</v>
      </c>
      <c r="B16" s="291">
        <v>0.29444444444444445</v>
      </c>
      <c r="C16" s="291">
        <v>0.32291666666666669</v>
      </c>
      <c r="D16" s="155">
        <v>1.4</v>
      </c>
      <c r="E16" s="673">
        <v>0.30902777777777779</v>
      </c>
      <c r="F16" s="502">
        <v>0.36180555555555555</v>
      </c>
      <c r="G16" s="498">
        <v>18.600000000000001</v>
      </c>
      <c r="H16" s="294">
        <v>2</v>
      </c>
      <c r="I16" s="621" t="s">
        <v>371</v>
      </c>
      <c r="J16" s="617">
        <v>0.56388888888888888</v>
      </c>
      <c r="K16" s="617">
        <v>0.63541666666666663</v>
      </c>
      <c r="L16" s="618">
        <v>3.1</v>
      </c>
      <c r="M16" s="502">
        <v>0.56874999999999998</v>
      </c>
      <c r="N16" s="502">
        <v>0.64027777777777783</v>
      </c>
      <c r="O16" s="498">
        <v>15.9</v>
      </c>
      <c r="P16" s="294">
        <v>2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 s="95"/>
      <c r="AI16" s="95"/>
      <c r="AJ16" s="95"/>
      <c r="AK16" s="96"/>
      <c r="AL16" s="95"/>
      <c r="AM16" s="95"/>
      <c r="AN16" s="95"/>
      <c r="AO16" s="95"/>
      <c r="AP16" s="94"/>
      <c r="AQ16" s="84"/>
      <c r="AR16" s="80"/>
      <c r="AS16" s="80"/>
      <c r="AT16" s="81"/>
      <c r="AU16" s="81"/>
      <c r="AV16" s="81"/>
      <c r="AW16" s="79"/>
    </row>
    <row r="17" spans="1:49" s="73" customFormat="1" ht="12" customHeight="1">
      <c r="A17" s="615"/>
      <c r="B17" s="291">
        <v>0.33749999999999997</v>
      </c>
      <c r="C17" s="291">
        <v>0.34375</v>
      </c>
      <c r="D17" s="155">
        <v>0.3</v>
      </c>
      <c r="E17" s="674"/>
      <c r="F17" s="95"/>
      <c r="G17" s="95"/>
      <c r="H17" s="294">
        <v>0</v>
      </c>
      <c r="I17" s="621"/>
      <c r="J17" s="617">
        <v>0.88055555555555554</v>
      </c>
      <c r="K17" s="617">
        <v>0.89236111111111116</v>
      </c>
      <c r="L17" s="618">
        <v>0.9</v>
      </c>
      <c r="M17" s="502">
        <v>0.89097222222222217</v>
      </c>
      <c r="N17" s="502">
        <v>0.90138888888888891</v>
      </c>
      <c r="O17" s="498">
        <v>16.2</v>
      </c>
      <c r="P17" s="294">
        <v>1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 s="95"/>
      <c r="AI17" s="95"/>
      <c r="AJ17" s="95"/>
      <c r="AK17" s="96"/>
      <c r="AL17" s="95"/>
      <c r="AM17" s="95"/>
      <c r="AN17" s="95"/>
      <c r="AO17" s="95"/>
      <c r="AP17" s="94"/>
      <c r="AQ17" s="84"/>
      <c r="AR17" s="80"/>
      <c r="AS17" s="80"/>
      <c r="AT17" s="81"/>
      <c r="AU17" s="81"/>
      <c r="AV17" s="81"/>
      <c r="AW17" s="79"/>
    </row>
    <row r="18" spans="1:49" s="73" customFormat="1" ht="12" customHeight="1">
      <c r="A18" s="615"/>
      <c r="B18" s="291">
        <v>0.50416666666666665</v>
      </c>
      <c r="C18" s="291">
        <v>0.53125</v>
      </c>
      <c r="D18" s="155">
        <v>0.9</v>
      </c>
      <c r="E18" s="502">
        <v>0.51041666666666663</v>
      </c>
      <c r="F18" s="502">
        <v>0.5708333333333333</v>
      </c>
      <c r="G18" s="498">
        <v>18.399999999999999</v>
      </c>
      <c r="H18" s="298">
        <v>2</v>
      </c>
      <c r="I18" s="621" t="s">
        <v>372</v>
      </c>
      <c r="J18" s="617">
        <v>0.20416666666666669</v>
      </c>
      <c r="K18" s="617">
        <v>0.23472222222222219</v>
      </c>
      <c r="L18" s="618">
        <v>0.5</v>
      </c>
      <c r="M18" s="95"/>
      <c r="N18" s="95"/>
      <c r="O18" s="96">
        <v>17</v>
      </c>
      <c r="P18" s="294"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 s="95"/>
      <c r="AI18" s="95"/>
      <c r="AJ18" s="95"/>
      <c r="AK18" s="96"/>
      <c r="AL18" s="95"/>
      <c r="AM18" s="95"/>
      <c r="AN18" s="95"/>
      <c r="AO18" s="95"/>
      <c r="AP18" s="94"/>
      <c r="AQ18" s="84"/>
      <c r="AR18" s="80"/>
      <c r="AS18" s="80"/>
      <c r="AT18" s="81"/>
      <c r="AU18" s="81"/>
      <c r="AV18" s="81"/>
      <c r="AW18" s="81"/>
    </row>
    <row r="19" spans="1:49" s="73" customFormat="1" ht="12" customHeight="1">
      <c r="A19" s="615" t="s">
        <v>425</v>
      </c>
      <c r="B19" s="291">
        <v>0.44861111111111113</v>
      </c>
      <c r="C19" s="291">
        <v>0.45624999999999999</v>
      </c>
      <c r="D19" s="155">
        <v>0.9</v>
      </c>
      <c r="E19" s="502">
        <v>0.46875</v>
      </c>
      <c r="F19" s="502">
        <v>0.4777777777777778</v>
      </c>
      <c r="G19" s="498">
        <v>18.5</v>
      </c>
      <c r="H19" s="294">
        <v>2</v>
      </c>
      <c r="I19" s="621" t="s">
        <v>438</v>
      </c>
      <c r="J19" s="617">
        <v>0.63888888888888895</v>
      </c>
      <c r="K19" s="617">
        <v>0.66875000000000007</v>
      </c>
      <c r="L19" s="618">
        <v>8.1999999999999993</v>
      </c>
      <c r="M19" s="502">
        <v>0.67499999999999993</v>
      </c>
      <c r="N19" s="502">
        <v>0.70763888888888893</v>
      </c>
      <c r="O19" s="96">
        <v>19</v>
      </c>
      <c r="P19" s="294">
        <v>7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 s="95"/>
      <c r="AI19" s="95"/>
      <c r="AJ19" s="95"/>
      <c r="AK19" s="96"/>
      <c r="AL19" s="95"/>
      <c r="AM19" s="95"/>
      <c r="AN19" s="95"/>
      <c r="AO19" s="95"/>
      <c r="AP19" s="94"/>
      <c r="AQ19" s="84"/>
      <c r="AR19" s="80"/>
      <c r="AS19" s="80"/>
      <c r="AT19" s="81"/>
      <c r="AU19" s="81"/>
      <c r="AV19" s="81"/>
      <c r="AW19" s="79"/>
    </row>
    <row r="20" spans="1:49" s="73" customFormat="1" ht="12" customHeight="1">
      <c r="A20" s="615"/>
      <c r="B20" s="291">
        <v>0.48749999999999999</v>
      </c>
      <c r="C20" s="291">
        <v>0.51666666666666672</v>
      </c>
      <c r="D20" s="155">
        <v>0.6</v>
      </c>
      <c r="E20" s="502">
        <v>0.51180555555555551</v>
      </c>
      <c r="F20" s="502">
        <v>0.54097222222222219</v>
      </c>
      <c r="G20" s="498">
        <v>18.3</v>
      </c>
      <c r="H20" s="294">
        <v>1</v>
      </c>
      <c r="I20" s="621" t="s">
        <v>480</v>
      </c>
      <c r="J20" s="620" t="s">
        <v>481</v>
      </c>
      <c r="K20" s="620" t="s">
        <v>482</v>
      </c>
      <c r="L20" s="618">
        <v>0.1</v>
      </c>
      <c r="M20" s="95"/>
      <c r="N20" s="95"/>
      <c r="O20" s="96">
        <v>18.600000000000001</v>
      </c>
      <c r="P20" s="294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 s="95"/>
      <c r="AI20" s="95"/>
      <c r="AJ20" s="95"/>
      <c r="AK20" s="96"/>
      <c r="AL20" s="95"/>
      <c r="AM20" s="95"/>
      <c r="AN20" s="95"/>
      <c r="AO20" s="95"/>
      <c r="AP20" s="94"/>
      <c r="AQ20" s="84"/>
      <c r="AR20" s="80"/>
      <c r="AS20" s="85"/>
      <c r="AT20" s="81"/>
      <c r="AU20" s="81"/>
      <c r="AV20" s="81"/>
      <c r="AW20" s="79"/>
    </row>
    <row r="21" spans="1:49" s="73" customFormat="1" ht="12" customHeight="1">
      <c r="A21" s="615"/>
      <c r="B21" s="291" t="s">
        <v>426</v>
      </c>
      <c r="C21" s="291" t="s">
        <v>427</v>
      </c>
      <c r="D21" s="155">
        <v>0.7</v>
      </c>
      <c r="E21" s="653">
        <v>0.68402777777777779</v>
      </c>
      <c r="F21" s="502">
        <v>0.76250000000000007</v>
      </c>
      <c r="G21" s="498">
        <v>18.3</v>
      </c>
      <c r="H21" s="298">
        <v>2</v>
      </c>
      <c r="I21" s="621" t="s">
        <v>439</v>
      </c>
      <c r="J21" s="617">
        <v>0.72361111111111109</v>
      </c>
      <c r="K21" s="617">
        <v>0.73888888888888893</v>
      </c>
      <c r="L21" s="618">
        <v>5.7</v>
      </c>
      <c r="M21" s="502">
        <v>0.73611111111111116</v>
      </c>
      <c r="N21" s="502">
        <v>0.7631944444444444</v>
      </c>
      <c r="O21" s="96">
        <v>18.8</v>
      </c>
      <c r="P21" s="294">
        <v>4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 s="95"/>
      <c r="AI21" s="95"/>
      <c r="AJ21" s="95"/>
      <c r="AK21" s="96"/>
      <c r="AL21" s="95"/>
      <c r="AM21" s="95"/>
      <c r="AN21" s="95"/>
      <c r="AO21" s="95"/>
      <c r="AP21" s="94"/>
      <c r="AQ21" s="84"/>
      <c r="AR21" s="80"/>
      <c r="AS21" s="80"/>
      <c r="AT21" s="81"/>
      <c r="AU21" s="81"/>
      <c r="AV21" s="81"/>
      <c r="AW21" s="79"/>
    </row>
    <row r="22" spans="1:49" s="73" customFormat="1" ht="12" customHeight="1">
      <c r="A22" s="619"/>
      <c r="B22" s="617" t="s">
        <v>428</v>
      </c>
      <c r="C22" s="617" t="s">
        <v>429</v>
      </c>
      <c r="D22" s="618">
        <v>1.3</v>
      </c>
      <c r="E22" s="654"/>
      <c r="F22" s="95"/>
      <c r="G22" s="498"/>
      <c r="H22" s="294"/>
      <c r="I22" s="621" t="s">
        <v>440</v>
      </c>
      <c r="J22" s="617">
        <v>0.69652777777777775</v>
      </c>
      <c r="K22" s="617">
        <v>0.70972222222222225</v>
      </c>
      <c r="L22" s="618">
        <v>5.2</v>
      </c>
      <c r="M22" s="502">
        <v>0.71458333333333324</v>
      </c>
      <c r="N22" s="502">
        <v>0.74652777777777779</v>
      </c>
      <c r="O22" s="96">
        <v>19.3</v>
      </c>
      <c r="P22" s="294">
        <v>4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 s="95"/>
      <c r="AI22" s="95"/>
      <c r="AJ22" s="95"/>
      <c r="AK22" s="95"/>
      <c r="AL22" s="95"/>
      <c r="AM22" s="95"/>
      <c r="AN22" s="95"/>
      <c r="AO22" s="95"/>
      <c r="AP22" s="94"/>
      <c r="AQ22" s="84"/>
      <c r="AR22" s="80"/>
      <c r="AS22" s="80"/>
      <c r="AT22" s="81"/>
      <c r="AU22" s="81"/>
      <c r="AV22" s="81"/>
      <c r="AW22" s="81"/>
    </row>
    <row r="23" spans="1:49" s="73" customFormat="1" ht="12" customHeight="1">
      <c r="A23" s="619" t="s">
        <v>430</v>
      </c>
      <c r="B23" s="617" t="s">
        <v>418</v>
      </c>
      <c r="C23" s="617">
        <v>0.18402777777777779</v>
      </c>
      <c r="D23" s="618">
        <v>0.1</v>
      </c>
      <c r="E23" s="95"/>
      <c r="F23" s="95"/>
      <c r="G23" s="498">
        <v>18.100000000000001</v>
      </c>
      <c r="H23" s="294">
        <v>0</v>
      </c>
      <c r="I23" s="621" t="s">
        <v>441</v>
      </c>
      <c r="J23" s="617">
        <v>0.23124999999999998</v>
      </c>
      <c r="K23" s="617">
        <v>0.23611111111111113</v>
      </c>
      <c r="L23" s="618">
        <v>0.5</v>
      </c>
      <c r="M23" s="95"/>
      <c r="N23" s="95"/>
      <c r="O23" s="96">
        <v>19.100000000000001</v>
      </c>
      <c r="P23" s="294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 s="95"/>
      <c r="AI23" s="95"/>
      <c r="AJ23" s="95"/>
      <c r="AK23" s="95"/>
      <c r="AL23" s="95"/>
      <c r="AM23" s="95"/>
      <c r="AN23" s="95"/>
      <c r="AO23" s="95"/>
      <c r="AP23" s="86"/>
      <c r="AQ23" s="80"/>
      <c r="AR23" s="80"/>
      <c r="AS23" s="80"/>
      <c r="AT23" s="81"/>
      <c r="AU23" s="81"/>
      <c r="AV23" s="81"/>
      <c r="AW23" s="79"/>
    </row>
    <row r="24" spans="1:49" s="73" customFormat="1" ht="12" customHeight="1">
      <c r="A24" s="619"/>
      <c r="B24" s="617">
        <v>0.20416666666666669</v>
      </c>
      <c r="C24" s="617">
        <v>0.22500000000000001</v>
      </c>
      <c r="D24" s="618">
        <v>0.4</v>
      </c>
      <c r="E24" s="510"/>
      <c r="F24" s="95"/>
      <c r="G24" s="498">
        <v>18.100000000000001</v>
      </c>
      <c r="H24" s="294">
        <v>0</v>
      </c>
      <c r="I24" s="295"/>
      <c r="J24" s="291">
        <v>0.25347222222222221</v>
      </c>
      <c r="K24" s="291">
        <v>0.3</v>
      </c>
      <c r="L24" s="155">
        <v>6.4</v>
      </c>
      <c r="M24" s="502">
        <v>0.26527777777777778</v>
      </c>
      <c r="N24" s="502">
        <v>0.32916666666666666</v>
      </c>
      <c r="O24" s="96">
        <v>19.100000000000001</v>
      </c>
      <c r="P24" s="294">
        <v>10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 s="95"/>
      <c r="AI24" s="95"/>
      <c r="AJ24" s="95"/>
      <c r="AK24" s="95"/>
      <c r="AL24" s="95"/>
      <c r="AM24" s="95"/>
      <c r="AN24" s="95"/>
      <c r="AO24" s="95"/>
      <c r="AP24" s="92"/>
      <c r="AQ24" s="80"/>
      <c r="AR24" s="80"/>
      <c r="AS24" s="80"/>
      <c r="AT24" s="81"/>
      <c r="AU24" s="81"/>
      <c r="AV24" s="81"/>
      <c r="AW24" s="81"/>
    </row>
    <row r="25" spans="1:49" s="73" customFormat="1" ht="12" customHeight="1">
      <c r="A25" s="619"/>
      <c r="B25" s="617">
        <v>0.54722222222222217</v>
      </c>
      <c r="C25" s="617">
        <v>0.55138888888888882</v>
      </c>
      <c r="D25" s="618">
        <v>0.2</v>
      </c>
      <c r="E25" s="95"/>
      <c r="F25" s="95"/>
      <c r="G25" s="498">
        <v>18.100000000000001</v>
      </c>
      <c r="H25" s="294">
        <v>0</v>
      </c>
      <c r="I25" s="295"/>
      <c r="J25" s="291">
        <v>0.47916666666666669</v>
      </c>
      <c r="K25" s="291">
        <v>0.49791666666666662</v>
      </c>
      <c r="L25" s="155">
        <v>0.2</v>
      </c>
      <c r="M25" s="95"/>
      <c r="N25" s="95"/>
      <c r="O25" s="96">
        <v>18.3</v>
      </c>
      <c r="P25" s="294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 s="95"/>
      <c r="AI25" s="95"/>
      <c r="AJ25" s="95"/>
      <c r="AK25" s="95"/>
      <c r="AL25" s="95"/>
      <c r="AM25" s="95"/>
      <c r="AN25" s="95"/>
      <c r="AO25" s="95"/>
      <c r="AP25" s="92"/>
      <c r="AQ25" s="80"/>
      <c r="AR25" s="80"/>
      <c r="AS25" s="80"/>
      <c r="AT25" s="81"/>
      <c r="AU25" s="81"/>
      <c r="AV25" s="81"/>
      <c r="AW25" s="79"/>
    </row>
    <row r="26" spans="1:49" s="73" customFormat="1" ht="12" customHeight="1">
      <c r="A26" s="619" t="s">
        <v>431</v>
      </c>
      <c r="B26" s="617">
        <v>0.78263888888888899</v>
      </c>
      <c r="C26" s="617">
        <v>0.7909722222222223</v>
      </c>
      <c r="D26" s="618">
        <v>0.3</v>
      </c>
      <c r="E26" s="95"/>
      <c r="F26" s="95"/>
      <c r="G26" s="498">
        <v>18.3</v>
      </c>
      <c r="H26" s="294">
        <v>0</v>
      </c>
      <c r="I26" s="295" t="s">
        <v>442</v>
      </c>
      <c r="J26" s="291">
        <v>0.75208333333333333</v>
      </c>
      <c r="K26" s="291">
        <v>0.77222222222222225</v>
      </c>
      <c r="L26" s="155">
        <v>12.6</v>
      </c>
      <c r="M26" s="502">
        <v>0.76527777777777783</v>
      </c>
      <c r="N26" s="502">
        <v>0.84861111111111109</v>
      </c>
      <c r="O26" s="96">
        <v>23.8</v>
      </c>
      <c r="P26" s="294">
        <v>24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 s="95"/>
      <c r="AI26" s="95"/>
      <c r="AJ26" s="95"/>
      <c r="AK26" s="95"/>
      <c r="AL26" s="95"/>
      <c r="AM26" s="95"/>
      <c r="AN26" s="95"/>
      <c r="AO26" s="95"/>
      <c r="AP26" s="92"/>
      <c r="AQ26" s="80"/>
      <c r="AR26" s="80"/>
      <c r="AS26" s="80"/>
      <c r="AT26" s="81"/>
      <c r="AU26" s="81"/>
      <c r="AV26" s="81"/>
      <c r="AW26" s="81"/>
    </row>
    <row r="27" spans="1:49" s="73" customFormat="1" ht="12" customHeight="1">
      <c r="A27" s="619" t="s">
        <v>432</v>
      </c>
      <c r="B27" s="617">
        <v>0.58472222222222225</v>
      </c>
      <c r="C27" s="617">
        <v>0.59166666666666667</v>
      </c>
      <c r="D27" s="618">
        <v>0.3</v>
      </c>
      <c r="E27" s="95"/>
      <c r="F27" s="95"/>
      <c r="G27" s="498">
        <v>18.399999999999999</v>
      </c>
      <c r="H27" s="294">
        <v>0</v>
      </c>
      <c r="I27" s="295" t="s">
        <v>443</v>
      </c>
      <c r="J27" s="291">
        <v>0.20694444444444446</v>
      </c>
      <c r="K27" s="291">
        <v>0.38750000000000001</v>
      </c>
      <c r="L27" s="155">
        <v>15</v>
      </c>
      <c r="M27" s="502">
        <v>0.23194444444444443</v>
      </c>
      <c r="N27" s="502">
        <v>0.39930555555555558</v>
      </c>
      <c r="O27" s="96">
        <v>21.4</v>
      </c>
      <c r="P27" s="294">
        <v>58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 s="95"/>
      <c r="AI27" s="95"/>
      <c r="AJ27" s="95"/>
      <c r="AK27" s="95"/>
      <c r="AL27" s="95"/>
      <c r="AM27" s="95"/>
      <c r="AN27" s="95"/>
      <c r="AO27" s="95"/>
      <c r="AP27" s="92"/>
      <c r="AQ27" s="80"/>
      <c r="AR27" s="80"/>
      <c r="AS27" s="80"/>
      <c r="AT27" s="79"/>
      <c r="AU27" s="79"/>
      <c r="AV27" s="79"/>
      <c r="AW27" s="81"/>
    </row>
    <row r="28" spans="1:49" s="73" customFormat="1" ht="12" customHeight="1">
      <c r="A28" s="619"/>
      <c r="B28" s="617">
        <v>0.61875000000000002</v>
      </c>
      <c r="C28" s="617">
        <v>0.625</v>
      </c>
      <c r="D28" s="618">
        <v>0.2</v>
      </c>
      <c r="E28" s="95"/>
      <c r="F28" s="95"/>
      <c r="G28" s="498">
        <v>18.399999999999999</v>
      </c>
      <c r="H28" s="294">
        <v>0</v>
      </c>
      <c r="I28" s="295"/>
      <c r="J28" s="291">
        <v>0.45208333333333334</v>
      </c>
      <c r="K28" s="291">
        <v>0.48333333333333334</v>
      </c>
      <c r="L28" s="155">
        <v>9.1999999999999993</v>
      </c>
      <c r="M28" s="502">
        <v>0.46249999999999997</v>
      </c>
      <c r="N28" s="502">
        <v>0.48958333333333331</v>
      </c>
      <c r="O28" s="96">
        <v>15.6</v>
      </c>
      <c r="P28" s="294">
        <v>46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95"/>
      <c r="AI28" s="95"/>
      <c r="AJ28" s="95"/>
      <c r="AK28" s="95"/>
      <c r="AL28" s="95"/>
      <c r="AM28" s="95"/>
      <c r="AN28" s="95"/>
      <c r="AO28" s="95"/>
      <c r="AP28" s="92"/>
      <c r="AQ28" s="80"/>
      <c r="AR28" s="80"/>
      <c r="AS28" s="80"/>
      <c r="AT28" s="79"/>
      <c r="AU28" s="79"/>
      <c r="AV28" s="79"/>
      <c r="AW28" s="79"/>
    </row>
    <row r="29" spans="1:49" s="73" customFormat="1" ht="12" customHeight="1">
      <c r="A29" s="619"/>
      <c r="B29" s="617">
        <v>0.64027777777777783</v>
      </c>
      <c r="C29" s="617">
        <v>0.65208333333333335</v>
      </c>
      <c r="D29" s="618">
        <v>0.2</v>
      </c>
      <c r="E29" s="95"/>
      <c r="F29" s="95"/>
      <c r="G29" s="498">
        <v>18.399999999999999</v>
      </c>
      <c r="H29" s="294">
        <v>0</v>
      </c>
      <c r="I29" s="295"/>
      <c r="J29" s="291">
        <v>0.52152777777777781</v>
      </c>
      <c r="K29" s="291">
        <v>0.53333333333333333</v>
      </c>
      <c r="L29" s="155">
        <v>0.3</v>
      </c>
      <c r="M29" s="95"/>
      <c r="N29" s="95"/>
      <c r="O29" s="96">
        <v>12.7</v>
      </c>
      <c r="P29" s="294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 s="95"/>
      <c r="AI29" s="95"/>
      <c r="AJ29" s="95"/>
      <c r="AK29" s="95"/>
      <c r="AL29" s="95"/>
      <c r="AM29" s="95"/>
      <c r="AN29" s="95"/>
      <c r="AO29" s="95"/>
      <c r="AP29" s="86"/>
      <c r="AQ29" s="80"/>
      <c r="AR29" s="80"/>
      <c r="AS29" s="80"/>
      <c r="AT29" s="79"/>
      <c r="AU29" s="79"/>
      <c r="AV29" s="79"/>
      <c r="AW29" s="79"/>
    </row>
    <row r="30" spans="1:49" s="73" customFormat="1" ht="12" customHeight="1">
      <c r="A30" s="619" t="s">
        <v>370</v>
      </c>
      <c r="B30" s="617">
        <v>0.25138888888888888</v>
      </c>
      <c r="C30" s="617">
        <v>0.27638888888888885</v>
      </c>
      <c r="D30" s="618">
        <v>0.4</v>
      </c>
      <c r="E30" s="95"/>
      <c r="F30" s="95"/>
      <c r="G30" s="498">
        <v>18.5</v>
      </c>
      <c r="H30" s="294">
        <v>0</v>
      </c>
      <c r="I30" s="295"/>
      <c r="J30" s="291">
        <v>0.5493055555555556</v>
      </c>
      <c r="K30" s="291">
        <v>0.55486111111111114</v>
      </c>
      <c r="L30" s="155">
        <v>0.3</v>
      </c>
      <c r="M30" s="95"/>
      <c r="N30" s="95"/>
      <c r="O30" s="96">
        <v>13.4</v>
      </c>
      <c r="P30" s="298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 s="95"/>
      <c r="AI30" s="95"/>
      <c r="AJ30" s="95"/>
      <c r="AK30" s="95"/>
      <c r="AL30" s="95"/>
      <c r="AM30" s="95"/>
      <c r="AN30" s="95"/>
      <c r="AO30" s="90"/>
      <c r="AP30" s="86"/>
      <c r="AQ30" s="85"/>
      <c r="AR30" s="85"/>
      <c r="AS30" s="85"/>
      <c r="AT30" s="79"/>
      <c r="AU30" s="79"/>
      <c r="AV30" s="79"/>
      <c r="AW30" s="79"/>
    </row>
    <row r="31" spans="1:49" s="73" customFormat="1" ht="12" customHeight="1">
      <c r="A31" s="619"/>
      <c r="B31" s="617">
        <v>0.31597222222222221</v>
      </c>
      <c r="C31" s="617">
        <v>0.3527777777777778</v>
      </c>
      <c r="D31" s="618">
        <v>0.6</v>
      </c>
      <c r="E31" s="502">
        <v>0.33124999999999999</v>
      </c>
      <c r="F31" s="502">
        <v>0.38055555555555554</v>
      </c>
      <c r="G31" s="498">
        <v>18.600000000000001</v>
      </c>
      <c r="H31" s="294">
        <v>1</v>
      </c>
      <c r="I31" s="295"/>
      <c r="J31" s="291">
        <v>0.58472222222222225</v>
      </c>
      <c r="K31" s="291">
        <v>0.59583333333333333</v>
      </c>
      <c r="L31" s="155">
        <v>0.2</v>
      </c>
      <c r="M31" s="95"/>
      <c r="N31" s="95"/>
      <c r="O31" s="96">
        <v>14</v>
      </c>
      <c r="P31" s="298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 s="95"/>
      <c r="AI31" s="95"/>
      <c r="AJ31" s="95"/>
      <c r="AK31" s="95"/>
      <c r="AL31" s="95"/>
      <c r="AM31" s="95"/>
      <c r="AN31" s="95"/>
      <c r="AO31" s="90"/>
      <c r="AP31" s="86"/>
      <c r="AQ31" s="85"/>
      <c r="AR31" s="85"/>
      <c r="AS31" s="85"/>
      <c r="AT31" s="79"/>
      <c r="AU31" s="87"/>
      <c r="AV31" s="39"/>
      <c r="AW31" s="29"/>
    </row>
    <row r="32" spans="1:49" s="73" customFormat="1" ht="12" customHeight="1">
      <c r="A32" s="619" t="s">
        <v>433</v>
      </c>
      <c r="B32" s="617">
        <v>0.52430555555555558</v>
      </c>
      <c r="C32" s="617">
        <v>0.61111111111111105</v>
      </c>
      <c r="D32" s="618">
        <v>1.5</v>
      </c>
      <c r="E32" s="502">
        <v>0.53888888888888886</v>
      </c>
      <c r="F32" s="502">
        <v>0.65694444444444444</v>
      </c>
      <c r="G32" s="498">
        <v>24.4</v>
      </c>
      <c r="H32" s="294">
        <v>2</v>
      </c>
      <c r="I32" s="295"/>
      <c r="J32" s="291">
        <v>0.90555555555555556</v>
      </c>
      <c r="K32" s="291">
        <v>0.9159722222222223</v>
      </c>
      <c r="L32" s="155">
        <v>0.6</v>
      </c>
      <c r="M32" s="502">
        <v>0.92222222222222217</v>
      </c>
      <c r="N32" s="502">
        <v>0.92847222222222225</v>
      </c>
      <c r="O32" s="96">
        <v>15.8</v>
      </c>
      <c r="P32" s="298">
        <v>1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 s="95"/>
      <c r="AI32" s="95"/>
      <c r="AJ32" s="95"/>
      <c r="AK32" s="95"/>
      <c r="AL32" s="95"/>
      <c r="AM32" s="95"/>
      <c r="AN32" s="95"/>
      <c r="AO32" s="90"/>
      <c r="AP32" s="86"/>
      <c r="AQ32" s="85"/>
      <c r="AR32" s="85"/>
      <c r="AS32" s="85"/>
      <c r="AT32" s="79"/>
      <c r="AU32" s="79"/>
      <c r="AV32" s="79"/>
      <c r="AW32" s="79"/>
    </row>
    <row r="33" spans="1:49" s="73" customFormat="1" ht="12" customHeight="1">
      <c r="A33" s="619"/>
      <c r="B33" s="617">
        <v>0.72083333333333333</v>
      </c>
      <c r="C33" s="617">
        <v>0.78819444444444453</v>
      </c>
      <c r="D33" s="618">
        <v>1.2</v>
      </c>
      <c r="E33" s="502">
        <v>0.74444444444444446</v>
      </c>
      <c r="F33" s="502">
        <v>0.7993055555555556</v>
      </c>
      <c r="G33" s="498">
        <v>24.3</v>
      </c>
      <c r="H33" s="294">
        <v>2</v>
      </c>
      <c r="I33" s="295"/>
      <c r="J33" s="291">
        <v>0.96180555555555547</v>
      </c>
      <c r="K33" s="291">
        <v>0.97569444444444453</v>
      </c>
      <c r="L33" s="155">
        <v>1.2</v>
      </c>
      <c r="M33" s="502">
        <v>0.98055555555555562</v>
      </c>
      <c r="N33" s="502">
        <v>0.99513888888888891</v>
      </c>
      <c r="O33" s="96">
        <v>15.7</v>
      </c>
      <c r="P33" s="298">
        <v>2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 s="95"/>
      <c r="AI33" s="95"/>
      <c r="AJ33" s="95"/>
      <c r="AK33" s="95"/>
      <c r="AL33" s="95"/>
      <c r="AM33" s="95"/>
      <c r="AN33" s="95"/>
      <c r="AO33" s="90"/>
      <c r="AP33" s="92"/>
      <c r="AQ33" s="85"/>
      <c r="AR33" s="85"/>
      <c r="AS33" s="85"/>
      <c r="AT33" s="79"/>
      <c r="AU33" s="79"/>
      <c r="AV33" s="79"/>
      <c r="AW33" s="79"/>
    </row>
    <row r="34" spans="1:49" s="73" customFormat="1" ht="12" customHeight="1">
      <c r="A34" s="621"/>
      <c r="B34" s="617">
        <v>0.8125</v>
      </c>
      <c r="C34" s="617">
        <v>0.81944444444444453</v>
      </c>
      <c r="D34" s="618">
        <v>0.1</v>
      </c>
      <c r="E34" s="95"/>
      <c r="F34" s="95"/>
      <c r="G34" s="498">
        <v>24.2</v>
      </c>
      <c r="H34" s="294">
        <v>0</v>
      </c>
      <c r="I34" s="295" t="s">
        <v>444</v>
      </c>
      <c r="J34" s="291">
        <v>9.1666666666666674E-2</v>
      </c>
      <c r="K34" s="291">
        <v>0.14166666666666666</v>
      </c>
      <c r="L34" s="155">
        <v>3.3</v>
      </c>
      <c r="M34" s="653">
        <v>0.10069444444444443</v>
      </c>
      <c r="N34" s="502">
        <v>0.21875</v>
      </c>
      <c r="O34" s="96">
        <v>15.9</v>
      </c>
      <c r="P34" s="298">
        <v>38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95"/>
      <c r="AI34" s="95"/>
      <c r="AJ34" s="95"/>
      <c r="AK34" s="95"/>
      <c r="AL34" s="95"/>
      <c r="AM34" s="95"/>
      <c r="AN34" s="95"/>
      <c r="AO34" s="90"/>
      <c r="AP34" s="86"/>
      <c r="AQ34" s="80"/>
      <c r="AR34" s="80"/>
      <c r="AS34" s="80"/>
      <c r="AT34" s="80"/>
      <c r="AU34" s="80"/>
      <c r="AV34" s="80"/>
      <c r="AW34" s="85"/>
    </row>
    <row r="35" spans="1:49" s="73" customFormat="1" ht="12" customHeight="1">
      <c r="A35" s="496"/>
      <c r="B35" s="508"/>
      <c r="C35" s="502"/>
      <c r="D35" s="96"/>
      <c r="E35" s="502"/>
      <c r="F35" s="502"/>
      <c r="G35" s="95"/>
      <c r="H35" s="303"/>
      <c r="I35" s="295"/>
      <c r="J35" s="291">
        <v>0.15347222222222223</v>
      </c>
      <c r="K35" s="291">
        <v>0.21180555555555555</v>
      </c>
      <c r="L35" s="155">
        <v>7.1</v>
      </c>
      <c r="M35" s="654"/>
      <c r="N35" s="682"/>
      <c r="O35" s="613"/>
      <c r="P35" s="683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 s="95"/>
      <c r="AI35" s="95"/>
      <c r="AJ35" s="95"/>
      <c r="AK35" s="96"/>
      <c r="AL35" s="95"/>
      <c r="AM35" s="95"/>
      <c r="AN35" s="95"/>
      <c r="AO35" s="90"/>
      <c r="AP35" s="86"/>
      <c r="AQ35" s="80"/>
      <c r="AR35" s="80"/>
      <c r="AS35" s="80"/>
      <c r="AT35" s="80"/>
      <c r="AU35" s="80"/>
      <c r="AV35" s="80"/>
      <c r="AW35" s="85"/>
    </row>
    <row r="36" spans="1:49" s="121" customFormat="1" ht="12" customHeight="1">
      <c r="A36" s="499"/>
      <c r="B36" s="499"/>
      <c r="C36" s="499"/>
      <c r="D36" s="500"/>
      <c r="E36" s="499"/>
      <c r="F36" s="499"/>
      <c r="G36" s="501"/>
      <c r="H36" s="95"/>
      <c r="I36" s="499"/>
      <c r="J36" s="499"/>
      <c r="K36" s="499"/>
      <c r="L36" s="500"/>
      <c r="M36" s="499"/>
      <c r="N36" s="95"/>
      <c r="O36" s="96"/>
      <c r="P36" s="9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 s="95"/>
      <c r="AI36" s="95"/>
      <c r="AJ36" s="95"/>
      <c r="AK36" s="96"/>
      <c r="AL36" s="95"/>
      <c r="AM36" s="95"/>
      <c r="AN36" s="95"/>
      <c r="AO36" s="90"/>
      <c r="AP36" s="86"/>
      <c r="AQ36" s="80"/>
      <c r="AR36" s="80"/>
      <c r="AS36" s="80"/>
      <c r="AT36" s="80"/>
      <c r="AU36" s="80"/>
      <c r="AV36" s="80"/>
      <c r="AW36" s="85"/>
    </row>
    <row r="37" spans="1:49" s="73" customFormat="1" ht="12" customHeight="1">
      <c r="A37" s="1128" t="s">
        <v>113</v>
      </c>
      <c r="B37" s="1128"/>
      <c r="C37" s="74"/>
      <c r="D37" s="74"/>
      <c r="E37" s="74"/>
      <c r="F37" s="74"/>
      <c r="G37" s="74"/>
      <c r="H37" s="74"/>
      <c r="I37" s="504"/>
      <c r="J37" s="505"/>
      <c r="K37" s="505"/>
      <c r="L37" s="506"/>
      <c r="M37" s="505"/>
      <c r="N37" s="505"/>
      <c r="O37" s="507"/>
      <c r="P37" s="74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1132"/>
      <c r="AI37" s="1132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</row>
    <row r="38" spans="1:49" s="73" customFormat="1" ht="121.5" customHeight="1">
      <c r="A38" s="120" t="s">
        <v>26</v>
      </c>
      <c r="B38" s="75" t="s">
        <v>74</v>
      </c>
      <c r="C38" s="119" t="s">
        <v>75</v>
      </c>
      <c r="D38" s="120" t="s">
        <v>29</v>
      </c>
      <c r="E38" s="119" t="s">
        <v>76</v>
      </c>
      <c r="F38" s="120" t="s">
        <v>77</v>
      </c>
      <c r="G38" s="75" t="s">
        <v>30</v>
      </c>
      <c r="H38" s="75" t="s">
        <v>31</v>
      </c>
      <c r="I38" s="75" t="s">
        <v>26</v>
      </c>
      <c r="J38" s="120" t="s">
        <v>74</v>
      </c>
      <c r="K38" s="120" t="s">
        <v>75</v>
      </c>
      <c r="L38" s="75" t="s">
        <v>29</v>
      </c>
      <c r="M38" s="75" t="s">
        <v>79</v>
      </c>
      <c r="N38" s="75" t="s">
        <v>77</v>
      </c>
      <c r="O38" s="75" t="s">
        <v>30</v>
      </c>
      <c r="P38" s="120" t="s">
        <v>31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</row>
    <row r="39" spans="1:49" s="73" customFormat="1" ht="12" customHeight="1">
      <c r="A39" s="126" t="s">
        <v>32</v>
      </c>
      <c r="B39" s="1129" t="s">
        <v>78</v>
      </c>
      <c r="C39" s="1130"/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  <c r="O39" s="1130"/>
      <c r="P39" s="113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 s="74"/>
      <c r="AI39" s="1132"/>
      <c r="AJ39" s="1132"/>
      <c r="AK39" s="1132"/>
      <c r="AL39" s="1132"/>
      <c r="AM39" s="1132"/>
      <c r="AN39" s="1132"/>
      <c r="AO39" s="1132"/>
      <c r="AP39" s="1132"/>
      <c r="AQ39" s="1132"/>
      <c r="AR39" s="1132"/>
      <c r="AS39" s="1132"/>
      <c r="AT39" s="1132"/>
      <c r="AU39" s="1132"/>
      <c r="AV39" s="1132"/>
      <c r="AW39" s="1132"/>
    </row>
    <row r="40" spans="1:49" s="73" customFormat="1" ht="12" customHeight="1">
      <c r="A40" s="496" t="s">
        <v>444</v>
      </c>
      <c r="B40" s="291">
        <v>0.4465277777777778</v>
      </c>
      <c r="C40" s="291">
        <v>0.51527777777777783</v>
      </c>
      <c r="D40" s="155">
        <v>7.9</v>
      </c>
      <c r="E40" s="502">
        <v>0.46180555555555558</v>
      </c>
      <c r="F40" s="502">
        <v>0.52222222222222225</v>
      </c>
      <c r="G40" s="96">
        <v>14.2</v>
      </c>
      <c r="H40" s="298">
        <v>22</v>
      </c>
      <c r="I40" s="640">
        <v>44034</v>
      </c>
      <c r="J40" s="502">
        <v>0.38750000000000001</v>
      </c>
      <c r="K40" s="502">
        <v>0.4145833333333333</v>
      </c>
      <c r="L40" s="96">
        <v>0.6</v>
      </c>
      <c r="M40" s="502">
        <v>0.39583333333333331</v>
      </c>
      <c r="N40" s="684">
        <v>0.44027777777777777</v>
      </c>
      <c r="O40" s="685">
        <v>16.7</v>
      </c>
      <c r="P40" s="686">
        <v>1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 s="79"/>
      <c r="AI40" s="80"/>
      <c r="AJ40" s="80"/>
      <c r="AK40" s="80"/>
      <c r="AL40" s="81"/>
      <c r="AM40" s="81"/>
      <c r="AN40" s="81"/>
      <c r="AO40" s="79"/>
      <c r="AP40" s="79"/>
      <c r="AQ40" s="80"/>
      <c r="AR40" s="80"/>
      <c r="AS40" s="80"/>
      <c r="AT40" s="81"/>
      <c r="AU40" s="81"/>
      <c r="AV40" s="81"/>
      <c r="AW40" s="81"/>
    </row>
    <row r="41" spans="1:49" s="73" customFormat="1" ht="12" customHeight="1">
      <c r="A41" s="503"/>
      <c r="B41" s="291">
        <v>0.64097222222222217</v>
      </c>
      <c r="C41" s="291">
        <v>0.65347222222222223</v>
      </c>
      <c r="D41" s="155">
        <v>1.2</v>
      </c>
      <c r="E41" s="502">
        <v>0.64513888888888882</v>
      </c>
      <c r="F41" s="502">
        <v>0.66041666666666665</v>
      </c>
      <c r="G41" s="96">
        <v>14</v>
      </c>
      <c r="H41" s="298">
        <v>6</v>
      </c>
      <c r="I41" s="640"/>
      <c r="J41" s="502">
        <v>0.52777777777777779</v>
      </c>
      <c r="K41" s="502">
        <v>0.54027777777777775</v>
      </c>
      <c r="L41" s="96">
        <v>0.3</v>
      </c>
      <c r="M41" s="95"/>
      <c r="N41" s="95"/>
      <c r="O41" s="96">
        <v>16.600000000000001</v>
      </c>
      <c r="P41" s="687"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 s="82"/>
      <c r="AI41" s="80"/>
      <c r="AJ41" s="80"/>
      <c r="AK41" s="80"/>
      <c r="AL41" s="79"/>
      <c r="AM41" s="79"/>
      <c r="AN41" s="81"/>
      <c r="AO41" s="79"/>
      <c r="AP41" s="79"/>
      <c r="AQ41" s="80"/>
      <c r="AR41" s="80"/>
      <c r="AS41" s="80"/>
      <c r="AT41" s="81"/>
      <c r="AU41" s="81"/>
      <c r="AV41" s="81"/>
      <c r="AW41" s="79"/>
    </row>
    <row r="42" spans="1:49" s="73" customFormat="1" ht="12" customHeight="1">
      <c r="A42" s="509"/>
      <c r="B42" s="617">
        <v>0.6875</v>
      </c>
      <c r="C42" s="617">
        <v>0.69861111111111107</v>
      </c>
      <c r="D42" s="618">
        <v>0.3</v>
      </c>
      <c r="E42" s="95"/>
      <c r="F42" s="95"/>
      <c r="G42" s="96">
        <v>13.8</v>
      </c>
      <c r="H42" s="131">
        <v>0</v>
      </c>
      <c r="I42" s="640"/>
      <c r="J42" s="502">
        <v>0.66875000000000007</v>
      </c>
      <c r="K42" s="502">
        <v>0.67569444444444438</v>
      </c>
      <c r="L42" s="96">
        <v>0.4</v>
      </c>
      <c r="M42" s="510"/>
      <c r="N42" s="95"/>
      <c r="O42" s="96">
        <v>16.7</v>
      </c>
      <c r="P42" s="687"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 s="83"/>
      <c r="AI42" s="80"/>
      <c r="AJ42" s="80"/>
      <c r="AK42" s="80"/>
      <c r="AL42" s="79"/>
      <c r="AM42" s="79"/>
      <c r="AN42" s="79"/>
      <c r="AO42" s="79"/>
      <c r="AP42" s="81"/>
      <c r="AQ42" s="85"/>
      <c r="AR42" s="80"/>
      <c r="AS42" s="80"/>
      <c r="AT42" s="81"/>
      <c r="AU42" s="81"/>
      <c r="AV42" s="81"/>
      <c r="AW42" s="79"/>
    </row>
    <row r="43" spans="1:49" s="73" customFormat="1" ht="12" customHeight="1">
      <c r="A43" s="509"/>
      <c r="B43" s="669">
        <v>0.77083333333333337</v>
      </c>
      <c r="C43" s="291">
        <v>0.8125</v>
      </c>
      <c r="D43" s="155">
        <v>7.5</v>
      </c>
      <c r="E43" s="502">
        <v>0.77847222222222223</v>
      </c>
      <c r="F43" s="502">
        <v>0.85555555555555562</v>
      </c>
      <c r="G43" s="96">
        <v>14</v>
      </c>
      <c r="H43" s="131">
        <v>23</v>
      </c>
      <c r="I43" s="640">
        <v>44035</v>
      </c>
      <c r="J43" s="502">
        <v>0.41388888888888892</v>
      </c>
      <c r="K43" s="502">
        <v>0.43888888888888888</v>
      </c>
      <c r="L43" s="96">
        <v>1.9</v>
      </c>
      <c r="M43" s="502">
        <v>0.42152777777777778</v>
      </c>
      <c r="N43" s="502">
        <v>0.4694444444444445</v>
      </c>
      <c r="O43" s="96">
        <v>17.3</v>
      </c>
      <c r="P43" s="687">
        <v>5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 s="83"/>
      <c r="AI43" s="80"/>
      <c r="AJ43" s="80"/>
      <c r="AK43" s="80"/>
      <c r="AL43" s="81"/>
      <c r="AM43" s="81"/>
      <c r="AN43" s="81"/>
      <c r="AO43" s="79"/>
      <c r="AP43" s="79"/>
      <c r="AQ43" s="80"/>
      <c r="AR43" s="80"/>
      <c r="AS43" s="80"/>
      <c r="AT43" s="81"/>
      <c r="AU43" s="81"/>
      <c r="AV43" s="81"/>
      <c r="AW43" s="79"/>
    </row>
    <row r="44" spans="1:49" s="73" customFormat="1" ht="12" customHeight="1">
      <c r="A44" s="639" t="s">
        <v>289</v>
      </c>
      <c r="B44" s="669">
        <v>0.90138888888888891</v>
      </c>
      <c r="C44" s="291">
        <v>0.91319444444444453</v>
      </c>
      <c r="D44" s="155">
        <v>0.7</v>
      </c>
      <c r="E44" s="502">
        <v>0.91249999999999998</v>
      </c>
      <c r="F44" s="502">
        <v>0.91875000000000007</v>
      </c>
      <c r="G44" s="96">
        <v>15</v>
      </c>
      <c r="H44" s="298">
        <v>2</v>
      </c>
      <c r="I44" s="640"/>
      <c r="J44" s="502">
        <v>0.77083333333333337</v>
      </c>
      <c r="K44" s="502">
        <v>0.77916666666666667</v>
      </c>
      <c r="L44" s="96">
        <v>2.5</v>
      </c>
      <c r="M44" s="517">
        <v>0.77500000000000002</v>
      </c>
      <c r="N44" s="502">
        <v>0.80347222222222225</v>
      </c>
      <c r="O44" s="96">
        <v>17.2</v>
      </c>
      <c r="P44" s="687">
        <v>5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 s="79"/>
      <c r="AI44" s="80"/>
      <c r="AJ44" s="80"/>
      <c r="AK44" s="80"/>
      <c r="AL44" s="81"/>
      <c r="AM44" s="81"/>
      <c r="AN44" s="81"/>
      <c r="AO44" s="79"/>
      <c r="AP44" s="79"/>
      <c r="AQ44" s="80"/>
      <c r="AR44" s="85"/>
      <c r="AS44" s="80"/>
      <c r="AT44" s="81"/>
      <c r="AU44" s="81"/>
      <c r="AV44" s="81"/>
      <c r="AW44" s="79"/>
    </row>
    <row r="45" spans="1:49" s="73" customFormat="1" ht="12" customHeight="1">
      <c r="A45" s="295"/>
      <c r="B45" s="617">
        <v>0.91805555555555562</v>
      </c>
      <c r="C45" s="617">
        <v>0.92291666666666661</v>
      </c>
      <c r="D45" s="618">
        <v>0.3</v>
      </c>
      <c r="E45" s="95"/>
      <c r="F45" s="95"/>
      <c r="G45" s="498">
        <v>14.8</v>
      </c>
      <c r="H45" s="298">
        <v>0</v>
      </c>
      <c r="I45" s="640">
        <v>44036</v>
      </c>
      <c r="J45" s="502">
        <v>0.69166666666666676</v>
      </c>
      <c r="K45" s="502">
        <v>0.70138888888888884</v>
      </c>
      <c r="L45" s="96">
        <v>1.8</v>
      </c>
      <c r="M45" s="502">
        <v>0.70347222222222217</v>
      </c>
      <c r="N45" s="502">
        <v>0.74236111111111114</v>
      </c>
      <c r="O45" s="498">
        <v>17.2</v>
      </c>
      <c r="P45" s="643">
        <v>4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 s="83"/>
      <c r="AI45" s="80"/>
      <c r="AJ45" s="80"/>
      <c r="AK45" s="80"/>
      <c r="AL45" s="81"/>
      <c r="AM45" s="81"/>
      <c r="AN45" s="81"/>
      <c r="AO45" s="81"/>
      <c r="AP45" s="79"/>
      <c r="AQ45" s="85"/>
      <c r="AR45" s="80"/>
      <c r="AS45" s="80"/>
      <c r="AT45" s="81"/>
      <c r="AU45" s="81"/>
      <c r="AV45" s="81"/>
      <c r="AW45" s="81"/>
    </row>
    <row r="46" spans="1:49" s="73" customFormat="1" ht="12" customHeight="1">
      <c r="A46" s="295"/>
      <c r="B46" s="617">
        <v>0.95347222222222217</v>
      </c>
      <c r="C46" s="617">
        <v>0.96180555555555547</v>
      </c>
      <c r="D46" s="618">
        <v>0.5</v>
      </c>
      <c r="E46" s="516">
        <v>0.95972222222222225</v>
      </c>
      <c r="F46" s="516">
        <v>0.96458333333333324</v>
      </c>
      <c r="G46" s="41">
        <v>15</v>
      </c>
      <c r="H46" s="521">
        <v>1</v>
      </c>
      <c r="I46" s="640"/>
      <c r="J46" s="502">
        <v>0.90694444444444444</v>
      </c>
      <c r="K46" s="502">
        <v>0.9916666666666667</v>
      </c>
      <c r="L46" s="96">
        <v>1.9</v>
      </c>
      <c r="M46" s="502">
        <v>0.91388888888888886</v>
      </c>
      <c r="N46" s="502">
        <v>1.7361111111111112E-2</v>
      </c>
      <c r="O46" s="498">
        <v>17.100000000000001</v>
      </c>
      <c r="P46" s="294">
        <v>4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79"/>
      <c r="AI46" s="80"/>
      <c r="AJ46" s="80"/>
      <c r="AL46" s="81"/>
      <c r="AM46" s="81"/>
      <c r="AN46" s="81"/>
      <c r="AO46" s="79"/>
      <c r="AP46" s="79"/>
      <c r="AQ46" s="80"/>
      <c r="AR46" s="80"/>
      <c r="AS46" s="80"/>
      <c r="AT46" s="81"/>
      <c r="AU46" s="81"/>
      <c r="AV46" s="81"/>
      <c r="AW46" s="79"/>
    </row>
    <row r="47" spans="1:49" s="73" customFormat="1" ht="12" customHeight="1">
      <c r="A47" s="639" t="s">
        <v>445</v>
      </c>
      <c r="B47" s="617">
        <v>0.65416666666666667</v>
      </c>
      <c r="C47" s="617">
        <v>0.67847222222222225</v>
      </c>
      <c r="D47" s="618">
        <v>0.8</v>
      </c>
      <c r="E47" s="502">
        <v>0.6743055555555556</v>
      </c>
      <c r="F47" s="502">
        <v>0.69097222222222221</v>
      </c>
      <c r="G47" s="96">
        <v>16.3</v>
      </c>
      <c r="H47" s="498">
        <v>3</v>
      </c>
      <c r="I47" s="640">
        <v>44037</v>
      </c>
      <c r="J47" s="502">
        <v>0.12638888888888888</v>
      </c>
      <c r="K47" s="502">
        <v>0.16458333333333333</v>
      </c>
      <c r="L47" s="96">
        <v>1</v>
      </c>
      <c r="M47" s="502">
        <v>0.13333333333333333</v>
      </c>
      <c r="N47" s="502">
        <v>0.17430555555555557</v>
      </c>
      <c r="O47" s="498">
        <v>17.100000000000001</v>
      </c>
      <c r="P47" s="294">
        <v>2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 s="83"/>
      <c r="AI47" s="80"/>
      <c r="AJ47" s="80"/>
      <c r="AL47" s="81"/>
      <c r="AM47" s="81"/>
      <c r="AN47" s="81"/>
      <c r="AO47" s="81"/>
      <c r="AP47" s="81"/>
      <c r="AQ47" s="80"/>
      <c r="AR47" s="80"/>
      <c r="AS47" s="80"/>
      <c r="AT47" s="81"/>
      <c r="AU47" s="81"/>
      <c r="AV47" s="81"/>
      <c r="AW47" s="81"/>
    </row>
    <row r="48" spans="1:49" s="73" customFormat="1" ht="12" customHeight="1">
      <c r="A48" s="98" t="s">
        <v>446</v>
      </c>
      <c r="B48" s="517">
        <v>8.1944444444444445E-2</v>
      </c>
      <c r="C48" s="517">
        <v>0.33333333333333331</v>
      </c>
      <c r="D48" s="612">
        <v>4.8</v>
      </c>
      <c r="E48" s="502">
        <v>0.10277777777777779</v>
      </c>
      <c r="F48" s="502">
        <v>0.39305555555555555</v>
      </c>
      <c r="G48" s="96">
        <v>16.5</v>
      </c>
      <c r="H48" s="498">
        <v>5</v>
      </c>
      <c r="I48" s="645"/>
      <c r="J48" s="502">
        <v>0.3833333333333333</v>
      </c>
      <c r="K48" s="502">
        <v>0.38750000000000001</v>
      </c>
      <c r="L48" s="96">
        <v>0.2</v>
      </c>
      <c r="M48" s="95"/>
      <c r="N48" s="95"/>
      <c r="O48" s="96">
        <v>17</v>
      </c>
      <c r="P48" s="294"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83"/>
      <c r="AI48" s="80"/>
      <c r="AJ48" s="80"/>
      <c r="AK48" s="80"/>
      <c r="AL48" s="81"/>
      <c r="AM48" s="81"/>
      <c r="AN48" s="81"/>
      <c r="AO48" s="79"/>
      <c r="AP48" s="79"/>
      <c r="AQ48" s="80"/>
      <c r="AR48" s="80"/>
      <c r="AS48" s="80"/>
      <c r="AT48" s="81"/>
      <c r="AU48" s="81"/>
      <c r="AV48" s="81"/>
      <c r="AW48" s="79"/>
    </row>
    <row r="49" spans="1:49" s="73" customFormat="1" ht="12" customHeight="1">
      <c r="A49" s="128"/>
      <c r="B49" s="517">
        <v>0.39583333333333331</v>
      </c>
      <c r="C49" s="517">
        <v>0.41319444444444442</v>
      </c>
      <c r="D49" s="612">
        <v>0.1</v>
      </c>
      <c r="E49" s="95"/>
      <c r="F49" s="95"/>
      <c r="G49" s="96">
        <v>16</v>
      </c>
      <c r="H49" s="498">
        <v>0</v>
      </c>
      <c r="I49" s="98" t="s">
        <v>383</v>
      </c>
      <c r="J49" s="502">
        <v>0.46527777777777773</v>
      </c>
      <c r="K49" s="502">
        <v>0.4777777777777778</v>
      </c>
      <c r="L49" s="96">
        <v>0.2</v>
      </c>
      <c r="M49" s="95"/>
      <c r="N49" s="95"/>
      <c r="O49" s="96">
        <v>17.8</v>
      </c>
      <c r="P49" s="294"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 s="79"/>
      <c r="AI49" s="85"/>
      <c r="AJ49" s="80"/>
      <c r="AK49" s="80"/>
      <c r="AL49" s="81"/>
      <c r="AM49" s="81"/>
      <c r="AN49" s="81"/>
      <c r="AO49" s="79"/>
      <c r="AP49" s="81"/>
      <c r="AQ49" s="80"/>
      <c r="AR49" s="80"/>
      <c r="AS49" s="80"/>
      <c r="AT49" s="81"/>
      <c r="AU49" s="81"/>
      <c r="AV49" s="81"/>
      <c r="AW49" s="79"/>
    </row>
    <row r="50" spans="1:49" s="73" customFormat="1" ht="12" customHeight="1">
      <c r="A50" s="98"/>
      <c r="B50" s="517">
        <v>0.47569444444444442</v>
      </c>
      <c r="C50" s="517">
        <v>0.59305555555555556</v>
      </c>
      <c r="D50" s="612">
        <v>12.4</v>
      </c>
      <c r="E50" s="502">
        <v>0.48541666666666666</v>
      </c>
      <c r="F50" s="502">
        <v>0.6</v>
      </c>
      <c r="G50" s="96">
        <v>16.3</v>
      </c>
      <c r="H50" s="498">
        <v>41</v>
      </c>
      <c r="I50" s="98"/>
      <c r="J50" s="502">
        <v>0.50277777777777777</v>
      </c>
      <c r="K50" s="502">
        <v>0.51527777777777783</v>
      </c>
      <c r="L50" s="96">
        <v>0.5</v>
      </c>
      <c r="M50" s="502">
        <v>0.51041666666666663</v>
      </c>
      <c r="N50" s="502">
        <v>0.53611111111111109</v>
      </c>
      <c r="O50" s="96">
        <v>17.899999999999999</v>
      </c>
      <c r="P50" s="294">
        <v>1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 s="83"/>
      <c r="AI50" s="80"/>
      <c r="AJ50" s="80"/>
      <c r="AK50" s="80"/>
      <c r="AL50" s="81"/>
      <c r="AM50" s="81"/>
      <c r="AN50" s="81"/>
      <c r="AO50" s="79"/>
      <c r="AP50" s="81"/>
      <c r="AQ50" s="80"/>
      <c r="AR50" s="80"/>
      <c r="AS50" s="80"/>
      <c r="AT50" s="81"/>
      <c r="AU50" s="81"/>
      <c r="AV50" s="81"/>
      <c r="AW50" s="79"/>
    </row>
    <row r="51" spans="1:49" s="73" customFormat="1" ht="12" customHeight="1">
      <c r="A51" s="98"/>
      <c r="B51" s="517">
        <v>0.78611111111111109</v>
      </c>
      <c r="C51" s="517">
        <v>0.79999999999999993</v>
      </c>
      <c r="D51" s="612">
        <v>1.5</v>
      </c>
      <c r="E51" s="502">
        <v>0.8041666666666667</v>
      </c>
      <c r="F51" s="502">
        <v>0.82291666666666663</v>
      </c>
      <c r="G51" s="96">
        <v>14.2</v>
      </c>
      <c r="H51" s="498">
        <v>4</v>
      </c>
      <c r="I51" s="98"/>
      <c r="J51" s="502">
        <v>0.62013888888888891</v>
      </c>
      <c r="K51" s="502">
        <v>0.73958333333333337</v>
      </c>
      <c r="L51" s="96">
        <v>16.600000000000001</v>
      </c>
      <c r="M51" s="502">
        <v>0.62638888888888888</v>
      </c>
      <c r="N51" s="502">
        <v>0.75347222222222221</v>
      </c>
      <c r="O51" s="96">
        <v>17.8</v>
      </c>
      <c r="P51" s="294">
        <v>70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 s="83"/>
      <c r="AI51" s="80"/>
      <c r="AJ51" s="80"/>
      <c r="AK51" s="80"/>
      <c r="AL51" s="81"/>
      <c r="AM51" s="81"/>
      <c r="AN51" s="81"/>
      <c r="AO51" s="79"/>
      <c r="AP51" s="79"/>
      <c r="AQ51" s="80"/>
      <c r="AR51" s="80"/>
      <c r="AS51" s="80"/>
      <c r="AT51" s="81"/>
      <c r="AU51" s="81"/>
      <c r="AV51" s="81"/>
      <c r="AW51" s="79"/>
    </row>
    <row r="52" spans="1:49" s="73" customFormat="1" ht="12" customHeight="1">
      <c r="A52" s="98" t="s">
        <v>450</v>
      </c>
      <c r="B52" s="517">
        <v>0.90277777777777779</v>
      </c>
      <c r="C52" s="517">
        <v>1.9444444444444445E-2</v>
      </c>
      <c r="D52" s="612">
        <v>4.9000000000000004</v>
      </c>
      <c r="E52" s="502">
        <v>0.9145833333333333</v>
      </c>
      <c r="F52" s="502">
        <v>2.7083333333333334E-2</v>
      </c>
      <c r="G52" s="96">
        <v>14.1</v>
      </c>
      <c r="H52" s="498">
        <v>15</v>
      </c>
      <c r="I52" s="98" t="s">
        <v>449</v>
      </c>
      <c r="J52" s="502">
        <v>0.46527777777777773</v>
      </c>
      <c r="K52" s="502">
        <v>0.52638888888888891</v>
      </c>
      <c r="L52" s="96">
        <v>3.4</v>
      </c>
      <c r="M52" s="502">
        <v>0.47430555555555554</v>
      </c>
      <c r="N52" s="502">
        <v>0.53333333333333333</v>
      </c>
      <c r="O52" s="96">
        <v>14.9</v>
      </c>
      <c r="P52" s="294">
        <v>8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 s="83"/>
      <c r="AI52" s="80"/>
      <c r="AJ52" s="80"/>
      <c r="AK52" s="80"/>
      <c r="AL52" s="81"/>
      <c r="AM52" s="81"/>
      <c r="AN52" s="81"/>
      <c r="AO52" s="79"/>
      <c r="AP52" s="81"/>
      <c r="AQ52" s="80"/>
      <c r="AR52" s="80"/>
      <c r="AS52" s="80"/>
      <c r="AT52" s="81"/>
      <c r="AU52" s="81"/>
      <c r="AV52" s="81"/>
      <c r="AW52" s="79"/>
    </row>
    <row r="53" spans="1:49" s="73" customFormat="1" ht="12" customHeight="1">
      <c r="A53" s="98" t="s">
        <v>447</v>
      </c>
      <c r="B53" s="517">
        <v>0.53125</v>
      </c>
      <c r="C53" s="517">
        <v>0.53888888888888886</v>
      </c>
      <c r="D53" s="612">
        <v>1</v>
      </c>
      <c r="E53" s="502">
        <v>0.5444444444444444</v>
      </c>
      <c r="F53" s="502">
        <v>0.56736111111111109</v>
      </c>
      <c r="G53" s="96">
        <v>15.2</v>
      </c>
      <c r="H53" s="498">
        <v>3</v>
      </c>
      <c r="I53" s="98"/>
      <c r="J53" s="502">
        <v>0.58958333333333335</v>
      </c>
      <c r="K53" s="502">
        <v>0.59583333333333333</v>
      </c>
      <c r="L53" s="96">
        <v>0.2</v>
      </c>
      <c r="M53" s="95"/>
      <c r="N53" s="95"/>
      <c r="O53" s="96">
        <v>14.2</v>
      </c>
      <c r="P53" s="294"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 s="79"/>
      <c r="AI53" s="80"/>
      <c r="AJ53" s="80"/>
      <c r="AK53" s="80"/>
      <c r="AL53" s="81"/>
      <c r="AM53" s="81"/>
      <c r="AN53" s="81"/>
      <c r="AO53" s="79"/>
      <c r="AP53" s="81"/>
      <c r="AQ53" s="80"/>
      <c r="AR53" s="80"/>
      <c r="AS53" s="80"/>
      <c r="AT53" s="81"/>
      <c r="AU53" s="81"/>
      <c r="AV53" s="81"/>
      <c r="AW53" s="79"/>
    </row>
    <row r="54" spans="1:49" s="73" customFormat="1" ht="12" customHeight="1">
      <c r="A54" s="98"/>
      <c r="B54" s="517">
        <v>0.76250000000000007</v>
      </c>
      <c r="C54" s="517">
        <v>0.77638888888888891</v>
      </c>
      <c r="D54" s="612">
        <v>0.9</v>
      </c>
      <c r="E54" s="502">
        <v>0.7729166666666667</v>
      </c>
      <c r="F54" s="502">
        <v>0.80347222222222225</v>
      </c>
      <c r="G54" s="96">
        <v>15.3</v>
      </c>
      <c r="H54" s="498">
        <v>2</v>
      </c>
      <c r="I54" s="98" t="s">
        <v>451</v>
      </c>
      <c r="J54" s="502">
        <v>0.38194444444444442</v>
      </c>
      <c r="K54" s="502">
        <v>0.43055555555555558</v>
      </c>
      <c r="L54" s="96">
        <v>2.4</v>
      </c>
      <c r="M54" s="653">
        <v>0.41041666666666665</v>
      </c>
      <c r="N54" s="502">
        <v>0.48055555555555557</v>
      </c>
      <c r="O54" s="96">
        <v>14.9</v>
      </c>
      <c r="P54" s="294">
        <v>5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 s="83"/>
      <c r="AI54" s="80"/>
      <c r="AJ54" s="80"/>
      <c r="AK54" s="80"/>
      <c r="AL54" s="81"/>
      <c r="AM54" s="81"/>
      <c r="AN54" s="81"/>
      <c r="AO54" s="79"/>
      <c r="AP54" s="81"/>
      <c r="AQ54" s="80"/>
      <c r="AR54" s="80"/>
      <c r="AS54" s="80"/>
      <c r="AT54" s="81"/>
      <c r="AU54" s="81"/>
      <c r="AV54" s="81"/>
      <c r="AW54" s="81"/>
    </row>
    <row r="55" spans="1:49" s="73" customFormat="1" ht="12" customHeight="1">
      <c r="A55" s="640"/>
      <c r="B55" s="517">
        <v>0.83124999999999993</v>
      </c>
      <c r="C55" s="517">
        <v>0.84375</v>
      </c>
      <c r="D55" s="612">
        <v>1.3</v>
      </c>
      <c r="E55" s="502">
        <v>0.84513888888888899</v>
      </c>
      <c r="F55" s="502">
        <v>0.85833333333333339</v>
      </c>
      <c r="G55" s="96">
        <v>15.4</v>
      </c>
      <c r="H55" s="676">
        <v>4</v>
      </c>
      <c r="I55" s="98"/>
      <c r="J55" s="502">
        <v>0.46111111111111108</v>
      </c>
      <c r="K55" s="502">
        <v>0.47361111111111115</v>
      </c>
      <c r="L55" s="96">
        <v>0.2</v>
      </c>
      <c r="M55" s="654"/>
      <c r="N55" s="95"/>
      <c r="O55" s="96"/>
      <c r="P55" s="299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 s="81"/>
      <c r="AI55" s="80"/>
      <c r="AJ55" s="80"/>
      <c r="AK55" s="80"/>
      <c r="AL55" s="29"/>
      <c r="AM55" s="29"/>
      <c r="AN55" s="29"/>
      <c r="AO55" s="81"/>
      <c r="AP55" s="79"/>
      <c r="AQ55" s="80"/>
      <c r="AR55" s="80"/>
      <c r="AS55" s="80"/>
      <c r="AT55" s="81"/>
      <c r="AU55" s="81"/>
      <c r="AV55" s="81"/>
      <c r="AW55" s="79"/>
    </row>
    <row r="56" spans="1:49" s="73" customFormat="1" ht="12" customHeight="1">
      <c r="A56" s="640">
        <v>44020</v>
      </c>
      <c r="B56" s="517">
        <v>0.52569444444444446</v>
      </c>
      <c r="C56" s="517">
        <v>0.53819444444444442</v>
      </c>
      <c r="D56" s="612">
        <v>0.5</v>
      </c>
      <c r="E56" s="502">
        <v>0.54722222222222217</v>
      </c>
      <c r="F56" s="502">
        <v>0.5708333333333333</v>
      </c>
      <c r="G56" s="96">
        <v>15.4</v>
      </c>
      <c r="H56" s="676">
        <v>1</v>
      </c>
      <c r="I56" s="98"/>
      <c r="J56" s="502">
        <v>0.58194444444444449</v>
      </c>
      <c r="K56" s="502">
        <v>0.60972222222222217</v>
      </c>
      <c r="L56" s="96">
        <v>7.9</v>
      </c>
      <c r="M56" s="502">
        <v>0.58819444444444446</v>
      </c>
      <c r="N56" s="502">
        <v>0.61597222222222225</v>
      </c>
      <c r="O56" s="96">
        <v>14.7</v>
      </c>
      <c r="P56" s="294">
        <v>36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 s="81"/>
      <c r="AI56" s="80"/>
      <c r="AJ56" s="80"/>
      <c r="AK56" s="80"/>
      <c r="AL56" s="81"/>
      <c r="AM56" s="81"/>
      <c r="AN56" s="81"/>
      <c r="AO56" s="79"/>
      <c r="AP56" s="81"/>
      <c r="AQ56" s="80"/>
      <c r="AR56" s="80"/>
      <c r="AS56" s="85"/>
      <c r="AT56" s="81"/>
      <c r="AU56" s="81"/>
      <c r="AV56" s="81"/>
      <c r="AW56" s="79"/>
    </row>
    <row r="57" spans="1:49" s="73" customFormat="1" ht="12" customHeight="1">
      <c r="A57" s="98"/>
      <c r="B57" s="517">
        <v>0.64097222222222217</v>
      </c>
      <c r="C57" s="517">
        <v>0.64722222222222225</v>
      </c>
      <c r="D57" s="612">
        <v>0.2</v>
      </c>
      <c r="E57" s="95"/>
      <c r="F57" s="95"/>
      <c r="G57" s="96">
        <v>15.3</v>
      </c>
      <c r="H57" s="676">
        <v>0</v>
      </c>
      <c r="I57" s="98"/>
      <c r="J57" s="502">
        <v>0.61805555555555558</v>
      </c>
      <c r="K57" s="502">
        <v>0.62291666666666667</v>
      </c>
      <c r="L57" s="96">
        <v>0.2</v>
      </c>
      <c r="M57" s="95"/>
      <c r="N57" s="95"/>
      <c r="O57" s="96">
        <v>11.4</v>
      </c>
      <c r="P57" s="294"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 s="81"/>
      <c r="AI57" s="80"/>
      <c r="AJ57" s="80"/>
      <c r="AK57" s="80"/>
      <c r="AL57" s="81"/>
      <c r="AM57" s="81"/>
      <c r="AN57" s="81"/>
      <c r="AO57" s="81"/>
      <c r="AP57" s="79"/>
      <c r="AQ57" s="80"/>
      <c r="AR57" s="80"/>
      <c r="AS57" s="80"/>
      <c r="AT57" s="81"/>
      <c r="AU57" s="81"/>
      <c r="AV57" s="81"/>
      <c r="AW57" s="79"/>
    </row>
    <row r="58" spans="1:49" s="73" customFormat="1" ht="12" customHeight="1">
      <c r="A58" s="98"/>
      <c r="B58" s="517">
        <v>0.76388888888888884</v>
      </c>
      <c r="C58" s="517">
        <v>0.7729166666666667</v>
      </c>
      <c r="D58" s="612">
        <v>0.4</v>
      </c>
      <c r="E58" s="95"/>
      <c r="F58" s="95"/>
      <c r="G58" s="96">
        <v>15.4</v>
      </c>
      <c r="H58" s="676">
        <v>0</v>
      </c>
      <c r="I58" s="98"/>
      <c r="J58" s="502">
        <v>0.71180555555555547</v>
      </c>
      <c r="K58" s="502">
        <v>0.71527777777777779</v>
      </c>
      <c r="L58" s="96">
        <v>0.2</v>
      </c>
      <c r="M58" s="95"/>
      <c r="N58" s="95"/>
      <c r="O58" s="96">
        <v>13.3</v>
      </c>
      <c r="P58" s="294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 s="79"/>
      <c r="AI58" s="80"/>
      <c r="AJ58" s="80"/>
      <c r="AK58" s="80"/>
      <c r="AL58" s="81"/>
      <c r="AM58" s="81"/>
      <c r="AN58" s="81"/>
      <c r="AO58" s="79"/>
      <c r="AP58" s="81"/>
      <c r="AQ58" s="80"/>
      <c r="AR58" s="80"/>
      <c r="AS58" s="80"/>
      <c r="AT58" s="81"/>
      <c r="AU58" s="81"/>
      <c r="AV58" s="81"/>
      <c r="AW58" s="81"/>
    </row>
    <row r="59" spans="1:49" s="73" customFormat="1" ht="12" customHeight="1">
      <c r="A59" s="98" t="s">
        <v>448</v>
      </c>
      <c r="B59" s="517">
        <v>0.18333333333333335</v>
      </c>
      <c r="C59" s="517">
        <v>0.20277777777777781</v>
      </c>
      <c r="D59" s="612">
        <v>0.5</v>
      </c>
      <c r="E59" s="502">
        <v>0.19375000000000001</v>
      </c>
      <c r="F59" s="502">
        <v>0.20486111111111113</v>
      </c>
      <c r="G59" s="96">
        <v>15.5</v>
      </c>
      <c r="H59" s="676">
        <v>1</v>
      </c>
      <c r="I59" s="98" t="s">
        <v>452</v>
      </c>
      <c r="J59" s="502">
        <v>0.50694444444444442</v>
      </c>
      <c r="K59" s="502">
        <v>0.52430555555555558</v>
      </c>
      <c r="L59" s="96">
        <v>1.1000000000000001</v>
      </c>
      <c r="M59" s="502">
        <v>0.52569444444444446</v>
      </c>
      <c r="N59" s="502">
        <v>0.55208333333333337</v>
      </c>
      <c r="O59" s="96">
        <v>14.4</v>
      </c>
      <c r="P59" s="294">
        <v>3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 s="79"/>
      <c r="AI59" s="80"/>
      <c r="AJ59" s="80"/>
      <c r="AK59" s="80"/>
      <c r="AL59" s="81"/>
      <c r="AM59" s="81"/>
      <c r="AN59" s="81"/>
      <c r="AO59" s="79"/>
      <c r="AP59" s="79"/>
      <c r="AQ59" s="80"/>
      <c r="AR59" s="80"/>
      <c r="AS59" s="80"/>
      <c r="AT59" s="81"/>
      <c r="AU59" s="81"/>
      <c r="AV59" s="81"/>
      <c r="AW59" s="79"/>
    </row>
    <row r="60" spans="1:49" s="73" customFormat="1" ht="12" customHeight="1">
      <c r="A60" s="640"/>
      <c r="B60" s="517">
        <v>0.24305555555555555</v>
      </c>
      <c r="C60" s="517">
        <v>0.31597222222222221</v>
      </c>
      <c r="D60" s="612">
        <v>1.6</v>
      </c>
      <c r="E60" s="502">
        <v>0.24930555555555556</v>
      </c>
      <c r="F60" s="502">
        <v>0.33749999999999997</v>
      </c>
      <c r="G60" s="96">
        <v>15.6</v>
      </c>
      <c r="H60" s="676">
        <v>5</v>
      </c>
      <c r="I60" s="98" t="s">
        <v>483</v>
      </c>
      <c r="J60" s="517">
        <v>0.34166666666666662</v>
      </c>
      <c r="K60" s="517">
        <v>0.35555555555555557</v>
      </c>
      <c r="L60" s="618">
        <v>0.3</v>
      </c>
      <c r="M60" s="95"/>
      <c r="N60" s="95"/>
      <c r="O60" s="96">
        <v>15.3</v>
      </c>
      <c r="P60" s="294">
        <v>0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81"/>
      <c r="AI60" s="80"/>
      <c r="AJ60" s="80"/>
      <c r="AK60" s="80"/>
      <c r="AL60" s="81"/>
      <c r="AM60" s="81"/>
      <c r="AN60" s="81"/>
      <c r="AO60" s="81"/>
      <c r="AP60" s="81"/>
      <c r="AQ60" s="80"/>
      <c r="AR60" s="80"/>
      <c r="AS60" s="80"/>
      <c r="AT60" s="81"/>
      <c r="AU60" s="81"/>
      <c r="AV60" s="81"/>
      <c r="AW60" s="81"/>
    </row>
    <row r="61" spans="1:49" s="73" customFormat="1" ht="12" customHeight="1">
      <c r="A61" s="640"/>
      <c r="B61" s="517">
        <v>0.47916666666666669</v>
      </c>
      <c r="C61" s="517">
        <v>0.4861111111111111</v>
      </c>
      <c r="D61" s="612">
        <v>0.3</v>
      </c>
      <c r="E61" s="95"/>
      <c r="F61" s="95"/>
      <c r="G61" s="96">
        <v>15.4</v>
      </c>
      <c r="H61" s="676">
        <v>0</v>
      </c>
      <c r="I61" s="98" t="s">
        <v>291</v>
      </c>
      <c r="J61" s="517">
        <v>0.18194444444444444</v>
      </c>
      <c r="K61" s="517">
        <v>0.18819444444444444</v>
      </c>
      <c r="L61" s="612">
        <v>0.2</v>
      </c>
      <c r="M61" s="95"/>
      <c r="N61" s="95"/>
      <c r="O61" s="96">
        <v>15.5</v>
      </c>
      <c r="P61" s="294">
        <v>0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79"/>
      <c r="AI61" s="80"/>
      <c r="AJ61" s="80"/>
      <c r="AK61" s="80"/>
      <c r="AL61" s="81"/>
      <c r="AM61" s="81"/>
      <c r="AN61" s="81"/>
      <c r="AO61" s="79"/>
      <c r="AP61" s="81"/>
      <c r="AQ61" s="80"/>
      <c r="AR61" s="80"/>
      <c r="AS61" s="80"/>
      <c r="AT61" s="81"/>
      <c r="AU61" s="81"/>
      <c r="AV61" s="81"/>
      <c r="AW61" s="79"/>
    </row>
    <row r="62" spans="1:49" s="73" customFormat="1" ht="12" customHeight="1">
      <c r="A62" s="640"/>
      <c r="B62" s="517">
        <v>0.58194444444444449</v>
      </c>
      <c r="C62" s="517">
        <v>0.58402777777777781</v>
      </c>
      <c r="D62" s="612">
        <v>0.2</v>
      </c>
      <c r="E62" s="95"/>
      <c r="F62" s="95"/>
      <c r="G62" s="96">
        <v>15.4</v>
      </c>
      <c r="H62" s="676">
        <v>0</v>
      </c>
      <c r="I62" s="647"/>
      <c r="J62" s="517">
        <v>0.21875</v>
      </c>
      <c r="K62" s="517">
        <v>0.43194444444444446</v>
      </c>
      <c r="L62" s="618">
        <v>6.1</v>
      </c>
      <c r="M62" s="502">
        <v>0.22638888888888889</v>
      </c>
      <c r="N62" s="502">
        <v>0.50138888888888888</v>
      </c>
      <c r="O62" s="96">
        <v>15.7</v>
      </c>
      <c r="P62" s="294">
        <v>7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81"/>
      <c r="AI62" s="80"/>
      <c r="AJ62" s="80"/>
      <c r="AK62" s="80"/>
      <c r="AL62" s="81"/>
      <c r="AM62" s="81"/>
      <c r="AN62" s="81"/>
      <c r="AO62" s="81"/>
      <c r="AP62" s="81"/>
      <c r="AQ62" s="80"/>
      <c r="AR62" s="80"/>
      <c r="AS62" s="80"/>
      <c r="AT62" s="81"/>
      <c r="AU62" s="81"/>
      <c r="AV62" s="81"/>
      <c r="AW62" s="81"/>
    </row>
    <row r="63" spans="1:49" s="73" customFormat="1" ht="12" customHeight="1">
      <c r="A63" s="640"/>
      <c r="B63" s="517">
        <v>0.61111111111111105</v>
      </c>
      <c r="C63" s="517">
        <v>0.62013888888888891</v>
      </c>
      <c r="D63" s="612">
        <v>0.4</v>
      </c>
      <c r="E63" s="95"/>
      <c r="F63" s="95"/>
      <c r="G63" s="96">
        <v>15.4</v>
      </c>
      <c r="H63" s="676">
        <v>0</v>
      </c>
      <c r="I63" s="98" t="s">
        <v>453</v>
      </c>
      <c r="J63" s="502">
        <v>0.58819444444444446</v>
      </c>
      <c r="K63" s="502">
        <v>8.3333333333333332E-3</v>
      </c>
      <c r="L63" s="96">
        <v>11.2</v>
      </c>
      <c r="M63" s="502">
        <v>0.60902777777777783</v>
      </c>
      <c r="N63" s="502">
        <v>2.7083333333333334E-2</v>
      </c>
      <c r="O63" s="96">
        <v>15.3</v>
      </c>
      <c r="P63" s="298">
        <v>29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 s="81"/>
      <c r="AI63" s="80"/>
      <c r="AJ63" s="80"/>
      <c r="AK63" s="80"/>
      <c r="AL63" s="81"/>
      <c r="AM63" s="81"/>
      <c r="AN63" s="81"/>
      <c r="AO63" s="79"/>
      <c r="AP63" s="81"/>
      <c r="AQ63" s="80"/>
      <c r="AR63" s="80"/>
      <c r="AS63" s="80"/>
      <c r="AT63" s="79"/>
      <c r="AU63" s="79"/>
      <c r="AV63" s="79"/>
      <c r="AW63" s="81"/>
    </row>
    <row r="64" spans="1:49" s="73" customFormat="1" ht="12" customHeight="1">
      <c r="A64" s="640">
        <v>44022</v>
      </c>
      <c r="B64" s="517">
        <v>0.51388888888888895</v>
      </c>
      <c r="C64" s="517">
        <v>0.5541666666666667</v>
      </c>
      <c r="D64" s="612">
        <v>1.1000000000000001</v>
      </c>
      <c r="E64" s="502">
        <v>0.54027777777777775</v>
      </c>
      <c r="F64" s="502">
        <v>0.55902777777777779</v>
      </c>
      <c r="G64" s="96">
        <v>15.8</v>
      </c>
      <c r="H64" s="676">
        <v>4</v>
      </c>
      <c r="I64" s="98" t="s">
        <v>454</v>
      </c>
      <c r="J64" s="502">
        <v>0.35972222222222222</v>
      </c>
      <c r="K64" s="502">
        <v>0.36944444444444446</v>
      </c>
      <c r="L64" s="96">
        <v>0.5</v>
      </c>
      <c r="M64" s="502">
        <v>0.36527777777777781</v>
      </c>
      <c r="N64" s="502">
        <v>0.37152777777777773</v>
      </c>
      <c r="O64" s="96">
        <v>17</v>
      </c>
      <c r="P64" s="298">
        <v>1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79"/>
      <c r="AI64" s="85"/>
      <c r="AJ64" s="85"/>
      <c r="AK64" s="85"/>
      <c r="AL64" s="79"/>
      <c r="AM64" s="79"/>
      <c r="AN64" s="79"/>
      <c r="AO64" s="79"/>
      <c r="AP64" s="81"/>
      <c r="AQ64" s="80"/>
      <c r="AR64" s="80"/>
      <c r="AS64" s="80"/>
      <c r="AT64" s="79"/>
      <c r="AU64" s="79"/>
      <c r="AV64" s="79"/>
      <c r="AW64" s="79"/>
    </row>
    <row r="65" spans="1:49" s="73" customFormat="1" ht="12" customHeight="1">
      <c r="A65" s="640"/>
      <c r="B65" s="517">
        <v>0.91666666666666663</v>
      </c>
      <c r="C65" s="517">
        <v>0.94027777777777777</v>
      </c>
      <c r="D65" s="612">
        <v>0.6</v>
      </c>
      <c r="E65" s="502">
        <v>0.92152777777777783</v>
      </c>
      <c r="F65" s="502">
        <v>0.9472222222222223</v>
      </c>
      <c r="G65" s="96">
        <v>15.7</v>
      </c>
      <c r="H65" s="676">
        <v>1</v>
      </c>
      <c r="I65" s="98"/>
      <c r="J65" s="502">
        <v>0.42430555555555555</v>
      </c>
      <c r="K65" s="502">
        <v>0.4777777777777778</v>
      </c>
      <c r="L65" s="96">
        <v>1.6</v>
      </c>
      <c r="M65" s="502">
        <v>0.42777777777777781</v>
      </c>
      <c r="N65" s="502">
        <v>0.50555555555555554</v>
      </c>
      <c r="O65" s="96">
        <v>17</v>
      </c>
      <c r="P65" s="298">
        <v>3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 s="79"/>
      <c r="AI65" s="85"/>
      <c r="AJ65" s="85"/>
      <c r="AK65" s="85"/>
      <c r="AL65" s="79"/>
      <c r="AM65" s="79"/>
      <c r="AN65" s="79"/>
      <c r="AO65" s="79"/>
      <c r="AP65" s="79"/>
      <c r="AQ65" s="80"/>
      <c r="AR65" s="80"/>
      <c r="AS65" s="80"/>
      <c r="AT65" s="79"/>
      <c r="AU65" s="79"/>
      <c r="AV65" s="79"/>
      <c r="AW65" s="79"/>
    </row>
    <row r="66" spans="1:49" s="73" customFormat="1" ht="12" customHeight="1">
      <c r="A66" s="640">
        <v>44023</v>
      </c>
      <c r="B66" s="517">
        <v>0</v>
      </c>
      <c r="C66" s="517">
        <v>2.9166666666666664E-2</v>
      </c>
      <c r="D66" s="612">
        <v>0.4</v>
      </c>
      <c r="E66" s="95"/>
      <c r="F66" s="95"/>
      <c r="G66" s="96">
        <v>15.6</v>
      </c>
      <c r="H66" s="676">
        <v>0</v>
      </c>
      <c r="I66" s="98"/>
      <c r="J66" s="502">
        <v>0.6791666666666667</v>
      </c>
      <c r="K66" s="502">
        <v>0.68888888888888899</v>
      </c>
      <c r="L66" s="96">
        <v>0.2</v>
      </c>
      <c r="M66" s="95"/>
      <c r="N66" s="95"/>
      <c r="O66" s="96">
        <v>16.899999999999999</v>
      </c>
      <c r="P66" s="294"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79"/>
      <c r="AI66" s="85"/>
      <c r="AJ66" s="85"/>
      <c r="AK66" s="85"/>
      <c r="AL66" s="79"/>
      <c r="AM66" s="79"/>
      <c r="AN66" s="79"/>
      <c r="AO66" s="79"/>
      <c r="AP66" s="79"/>
      <c r="AQ66" s="85"/>
      <c r="AR66" s="85"/>
      <c r="AS66" s="85"/>
      <c r="AT66" s="79"/>
      <c r="AU66" s="79"/>
      <c r="AV66" s="79"/>
      <c r="AW66" s="79"/>
    </row>
    <row r="67" spans="1:49" s="73" customFormat="1" ht="12" customHeight="1">
      <c r="A67" s="640"/>
      <c r="B67" s="517">
        <v>0.22291666666666665</v>
      </c>
      <c r="C67" s="517">
        <v>0.35416666666666669</v>
      </c>
      <c r="D67" s="612">
        <v>5.4</v>
      </c>
      <c r="E67" s="502">
        <v>0.25694444444444448</v>
      </c>
      <c r="F67" s="502">
        <v>0.40138888888888885</v>
      </c>
      <c r="G67" s="96">
        <v>15.6</v>
      </c>
      <c r="H67" s="676">
        <v>12</v>
      </c>
      <c r="I67" s="98"/>
      <c r="J67" s="502">
        <v>0.71527777777777779</v>
      </c>
      <c r="K67" s="502">
        <v>0.81319444444444444</v>
      </c>
      <c r="L67" s="96">
        <v>0.5</v>
      </c>
      <c r="M67" s="95"/>
      <c r="N67" s="95"/>
      <c r="O67" s="96">
        <v>16.899999999999999</v>
      </c>
      <c r="P67" s="294">
        <v>0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 s="81"/>
      <c r="AI67" s="85"/>
      <c r="AJ67" s="85"/>
      <c r="AK67" s="80"/>
      <c r="AL67" s="79"/>
      <c r="AM67" s="79"/>
      <c r="AN67" s="79"/>
      <c r="AO67" s="79"/>
      <c r="AP67" s="79"/>
      <c r="AQ67" s="85"/>
      <c r="AR67" s="85"/>
      <c r="AS67" s="85"/>
      <c r="AT67" s="79"/>
      <c r="AU67" s="79"/>
      <c r="AV67" s="79"/>
      <c r="AW67" s="79"/>
    </row>
    <row r="68" spans="1:49" s="73" customFormat="1" ht="12" customHeight="1">
      <c r="A68" s="640">
        <v>44032</v>
      </c>
      <c r="B68" s="502">
        <v>0.59166666666666667</v>
      </c>
      <c r="C68" s="502">
        <v>0.63541666666666663</v>
      </c>
      <c r="D68" s="96">
        <v>27.8</v>
      </c>
      <c r="E68" s="502">
        <v>0.60486111111111118</v>
      </c>
      <c r="F68" s="502">
        <v>0.64930555555555558</v>
      </c>
      <c r="G68" s="96">
        <v>17.899999999999999</v>
      </c>
      <c r="H68" s="676">
        <v>76</v>
      </c>
      <c r="I68" s="98"/>
      <c r="J68" s="502">
        <v>0.875</v>
      </c>
      <c r="K68" s="502">
        <v>0.88194444444444453</v>
      </c>
      <c r="L68" s="96">
        <v>0.6</v>
      </c>
      <c r="M68" s="502">
        <v>0.8847222222222223</v>
      </c>
      <c r="N68" s="502">
        <v>0.89513888888888893</v>
      </c>
      <c r="O68" s="96">
        <v>16.899999999999999</v>
      </c>
      <c r="P68" s="294">
        <v>1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 s="81"/>
      <c r="AI68" s="85"/>
      <c r="AJ68" s="85"/>
      <c r="AK68" s="80"/>
      <c r="AL68" s="79"/>
      <c r="AM68" s="79"/>
      <c r="AN68" s="79"/>
      <c r="AO68" s="79"/>
      <c r="AP68" s="81"/>
      <c r="AQ68" s="85"/>
      <c r="AR68" s="85"/>
      <c r="AS68" s="85"/>
      <c r="AT68" s="79"/>
      <c r="AU68" s="79"/>
      <c r="AV68" s="79"/>
      <c r="AW68" s="79"/>
    </row>
    <row r="69" spans="1:49" s="73" customFormat="1" ht="12" customHeight="1">
      <c r="A69" s="640"/>
      <c r="B69" s="502">
        <v>0.6694444444444444</v>
      </c>
      <c r="C69" s="502">
        <v>0.68055555555555547</v>
      </c>
      <c r="D69" s="96">
        <v>0.9</v>
      </c>
      <c r="E69" s="502">
        <v>0.67013888888888884</v>
      </c>
      <c r="F69" s="502">
        <v>0.68958333333333333</v>
      </c>
      <c r="G69" s="96">
        <v>12.5</v>
      </c>
      <c r="H69" s="676">
        <v>2</v>
      </c>
      <c r="I69" s="98" t="s">
        <v>484</v>
      </c>
      <c r="J69" s="502">
        <v>0.4145833333333333</v>
      </c>
      <c r="K69" s="502">
        <v>0.47361111111111115</v>
      </c>
      <c r="L69" s="96">
        <v>2.5</v>
      </c>
      <c r="M69" s="502">
        <v>0.46111111111111108</v>
      </c>
      <c r="N69" s="502">
        <v>0.51736111111111105</v>
      </c>
      <c r="O69" s="96">
        <v>16.899999999999999</v>
      </c>
      <c r="P69" s="294">
        <v>5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 s="85"/>
      <c r="AI69" s="80"/>
      <c r="AJ69" s="80"/>
      <c r="AK69" s="80"/>
      <c r="AL69" s="81"/>
      <c r="AM69" s="81"/>
      <c r="AN69" s="81"/>
      <c r="AO69" s="81"/>
      <c r="AP69" s="79"/>
      <c r="AQ69" s="80"/>
      <c r="AR69" s="80"/>
      <c r="AS69" s="80"/>
      <c r="AT69" s="80"/>
      <c r="AU69" s="80"/>
      <c r="AV69" s="80"/>
      <c r="AW69" s="85"/>
    </row>
    <row r="70" spans="1:49" s="73" customFormat="1" ht="12" customHeight="1">
      <c r="A70" s="640">
        <v>44033</v>
      </c>
      <c r="B70" s="502">
        <v>0.51388888888888895</v>
      </c>
      <c r="C70" s="502">
        <v>0.53055555555555556</v>
      </c>
      <c r="D70" s="96">
        <v>0.5</v>
      </c>
      <c r="E70" s="502">
        <v>0.52708333333333335</v>
      </c>
      <c r="F70" s="502">
        <v>0.53472222222222221</v>
      </c>
      <c r="G70" s="96">
        <v>15.6</v>
      </c>
      <c r="H70" s="676">
        <v>1</v>
      </c>
      <c r="I70" s="98" t="s">
        <v>485</v>
      </c>
      <c r="J70" s="502">
        <v>0.50694444444444442</v>
      </c>
      <c r="K70" s="502">
        <v>0.62847222222222221</v>
      </c>
      <c r="L70" s="96">
        <v>4.5</v>
      </c>
      <c r="M70" s="502">
        <v>0.5395833333333333</v>
      </c>
      <c r="N70" s="502">
        <v>0.6791666666666667</v>
      </c>
      <c r="O70" s="96">
        <v>19.399999999999999</v>
      </c>
      <c r="P70" s="294">
        <v>12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 s="85"/>
      <c r="AI70" s="80"/>
      <c r="AJ70" s="80"/>
      <c r="AK70" s="80"/>
      <c r="AL70" s="81"/>
      <c r="AM70" s="81"/>
      <c r="AN70" s="81"/>
      <c r="AO70" s="81"/>
      <c r="AP70" s="79"/>
      <c r="AQ70" s="80"/>
      <c r="AR70" s="80"/>
      <c r="AS70" s="80"/>
      <c r="AT70" s="80"/>
      <c r="AU70" s="80"/>
      <c r="AV70" s="80"/>
      <c r="AW70" s="85"/>
    </row>
    <row r="71" spans="1:49" s="73" customFormat="1" ht="12" customHeight="1">
      <c r="A71" s="511"/>
      <c r="B71" s="502"/>
      <c r="C71" s="502"/>
      <c r="D71" s="96"/>
      <c r="E71" s="517"/>
      <c r="F71" s="502"/>
      <c r="G71" s="498"/>
      <c r="H71" s="498"/>
      <c r="I71" s="127"/>
      <c r="J71" s="518">
        <v>0.80694444444444446</v>
      </c>
      <c r="K71" s="518">
        <v>0.86111111111111116</v>
      </c>
      <c r="L71" s="613">
        <v>0.9</v>
      </c>
      <c r="M71" s="518">
        <v>0.8125</v>
      </c>
      <c r="N71" s="518">
        <v>0.87152777777777779</v>
      </c>
      <c r="O71" s="613">
        <v>18.3</v>
      </c>
      <c r="P71" s="303">
        <v>2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 s="85"/>
      <c r="AI71" s="80"/>
      <c r="AJ71" s="80"/>
      <c r="AK71" s="80"/>
      <c r="AL71" s="81"/>
      <c r="AM71" s="81"/>
      <c r="AN71" s="81"/>
      <c r="AO71" s="81"/>
      <c r="AP71" s="79"/>
      <c r="AQ71" s="80"/>
      <c r="AR71" s="80"/>
      <c r="AS71" s="80"/>
      <c r="AT71" s="80"/>
      <c r="AU71" s="80"/>
      <c r="AV71" s="80"/>
      <c r="AW71" s="85"/>
    </row>
    <row r="72" spans="1:49" s="121" customFormat="1" ht="12" customHeight="1">
      <c r="A72" s="524"/>
      <c r="B72" s="499"/>
      <c r="C72" s="499"/>
      <c r="D72" s="500"/>
      <c r="E72" s="499"/>
      <c r="F72" s="499"/>
      <c r="G72" s="501"/>
      <c r="H72" s="501"/>
      <c r="I72" s="95"/>
      <c r="J72" s="95"/>
      <c r="K72" s="95"/>
      <c r="L72" s="95"/>
      <c r="M72" s="95"/>
      <c r="N72" s="95"/>
      <c r="O72" s="95"/>
      <c r="P72" s="95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 s="85"/>
      <c r="AI72" s="80"/>
      <c r="AJ72" s="80"/>
      <c r="AK72" s="80"/>
      <c r="AL72" s="81"/>
      <c r="AM72" s="81"/>
      <c r="AN72" s="81"/>
      <c r="AO72" s="81"/>
      <c r="AP72" s="79"/>
      <c r="AQ72" s="80"/>
      <c r="AR72" s="80"/>
      <c r="AS72" s="80"/>
      <c r="AT72" s="80"/>
      <c r="AU72" s="80"/>
      <c r="AV72" s="80"/>
      <c r="AW72" s="85"/>
    </row>
    <row r="73" spans="1:49" s="73" customFormat="1" ht="12" customHeight="1">
      <c r="A73" s="1128" t="s">
        <v>114</v>
      </c>
      <c r="B73" s="1128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 s="1132"/>
      <c r="AI73" s="1132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</row>
    <row r="74" spans="1:49" s="73" customFormat="1" ht="122.25" customHeight="1">
      <c r="A74" s="120" t="s">
        <v>26</v>
      </c>
      <c r="B74" s="75" t="s">
        <v>74</v>
      </c>
      <c r="C74" s="119" t="s">
        <v>75</v>
      </c>
      <c r="D74" s="120" t="s">
        <v>29</v>
      </c>
      <c r="E74" s="119" t="s">
        <v>76</v>
      </c>
      <c r="F74" s="120" t="s">
        <v>77</v>
      </c>
      <c r="G74" s="75" t="s">
        <v>30</v>
      </c>
      <c r="H74" s="75" t="s">
        <v>31</v>
      </c>
      <c r="I74" s="75" t="s">
        <v>26</v>
      </c>
      <c r="J74" s="120" t="s">
        <v>74</v>
      </c>
      <c r="K74" s="120" t="s">
        <v>75</v>
      </c>
      <c r="L74" s="75" t="s">
        <v>29</v>
      </c>
      <c r="M74" s="75" t="s">
        <v>79</v>
      </c>
      <c r="N74" s="75" t="s">
        <v>77</v>
      </c>
      <c r="O74" s="75" t="s">
        <v>30</v>
      </c>
      <c r="P74" s="120" t="s">
        <v>31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</row>
    <row r="75" spans="1:49" s="73" customFormat="1" ht="12" customHeight="1">
      <c r="A75" s="126" t="s">
        <v>32</v>
      </c>
      <c r="B75" s="1129" t="s">
        <v>78</v>
      </c>
      <c r="C75" s="1130"/>
      <c r="D75" s="1130"/>
      <c r="E75" s="1130"/>
      <c r="F75" s="1130"/>
      <c r="G75" s="1130"/>
      <c r="H75" s="1130"/>
      <c r="I75" s="1130"/>
      <c r="J75" s="1130"/>
      <c r="K75" s="1130"/>
      <c r="L75" s="1130"/>
      <c r="M75" s="1130"/>
      <c r="N75" s="1130"/>
      <c r="O75" s="1130"/>
      <c r="P75" s="1131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 s="74"/>
      <c r="AI75" s="1132"/>
      <c r="AJ75" s="1132"/>
      <c r="AK75" s="1132"/>
      <c r="AL75" s="1132"/>
      <c r="AM75" s="1132"/>
      <c r="AN75" s="1132"/>
      <c r="AO75" s="1132"/>
      <c r="AP75" s="1132"/>
      <c r="AQ75" s="1132"/>
      <c r="AR75" s="1132"/>
      <c r="AS75" s="1132"/>
      <c r="AT75" s="1132"/>
      <c r="AU75" s="1132"/>
      <c r="AV75" s="1132"/>
      <c r="AW75" s="1132"/>
    </row>
    <row r="76" spans="1:49" s="73" customFormat="1" ht="12" customHeight="1">
      <c r="A76" s="98" t="s">
        <v>455</v>
      </c>
      <c r="B76" s="502">
        <v>0.88541666666666663</v>
      </c>
      <c r="C76" s="502">
        <v>0.20486111111111113</v>
      </c>
      <c r="D76" s="96">
        <v>13</v>
      </c>
      <c r="E76" s="502">
        <v>0.8965277777777777</v>
      </c>
      <c r="F76" s="502">
        <v>0.22500000000000001</v>
      </c>
      <c r="G76" s="96">
        <v>18.100000000000001</v>
      </c>
      <c r="H76" s="294">
        <v>57</v>
      </c>
      <c r="I76" s="496" t="s">
        <v>395</v>
      </c>
      <c r="J76" s="502">
        <v>0.59027777777777779</v>
      </c>
      <c r="K76" s="502">
        <v>0.60138888888888886</v>
      </c>
      <c r="L76" s="96">
        <v>1</v>
      </c>
      <c r="M76" s="653">
        <v>0.60347222222222219</v>
      </c>
      <c r="N76" s="502">
        <v>0.8208333333333333</v>
      </c>
      <c r="O76" s="96">
        <v>14</v>
      </c>
      <c r="P76" s="643">
        <v>37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 s="79"/>
      <c r="AI76" s="80"/>
      <c r="AJ76" s="80"/>
      <c r="AK76" s="80"/>
      <c r="AL76" s="81"/>
      <c r="AM76" s="81"/>
      <c r="AN76" s="81"/>
      <c r="AO76" s="79"/>
      <c r="AP76" s="79"/>
      <c r="AQ76" s="80"/>
      <c r="AR76" s="80"/>
      <c r="AS76" s="80"/>
      <c r="AT76" s="81"/>
      <c r="AU76" s="81"/>
      <c r="AV76" s="81"/>
      <c r="AW76" s="81"/>
    </row>
    <row r="77" spans="1:49" s="73" customFormat="1" ht="12" customHeight="1">
      <c r="A77" s="98" t="s">
        <v>373</v>
      </c>
      <c r="B77" s="502">
        <v>0.7583333333333333</v>
      </c>
      <c r="C77" s="502">
        <v>0.78333333333333333</v>
      </c>
      <c r="D77" s="96">
        <v>1.4</v>
      </c>
      <c r="E77" s="502">
        <v>0.76458333333333339</v>
      </c>
      <c r="F77" s="502">
        <v>0.78888888888888886</v>
      </c>
      <c r="G77" s="96">
        <v>15.7</v>
      </c>
      <c r="H77" s="294">
        <v>3</v>
      </c>
      <c r="I77" s="496"/>
      <c r="J77" s="502">
        <v>0.61458333333333337</v>
      </c>
      <c r="K77" s="502">
        <v>0.81111111111111101</v>
      </c>
      <c r="L77" s="96">
        <v>10.199999999999999</v>
      </c>
      <c r="M77" s="654"/>
      <c r="N77" s="95"/>
      <c r="O77" s="96"/>
      <c r="P77" s="130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 s="82"/>
      <c r="AI77" s="80"/>
      <c r="AJ77" s="80"/>
      <c r="AK77" s="80"/>
      <c r="AL77" s="79"/>
      <c r="AM77" s="79"/>
      <c r="AN77" s="81"/>
      <c r="AO77" s="79"/>
      <c r="AP77" s="79"/>
      <c r="AQ77" s="80"/>
      <c r="AR77" s="80"/>
      <c r="AS77" s="80"/>
      <c r="AT77" s="81"/>
      <c r="AU77" s="81"/>
      <c r="AV77" s="81"/>
      <c r="AW77" s="79"/>
    </row>
    <row r="78" spans="1:49" s="73" customFormat="1" ht="12" customHeight="1">
      <c r="A78" s="98" t="s">
        <v>374</v>
      </c>
      <c r="B78" s="502">
        <v>0.47222222222222227</v>
      </c>
      <c r="C78" s="502">
        <v>0.4861111111111111</v>
      </c>
      <c r="D78" s="96">
        <v>0.5</v>
      </c>
      <c r="E78" s="502">
        <v>0.4777777777777778</v>
      </c>
      <c r="F78" s="502">
        <v>0.49513888888888885</v>
      </c>
      <c r="G78" s="96">
        <v>17</v>
      </c>
      <c r="H78" s="675">
        <v>1</v>
      </c>
      <c r="I78" s="496"/>
      <c r="J78" s="502">
        <v>0.82777777777777783</v>
      </c>
      <c r="K78" s="502">
        <v>0.82986111111111116</v>
      </c>
      <c r="L78" s="96">
        <v>0.2</v>
      </c>
      <c r="M78" s="95"/>
      <c r="N78" s="95"/>
      <c r="O78" s="96">
        <v>10.7</v>
      </c>
      <c r="P78" s="643"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 s="83"/>
      <c r="AI78" s="80"/>
      <c r="AJ78" s="80"/>
      <c r="AK78" s="80"/>
      <c r="AL78" s="79"/>
      <c r="AM78" s="79"/>
      <c r="AN78" s="79"/>
      <c r="AO78" s="79"/>
      <c r="AP78" s="81"/>
      <c r="AQ78" s="85"/>
      <c r="AR78" s="80"/>
      <c r="AS78" s="80"/>
      <c r="AT78" s="81"/>
      <c r="AU78" s="81"/>
      <c r="AV78" s="81"/>
      <c r="AW78" s="79"/>
    </row>
    <row r="79" spans="1:49" s="73" customFormat="1" ht="12" customHeight="1">
      <c r="A79" s="648" t="s">
        <v>456</v>
      </c>
      <c r="B79" s="517">
        <v>0.52916666666666667</v>
      </c>
      <c r="C79" s="517">
        <v>0.55555555555555558</v>
      </c>
      <c r="D79" s="510">
        <v>0.6</v>
      </c>
      <c r="E79" s="502">
        <v>0.54166666666666663</v>
      </c>
      <c r="F79" s="502">
        <v>0.57291666666666663</v>
      </c>
      <c r="G79" s="96">
        <v>17.7</v>
      </c>
      <c r="H79" s="675">
        <v>1</v>
      </c>
      <c r="I79" s="496"/>
      <c r="J79" s="508">
        <v>0.83888888888888891</v>
      </c>
      <c r="K79" s="502">
        <v>0.85277777777777775</v>
      </c>
      <c r="L79" s="96">
        <v>0.5</v>
      </c>
      <c r="M79" s="95"/>
      <c r="N79" s="95"/>
      <c r="O79" s="96">
        <v>10.9</v>
      </c>
      <c r="P79" s="643">
        <v>0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 s="83"/>
      <c r="AI79" s="80"/>
      <c r="AJ79" s="80"/>
      <c r="AK79" s="80"/>
      <c r="AL79" s="81"/>
      <c r="AM79" s="81"/>
      <c r="AN79" s="81"/>
      <c r="AO79" s="79"/>
      <c r="AP79" s="79"/>
      <c r="AQ79" s="80"/>
      <c r="AR79" s="80"/>
      <c r="AS79" s="80"/>
      <c r="AT79" s="81"/>
      <c r="AU79" s="81"/>
      <c r="AV79" s="81"/>
      <c r="AW79" s="79"/>
    </row>
    <row r="80" spans="1:49" s="73" customFormat="1" ht="12" customHeight="1">
      <c r="A80" s="648"/>
      <c r="B80" s="517">
        <v>0.68055555555555547</v>
      </c>
      <c r="C80" s="517">
        <v>0.69861111111111107</v>
      </c>
      <c r="D80" s="612">
        <v>0.3</v>
      </c>
      <c r="E80" s="95"/>
      <c r="F80" s="95"/>
      <c r="G80" s="96">
        <v>17.600000000000001</v>
      </c>
      <c r="H80" s="294">
        <v>0</v>
      </c>
      <c r="I80" s="496" t="s">
        <v>377</v>
      </c>
      <c r="J80" s="502">
        <v>0.61944444444444446</v>
      </c>
      <c r="K80" s="502">
        <v>0.62291666666666667</v>
      </c>
      <c r="L80" s="96">
        <v>0.2</v>
      </c>
      <c r="M80" s="95"/>
      <c r="N80" s="95"/>
      <c r="O80" s="96">
        <v>13.5</v>
      </c>
      <c r="P80" s="643">
        <v>0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 s="79"/>
      <c r="AI80" s="80"/>
      <c r="AJ80" s="80"/>
      <c r="AK80" s="80"/>
      <c r="AL80" s="81"/>
      <c r="AM80" s="81"/>
      <c r="AN80" s="81"/>
      <c r="AO80" s="79"/>
      <c r="AP80" s="79"/>
      <c r="AQ80" s="80"/>
      <c r="AR80" s="85"/>
      <c r="AS80" s="80"/>
      <c r="AT80" s="81"/>
      <c r="AU80" s="81"/>
      <c r="AV80" s="81"/>
      <c r="AW80" s="79"/>
    </row>
    <row r="81" spans="1:49" s="73" customFormat="1" ht="12" customHeight="1">
      <c r="A81" s="648"/>
      <c r="B81" s="517">
        <v>0.82638888888888884</v>
      </c>
      <c r="C81" s="517">
        <v>0.84027777777777779</v>
      </c>
      <c r="D81" s="612">
        <v>0.2</v>
      </c>
      <c r="E81" s="502"/>
      <c r="F81" s="502"/>
      <c r="G81" s="96">
        <v>17.600000000000001</v>
      </c>
      <c r="H81" s="294">
        <v>0</v>
      </c>
      <c r="I81" s="496"/>
      <c r="J81" s="502">
        <v>0.73888888888888893</v>
      </c>
      <c r="K81" s="502">
        <v>0.74305555555555547</v>
      </c>
      <c r="L81" s="96">
        <v>1.1000000000000001</v>
      </c>
      <c r="M81" s="653">
        <v>0.75763888888888886</v>
      </c>
      <c r="N81" s="502">
        <v>0.81388888888888899</v>
      </c>
      <c r="O81" s="96">
        <v>13.5</v>
      </c>
      <c r="P81" s="643">
        <v>3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 s="83"/>
      <c r="AI81" s="80"/>
      <c r="AJ81" s="80"/>
      <c r="AK81" s="80"/>
      <c r="AL81" s="81"/>
      <c r="AM81" s="81"/>
      <c r="AN81" s="81"/>
      <c r="AO81" s="81"/>
      <c r="AP81" s="79"/>
      <c r="AQ81" s="85"/>
      <c r="AR81" s="80"/>
      <c r="AS81" s="80"/>
      <c r="AT81" s="81"/>
      <c r="AU81" s="81"/>
      <c r="AV81" s="81"/>
      <c r="AW81" s="81"/>
    </row>
    <row r="82" spans="1:49" s="73" customFormat="1" ht="12" customHeight="1">
      <c r="A82" s="648" t="s">
        <v>375</v>
      </c>
      <c r="B82" s="517">
        <v>0.16666666666666666</v>
      </c>
      <c r="C82" s="517">
        <v>0.41388888888888892</v>
      </c>
      <c r="D82" s="612">
        <v>6.1</v>
      </c>
      <c r="E82" s="502">
        <v>0.19999999999999998</v>
      </c>
      <c r="F82" s="502">
        <v>0.47083333333333338</v>
      </c>
      <c r="G82" s="96">
        <v>18</v>
      </c>
      <c r="H82" s="298">
        <v>9</v>
      </c>
      <c r="I82" s="496"/>
      <c r="J82" s="502">
        <v>0.79305555555555562</v>
      </c>
      <c r="K82" s="502">
        <v>0.79861111111111116</v>
      </c>
      <c r="L82" s="96">
        <v>0.2</v>
      </c>
      <c r="M82" s="654"/>
      <c r="N82" s="95"/>
      <c r="O82" s="96"/>
      <c r="P82" s="131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79"/>
      <c r="AI82" s="80"/>
      <c r="AJ82" s="80"/>
      <c r="AL82" s="81"/>
      <c r="AM82" s="81"/>
      <c r="AN82" s="81"/>
      <c r="AO82" s="79"/>
      <c r="AP82" s="79"/>
      <c r="AQ82" s="80"/>
      <c r="AR82" s="80"/>
      <c r="AS82" s="80"/>
      <c r="AT82" s="81"/>
      <c r="AU82" s="81"/>
      <c r="AV82" s="81"/>
      <c r="AW82" s="79"/>
    </row>
    <row r="83" spans="1:49" s="73" customFormat="1" ht="12" customHeight="1">
      <c r="A83" s="648"/>
      <c r="B83" s="517">
        <v>0.49305555555555558</v>
      </c>
      <c r="C83" s="517">
        <v>0.57638888888888895</v>
      </c>
      <c r="D83" s="612">
        <v>2.8</v>
      </c>
      <c r="E83" s="502">
        <v>0.50069444444444444</v>
      </c>
      <c r="F83" s="502">
        <v>0.60972222222222217</v>
      </c>
      <c r="G83" s="96">
        <v>17.3</v>
      </c>
      <c r="H83" s="294">
        <v>6</v>
      </c>
      <c r="I83" s="496"/>
      <c r="J83" s="502">
        <v>0.82152777777777775</v>
      </c>
      <c r="K83" s="502">
        <v>0.90138888888888891</v>
      </c>
      <c r="L83" s="96">
        <v>5.5</v>
      </c>
      <c r="M83" s="502">
        <v>0.82638888888888884</v>
      </c>
      <c r="N83" s="502">
        <v>0.93819444444444444</v>
      </c>
      <c r="O83" s="96">
        <v>13.3</v>
      </c>
      <c r="P83" s="131">
        <v>26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 s="83"/>
      <c r="AI83" s="80"/>
      <c r="AJ83" s="80"/>
      <c r="AL83" s="81"/>
      <c r="AM83" s="81"/>
      <c r="AN83" s="81"/>
      <c r="AO83" s="81"/>
      <c r="AP83" s="81"/>
      <c r="AQ83" s="80"/>
      <c r="AR83" s="80"/>
      <c r="AS83" s="80"/>
      <c r="AT83" s="81"/>
      <c r="AU83" s="81"/>
      <c r="AV83" s="81"/>
      <c r="AW83" s="81"/>
    </row>
    <row r="84" spans="1:49" s="73" customFormat="1" ht="12" customHeight="1">
      <c r="A84" s="648" t="s">
        <v>294</v>
      </c>
      <c r="B84" s="517">
        <v>0.78680555555555554</v>
      </c>
      <c r="C84" s="517">
        <v>0.84722222222222221</v>
      </c>
      <c r="D84" s="612">
        <v>2.6</v>
      </c>
      <c r="E84" s="653">
        <v>0.80208333333333337</v>
      </c>
      <c r="F84" s="502">
        <v>0.99861111111111101</v>
      </c>
      <c r="G84" s="96">
        <v>17.600000000000001</v>
      </c>
      <c r="H84" s="294">
        <v>11</v>
      </c>
      <c r="I84" s="496" t="s">
        <v>396</v>
      </c>
      <c r="J84" s="502">
        <v>0.98472222222222217</v>
      </c>
      <c r="K84" s="502">
        <v>6.6666666666666666E-2</v>
      </c>
      <c r="L84" s="96">
        <v>1.3</v>
      </c>
      <c r="M84" s="502">
        <v>0.99375000000000002</v>
      </c>
      <c r="N84" s="502">
        <v>7.9861111111111105E-2</v>
      </c>
      <c r="O84" s="96">
        <v>11.7</v>
      </c>
      <c r="P84" s="643">
        <v>5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 s="83"/>
      <c r="AI84" s="80"/>
      <c r="AJ84" s="80"/>
      <c r="AK84" s="80"/>
      <c r="AL84" s="81"/>
      <c r="AM84" s="81"/>
      <c r="AN84" s="81"/>
      <c r="AO84" s="79"/>
      <c r="AP84" s="79"/>
      <c r="AQ84" s="80"/>
      <c r="AR84" s="80"/>
      <c r="AS84" s="80"/>
      <c r="AT84" s="81"/>
      <c r="AU84" s="81"/>
      <c r="AV84" s="81"/>
      <c r="AW84" s="79"/>
    </row>
    <row r="85" spans="1:49" s="73" customFormat="1" ht="12" customHeight="1">
      <c r="A85" s="648"/>
      <c r="B85" s="517">
        <v>0.87847222222222221</v>
      </c>
      <c r="C85" s="517">
        <v>0.97083333333333333</v>
      </c>
      <c r="D85" s="612">
        <v>3</v>
      </c>
      <c r="E85" s="654"/>
      <c r="F85" s="95"/>
      <c r="G85" s="498"/>
      <c r="H85" s="294"/>
      <c r="I85" s="496" t="s">
        <v>402</v>
      </c>
      <c r="J85" s="502">
        <v>0.6166666666666667</v>
      </c>
      <c r="K85" s="502">
        <v>0.62222222222222223</v>
      </c>
      <c r="L85" s="96">
        <v>0.5</v>
      </c>
      <c r="M85" s="502">
        <v>0.62152777777777779</v>
      </c>
      <c r="N85" s="502">
        <v>0.6333333333333333</v>
      </c>
      <c r="O85" s="96">
        <v>13.3</v>
      </c>
      <c r="P85" s="643">
        <v>2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 s="79"/>
      <c r="AI85" s="85"/>
      <c r="AJ85" s="80"/>
      <c r="AK85" s="80"/>
      <c r="AL85" s="81"/>
      <c r="AM85" s="81"/>
      <c r="AN85" s="81"/>
      <c r="AO85" s="79"/>
      <c r="AP85" s="81"/>
      <c r="AQ85" s="80"/>
      <c r="AR85" s="80"/>
      <c r="AS85" s="80"/>
      <c r="AT85" s="81"/>
      <c r="AU85" s="81"/>
      <c r="AV85" s="81"/>
      <c r="AW85" s="79"/>
    </row>
    <row r="86" spans="1:49" s="73" customFormat="1" ht="12" customHeight="1">
      <c r="A86" s="648" t="s">
        <v>295</v>
      </c>
      <c r="B86" s="517">
        <v>0</v>
      </c>
      <c r="C86" s="517">
        <v>2.7777777777777776E-2</v>
      </c>
      <c r="D86" s="612">
        <v>3.6</v>
      </c>
      <c r="E86" s="502">
        <v>1.5277777777777777E-2</v>
      </c>
      <c r="F86" s="502">
        <v>6.9444444444444434E-2</v>
      </c>
      <c r="G86" s="498">
        <v>16.5</v>
      </c>
      <c r="H86" s="294">
        <v>7</v>
      </c>
      <c r="I86" s="496"/>
      <c r="J86" s="502">
        <v>0.67361111111111116</v>
      </c>
      <c r="K86" s="502">
        <v>0.68472222222222223</v>
      </c>
      <c r="L86" s="96">
        <v>0.3</v>
      </c>
      <c r="M86" s="95"/>
      <c r="N86" s="95"/>
      <c r="O86" s="96">
        <v>13.3</v>
      </c>
      <c r="P86" s="643">
        <v>0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 s="83"/>
      <c r="AI86" s="80"/>
      <c r="AJ86" s="80"/>
      <c r="AK86" s="80"/>
      <c r="AL86" s="81"/>
      <c r="AM86" s="81"/>
      <c r="AN86" s="81"/>
      <c r="AO86" s="79"/>
      <c r="AP86" s="81"/>
      <c r="AQ86" s="80"/>
      <c r="AR86" s="80"/>
      <c r="AS86" s="80"/>
      <c r="AT86" s="81"/>
      <c r="AU86" s="81"/>
      <c r="AV86" s="81"/>
      <c r="AW86" s="79"/>
    </row>
    <row r="87" spans="1:49" s="73" customFormat="1" ht="12" customHeight="1">
      <c r="A87" s="496" t="s">
        <v>457</v>
      </c>
      <c r="B87" s="502">
        <v>0.81805555555555554</v>
      </c>
      <c r="C87" s="502">
        <v>0.82430555555555562</v>
      </c>
      <c r="D87" s="96">
        <v>1.8</v>
      </c>
      <c r="E87" s="653">
        <v>0.8222222222222223</v>
      </c>
      <c r="F87" s="502">
        <v>0.86944444444444446</v>
      </c>
      <c r="G87" s="498">
        <v>16.5</v>
      </c>
      <c r="H87" s="294">
        <v>5</v>
      </c>
      <c r="I87" s="496" t="s">
        <v>460</v>
      </c>
      <c r="J87" s="502">
        <v>0.99444444444444446</v>
      </c>
      <c r="K87" s="502">
        <v>3.6805555555555557E-2</v>
      </c>
      <c r="L87" s="96">
        <v>1.2</v>
      </c>
      <c r="M87" s="502">
        <v>3.472222222222222E-3</v>
      </c>
      <c r="N87" s="502">
        <v>4.3055555555555562E-2</v>
      </c>
      <c r="O87" s="96">
        <v>14.3</v>
      </c>
      <c r="P87" s="643">
        <v>3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 s="83"/>
      <c r="AI87" s="80"/>
      <c r="AJ87" s="80"/>
      <c r="AK87" s="80"/>
      <c r="AL87" s="81"/>
      <c r="AM87" s="81"/>
      <c r="AN87" s="81"/>
      <c r="AO87" s="79"/>
      <c r="AP87" s="79"/>
      <c r="AQ87" s="80"/>
      <c r="AR87" s="80"/>
      <c r="AS87" s="80"/>
      <c r="AT87" s="81"/>
      <c r="AU87" s="81"/>
      <c r="AV87" s="81"/>
      <c r="AW87" s="79"/>
    </row>
    <row r="88" spans="1:49" s="73" customFormat="1" ht="12" customHeight="1">
      <c r="A88" s="496"/>
      <c r="B88" s="502">
        <v>0.84375</v>
      </c>
      <c r="C88" s="502">
        <v>0.85</v>
      </c>
      <c r="D88" s="96">
        <v>0.6</v>
      </c>
      <c r="E88" s="654"/>
      <c r="F88" s="95"/>
      <c r="G88" s="498"/>
      <c r="H88" s="294"/>
      <c r="I88" s="496" t="s">
        <v>378</v>
      </c>
      <c r="J88" s="502">
        <v>6.25E-2</v>
      </c>
      <c r="K88" s="502">
        <v>8.5416666666666655E-2</v>
      </c>
      <c r="L88" s="96">
        <v>1.6</v>
      </c>
      <c r="M88" s="502">
        <v>7.1527777777777787E-2</v>
      </c>
      <c r="N88" s="502">
        <v>0.11805555555555557</v>
      </c>
      <c r="O88" s="498">
        <v>14.1</v>
      </c>
      <c r="P88" s="643">
        <v>8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 s="83"/>
      <c r="AI88" s="80"/>
      <c r="AJ88" s="80"/>
      <c r="AK88" s="80"/>
      <c r="AL88" s="81"/>
      <c r="AM88" s="81"/>
      <c r="AN88" s="81"/>
      <c r="AO88" s="79"/>
      <c r="AP88" s="81"/>
      <c r="AQ88" s="80"/>
      <c r="AR88" s="80"/>
      <c r="AS88" s="80"/>
      <c r="AT88" s="81"/>
      <c r="AU88" s="81"/>
      <c r="AV88" s="81"/>
      <c r="AW88" s="79"/>
    </row>
    <row r="89" spans="1:49" s="73" customFormat="1" ht="12" customHeight="1">
      <c r="A89" s="496" t="s">
        <v>458</v>
      </c>
      <c r="B89" s="502">
        <v>0.4861111111111111</v>
      </c>
      <c r="C89" s="502">
        <v>0.50208333333333333</v>
      </c>
      <c r="D89" s="96">
        <v>0.7</v>
      </c>
      <c r="E89" s="502">
        <v>0.51111111111111118</v>
      </c>
      <c r="F89" s="502">
        <v>0.54305555555555551</v>
      </c>
      <c r="G89" s="498">
        <v>16.5</v>
      </c>
      <c r="H89" s="294">
        <v>1</v>
      </c>
      <c r="I89" s="496" t="s">
        <v>292</v>
      </c>
      <c r="J89" s="502">
        <v>0.39097222222222222</v>
      </c>
      <c r="K89" s="502">
        <v>0.4916666666666667</v>
      </c>
      <c r="L89" s="96">
        <v>2.8</v>
      </c>
      <c r="M89" s="653">
        <v>0.42222222222222222</v>
      </c>
      <c r="N89" s="502">
        <v>0.58958333333333335</v>
      </c>
      <c r="O89" s="498">
        <v>15.3</v>
      </c>
      <c r="P89" s="643">
        <v>12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 s="79"/>
      <c r="AI89" s="80"/>
      <c r="AJ89" s="80"/>
      <c r="AK89" s="80"/>
      <c r="AL89" s="81"/>
      <c r="AM89" s="81"/>
      <c r="AN89" s="81"/>
      <c r="AO89" s="79"/>
      <c r="AP89" s="81"/>
      <c r="AQ89" s="80"/>
      <c r="AR89" s="80"/>
      <c r="AS89" s="80"/>
      <c r="AT89" s="81"/>
      <c r="AU89" s="81"/>
      <c r="AV89" s="81"/>
      <c r="AW89" s="79"/>
    </row>
    <row r="90" spans="1:49" s="73" customFormat="1" ht="12" customHeight="1">
      <c r="A90" s="496"/>
      <c r="B90" s="502">
        <v>0.64027777777777783</v>
      </c>
      <c r="C90" s="502">
        <v>0.64583333333333337</v>
      </c>
      <c r="D90" s="96">
        <v>0.3</v>
      </c>
      <c r="E90" s="95"/>
      <c r="F90" s="95"/>
      <c r="G90" s="498">
        <v>16.399999999999999</v>
      </c>
      <c r="H90" s="294">
        <v>0</v>
      </c>
      <c r="I90" s="496"/>
      <c r="J90" s="502">
        <v>0.52013888888888882</v>
      </c>
      <c r="K90" s="502">
        <v>0.56736111111111109</v>
      </c>
      <c r="L90" s="96">
        <v>0.9</v>
      </c>
      <c r="M90" s="654"/>
      <c r="N90" s="95"/>
      <c r="O90" s="90"/>
      <c r="P90" s="13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 s="83"/>
      <c r="AI90" s="80"/>
      <c r="AJ90" s="80"/>
      <c r="AK90" s="80"/>
      <c r="AL90" s="81"/>
      <c r="AM90" s="81"/>
      <c r="AN90" s="81"/>
      <c r="AO90" s="79"/>
      <c r="AP90" s="81"/>
      <c r="AQ90" s="80"/>
      <c r="AR90" s="80"/>
      <c r="AS90" s="80"/>
      <c r="AT90" s="81"/>
      <c r="AU90" s="81"/>
      <c r="AV90" s="81"/>
      <c r="AW90" s="81"/>
    </row>
    <row r="91" spans="1:49" s="73" customFormat="1" ht="12" customHeight="1">
      <c r="A91" s="496" t="s">
        <v>459</v>
      </c>
      <c r="B91" s="502">
        <v>0.23958333333333334</v>
      </c>
      <c r="C91" s="502">
        <v>0.25208333333333333</v>
      </c>
      <c r="D91" s="96">
        <v>0.2</v>
      </c>
      <c r="E91" s="95"/>
      <c r="F91" s="95"/>
      <c r="G91" s="498">
        <v>16.600000000000001</v>
      </c>
      <c r="H91" s="294">
        <v>0</v>
      </c>
      <c r="I91" s="496" t="s">
        <v>293</v>
      </c>
      <c r="J91" s="502">
        <v>0.58888888888888891</v>
      </c>
      <c r="K91" s="502">
        <v>0.60138888888888886</v>
      </c>
      <c r="L91" s="96">
        <v>0.2</v>
      </c>
      <c r="M91" s="95"/>
      <c r="N91" s="95"/>
      <c r="O91" s="498">
        <v>14.6</v>
      </c>
      <c r="P91" s="643">
        <v>0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 s="81"/>
      <c r="AI91" s="80"/>
      <c r="AJ91" s="80"/>
      <c r="AK91" s="80"/>
      <c r="AL91" s="29"/>
      <c r="AM91" s="29"/>
      <c r="AN91" s="29"/>
      <c r="AO91" s="81"/>
      <c r="AP91" s="79"/>
      <c r="AQ91" s="80"/>
      <c r="AR91" s="80"/>
      <c r="AS91" s="80"/>
      <c r="AT91" s="81"/>
      <c r="AU91" s="81"/>
      <c r="AV91" s="81"/>
      <c r="AW91" s="79"/>
    </row>
    <row r="92" spans="1:49" s="73" customFormat="1" ht="12" customHeight="1">
      <c r="A92" s="496"/>
      <c r="B92" s="502">
        <v>0.35138888888888892</v>
      </c>
      <c r="C92" s="502">
        <v>0.45555555555555555</v>
      </c>
      <c r="D92" s="96">
        <v>7.8</v>
      </c>
      <c r="E92" s="653">
        <v>0.35902777777777778</v>
      </c>
      <c r="F92" s="502">
        <v>0.53749999999999998</v>
      </c>
      <c r="G92" s="96">
        <v>16.8</v>
      </c>
      <c r="H92" s="294">
        <v>63</v>
      </c>
      <c r="I92" s="496" t="s">
        <v>379</v>
      </c>
      <c r="J92" s="502">
        <v>0.10069444444444443</v>
      </c>
      <c r="K92" s="502">
        <v>0.11944444444444445</v>
      </c>
      <c r="L92" s="96">
        <v>0.3</v>
      </c>
      <c r="M92" s="95"/>
      <c r="N92" s="95"/>
      <c r="O92" s="498">
        <v>14.8</v>
      </c>
      <c r="P92" s="643">
        <v>0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 s="81"/>
      <c r="AI92" s="80"/>
      <c r="AJ92" s="80"/>
      <c r="AK92" s="80"/>
      <c r="AL92" s="81"/>
      <c r="AM92" s="81"/>
      <c r="AN92" s="81"/>
      <c r="AO92" s="79"/>
      <c r="AP92" s="81"/>
      <c r="AQ92" s="80"/>
      <c r="AR92" s="80"/>
      <c r="AS92" s="85"/>
      <c r="AT92" s="81"/>
      <c r="AU92" s="81"/>
      <c r="AV92" s="81"/>
      <c r="AW92" s="79"/>
    </row>
    <row r="93" spans="1:49" s="73" customFormat="1" ht="12" customHeight="1">
      <c r="A93" s="496"/>
      <c r="B93" s="502">
        <v>0.4861111111111111</v>
      </c>
      <c r="C93" s="502">
        <v>0.51597222222222217</v>
      </c>
      <c r="D93" s="96">
        <v>10.6</v>
      </c>
      <c r="E93" s="654"/>
      <c r="F93" s="95"/>
      <c r="G93" s="96"/>
      <c r="H93" s="294"/>
      <c r="I93" s="496" t="s">
        <v>380</v>
      </c>
      <c r="J93" s="502">
        <v>0.58680555555555558</v>
      </c>
      <c r="K93" s="502">
        <v>0.68055555555555547</v>
      </c>
      <c r="L93" s="96">
        <v>0.6</v>
      </c>
      <c r="M93" s="502">
        <v>0.62083333333333335</v>
      </c>
      <c r="N93" s="502">
        <v>0.68958333333333333</v>
      </c>
      <c r="O93" s="498">
        <v>16.7</v>
      </c>
      <c r="P93" s="643">
        <v>2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 s="81"/>
      <c r="AI93" s="80"/>
      <c r="AJ93" s="80"/>
      <c r="AK93" s="80"/>
      <c r="AL93" s="81"/>
      <c r="AM93" s="81"/>
      <c r="AN93" s="81"/>
      <c r="AO93" s="81"/>
      <c r="AP93" s="79"/>
      <c r="AQ93" s="80"/>
      <c r="AR93" s="80"/>
      <c r="AS93" s="80"/>
      <c r="AT93" s="81"/>
      <c r="AU93" s="81"/>
      <c r="AV93" s="81"/>
      <c r="AW93" s="79"/>
    </row>
    <row r="94" spans="1:49" s="73" customFormat="1" ht="12" customHeight="1">
      <c r="A94" s="496"/>
      <c r="B94" s="502">
        <v>0.55694444444444446</v>
      </c>
      <c r="C94" s="502">
        <v>0.60902777777777783</v>
      </c>
      <c r="D94" s="96">
        <v>1.9</v>
      </c>
      <c r="E94" s="502">
        <v>0.57916666666666672</v>
      </c>
      <c r="F94" s="502">
        <v>0.6166666666666667</v>
      </c>
      <c r="G94" s="96">
        <v>12.4</v>
      </c>
      <c r="H94" s="294">
        <v>5</v>
      </c>
      <c r="I94" s="496" t="s">
        <v>297</v>
      </c>
      <c r="J94" s="502">
        <v>0.19999999999999998</v>
      </c>
      <c r="K94" s="502">
        <v>0.24027777777777778</v>
      </c>
      <c r="L94" s="96">
        <v>0.5</v>
      </c>
      <c r="M94" s="502">
        <v>0.21319444444444444</v>
      </c>
      <c r="N94" s="502">
        <v>0.24652777777777779</v>
      </c>
      <c r="O94" s="498">
        <v>16.5</v>
      </c>
      <c r="P94" s="643">
        <v>1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 s="79"/>
      <c r="AI94" s="80"/>
      <c r="AJ94" s="80"/>
      <c r="AK94" s="80"/>
      <c r="AL94" s="81"/>
      <c r="AM94" s="81"/>
      <c r="AN94" s="81"/>
      <c r="AO94" s="79"/>
      <c r="AP94" s="81"/>
      <c r="AQ94" s="80"/>
      <c r="AR94" s="80"/>
      <c r="AS94" s="80"/>
      <c r="AT94" s="81"/>
      <c r="AU94" s="81"/>
      <c r="AV94" s="81"/>
      <c r="AW94" s="81"/>
    </row>
    <row r="95" spans="1:49" s="73" customFormat="1" ht="12" customHeight="1">
      <c r="A95" s="496" t="s">
        <v>376</v>
      </c>
      <c r="B95" s="502">
        <v>0.72499999999999998</v>
      </c>
      <c r="C95" s="502">
        <v>0.73055555555555562</v>
      </c>
      <c r="D95" s="96">
        <v>0.2</v>
      </c>
      <c r="E95" s="95"/>
      <c r="F95" s="95"/>
      <c r="G95" s="96">
        <v>14.8</v>
      </c>
      <c r="H95" s="294">
        <v>0</v>
      </c>
      <c r="I95" s="496"/>
      <c r="J95" s="502">
        <v>0.52916666666666667</v>
      </c>
      <c r="K95" s="502">
        <v>0.53541666666666665</v>
      </c>
      <c r="L95" s="96">
        <v>0.2</v>
      </c>
      <c r="M95" s="95"/>
      <c r="N95" s="95"/>
      <c r="O95" s="498">
        <v>16.399999999999999</v>
      </c>
      <c r="P95" s="662">
        <v>0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 s="79"/>
      <c r="AI95" s="80"/>
      <c r="AJ95" s="80"/>
      <c r="AK95" s="80"/>
      <c r="AL95" s="81"/>
      <c r="AM95" s="81"/>
      <c r="AN95" s="81"/>
      <c r="AO95" s="79"/>
      <c r="AP95" s="79"/>
      <c r="AQ95" s="80"/>
      <c r="AR95" s="80"/>
      <c r="AS95" s="80"/>
      <c r="AT95" s="81"/>
      <c r="AU95" s="81"/>
      <c r="AV95" s="81"/>
      <c r="AW95" s="79"/>
    </row>
    <row r="96" spans="1:49" s="73" customFormat="1" ht="12" customHeight="1">
      <c r="A96" s="496"/>
      <c r="B96" s="502">
        <v>0.79861111111111116</v>
      </c>
      <c r="C96" s="502">
        <v>0.86388888888888893</v>
      </c>
      <c r="D96" s="96">
        <v>5.3</v>
      </c>
      <c r="E96" s="653">
        <v>0.81319444444444444</v>
      </c>
      <c r="F96" s="502">
        <v>0.94305555555555554</v>
      </c>
      <c r="G96" s="96">
        <v>15</v>
      </c>
      <c r="H96" s="294">
        <v>30</v>
      </c>
      <c r="I96" s="496"/>
      <c r="J96" s="502">
        <v>0.55555555555555558</v>
      </c>
      <c r="K96" s="502">
        <v>0.59027777777777779</v>
      </c>
      <c r="L96" s="96">
        <v>0.5</v>
      </c>
      <c r="M96" s="502">
        <v>0.56736111111111109</v>
      </c>
      <c r="N96" s="502">
        <v>0.59305555555555556</v>
      </c>
      <c r="O96" s="498">
        <v>16.399999999999999</v>
      </c>
      <c r="P96" s="662">
        <v>1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 s="81"/>
      <c r="AI96" s="80"/>
      <c r="AJ96" s="80"/>
      <c r="AK96" s="80"/>
      <c r="AL96" s="81"/>
      <c r="AM96" s="81"/>
      <c r="AN96" s="81"/>
      <c r="AO96" s="81"/>
      <c r="AP96" s="81"/>
      <c r="AQ96" s="80"/>
      <c r="AR96" s="80"/>
      <c r="AS96" s="80"/>
      <c r="AT96" s="81"/>
      <c r="AU96" s="81"/>
      <c r="AV96" s="81"/>
      <c r="AW96" s="81"/>
    </row>
    <row r="97" spans="1:49" s="73" customFormat="1" ht="12" customHeight="1">
      <c r="A97" s="496"/>
      <c r="B97" s="502">
        <v>0.87638888888888899</v>
      </c>
      <c r="C97" s="502">
        <v>0.90555555555555556</v>
      </c>
      <c r="D97" s="351">
        <v>2.2999999999999998</v>
      </c>
      <c r="E97" s="654"/>
      <c r="F97" s="95"/>
      <c r="G97" s="96"/>
      <c r="H97" s="294"/>
      <c r="I97" s="496"/>
      <c r="J97" s="502">
        <v>0.61805555555555558</v>
      </c>
      <c r="K97" s="502">
        <v>0.62708333333333333</v>
      </c>
      <c r="L97" s="96">
        <v>0.6</v>
      </c>
      <c r="M97" s="502">
        <v>0.63194444444444442</v>
      </c>
      <c r="N97" s="502">
        <v>0.65208333333333335</v>
      </c>
      <c r="O97" s="498">
        <v>16.399999999999999</v>
      </c>
      <c r="P97" s="677">
        <v>2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 s="81"/>
      <c r="AI97" s="80"/>
      <c r="AJ97" s="80"/>
      <c r="AK97" s="80"/>
      <c r="AL97" s="81"/>
      <c r="AM97" s="81"/>
      <c r="AN97" s="81"/>
      <c r="AO97" s="81"/>
      <c r="AP97" s="81"/>
      <c r="AQ97" s="80"/>
      <c r="AR97" s="80"/>
      <c r="AS97" s="80"/>
      <c r="AT97" s="81"/>
      <c r="AU97" s="81"/>
      <c r="AV97" s="81"/>
      <c r="AW97" s="81"/>
    </row>
    <row r="98" spans="1:49" s="73" customFormat="1" ht="12" customHeight="1">
      <c r="A98" s="496"/>
      <c r="B98" s="502">
        <v>0.92708333333333337</v>
      </c>
      <c r="C98" s="502">
        <v>0.94930555555555562</v>
      </c>
      <c r="D98" s="351">
        <v>0.3</v>
      </c>
      <c r="E98" s="95"/>
      <c r="F98" s="95"/>
      <c r="G98" s="96">
        <v>12</v>
      </c>
      <c r="H98" s="294">
        <v>0</v>
      </c>
      <c r="I98" s="496"/>
      <c r="J98" s="502">
        <v>0.6958333333333333</v>
      </c>
      <c r="K98" s="502">
        <v>0.70347222222222217</v>
      </c>
      <c r="L98" s="96">
        <v>0.2</v>
      </c>
      <c r="M98" s="95"/>
      <c r="N98" s="95"/>
      <c r="O98" s="498">
        <v>16.2</v>
      </c>
      <c r="P98" s="677">
        <v>0</v>
      </c>
      <c r="Q98"/>
      <c r="R98" s="95"/>
      <c r="S98" s="502"/>
      <c r="T98" s="502"/>
      <c r="U98" s="498"/>
      <c r="V98" s="502"/>
      <c r="W98" s="502"/>
      <c r="X98"/>
      <c r="Y98"/>
      <c r="Z98"/>
      <c r="AA98"/>
      <c r="AB98"/>
      <c r="AC98"/>
      <c r="AD98"/>
      <c r="AE98"/>
      <c r="AF98"/>
      <c r="AG98"/>
      <c r="AH98" s="81"/>
      <c r="AI98" s="80"/>
      <c r="AJ98" s="80"/>
      <c r="AK98" s="80"/>
      <c r="AL98" s="81"/>
      <c r="AM98" s="81"/>
      <c r="AN98" s="81"/>
      <c r="AO98" s="79"/>
      <c r="AP98" s="81"/>
      <c r="AQ98" s="80"/>
      <c r="AR98" s="80"/>
      <c r="AS98" s="80"/>
      <c r="AT98" s="79"/>
      <c r="AU98" s="79"/>
      <c r="AV98" s="79"/>
      <c r="AW98" s="81"/>
    </row>
    <row r="99" spans="1:49" s="73" customFormat="1" ht="12" customHeight="1">
      <c r="A99" s="496" t="s">
        <v>486</v>
      </c>
      <c r="B99" s="502">
        <v>0.98055555555555562</v>
      </c>
      <c r="C99" s="502">
        <v>6.5972222222222224E-2</v>
      </c>
      <c r="D99" s="351">
        <v>1.4</v>
      </c>
      <c r="E99" s="502">
        <v>1.3194444444444444E-2</v>
      </c>
      <c r="F99" s="502">
        <v>7.3611111111111113E-2</v>
      </c>
      <c r="G99" s="96">
        <v>13.3</v>
      </c>
      <c r="H99" s="294">
        <v>3</v>
      </c>
      <c r="I99" s="496" t="s">
        <v>298</v>
      </c>
      <c r="J99" s="502">
        <v>0.92708333333333337</v>
      </c>
      <c r="K99" s="502">
        <v>0.97013888888888899</v>
      </c>
      <c r="L99" s="96">
        <v>2.6</v>
      </c>
      <c r="M99" s="653">
        <v>0.9458333333333333</v>
      </c>
      <c r="N99" s="502">
        <v>9.4444444444444442E-2</v>
      </c>
      <c r="O99" s="498">
        <v>16.3</v>
      </c>
      <c r="P99" s="677">
        <v>12</v>
      </c>
      <c r="Q99"/>
      <c r="R99" s="95"/>
      <c r="S99" s="502"/>
      <c r="T99" s="502"/>
      <c r="U99" s="96"/>
      <c r="V99" s="502"/>
      <c r="W99" s="502"/>
      <c r="X99"/>
      <c r="Y99"/>
      <c r="Z99"/>
      <c r="AA99"/>
      <c r="AB99"/>
      <c r="AC99"/>
      <c r="AD99"/>
      <c r="AE99"/>
      <c r="AF99"/>
      <c r="AG99"/>
      <c r="AH99" s="79"/>
      <c r="AI99" s="85"/>
      <c r="AJ99" s="85"/>
      <c r="AK99" s="85"/>
      <c r="AL99" s="79"/>
      <c r="AM99" s="79"/>
      <c r="AN99" s="79"/>
      <c r="AO99" s="79"/>
      <c r="AP99" s="81"/>
      <c r="AQ99" s="80"/>
      <c r="AR99" s="80"/>
      <c r="AS99" s="80"/>
      <c r="AT99" s="79"/>
      <c r="AU99" s="79"/>
      <c r="AV99" s="79"/>
      <c r="AW99" s="79"/>
    </row>
    <row r="100" spans="1:49" s="73" customFormat="1" ht="12" customHeight="1">
      <c r="A100" s="496" t="s">
        <v>296</v>
      </c>
      <c r="B100" s="502">
        <v>0.59722222222222221</v>
      </c>
      <c r="C100" s="502">
        <v>0.60277777777777775</v>
      </c>
      <c r="D100" s="96">
        <v>0.2</v>
      </c>
      <c r="E100" s="95"/>
      <c r="F100" s="95"/>
      <c r="G100" s="96">
        <v>14</v>
      </c>
      <c r="H100" s="294">
        <v>0</v>
      </c>
      <c r="I100" s="496" t="s">
        <v>299</v>
      </c>
      <c r="J100" s="502">
        <v>6.9444444444444441E-3</v>
      </c>
      <c r="K100" s="502">
        <v>3.8194444444444441E-2</v>
      </c>
      <c r="L100" s="96">
        <v>1.6</v>
      </c>
      <c r="M100" s="654"/>
      <c r="N100" s="95"/>
      <c r="O100" s="498"/>
      <c r="P100" s="134"/>
      <c r="Q100"/>
      <c r="R100" s="86"/>
      <c r="S100" s="516"/>
      <c r="T100" s="516"/>
      <c r="U100" s="521"/>
      <c r="V100" s="502"/>
      <c r="W100" s="502"/>
      <c r="X100"/>
      <c r="Y100"/>
      <c r="Z100"/>
      <c r="AA100"/>
      <c r="AB100"/>
      <c r="AC100"/>
      <c r="AD100"/>
      <c r="AE100"/>
      <c r="AF100"/>
      <c r="AG100"/>
      <c r="AH100" s="79"/>
      <c r="AI100" s="85"/>
      <c r="AJ100" s="85"/>
      <c r="AK100" s="85"/>
      <c r="AL100" s="79"/>
      <c r="AM100" s="79"/>
      <c r="AN100" s="79"/>
      <c r="AO100" s="79"/>
      <c r="AP100" s="79"/>
      <c r="AQ100" s="80"/>
      <c r="AR100" s="80"/>
      <c r="AS100" s="80"/>
      <c r="AT100" s="79"/>
      <c r="AU100" s="79"/>
      <c r="AV100" s="79"/>
      <c r="AW100" s="79"/>
    </row>
    <row r="101" spans="1:49" s="73" customFormat="1" ht="12" customHeight="1">
      <c r="A101" s="496"/>
      <c r="B101" s="502">
        <v>0.61527777777777781</v>
      </c>
      <c r="C101" s="502">
        <v>0.61805555555555558</v>
      </c>
      <c r="D101" s="96">
        <v>0.2</v>
      </c>
      <c r="E101" s="95"/>
      <c r="F101" s="95"/>
      <c r="G101" s="96">
        <v>14</v>
      </c>
      <c r="H101" s="294">
        <v>0</v>
      </c>
      <c r="I101" s="648" t="s">
        <v>397</v>
      </c>
      <c r="J101" s="517">
        <v>0.77916666666666667</v>
      </c>
      <c r="K101" s="517">
        <v>0.85625000000000007</v>
      </c>
      <c r="L101" s="661">
        <v>2.8</v>
      </c>
      <c r="M101" s="502">
        <v>0.78402777777777777</v>
      </c>
      <c r="N101" s="502">
        <v>0.89583333333333337</v>
      </c>
      <c r="O101" s="498">
        <v>16.3</v>
      </c>
      <c r="P101" s="677">
        <v>6</v>
      </c>
      <c r="Q101"/>
      <c r="R101" s="86"/>
      <c r="S101" s="516"/>
      <c r="T101" s="516"/>
      <c r="U101" s="521"/>
      <c r="V101" s="516"/>
      <c r="W101" s="516"/>
      <c r="X101"/>
      <c r="Y101"/>
      <c r="Z101"/>
      <c r="AA101"/>
      <c r="AB101"/>
      <c r="AC101"/>
      <c r="AD101"/>
      <c r="AE101"/>
      <c r="AF101"/>
      <c r="AG101"/>
      <c r="AH101" s="79"/>
      <c r="AI101" s="85"/>
      <c r="AJ101" s="85"/>
      <c r="AK101" s="85"/>
      <c r="AL101" s="79"/>
      <c r="AM101" s="79"/>
      <c r="AN101" s="79"/>
      <c r="AO101" s="79"/>
      <c r="AP101" s="79"/>
      <c r="AQ101" s="85"/>
      <c r="AR101" s="85"/>
      <c r="AS101" s="85"/>
      <c r="AT101" s="79"/>
      <c r="AU101" s="79"/>
      <c r="AV101" s="79"/>
      <c r="AW101" s="79"/>
    </row>
    <row r="102" spans="1:49" s="73" customFormat="1" ht="12" customHeight="1">
      <c r="A102" s="496" t="s">
        <v>394</v>
      </c>
      <c r="B102" s="502">
        <v>5.2083333333333336E-2</v>
      </c>
      <c r="C102" s="502">
        <v>6.7361111111111108E-2</v>
      </c>
      <c r="D102" s="96">
        <v>0.2</v>
      </c>
      <c r="E102" s="95"/>
      <c r="F102" s="95"/>
      <c r="G102" s="96">
        <v>14.2</v>
      </c>
      <c r="H102" s="294">
        <v>0</v>
      </c>
      <c r="I102" s="648" t="s">
        <v>487</v>
      </c>
      <c r="J102" s="517">
        <v>0.79791666666666661</v>
      </c>
      <c r="K102" s="517">
        <v>0.81597222222222221</v>
      </c>
      <c r="L102" s="661">
        <v>0.6</v>
      </c>
      <c r="M102" s="502">
        <v>0.80486111111111114</v>
      </c>
      <c r="N102" s="502">
        <v>0.83194444444444438</v>
      </c>
      <c r="O102" s="498">
        <v>15.9</v>
      </c>
      <c r="P102" s="677">
        <v>2</v>
      </c>
      <c r="Q102"/>
      <c r="R102" s="86"/>
      <c r="S102" s="525"/>
      <c r="T102" s="525"/>
      <c r="U102" s="521"/>
      <c r="V102" s="86"/>
      <c r="W102" s="86"/>
      <c r="X102"/>
      <c r="Y102"/>
      <c r="Z102"/>
      <c r="AA102"/>
      <c r="AB102"/>
      <c r="AC102"/>
      <c r="AD102"/>
      <c r="AE102"/>
      <c r="AF102"/>
      <c r="AG102"/>
      <c r="AH102" s="81"/>
      <c r="AI102" s="85"/>
      <c r="AJ102" s="85"/>
      <c r="AK102" s="80"/>
      <c r="AL102" s="79"/>
      <c r="AM102" s="79"/>
      <c r="AN102" s="79"/>
      <c r="AO102" s="79"/>
      <c r="AP102" s="79"/>
      <c r="AQ102" s="85"/>
      <c r="AR102" s="85"/>
      <c r="AS102" s="85"/>
      <c r="AT102" s="79"/>
      <c r="AU102" s="87"/>
      <c r="AV102" s="39"/>
      <c r="AW102" s="29"/>
    </row>
    <row r="103" spans="1:49" s="73" customFormat="1" ht="12" customHeight="1">
      <c r="A103" s="496"/>
      <c r="B103" s="502">
        <v>0.45555555555555555</v>
      </c>
      <c r="C103" s="502">
        <v>0.46111111111111108</v>
      </c>
      <c r="D103" s="96">
        <v>0.2</v>
      </c>
      <c r="E103" s="95"/>
      <c r="F103" s="95"/>
      <c r="G103" s="96">
        <v>14.3</v>
      </c>
      <c r="H103" s="294">
        <v>0</v>
      </c>
      <c r="I103" s="648" t="s">
        <v>400</v>
      </c>
      <c r="J103" s="517">
        <v>0.24166666666666667</v>
      </c>
      <c r="K103" s="517">
        <v>0.25833333333333336</v>
      </c>
      <c r="L103" s="612">
        <v>0.8</v>
      </c>
      <c r="M103" s="653">
        <v>0.26805555555555555</v>
      </c>
      <c r="N103" s="502">
        <v>0.32847222222222222</v>
      </c>
      <c r="O103" s="498">
        <v>15.8</v>
      </c>
      <c r="P103" s="677">
        <v>5</v>
      </c>
      <c r="Q103"/>
      <c r="R103" s="86"/>
      <c r="S103" s="525"/>
      <c r="T103" s="525"/>
      <c r="U103" s="41"/>
      <c r="V103" s="86"/>
      <c r="W103" s="86"/>
      <c r="X103"/>
      <c r="Y103"/>
      <c r="Z103"/>
      <c r="AA103"/>
      <c r="AB103"/>
      <c r="AC103"/>
      <c r="AD103"/>
      <c r="AE103"/>
      <c r="AF103"/>
      <c r="AG103"/>
      <c r="AH103" s="81"/>
      <c r="AI103" s="85"/>
      <c r="AJ103" s="85"/>
      <c r="AK103" s="80"/>
      <c r="AL103" s="79"/>
      <c r="AM103" s="79"/>
      <c r="AN103" s="79"/>
      <c r="AO103" s="79"/>
      <c r="AP103" s="79"/>
      <c r="AQ103" s="85"/>
      <c r="AR103" s="85"/>
      <c r="AS103" s="85"/>
      <c r="AT103" s="79"/>
      <c r="AU103" s="79"/>
      <c r="AV103" s="79"/>
      <c r="AW103" s="79"/>
    </row>
    <row r="104" spans="1:49" s="73" customFormat="1" ht="12" customHeight="1">
      <c r="A104" s="496"/>
      <c r="B104" s="502">
        <v>0.56944444444444442</v>
      </c>
      <c r="C104" s="502">
        <v>0.58124999999999993</v>
      </c>
      <c r="D104" s="96">
        <v>0.6</v>
      </c>
      <c r="E104" s="502">
        <v>0.57500000000000007</v>
      </c>
      <c r="F104" s="502">
        <v>0.58611111111111114</v>
      </c>
      <c r="G104" s="96">
        <v>14.3</v>
      </c>
      <c r="H104" s="643">
        <v>1</v>
      </c>
      <c r="I104" s="648"/>
      <c r="J104" s="517">
        <v>0.27083333333333331</v>
      </c>
      <c r="K104" s="517">
        <v>0.2951388888888889</v>
      </c>
      <c r="L104" s="612">
        <v>0.8</v>
      </c>
      <c r="M104" s="654"/>
      <c r="N104" s="95"/>
      <c r="O104" s="95"/>
      <c r="P104" s="134"/>
      <c r="Q104"/>
      <c r="R104" s="86"/>
      <c r="S104" s="516"/>
      <c r="T104" s="516"/>
      <c r="U104" s="41"/>
      <c r="V104" s="86"/>
      <c r="W104" s="86"/>
      <c r="X104"/>
      <c r="Y104"/>
      <c r="Z104"/>
      <c r="AA104"/>
      <c r="AB104"/>
      <c r="AC104"/>
      <c r="AD104"/>
      <c r="AE104"/>
      <c r="AF104"/>
      <c r="AG104"/>
      <c r="AH104" s="81"/>
      <c r="AI104" s="85"/>
      <c r="AJ104" s="85"/>
      <c r="AK104" s="80"/>
      <c r="AL104" s="79"/>
      <c r="AM104" s="79"/>
      <c r="AN104" s="79"/>
      <c r="AO104" s="79"/>
      <c r="AP104" s="81"/>
      <c r="AQ104" s="85"/>
      <c r="AR104" s="85"/>
      <c r="AS104" s="85"/>
      <c r="AT104" s="79"/>
      <c r="AU104" s="79"/>
      <c r="AV104" s="79"/>
      <c r="AW104" s="79"/>
    </row>
    <row r="105" spans="1:49" s="73" customFormat="1" ht="12" customHeight="1">
      <c r="A105" s="496"/>
      <c r="B105" s="502">
        <v>0.68888888888888899</v>
      </c>
      <c r="C105" s="502">
        <v>0.7104166666666667</v>
      </c>
      <c r="D105" s="96">
        <v>2.5</v>
      </c>
      <c r="E105" s="653">
        <v>0.69305555555555554</v>
      </c>
      <c r="F105" s="502">
        <v>0.79027777777777775</v>
      </c>
      <c r="G105" s="96">
        <v>14.4</v>
      </c>
      <c r="H105" s="643">
        <v>24</v>
      </c>
      <c r="I105" s="648"/>
      <c r="J105" s="517">
        <v>0.37986111111111115</v>
      </c>
      <c r="K105" s="517">
        <v>0.47083333333333338</v>
      </c>
      <c r="L105" s="612">
        <v>2.5</v>
      </c>
      <c r="M105" s="516">
        <v>0.40069444444444446</v>
      </c>
      <c r="N105" s="516">
        <v>0.52708333333333335</v>
      </c>
      <c r="O105" s="498">
        <v>15.4</v>
      </c>
      <c r="P105" s="677">
        <v>8</v>
      </c>
      <c r="Q105"/>
      <c r="R105" s="86"/>
      <c r="S105" s="525"/>
      <c r="T105" s="525"/>
      <c r="U105" s="41"/>
      <c r="V105" s="516"/>
      <c r="W105" s="516"/>
      <c r="X105"/>
      <c r="Y105"/>
      <c r="Z105"/>
      <c r="AA105"/>
      <c r="AB105"/>
      <c r="AC105"/>
      <c r="AD105"/>
      <c r="AE105"/>
      <c r="AF105"/>
      <c r="AG105"/>
      <c r="AH105" s="85"/>
      <c r="AI105" s="80"/>
      <c r="AJ105" s="80"/>
      <c r="AK105" s="80"/>
      <c r="AL105" s="81"/>
      <c r="AM105" s="81"/>
      <c r="AN105" s="81"/>
      <c r="AO105" s="81"/>
      <c r="AP105" s="79"/>
      <c r="AQ105" s="80"/>
      <c r="AR105" s="80"/>
      <c r="AS105" s="80"/>
      <c r="AT105" s="80"/>
      <c r="AU105" s="80"/>
      <c r="AV105" s="80"/>
      <c r="AW105" s="85"/>
    </row>
    <row r="106" spans="1:49" s="73" customFormat="1" ht="12" customHeight="1">
      <c r="A106" s="496"/>
      <c r="B106" s="502">
        <v>0.73125000000000007</v>
      </c>
      <c r="C106" s="502">
        <v>0.77916666666666667</v>
      </c>
      <c r="D106" s="96">
        <v>4.3</v>
      </c>
      <c r="E106" s="654"/>
      <c r="F106" s="95"/>
      <c r="G106" s="96"/>
      <c r="H106" s="130"/>
      <c r="I106" s="648"/>
      <c r="J106" s="517">
        <v>0.96250000000000002</v>
      </c>
      <c r="K106" s="517">
        <v>0.99930555555555556</v>
      </c>
      <c r="L106" s="612">
        <v>0.2</v>
      </c>
      <c r="M106" s="86"/>
      <c r="N106" s="86"/>
      <c r="O106" s="521">
        <v>14.8</v>
      </c>
      <c r="P106" s="677">
        <v>0</v>
      </c>
      <c r="Q106"/>
      <c r="R106" s="86"/>
      <c r="S106" s="525"/>
      <c r="T106" s="516"/>
      <c r="U106" s="41"/>
      <c r="V106" s="516"/>
      <c r="W106" s="516"/>
      <c r="X106"/>
      <c r="Y106"/>
      <c r="Z106"/>
      <c r="AA106"/>
      <c r="AB106"/>
      <c r="AC106"/>
      <c r="AD106"/>
      <c r="AE106"/>
      <c r="AF106"/>
      <c r="AG106"/>
      <c r="AH106" s="85"/>
      <c r="AI106" s="80"/>
      <c r="AJ106" s="80"/>
      <c r="AK106" s="80"/>
      <c r="AL106" s="81"/>
      <c r="AM106" s="81"/>
      <c r="AN106" s="81"/>
      <c r="AO106" s="81"/>
      <c r="AP106" s="79"/>
      <c r="AQ106" s="80"/>
      <c r="AR106" s="80"/>
      <c r="AS106" s="80"/>
      <c r="AT106" s="80"/>
      <c r="AU106" s="80"/>
      <c r="AV106" s="80"/>
      <c r="AW106" s="85"/>
    </row>
    <row r="107" spans="1:49" s="73" customFormat="1" ht="12" customHeight="1">
      <c r="A107" s="496"/>
      <c r="B107" s="502">
        <v>0.83958333333333324</v>
      </c>
      <c r="C107" s="502">
        <v>0.91388888888888886</v>
      </c>
      <c r="D107" s="96">
        <v>0.3</v>
      </c>
      <c r="E107" s="95"/>
      <c r="F107" s="95"/>
      <c r="G107" s="96">
        <v>12.6</v>
      </c>
      <c r="H107" s="643">
        <v>0</v>
      </c>
      <c r="I107" s="648" t="s">
        <v>461</v>
      </c>
      <c r="J107" s="517">
        <v>9.8611111111111108E-2</v>
      </c>
      <c r="K107" s="517">
        <v>0.20555555555555557</v>
      </c>
      <c r="L107" s="612">
        <v>0.7</v>
      </c>
      <c r="M107" s="516">
        <v>0.11597222222222221</v>
      </c>
      <c r="N107" s="516">
        <v>0.21875</v>
      </c>
      <c r="O107" s="521">
        <v>14.9</v>
      </c>
      <c r="P107" s="677">
        <v>2</v>
      </c>
      <c r="Q107"/>
      <c r="R107" s="86"/>
      <c r="S107" s="525"/>
      <c r="T107" s="525"/>
      <c r="U107" s="41"/>
      <c r="V107" s="516"/>
      <c r="W107" s="516"/>
      <c r="X107"/>
      <c r="Y107"/>
      <c r="Z107"/>
      <c r="AA107"/>
      <c r="AB107"/>
      <c r="AC107"/>
      <c r="AD107"/>
      <c r="AE107"/>
      <c r="AF107"/>
      <c r="AG107"/>
      <c r="AH107" s="85"/>
      <c r="AI107" s="80"/>
      <c r="AJ107" s="80"/>
      <c r="AK107" s="80"/>
      <c r="AL107" s="81"/>
      <c r="AM107" s="81"/>
      <c r="AN107" s="81"/>
      <c r="AO107" s="81"/>
      <c r="AP107" s="79"/>
      <c r="AQ107" s="80"/>
      <c r="AR107" s="80"/>
      <c r="AS107" s="80"/>
      <c r="AT107" s="80"/>
      <c r="AU107" s="80"/>
      <c r="AV107" s="80"/>
      <c r="AW107" s="85"/>
    </row>
    <row r="108" spans="1:49" s="73" customFormat="1" ht="12" customHeight="1">
      <c r="A108" s="519"/>
      <c r="B108" s="526"/>
      <c r="C108" s="526"/>
      <c r="D108" s="506"/>
      <c r="E108" s="505"/>
      <c r="F108" s="505"/>
      <c r="G108" s="506"/>
      <c r="H108" s="520"/>
      <c r="I108" s="522"/>
      <c r="J108" s="531"/>
      <c r="K108" s="530"/>
      <c r="L108" s="42"/>
      <c r="M108" s="530"/>
      <c r="N108" s="530"/>
      <c r="O108" s="528"/>
      <c r="P108" s="140"/>
      <c r="Q108"/>
      <c r="R108" s="117"/>
      <c r="S108" s="117"/>
      <c r="T108" s="117"/>
      <c r="U108" s="117"/>
      <c r="V108" s="117"/>
      <c r="W108" s="117"/>
      <c r="X108"/>
      <c r="Y108"/>
      <c r="Z108"/>
      <c r="AA108"/>
      <c r="AB108"/>
      <c r="AC108"/>
      <c r="AD108"/>
      <c r="AE108"/>
      <c r="AF108"/>
      <c r="AG108"/>
      <c r="AH108" s="85"/>
      <c r="AI108" s="80"/>
      <c r="AJ108" s="80"/>
      <c r="AK108" s="80"/>
      <c r="AL108" s="81"/>
      <c r="AM108" s="81"/>
      <c r="AN108" s="81"/>
      <c r="AO108" s="81"/>
      <c r="AP108" s="79"/>
      <c r="AQ108" s="80"/>
      <c r="AR108" s="80"/>
      <c r="AS108" s="80"/>
      <c r="AT108" s="80"/>
      <c r="AU108" s="80"/>
      <c r="AV108" s="80"/>
      <c r="AW108" s="85"/>
    </row>
    <row r="109" spans="1:49" s="121" customFormat="1" ht="12" customHeight="1">
      <c r="A109" s="95"/>
      <c r="B109" s="95"/>
      <c r="C109" s="95"/>
      <c r="D109" s="95"/>
      <c r="E109" s="95"/>
      <c r="F109" s="95"/>
      <c r="G109" s="95"/>
      <c r="H109" s="95"/>
      <c r="I109" s="86"/>
      <c r="J109" s="94"/>
      <c r="K109" s="94"/>
      <c r="L109" s="86"/>
      <c r="M109" s="86"/>
      <c r="N109" s="86"/>
      <c r="O109" s="86"/>
      <c r="P109" s="86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 s="85"/>
      <c r="AI109" s="80"/>
      <c r="AJ109" s="80"/>
      <c r="AK109" s="80"/>
      <c r="AL109" s="81"/>
      <c r="AM109" s="81"/>
      <c r="AN109" s="81"/>
      <c r="AO109" s="81"/>
      <c r="AP109" s="79"/>
      <c r="AQ109" s="80"/>
      <c r="AR109" s="80"/>
      <c r="AS109" s="80"/>
      <c r="AT109" s="80"/>
      <c r="AU109" s="80"/>
      <c r="AV109" s="80"/>
      <c r="AW109" s="85"/>
    </row>
    <row r="110" spans="1:49" s="73" customFormat="1" ht="12" customHeight="1">
      <c r="A110" s="1128" t="s">
        <v>381</v>
      </c>
      <c r="B110" s="1128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49" s="73" customFormat="1" ht="122.25" customHeight="1">
      <c r="A111" s="120" t="s">
        <v>26</v>
      </c>
      <c r="B111" s="75" t="s">
        <v>74</v>
      </c>
      <c r="C111" s="119" t="s">
        <v>75</v>
      </c>
      <c r="D111" s="120" t="s">
        <v>29</v>
      </c>
      <c r="E111" s="119" t="s">
        <v>76</v>
      </c>
      <c r="F111" s="120" t="s">
        <v>77</v>
      </c>
      <c r="G111" s="75" t="s">
        <v>30</v>
      </c>
      <c r="H111" s="75" t="s">
        <v>31</v>
      </c>
      <c r="I111" s="75" t="s">
        <v>26</v>
      </c>
      <c r="J111" s="120" t="s">
        <v>74</v>
      </c>
      <c r="K111" s="120" t="s">
        <v>75</v>
      </c>
      <c r="L111" s="75" t="s">
        <v>29</v>
      </c>
      <c r="M111" s="75" t="s">
        <v>79</v>
      </c>
      <c r="N111" s="75" t="s">
        <v>77</v>
      </c>
      <c r="O111" s="75" t="s">
        <v>30</v>
      </c>
      <c r="P111" s="120" t="s">
        <v>31</v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49" s="73" customFormat="1" ht="12" customHeight="1">
      <c r="A112" s="126" t="s">
        <v>32</v>
      </c>
      <c r="B112" s="1129" t="s">
        <v>78</v>
      </c>
      <c r="C112" s="1130"/>
      <c r="D112" s="1130"/>
      <c r="E112" s="1130"/>
      <c r="F112" s="1130"/>
      <c r="G112" s="1130"/>
      <c r="H112" s="1130"/>
      <c r="I112" s="1130"/>
      <c r="J112" s="1130"/>
      <c r="K112" s="1130"/>
      <c r="L112" s="1130"/>
      <c r="M112" s="1130"/>
      <c r="N112" s="1130"/>
      <c r="O112" s="1130"/>
      <c r="P112" s="1131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73" customFormat="1" ht="12" customHeight="1">
      <c r="A113" s="648" t="s">
        <v>462</v>
      </c>
      <c r="B113" s="517">
        <v>0.41250000000000003</v>
      </c>
      <c r="C113" s="517">
        <v>0.56805555555555554</v>
      </c>
      <c r="D113" s="612">
        <v>4.8</v>
      </c>
      <c r="E113" s="516">
        <v>0.4291666666666667</v>
      </c>
      <c r="F113" s="516">
        <v>0.60625000000000007</v>
      </c>
      <c r="G113" s="41">
        <v>16</v>
      </c>
      <c r="H113" s="677">
        <v>12</v>
      </c>
      <c r="I113" s="496"/>
      <c r="J113" s="95"/>
      <c r="K113" s="95"/>
      <c r="L113" s="96"/>
      <c r="M113" s="95"/>
      <c r="N113" s="95"/>
      <c r="O113" s="96"/>
      <c r="P113" s="129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s="73" customFormat="1" ht="12" customHeight="1">
      <c r="A114" s="648"/>
      <c r="B114" s="517">
        <v>0.67708333333333337</v>
      </c>
      <c r="C114" s="517">
        <v>0.69930555555555562</v>
      </c>
      <c r="D114" s="612">
        <v>1.3</v>
      </c>
      <c r="E114" s="516">
        <v>0.69305555555555554</v>
      </c>
      <c r="F114" s="516">
        <v>0.73263888888888884</v>
      </c>
      <c r="G114" s="521">
        <v>14.9</v>
      </c>
      <c r="H114" s="677">
        <v>4</v>
      </c>
      <c r="I114" s="496"/>
      <c r="J114" s="95"/>
      <c r="K114" s="95"/>
      <c r="L114" s="96"/>
      <c r="M114" s="95"/>
      <c r="N114" s="95"/>
      <c r="O114" s="96"/>
      <c r="P114" s="130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73" customFormat="1" ht="12" customHeight="1">
      <c r="A115" s="648" t="s">
        <v>463</v>
      </c>
      <c r="B115" s="517">
        <v>0.17777777777777778</v>
      </c>
      <c r="C115" s="517">
        <v>0.19027777777777777</v>
      </c>
      <c r="D115" s="612">
        <v>0.2</v>
      </c>
      <c r="E115" s="86"/>
      <c r="F115" s="86"/>
      <c r="G115" s="521">
        <v>14.8</v>
      </c>
      <c r="H115" s="688">
        <v>0</v>
      </c>
      <c r="I115" s="496"/>
      <c r="J115" s="95"/>
      <c r="K115" s="95"/>
      <c r="L115" s="96"/>
      <c r="M115" s="95"/>
      <c r="N115" s="95"/>
      <c r="O115" s="96"/>
      <c r="P115" s="131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s="73" customFormat="1" ht="12" customHeight="1">
      <c r="A116" s="496"/>
      <c r="B116" s="502">
        <v>0.46666666666666662</v>
      </c>
      <c r="C116" s="502">
        <v>0.56666666666666665</v>
      </c>
      <c r="D116" s="96">
        <v>2.4</v>
      </c>
      <c r="E116" s="516">
        <v>0.48541666666666666</v>
      </c>
      <c r="F116" s="516">
        <v>0.59583333333333333</v>
      </c>
      <c r="G116" s="521">
        <v>15.2</v>
      </c>
      <c r="H116" s="688">
        <v>7</v>
      </c>
      <c r="I116" s="496"/>
      <c r="J116" s="497"/>
      <c r="K116" s="95"/>
      <c r="L116" s="96"/>
      <c r="M116" s="95"/>
      <c r="N116" s="95"/>
      <c r="O116" s="96"/>
      <c r="P116" s="131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s="73" customFormat="1" ht="12" customHeight="1">
      <c r="A117" s="647" t="s">
        <v>464</v>
      </c>
      <c r="B117" s="517">
        <v>8.3333333333333329E-2</v>
      </c>
      <c r="C117" s="517">
        <v>0.22083333333333333</v>
      </c>
      <c r="D117" s="510">
        <v>1.2</v>
      </c>
      <c r="E117" s="516">
        <v>9.0972222222222218E-2</v>
      </c>
      <c r="F117" s="516">
        <v>0.25486111111111109</v>
      </c>
      <c r="G117" s="41">
        <v>15.5</v>
      </c>
      <c r="H117" s="689">
        <v>4</v>
      </c>
      <c r="I117" s="496"/>
      <c r="J117" s="95"/>
      <c r="K117" s="95"/>
      <c r="L117" s="96"/>
      <c r="M117" s="95"/>
      <c r="N117" s="95"/>
      <c r="O117" s="96"/>
      <c r="P117" s="130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73" customFormat="1" ht="12" customHeight="1">
      <c r="A118" s="647" t="s">
        <v>465</v>
      </c>
      <c r="B118" s="517">
        <v>0.96111111111111114</v>
      </c>
      <c r="C118" s="517">
        <v>5.4166666666666669E-2</v>
      </c>
      <c r="D118" s="612">
        <v>1.2</v>
      </c>
      <c r="E118" s="516">
        <v>0.97430555555555554</v>
      </c>
      <c r="F118" s="516">
        <v>9.0972222222222218E-2</v>
      </c>
      <c r="G118" s="41">
        <v>15.2</v>
      </c>
      <c r="H118" s="678">
        <v>5</v>
      </c>
      <c r="I118" s="496"/>
      <c r="J118" s="95"/>
      <c r="K118" s="95"/>
      <c r="L118" s="96"/>
      <c r="M118" s="95"/>
      <c r="N118" s="95"/>
      <c r="O118" s="96"/>
      <c r="P118" s="130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s="73" customFormat="1" ht="12" customHeight="1">
      <c r="A119" s="647" t="s">
        <v>466</v>
      </c>
      <c r="B119" s="517">
        <v>0.25</v>
      </c>
      <c r="C119" s="517">
        <v>0.47569444444444442</v>
      </c>
      <c r="D119" s="612">
        <v>7.8</v>
      </c>
      <c r="E119" s="679">
        <v>0.28888888888888892</v>
      </c>
      <c r="F119" s="516">
        <v>0.54791666666666672</v>
      </c>
      <c r="G119" s="41">
        <v>14.7</v>
      </c>
      <c r="H119" s="678">
        <v>21</v>
      </c>
      <c r="I119" s="496"/>
      <c r="J119" s="497"/>
      <c r="K119" s="95"/>
      <c r="L119" s="96"/>
      <c r="M119" s="95"/>
      <c r="N119" s="95"/>
      <c r="O119" s="96"/>
      <c r="P119" s="130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s="73" customFormat="1" ht="12" customHeight="1">
      <c r="A120" s="647"/>
      <c r="B120" s="517">
        <v>0.48749999999999999</v>
      </c>
      <c r="C120" s="517">
        <v>0.53263888888888888</v>
      </c>
      <c r="D120" s="612">
        <v>1</v>
      </c>
      <c r="E120" s="680"/>
      <c r="F120" s="86"/>
      <c r="G120" s="41"/>
      <c r="H120" s="678"/>
      <c r="I120" s="496"/>
      <c r="J120" s="95"/>
      <c r="K120" s="95"/>
      <c r="L120" s="498"/>
      <c r="M120" s="95"/>
      <c r="N120" s="95"/>
      <c r="O120" s="96"/>
      <c r="P120" s="13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3" customFormat="1" ht="12" customHeight="1">
      <c r="A121" s="663"/>
      <c r="B121" s="517">
        <v>0.55555555555555558</v>
      </c>
      <c r="C121" s="517">
        <v>0.62986111111111109</v>
      </c>
      <c r="D121" s="612">
        <v>4</v>
      </c>
      <c r="E121" s="516">
        <v>0.59375</v>
      </c>
      <c r="F121" s="516">
        <v>0.64097222222222217</v>
      </c>
      <c r="G121" s="41">
        <v>12.7</v>
      </c>
      <c r="H121" s="678">
        <v>13</v>
      </c>
      <c r="I121" s="496"/>
      <c r="J121" s="95"/>
      <c r="K121" s="95"/>
      <c r="L121" s="498"/>
      <c r="M121" s="95"/>
      <c r="N121" s="95"/>
      <c r="O121" s="498"/>
      <c r="P121" s="130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s="73" customFormat="1" ht="12" customHeight="1">
      <c r="A122" s="647"/>
      <c r="B122" s="517">
        <v>0.6791666666666667</v>
      </c>
      <c r="C122" s="517">
        <v>0.7715277777777777</v>
      </c>
      <c r="D122" s="612">
        <v>2.2999999999999998</v>
      </c>
      <c r="E122" s="516">
        <v>0.7055555555555556</v>
      </c>
      <c r="F122" s="516">
        <v>0.78402777777777777</v>
      </c>
      <c r="G122" s="41">
        <v>11.6</v>
      </c>
      <c r="H122" s="678">
        <v>6</v>
      </c>
      <c r="I122" s="98"/>
      <c r="J122" s="95"/>
      <c r="K122" s="95"/>
      <c r="L122" s="96"/>
      <c r="M122" s="95"/>
      <c r="N122" s="95"/>
      <c r="O122" s="498"/>
      <c r="P122" s="130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s="73" customFormat="1" ht="12" customHeight="1">
      <c r="A123" s="647" t="s">
        <v>467</v>
      </c>
      <c r="B123" s="517">
        <v>0.44861111111111113</v>
      </c>
      <c r="C123" s="517">
        <v>0.46666666666666662</v>
      </c>
      <c r="D123" s="661">
        <v>0.2</v>
      </c>
      <c r="E123" s="86"/>
      <c r="F123" s="86"/>
      <c r="G123" s="41">
        <v>13</v>
      </c>
      <c r="H123" s="678">
        <v>0</v>
      </c>
      <c r="I123" s="99"/>
      <c r="J123" s="95"/>
      <c r="K123" s="95"/>
      <c r="L123" s="90"/>
      <c r="M123" s="95"/>
      <c r="N123" s="95"/>
      <c r="O123" s="90"/>
      <c r="P123" s="130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73" customFormat="1" ht="12" customHeight="1">
      <c r="A124" s="647"/>
      <c r="B124" s="517">
        <v>0.56388888888888888</v>
      </c>
      <c r="C124" s="517">
        <v>0.56944444444444442</v>
      </c>
      <c r="D124" s="612">
        <v>0.2</v>
      </c>
      <c r="E124" s="86"/>
      <c r="F124" s="86"/>
      <c r="G124" s="41">
        <v>13.3</v>
      </c>
      <c r="H124" s="678">
        <v>0</v>
      </c>
      <c r="I124" s="496"/>
      <c r="J124" s="95"/>
      <c r="K124" s="95"/>
      <c r="L124" s="498"/>
      <c r="M124" s="95"/>
      <c r="N124" s="95"/>
      <c r="O124" s="498"/>
      <c r="P124" s="130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s="73" customFormat="1" ht="12" customHeight="1">
      <c r="A125" s="647"/>
      <c r="B125" s="517">
        <v>0.70416666666666661</v>
      </c>
      <c r="C125" s="517">
        <v>0.70833333333333337</v>
      </c>
      <c r="D125" s="612">
        <v>0.6</v>
      </c>
      <c r="E125" s="516">
        <v>0.7104166666666667</v>
      </c>
      <c r="F125" s="516">
        <v>0.7284722222222223</v>
      </c>
      <c r="G125" s="41">
        <v>13.5</v>
      </c>
      <c r="H125" s="678">
        <v>0</v>
      </c>
      <c r="I125" s="496"/>
      <c r="J125" s="95"/>
      <c r="K125" s="95"/>
      <c r="L125" s="498"/>
      <c r="M125" s="95"/>
      <c r="N125" s="95"/>
      <c r="O125" s="498"/>
      <c r="P125" s="130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s="73" customFormat="1" ht="12" customHeight="1">
      <c r="A126" s="647" t="s">
        <v>468</v>
      </c>
      <c r="B126" s="664">
        <v>0.79513888888888884</v>
      </c>
      <c r="C126" s="664">
        <v>0.8208333333333333</v>
      </c>
      <c r="D126" s="612">
        <v>0.2</v>
      </c>
      <c r="E126" s="95"/>
      <c r="F126" s="95"/>
      <c r="G126" s="96">
        <v>13.8</v>
      </c>
      <c r="H126" s="678">
        <v>0</v>
      </c>
      <c r="I126" s="496"/>
      <c r="J126" s="95"/>
      <c r="K126" s="95"/>
      <c r="L126" s="498"/>
      <c r="M126" s="95"/>
      <c r="N126" s="95"/>
      <c r="O126" s="498"/>
      <c r="P126" s="130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73" customFormat="1" ht="12" customHeight="1">
      <c r="A127" s="645"/>
      <c r="B127" s="525">
        <v>0.84166666666666667</v>
      </c>
      <c r="C127" s="525">
        <v>0.89236111111111116</v>
      </c>
      <c r="D127" s="41">
        <v>1.1000000000000001</v>
      </c>
      <c r="E127" s="653">
        <v>0.84930555555555554</v>
      </c>
      <c r="F127" s="502">
        <v>1.2499999999999999E-2</v>
      </c>
      <c r="G127" s="96">
        <v>14</v>
      </c>
      <c r="H127" s="678">
        <v>6</v>
      </c>
      <c r="I127" s="496"/>
      <c r="J127" s="95"/>
      <c r="K127" s="95"/>
      <c r="L127" s="498"/>
      <c r="M127" s="95"/>
      <c r="N127" s="95"/>
      <c r="O127" s="498"/>
      <c r="P127" s="130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s="73" customFormat="1" ht="12" customHeight="1">
      <c r="A128" s="645"/>
      <c r="B128" s="516">
        <v>0.91805555555555562</v>
      </c>
      <c r="C128" s="516">
        <v>0.98749999999999993</v>
      </c>
      <c r="D128" s="41">
        <v>1.4</v>
      </c>
      <c r="E128" s="654"/>
      <c r="F128" s="95"/>
      <c r="G128" s="96"/>
      <c r="H128" s="678"/>
      <c r="I128" s="496"/>
      <c r="J128" s="95"/>
      <c r="K128" s="95"/>
      <c r="L128" s="498"/>
      <c r="M128" s="95"/>
      <c r="N128" s="95"/>
      <c r="O128" s="498"/>
      <c r="P128" s="133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s="73" customFormat="1" ht="12" customHeight="1">
      <c r="A129" s="645" t="s">
        <v>469</v>
      </c>
      <c r="B129" s="525">
        <v>0.83333333333333337</v>
      </c>
      <c r="C129" s="525">
        <v>0.84791666666666676</v>
      </c>
      <c r="D129" s="41">
        <v>0.2</v>
      </c>
      <c r="E129" s="95"/>
      <c r="F129" s="95"/>
      <c r="G129" s="96">
        <v>14.3</v>
      </c>
      <c r="H129" s="678">
        <v>0</v>
      </c>
      <c r="I129" s="496"/>
      <c r="J129" s="95"/>
      <c r="K129" s="95"/>
      <c r="L129" s="498"/>
      <c r="M129" s="95"/>
      <c r="N129" s="95"/>
      <c r="O129" s="498"/>
      <c r="P129" s="133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73" customFormat="1" ht="12" customHeight="1">
      <c r="A130" s="645" t="s">
        <v>470</v>
      </c>
      <c r="B130" s="525">
        <v>5.4166666666666669E-2</v>
      </c>
      <c r="C130" s="516">
        <v>0.16874999999999998</v>
      </c>
      <c r="D130" s="41">
        <v>6.4</v>
      </c>
      <c r="E130" s="502">
        <v>6.5972222222222224E-2</v>
      </c>
      <c r="F130" s="502">
        <v>0.19930555555555554</v>
      </c>
      <c r="G130" s="96">
        <v>14.6</v>
      </c>
      <c r="H130" s="678">
        <v>24</v>
      </c>
      <c r="I130" s="496"/>
      <c r="J130" s="95"/>
      <c r="K130" s="95"/>
      <c r="L130" s="498"/>
      <c r="M130" s="95"/>
      <c r="N130" s="95"/>
      <c r="O130" s="498"/>
      <c r="P130" s="134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s="73" customFormat="1" ht="12" customHeight="1">
      <c r="A131" s="645" t="s">
        <v>471</v>
      </c>
      <c r="B131" s="525">
        <v>0.70347222222222217</v>
      </c>
      <c r="C131" s="525">
        <v>0.74444444444444446</v>
      </c>
      <c r="D131" s="41">
        <v>0.5</v>
      </c>
      <c r="E131" s="502">
        <v>0.71666666666666667</v>
      </c>
      <c r="F131" s="502">
        <v>0.76041666666666663</v>
      </c>
      <c r="G131" s="96">
        <v>14.3</v>
      </c>
      <c r="H131" s="678">
        <v>1</v>
      </c>
      <c r="I131" s="496"/>
      <c r="J131" s="95"/>
      <c r="K131" s="95"/>
      <c r="L131" s="498"/>
      <c r="M131" s="95"/>
      <c r="N131" s="95"/>
      <c r="O131" s="498"/>
      <c r="P131" s="134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s="73" customFormat="1" ht="12" customHeight="1">
      <c r="A132" s="98"/>
      <c r="B132" s="510"/>
      <c r="C132" s="510"/>
      <c r="D132" s="612"/>
      <c r="E132" s="95"/>
      <c r="F132" s="95"/>
      <c r="G132" s="96"/>
      <c r="H132" s="681"/>
      <c r="I132" s="496"/>
      <c r="J132" s="95"/>
      <c r="K132" s="95"/>
      <c r="L132" s="498"/>
      <c r="M132" s="95"/>
      <c r="N132" s="95"/>
      <c r="O132" s="498"/>
      <c r="P132" s="134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s="73" customFormat="1" ht="12" customHeight="1">
      <c r="A133" s="645"/>
      <c r="B133" s="86"/>
      <c r="C133" s="86"/>
      <c r="D133" s="41"/>
      <c r="E133" s="95"/>
      <c r="F133" s="95"/>
      <c r="G133" s="96"/>
      <c r="H133" s="681"/>
      <c r="I133" s="496"/>
      <c r="J133" s="95"/>
      <c r="K133" s="95"/>
      <c r="L133" s="498"/>
      <c r="M133" s="95"/>
      <c r="N133" s="95"/>
      <c r="O133" s="498"/>
      <c r="P133" s="134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s="73" customFormat="1" ht="12" customHeight="1">
      <c r="A134" s="496"/>
      <c r="B134" s="95"/>
      <c r="C134" s="95"/>
      <c r="D134" s="96"/>
      <c r="E134" s="95"/>
      <c r="F134" s="95"/>
      <c r="G134" s="96"/>
      <c r="H134" s="294"/>
      <c r="I134" s="496"/>
      <c r="J134" s="95"/>
      <c r="K134" s="95"/>
      <c r="L134" s="498"/>
      <c r="M134" s="95"/>
      <c r="N134" s="95"/>
      <c r="O134" s="498"/>
      <c r="P134" s="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s="73" customFormat="1" ht="12" customHeight="1">
      <c r="A135" s="496"/>
      <c r="B135" s="95"/>
      <c r="C135" s="95"/>
      <c r="D135" s="96"/>
      <c r="E135" s="95"/>
      <c r="F135" s="95"/>
      <c r="G135" s="96"/>
      <c r="H135" s="294"/>
      <c r="I135" s="496"/>
      <c r="J135" s="95"/>
      <c r="K135" s="95"/>
      <c r="L135" s="498"/>
      <c r="M135" s="95"/>
      <c r="N135" s="95"/>
      <c r="O135" s="498"/>
      <c r="P135" s="134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s="73" customFormat="1" ht="12" customHeight="1">
      <c r="A136" s="496"/>
      <c r="B136" s="95"/>
      <c r="C136" s="95"/>
      <c r="D136" s="96"/>
      <c r="E136" s="95"/>
      <c r="F136" s="95"/>
      <c r="G136" s="96"/>
      <c r="H136" s="299"/>
      <c r="I136" s="496"/>
      <c r="J136" s="95"/>
      <c r="K136" s="95"/>
      <c r="L136" s="498"/>
      <c r="M136" s="95"/>
      <c r="N136" s="95"/>
      <c r="O136" s="95"/>
      <c r="P136" s="134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s="73" customFormat="1" ht="12" customHeight="1">
      <c r="A137" s="496"/>
      <c r="B137" s="95"/>
      <c r="C137" s="95"/>
      <c r="D137" s="96"/>
      <c r="E137" s="95"/>
      <c r="F137" s="95"/>
      <c r="G137" s="96"/>
      <c r="H137" s="299"/>
      <c r="I137" s="496"/>
      <c r="J137" s="95"/>
      <c r="K137" s="95"/>
      <c r="L137" s="96"/>
      <c r="M137" s="95"/>
      <c r="N137" s="95"/>
      <c r="O137" s="95"/>
      <c r="P137" s="134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s="73" customFormat="1" ht="12" customHeight="1">
      <c r="A138" s="496"/>
      <c r="B138" s="95"/>
      <c r="C138" s="95"/>
      <c r="D138" s="96"/>
      <c r="E138" s="95"/>
      <c r="F138" s="95"/>
      <c r="G138" s="96"/>
      <c r="H138" s="130"/>
      <c r="I138" s="513"/>
      <c r="J138" s="86"/>
      <c r="K138" s="86"/>
      <c r="L138" s="521"/>
      <c r="M138" s="95"/>
      <c r="N138" s="95"/>
      <c r="O138" s="95"/>
      <c r="P138" s="134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s="73" customFormat="1" ht="12" customHeight="1">
      <c r="A139" s="496"/>
      <c r="B139" s="95"/>
      <c r="C139" s="95"/>
      <c r="D139" s="96"/>
      <c r="E139" s="95"/>
      <c r="F139" s="95"/>
      <c r="G139" s="96"/>
      <c r="H139" s="130"/>
      <c r="I139" s="513"/>
      <c r="J139" s="86"/>
      <c r="K139" s="86"/>
      <c r="L139" s="521"/>
      <c r="M139" s="86"/>
      <c r="N139" s="86"/>
      <c r="O139" s="86"/>
      <c r="P139" s="134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s="73" customFormat="1" ht="12" customHeight="1">
      <c r="A140" s="496"/>
      <c r="B140" s="95"/>
      <c r="C140" s="95"/>
      <c r="D140" s="96"/>
      <c r="E140" s="95"/>
      <c r="F140" s="95"/>
      <c r="G140" s="96"/>
      <c r="H140" s="130"/>
      <c r="I140" s="513"/>
      <c r="J140" s="77"/>
      <c r="K140" s="77"/>
      <c r="L140" s="521"/>
      <c r="M140" s="86"/>
      <c r="N140" s="86"/>
      <c r="O140" s="86"/>
      <c r="P140" s="134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s="73" customFormat="1" ht="12" customHeight="1">
      <c r="A141" s="496"/>
      <c r="B141" s="95"/>
      <c r="C141" s="95"/>
      <c r="D141" s="96"/>
      <c r="E141" s="95"/>
      <c r="F141" s="95"/>
      <c r="G141" s="96"/>
      <c r="H141" s="130"/>
      <c r="I141" s="513"/>
      <c r="J141" s="77"/>
      <c r="K141" s="77"/>
      <c r="L141" s="41"/>
      <c r="M141" s="86"/>
      <c r="N141" s="86"/>
      <c r="O141" s="86"/>
      <c r="P141" s="134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s="73" customFormat="1" ht="12" customHeight="1">
      <c r="A142" s="496"/>
      <c r="B142" s="95"/>
      <c r="C142" s="95"/>
      <c r="D142" s="96"/>
      <c r="E142" s="95"/>
      <c r="F142" s="95"/>
      <c r="G142" s="96"/>
      <c r="H142" s="130"/>
      <c r="I142" s="513"/>
      <c r="J142" s="86"/>
      <c r="K142" s="86"/>
      <c r="L142" s="41"/>
      <c r="M142" s="86"/>
      <c r="N142" s="86"/>
      <c r="O142" s="86"/>
      <c r="P142" s="134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s="73" customFormat="1" ht="12" customHeight="1">
      <c r="A143" s="496"/>
      <c r="B143" s="95"/>
      <c r="C143" s="95"/>
      <c r="D143" s="96"/>
      <c r="E143" s="95"/>
      <c r="F143" s="95"/>
      <c r="G143" s="96"/>
      <c r="H143" s="130"/>
      <c r="I143" s="513"/>
      <c r="J143" s="77"/>
      <c r="K143" s="77"/>
      <c r="L143" s="41"/>
      <c r="M143" s="86"/>
      <c r="N143" s="86"/>
      <c r="O143" s="86"/>
      <c r="P143" s="134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s="73" customFormat="1" ht="12" customHeight="1">
      <c r="A144" s="496"/>
      <c r="B144" s="95"/>
      <c r="C144" s="95"/>
      <c r="D144" s="96"/>
      <c r="E144" s="95"/>
      <c r="F144" s="95"/>
      <c r="G144" s="96"/>
      <c r="H144" s="130"/>
      <c r="I144" s="513"/>
      <c r="J144" s="77"/>
      <c r="K144" s="86"/>
      <c r="L144" s="41"/>
      <c r="M144" s="86"/>
      <c r="N144" s="86"/>
      <c r="O144" s="86"/>
      <c r="P144" s="13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16" ht="12" customHeight="1">
      <c r="A145" s="519"/>
      <c r="B145" s="505"/>
      <c r="C145" s="505"/>
      <c r="D145" s="506"/>
      <c r="E145" s="505"/>
      <c r="F145" s="505"/>
      <c r="G145" s="506"/>
      <c r="H145" s="520"/>
      <c r="I145" s="522"/>
      <c r="J145" s="523"/>
      <c r="K145" s="523"/>
      <c r="L145" s="113"/>
      <c r="M145" s="139"/>
      <c r="N145" s="139"/>
      <c r="O145" s="139"/>
      <c r="P145" s="140"/>
    </row>
    <row r="146" spans="1:16" ht="12" customHeight="1"/>
    <row r="147" spans="1:16" ht="12" customHeight="1">
      <c r="H147" s="4"/>
    </row>
    <row r="148" spans="1:16" ht="12" customHeight="1"/>
    <row r="149" spans="1:16" ht="12" customHeight="1"/>
  </sheetData>
  <mergeCells count="14">
    <mergeCell ref="A110:B110"/>
    <mergeCell ref="B112:P112"/>
    <mergeCell ref="A1:B1"/>
    <mergeCell ref="AH1:AI1"/>
    <mergeCell ref="B3:P3"/>
    <mergeCell ref="AI3:AW3"/>
    <mergeCell ref="A73:B73"/>
    <mergeCell ref="AH73:AI73"/>
    <mergeCell ref="B75:P75"/>
    <mergeCell ref="AI75:AW75"/>
    <mergeCell ref="A37:B37"/>
    <mergeCell ref="AH37:AI37"/>
    <mergeCell ref="B39:P39"/>
    <mergeCell ref="AI39:AW39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scale="98" fitToWidth="0" fitToHeight="0" orientation="landscape" r:id="rId1"/>
  <headerFooter alignWithMargins="0"/>
  <rowBreaks count="3" manualBreakCount="3">
    <brk id="36" max="15" man="1"/>
    <brk id="72" max="15" man="1"/>
    <brk id="109" max="15" man="1"/>
  </rowBreaks>
  <colBreaks count="2" manualBreakCount="2">
    <brk id="16" max="117" man="1"/>
    <brk id="32" max="1048575" man="1"/>
  </colBreaks>
  <ignoredErrors>
    <ignoredError sqref="A99 A52 A5 I4 I63 I84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8"/>
  <sheetViews>
    <sheetView topLeftCell="A67" zoomScaleNormal="100" zoomScaleSheetLayoutView="100" zoomScalePageLayoutView="80" workbookViewId="0">
      <selection activeCell="C136" sqref="C136"/>
    </sheetView>
  </sheetViews>
  <sheetFormatPr defaultColWidth="8.84375" defaultRowHeight="15.5"/>
  <cols>
    <col min="1" max="16" width="6.07421875" style="12" customWidth="1"/>
    <col min="17" max="33" width="5.69140625" customWidth="1"/>
    <col min="34" max="47" width="8.69140625" customWidth="1"/>
    <col min="48" max="1007" width="8.69140625" style="12" customWidth="1"/>
    <col min="1008" max="16384" width="8.84375" style="12"/>
  </cols>
  <sheetData>
    <row r="1" spans="1:47" s="150" customFormat="1" ht="12" customHeight="1">
      <c r="A1" s="1128" t="s">
        <v>115</v>
      </c>
      <c r="B1" s="1128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s="150" customFormat="1" ht="122.25" customHeight="1">
      <c r="A2" s="120" t="s">
        <v>26</v>
      </c>
      <c r="B2" s="75" t="s">
        <v>74</v>
      </c>
      <c r="C2" s="119" t="s">
        <v>75</v>
      </c>
      <c r="D2" s="120" t="s">
        <v>29</v>
      </c>
      <c r="E2" s="119" t="s">
        <v>79</v>
      </c>
      <c r="F2" s="120" t="s">
        <v>77</v>
      </c>
      <c r="G2" s="75" t="s">
        <v>30</v>
      </c>
      <c r="H2" s="75" t="s">
        <v>31</v>
      </c>
      <c r="I2" s="75" t="s">
        <v>26</v>
      </c>
      <c r="J2" s="75" t="s">
        <v>74</v>
      </c>
      <c r="K2" s="119" t="s">
        <v>75</v>
      </c>
      <c r="L2" s="120" t="s">
        <v>29</v>
      </c>
      <c r="M2" s="119" t="s">
        <v>79</v>
      </c>
      <c r="N2" s="120" t="s">
        <v>77</v>
      </c>
      <c r="O2" s="75" t="s">
        <v>30</v>
      </c>
      <c r="P2" s="120" t="s">
        <v>31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s="150" customFormat="1" ht="12" customHeight="1">
      <c r="A3" s="126" t="s">
        <v>32</v>
      </c>
      <c r="B3" s="1136" t="s">
        <v>33</v>
      </c>
      <c r="C3" s="1134"/>
      <c r="D3" s="1134"/>
      <c r="E3" s="1134"/>
      <c r="F3" s="1134"/>
      <c r="G3" s="1134"/>
      <c r="H3" s="1134"/>
      <c r="I3" s="1134"/>
      <c r="J3" s="1134"/>
      <c r="K3" s="1134"/>
      <c r="L3" s="1134"/>
      <c r="M3" s="1134"/>
      <c r="N3" s="1134"/>
      <c r="O3" s="1134"/>
      <c r="P3" s="113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150" customFormat="1" ht="12" customHeight="1">
      <c r="A4" s="615" t="s">
        <v>290</v>
      </c>
      <c r="B4" s="291" t="s">
        <v>408</v>
      </c>
      <c r="C4" s="291" t="s">
        <v>409</v>
      </c>
      <c r="D4" s="155">
        <v>0.2</v>
      </c>
      <c r="E4" s="616"/>
      <c r="F4" s="616"/>
      <c r="G4" s="292">
        <v>23</v>
      </c>
      <c r="H4" s="293">
        <v>0</v>
      </c>
      <c r="I4" s="621" t="s">
        <v>434</v>
      </c>
      <c r="J4" s="617">
        <v>0.85902777777777783</v>
      </c>
      <c r="K4" s="617">
        <v>0.31736111111111115</v>
      </c>
      <c r="L4" s="618">
        <v>9.9</v>
      </c>
      <c r="M4" s="672">
        <v>0.88541666666666663</v>
      </c>
      <c r="N4" s="291">
        <v>0.48333333333333334</v>
      </c>
      <c r="O4" s="155">
        <v>39.5</v>
      </c>
      <c r="P4" s="293">
        <v>42</v>
      </c>
      <c r="Q4" s="12"/>
      <c r="R4" s="12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150" customFormat="1" ht="12" customHeight="1">
      <c r="A5" s="615" t="s">
        <v>410</v>
      </c>
      <c r="B5" s="291" t="s">
        <v>411</v>
      </c>
      <c r="C5" s="291" t="s">
        <v>472</v>
      </c>
      <c r="D5" s="155">
        <v>3.7</v>
      </c>
      <c r="E5" s="291">
        <v>0.9194444444444444</v>
      </c>
      <c r="F5" s="291">
        <v>5.5555555555555552E-2</v>
      </c>
      <c r="G5" s="155">
        <v>23</v>
      </c>
      <c r="H5" s="294">
        <v>10</v>
      </c>
      <c r="I5" s="621" t="s">
        <v>473</v>
      </c>
      <c r="J5" s="617">
        <v>0.38541666666666669</v>
      </c>
      <c r="K5" s="617">
        <v>0.4152777777777778</v>
      </c>
      <c r="L5" s="618">
        <v>0.7</v>
      </c>
      <c r="M5" s="627"/>
      <c r="N5" s="296"/>
      <c r="O5" s="296"/>
      <c r="P5" s="299"/>
      <c r="Q5" s="12"/>
      <c r="R5" s="1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150" customFormat="1" ht="12" customHeight="1">
      <c r="A6" s="619" t="s">
        <v>320</v>
      </c>
      <c r="B6" s="617" t="s">
        <v>412</v>
      </c>
      <c r="C6" s="617" t="s">
        <v>413</v>
      </c>
      <c r="D6" s="618">
        <v>6.2</v>
      </c>
      <c r="E6" s="617">
        <v>0.54999999999999993</v>
      </c>
      <c r="F6" s="291">
        <v>0.72986111111111107</v>
      </c>
      <c r="G6" s="155">
        <v>27.8</v>
      </c>
      <c r="H6" s="294">
        <v>20</v>
      </c>
      <c r="I6" s="635" t="s">
        <v>435</v>
      </c>
      <c r="J6" s="617">
        <v>0.25347222222222221</v>
      </c>
      <c r="K6" s="617">
        <v>0.3527777777777778</v>
      </c>
      <c r="L6" s="618">
        <v>3.7</v>
      </c>
      <c r="M6" s="617">
        <v>0.26944444444444443</v>
      </c>
      <c r="N6" s="291">
        <v>0.36458333333333331</v>
      </c>
      <c r="O6" s="155">
        <v>35.5</v>
      </c>
      <c r="P6" s="294">
        <v>9</v>
      </c>
      <c r="Q6" s="12"/>
      <c r="R6" s="12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150" customFormat="1" ht="12" customHeight="1">
      <c r="A7" s="619" t="s">
        <v>368</v>
      </c>
      <c r="B7" s="617">
        <v>0.38541666666666669</v>
      </c>
      <c r="C7" s="617">
        <v>0.39583333333333331</v>
      </c>
      <c r="D7" s="618">
        <v>0.3</v>
      </c>
      <c r="E7" s="617">
        <v>0.40138888888888885</v>
      </c>
      <c r="F7" s="291">
        <v>0.41736111111111113</v>
      </c>
      <c r="G7" s="155">
        <v>26.3</v>
      </c>
      <c r="H7" s="294">
        <v>2</v>
      </c>
      <c r="I7" s="619"/>
      <c r="J7" s="620" t="s">
        <v>420</v>
      </c>
      <c r="K7" s="620" t="s">
        <v>474</v>
      </c>
      <c r="L7" s="618">
        <v>2.6</v>
      </c>
      <c r="M7" s="617">
        <v>0.48541666666666666</v>
      </c>
      <c r="N7" s="291">
        <v>0.51388888888888895</v>
      </c>
      <c r="O7" s="155">
        <v>34.9</v>
      </c>
      <c r="P7" s="294">
        <v>6</v>
      </c>
      <c r="Q7" s="12"/>
      <c r="R7" s="12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s="150" customFormat="1" ht="12" customHeight="1">
      <c r="A8" s="619"/>
      <c r="B8" s="617" t="s">
        <v>414</v>
      </c>
      <c r="C8" s="617" t="s">
        <v>415</v>
      </c>
      <c r="D8" s="618">
        <v>0.4</v>
      </c>
      <c r="E8" s="617">
        <v>0.52986111111111112</v>
      </c>
      <c r="F8" s="291">
        <v>0.53680555555555554</v>
      </c>
      <c r="G8" s="155">
        <v>26.7</v>
      </c>
      <c r="H8" s="294">
        <v>2</v>
      </c>
      <c r="I8" s="619"/>
      <c r="J8" s="617">
        <v>0.65347222222222223</v>
      </c>
      <c r="K8" s="617">
        <v>0.66041666666666665</v>
      </c>
      <c r="L8" s="618">
        <v>1.7</v>
      </c>
      <c r="M8" s="617">
        <v>0.6645833333333333</v>
      </c>
      <c r="N8" s="291">
        <v>0.75555555555555554</v>
      </c>
      <c r="O8" s="155">
        <v>34.299999999999997</v>
      </c>
      <c r="P8" s="294">
        <v>4</v>
      </c>
      <c r="Q8" s="12"/>
      <c r="R8" s="12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s="150" customFormat="1" ht="12" customHeight="1">
      <c r="A9" s="615" t="s">
        <v>369</v>
      </c>
      <c r="B9" s="291" t="s">
        <v>416</v>
      </c>
      <c r="C9" s="291" t="s">
        <v>417</v>
      </c>
      <c r="D9" s="155">
        <v>0.2</v>
      </c>
      <c r="E9" s="296"/>
      <c r="F9" s="296"/>
      <c r="G9" s="155">
        <v>26.6</v>
      </c>
      <c r="H9" s="294">
        <v>0</v>
      </c>
      <c r="I9" s="621" t="s">
        <v>436</v>
      </c>
      <c r="J9" s="617">
        <v>0.66319444444444442</v>
      </c>
      <c r="K9" s="617">
        <v>0.67638888888888893</v>
      </c>
      <c r="L9" s="618">
        <v>0.2</v>
      </c>
      <c r="M9" s="291"/>
      <c r="N9" s="291"/>
      <c r="O9" s="155">
        <v>34.1</v>
      </c>
      <c r="P9" s="294">
        <v>0</v>
      </c>
      <c r="Q9" s="12"/>
      <c r="R9" s="12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s="150" customFormat="1" ht="12" customHeight="1">
      <c r="A10" s="615"/>
      <c r="B10" s="291" t="s">
        <v>418</v>
      </c>
      <c r="C10" s="291" t="s">
        <v>419</v>
      </c>
      <c r="D10" s="155">
        <v>0.2</v>
      </c>
      <c r="E10" s="296"/>
      <c r="F10" s="296"/>
      <c r="G10" s="155">
        <v>26.6</v>
      </c>
      <c r="H10" s="294">
        <v>0</v>
      </c>
      <c r="I10" s="621"/>
      <c r="J10" s="617">
        <v>0.8618055555555556</v>
      </c>
      <c r="K10" s="617">
        <v>0.92083333333333339</v>
      </c>
      <c r="L10" s="618">
        <v>3.1</v>
      </c>
      <c r="M10" s="291">
        <v>0.88680555555555562</v>
      </c>
      <c r="N10" s="291">
        <v>2.2916666666666669E-2</v>
      </c>
      <c r="O10" s="155">
        <v>34.200000000000003</v>
      </c>
      <c r="P10" s="294">
        <v>9</v>
      </c>
      <c r="Q10" s="12"/>
      <c r="R10" s="12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s="150" customFormat="1" ht="12" customHeight="1">
      <c r="A11" s="615"/>
      <c r="B11" s="291">
        <v>0.4826388888888889</v>
      </c>
      <c r="C11" s="291">
        <v>0.48958333333333331</v>
      </c>
      <c r="D11" s="155">
        <v>0.2</v>
      </c>
      <c r="E11" s="296"/>
      <c r="F11" s="296"/>
      <c r="G11" s="155">
        <v>27</v>
      </c>
      <c r="H11" s="294">
        <v>0</v>
      </c>
      <c r="I11" s="621" t="s">
        <v>437</v>
      </c>
      <c r="J11" s="620" t="s">
        <v>475</v>
      </c>
      <c r="K11" s="617">
        <v>0.39444444444444443</v>
      </c>
      <c r="L11" s="618">
        <v>0.3</v>
      </c>
      <c r="M11" s="291">
        <v>0.4236111111111111</v>
      </c>
      <c r="N11" s="291">
        <v>0.43124999999999997</v>
      </c>
      <c r="O11" s="155">
        <v>33.299999999999997</v>
      </c>
      <c r="P11" s="294">
        <v>1</v>
      </c>
      <c r="Q11" s="12"/>
      <c r="R11" s="12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s="150" customFormat="1" ht="12" customHeight="1">
      <c r="A12" s="615"/>
      <c r="B12" s="291" t="s">
        <v>412</v>
      </c>
      <c r="C12" s="291" t="s">
        <v>421</v>
      </c>
      <c r="D12" s="155">
        <v>0.4</v>
      </c>
      <c r="E12" s="291">
        <v>0.54652777777777783</v>
      </c>
      <c r="F12" s="291">
        <v>0.56319444444444444</v>
      </c>
      <c r="G12" s="155">
        <v>27.1</v>
      </c>
      <c r="H12" s="294">
        <v>2</v>
      </c>
      <c r="I12" s="621"/>
      <c r="J12" s="620" t="s">
        <v>476</v>
      </c>
      <c r="K12" s="620" t="s">
        <v>477</v>
      </c>
      <c r="L12" s="618">
        <v>0.5</v>
      </c>
      <c r="M12" s="291">
        <v>0.45347222222222222</v>
      </c>
      <c r="N12" s="291">
        <v>0.4777777777777778</v>
      </c>
      <c r="O12" s="155">
        <v>33.4</v>
      </c>
      <c r="P12" s="294">
        <v>2</v>
      </c>
      <c r="Q12" s="12"/>
      <c r="R12" s="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s="150" customFormat="1" ht="12" customHeight="1">
      <c r="A13" s="615" t="s">
        <v>422</v>
      </c>
      <c r="B13" s="291">
        <v>0.4916666666666667</v>
      </c>
      <c r="C13" s="291">
        <v>0.50902777777777775</v>
      </c>
      <c r="D13" s="155">
        <v>1</v>
      </c>
      <c r="E13" s="291">
        <v>0.52638888888888891</v>
      </c>
      <c r="F13" s="291">
        <v>0.55208333333333337</v>
      </c>
      <c r="G13" s="155">
        <v>27.2</v>
      </c>
      <c r="H13" s="294">
        <v>5</v>
      </c>
      <c r="I13" s="621"/>
      <c r="J13" s="617">
        <v>0.63750000000000007</v>
      </c>
      <c r="K13" s="617">
        <v>0.65972222222222221</v>
      </c>
      <c r="L13" s="618">
        <v>18.7</v>
      </c>
      <c r="M13" s="636">
        <v>0.6430555555555556</v>
      </c>
      <c r="N13" s="622">
        <v>0.88194444444444453</v>
      </c>
      <c r="O13" s="351">
        <v>33.700000000000003</v>
      </c>
      <c r="P13" s="623">
        <v>63</v>
      </c>
      <c r="Q13" s="12"/>
      <c r="R13" s="12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s="150" customFormat="1" ht="12" customHeight="1">
      <c r="A14" s="615"/>
      <c r="B14" s="291">
        <v>0.55069444444444449</v>
      </c>
      <c r="C14" s="291">
        <v>0.55902777777777779</v>
      </c>
      <c r="D14" s="155">
        <v>1.2</v>
      </c>
      <c r="E14" s="291">
        <v>0.59097222222222223</v>
      </c>
      <c r="F14" s="291">
        <v>0.60902777777777783</v>
      </c>
      <c r="G14" s="155">
        <v>27</v>
      </c>
      <c r="H14" s="294">
        <v>6</v>
      </c>
      <c r="I14" s="621"/>
      <c r="J14" s="617">
        <v>0.78472222222222221</v>
      </c>
      <c r="K14" s="617">
        <v>0.79513888888888884</v>
      </c>
      <c r="L14" s="618">
        <v>1.1000000000000001</v>
      </c>
      <c r="M14" s="637"/>
      <c r="N14" s="100"/>
      <c r="O14" s="351"/>
      <c r="P14" s="638"/>
      <c r="Q14" s="12"/>
      <c r="R14" s="12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s="150" customFormat="1" ht="12" customHeight="1">
      <c r="A15" s="615"/>
      <c r="B15" s="291" t="s">
        <v>423</v>
      </c>
      <c r="C15" s="291">
        <v>0.61319444444444449</v>
      </c>
      <c r="D15" s="155">
        <v>1.4</v>
      </c>
      <c r="E15" s="291">
        <v>0.61944444444444446</v>
      </c>
      <c r="F15" s="291">
        <v>0.70208333333333339</v>
      </c>
      <c r="G15" s="155">
        <v>26.5</v>
      </c>
      <c r="H15" s="294">
        <v>8</v>
      </c>
      <c r="I15" s="621"/>
      <c r="J15" s="620" t="s">
        <v>478</v>
      </c>
      <c r="K15" s="620" t="s">
        <v>479</v>
      </c>
      <c r="L15" s="618">
        <v>16.899999999999999</v>
      </c>
      <c r="M15" s="622">
        <v>0.88541666666666663</v>
      </c>
      <c r="N15" s="622">
        <v>0.11805555555555557</v>
      </c>
      <c r="O15" s="351">
        <v>27.4</v>
      </c>
      <c r="P15" s="623">
        <v>54</v>
      </c>
      <c r="Q15" s="12"/>
      <c r="R15" s="12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s="150" customFormat="1" ht="12" customHeight="1">
      <c r="A16" s="615" t="s">
        <v>424</v>
      </c>
      <c r="B16" s="291">
        <v>0.29444444444444445</v>
      </c>
      <c r="C16" s="291">
        <v>0.32291666666666669</v>
      </c>
      <c r="D16" s="155">
        <v>1.4</v>
      </c>
      <c r="E16" s="624">
        <v>0.30763888888888891</v>
      </c>
      <c r="F16" s="291">
        <v>0.35347222222222219</v>
      </c>
      <c r="G16" s="351">
        <v>25.7</v>
      </c>
      <c r="H16" s="294">
        <v>9</v>
      </c>
      <c r="I16" s="621" t="s">
        <v>371</v>
      </c>
      <c r="J16" s="617">
        <v>0.56388888888888888</v>
      </c>
      <c r="K16" s="617">
        <v>0.63541666666666663</v>
      </c>
      <c r="L16" s="618">
        <v>3.1</v>
      </c>
      <c r="M16" s="622">
        <v>0.56736111111111109</v>
      </c>
      <c r="N16" s="622">
        <v>0.72777777777777775</v>
      </c>
      <c r="O16" s="351">
        <v>23</v>
      </c>
      <c r="P16" s="623">
        <v>9</v>
      </c>
      <c r="Q16" s="12"/>
      <c r="R16" s="12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150" customFormat="1" ht="12" customHeight="1">
      <c r="A17" s="615"/>
      <c r="B17" s="291">
        <v>0.33749999999999997</v>
      </c>
      <c r="C17" s="291">
        <v>0.34375</v>
      </c>
      <c r="D17" s="155">
        <v>0.3</v>
      </c>
      <c r="E17" s="625"/>
      <c r="F17" s="296"/>
      <c r="G17" s="155"/>
      <c r="H17" s="299"/>
      <c r="I17" s="621"/>
      <c r="J17" s="617">
        <v>0.88055555555555554</v>
      </c>
      <c r="K17" s="617">
        <v>0.89236111111111116</v>
      </c>
      <c r="L17" s="618">
        <v>0.9</v>
      </c>
      <c r="M17" s="622">
        <v>0.8881944444444444</v>
      </c>
      <c r="N17" s="622">
        <v>0.9291666666666667</v>
      </c>
      <c r="O17" s="351">
        <v>22.1</v>
      </c>
      <c r="P17" s="623">
        <v>3</v>
      </c>
      <c r="Q17" s="12"/>
      <c r="R17" s="12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150" customFormat="1" ht="12" customHeight="1">
      <c r="A18" s="615"/>
      <c r="B18" s="291">
        <v>0.50416666666666665</v>
      </c>
      <c r="C18" s="291">
        <v>0.53125</v>
      </c>
      <c r="D18" s="155">
        <v>0.9</v>
      </c>
      <c r="E18" s="622">
        <v>0.52500000000000002</v>
      </c>
      <c r="F18" s="622">
        <v>0.56388888888888888</v>
      </c>
      <c r="G18" s="351">
        <v>24.8</v>
      </c>
      <c r="H18" s="623">
        <v>5</v>
      </c>
      <c r="I18" s="621" t="s">
        <v>372</v>
      </c>
      <c r="J18" s="617">
        <v>0.20416666666666669</v>
      </c>
      <c r="K18" s="617">
        <v>0.23472222222222219</v>
      </c>
      <c r="L18" s="618">
        <v>0.5</v>
      </c>
      <c r="M18" s="291">
        <v>0.22569444444444445</v>
      </c>
      <c r="N18" s="291">
        <v>0.26944444444444443</v>
      </c>
      <c r="O18" s="155">
        <v>23.4</v>
      </c>
      <c r="P18" s="294">
        <v>2</v>
      </c>
      <c r="Q18" s="12"/>
      <c r="R18" s="12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50" customFormat="1" ht="12" customHeight="1">
      <c r="A19" s="615" t="s">
        <v>425</v>
      </c>
      <c r="B19" s="291">
        <v>0.44861111111111113</v>
      </c>
      <c r="C19" s="291">
        <v>0.45624999999999999</v>
      </c>
      <c r="D19" s="155">
        <v>0.9</v>
      </c>
      <c r="E19" s="291">
        <v>0.45902777777777781</v>
      </c>
      <c r="F19" s="291">
        <v>0.47013888888888888</v>
      </c>
      <c r="G19" s="155">
        <v>25.8</v>
      </c>
      <c r="H19" s="294">
        <v>5</v>
      </c>
      <c r="I19" s="621" t="s">
        <v>438</v>
      </c>
      <c r="J19" s="617">
        <v>0.63888888888888895</v>
      </c>
      <c r="K19" s="617">
        <v>0.66875000000000007</v>
      </c>
      <c r="L19" s="618">
        <v>8.1999999999999993</v>
      </c>
      <c r="M19" s="291">
        <v>0.65138888888888891</v>
      </c>
      <c r="N19" s="291">
        <v>0.7895833333333333</v>
      </c>
      <c r="O19" s="155">
        <v>29.7</v>
      </c>
      <c r="P19" s="294">
        <v>25</v>
      </c>
      <c r="Q19" s="12"/>
      <c r="R19" s="12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50" customFormat="1" ht="12" customHeight="1">
      <c r="A20" s="615"/>
      <c r="B20" s="291">
        <v>0.48749999999999999</v>
      </c>
      <c r="C20" s="291">
        <v>0.51666666666666672</v>
      </c>
      <c r="D20" s="155">
        <v>0.6</v>
      </c>
      <c r="E20" s="291">
        <v>0.49861111111111112</v>
      </c>
      <c r="F20" s="291">
        <v>0.53472222222222221</v>
      </c>
      <c r="G20" s="155">
        <v>25.3</v>
      </c>
      <c r="H20" s="294">
        <v>4</v>
      </c>
      <c r="I20" s="621" t="s">
        <v>480</v>
      </c>
      <c r="J20" s="620" t="s">
        <v>481</v>
      </c>
      <c r="K20" s="620" t="s">
        <v>482</v>
      </c>
      <c r="L20" s="618">
        <v>0.1</v>
      </c>
      <c r="M20" s="296"/>
      <c r="N20" s="296"/>
      <c r="O20" s="155">
        <v>27.2</v>
      </c>
      <c r="P20" s="294">
        <v>0</v>
      </c>
      <c r="Q20" s="12"/>
      <c r="R20" s="12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150" customFormat="1" ht="12" customHeight="1">
      <c r="A21" s="615"/>
      <c r="B21" s="291" t="s">
        <v>426</v>
      </c>
      <c r="C21" s="291" t="s">
        <v>427</v>
      </c>
      <c r="D21" s="155">
        <v>0.7</v>
      </c>
      <c r="E21" s="291">
        <v>0.6791666666666667</v>
      </c>
      <c r="F21" s="291">
        <v>0.70208333333333339</v>
      </c>
      <c r="G21" s="155">
        <v>24.9</v>
      </c>
      <c r="H21" s="294">
        <v>4</v>
      </c>
      <c r="I21" s="621" t="s">
        <v>439</v>
      </c>
      <c r="J21" s="617">
        <v>0.72361111111111109</v>
      </c>
      <c r="K21" s="617">
        <v>0.73888888888888893</v>
      </c>
      <c r="L21" s="618">
        <v>5.7</v>
      </c>
      <c r="M21" s="291">
        <v>0.73541666666666661</v>
      </c>
      <c r="N21" s="291">
        <v>0.80902777777777779</v>
      </c>
      <c r="O21" s="155">
        <v>28.9</v>
      </c>
      <c r="P21" s="294">
        <v>24</v>
      </c>
      <c r="Q21" s="12"/>
      <c r="R21" s="12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150" customFormat="1" ht="12" customHeight="1">
      <c r="A22" s="619"/>
      <c r="B22" s="617" t="s">
        <v>428</v>
      </c>
      <c r="C22" s="617" t="s">
        <v>429</v>
      </c>
      <c r="D22" s="618">
        <v>1.3</v>
      </c>
      <c r="E22" s="617">
        <v>0.73263888888888884</v>
      </c>
      <c r="F22" s="291">
        <v>0.80694444444444446</v>
      </c>
      <c r="G22" s="155">
        <v>24.5</v>
      </c>
      <c r="H22" s="294">
        <v>9</v>
      </c>
      <c r="I22" s="621" t="s">
        <v>440</v>
      </c>
      <c r="J22" s="617">
        <v>0.69652777777777775</v>
      </c>
      <c r="K22" s="617">
        <v>0.70972222222222225</v>
      </c>
      <c r="L22" s="618">
        <v>5.2</v>
      </c>
      <c r="M22" s="291">
        <v>0.71666666666666667</v>
      </c>
      <c r="N22" s="291">
        <v>0.8833333333333333</v>
      </c>
      <c r="O22" s="155">
        <v>27.8</v>
      </c>
      <c r="P22" s="294">
        <v>21</v>
      </c>
      <c r="Q22" s="12"/>
      <c r="R22" s="1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50" customFormat="1" ht="12" customHeight="1">
      <c r="A23" s="619" t="s">
        <v>430</v>
      </c>
      <c r="B23" s="617" t="s">
        <v>418</v>
      </c>
      <c r="C23" s="617">
        <v>0.18402777777777779</v>
      </c>
      <c r="D23" s="618">
        <v>0.1</v>
      </c>
      <c r="E23" s="620"/>
      <c r="F23" s="296"/>
      <c r="G23" s="155">
        <v>23.6</v>
      </c>
      <c r="H23" s="294">
        <v>0</v>
      </c>
      <c r="I23" s="621" t="s">
        <v>441</v>
      </c>
      <c r="J23" s="617">
        <v>0.23124999999999998</v>
      </c>
      <c r="K23" s="617">
        <v>0.23611111111111113</v>
      </c>
      <c r="L23" s="618">
        <v>0.5</v>
      </c>
      <c r="M23" s="624">
        <v>0.23958333333333334</v>
      </c>
      <c r="N23" s="291">
        <v>0.43402777777777773</v>
      </c>
      <c r="O23" s="155">
        <v>26.1</v>
      </c>
      <c r="P23" s="294">
        <v>23</v>
      </c>
      <c r="Q23" s="12"/>
      <c r="R23" s="12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50" customFormat="1" ht="12" customHeight="1">
      <c r="A24" s="619"/>
      <c r="B24" s="617">
        <v>0.20416666666666669</v>
      </c>
      <c r="C24" s="617">
        <v>0.22500000000000001</v>
      </c>
      <c r="D24" s="618">
        <v>0.4</v>
      </c>
      <c r="E24" s="617">
        <v>0.22013888888888888</v>
      </c>
      <c r="F24" s="291">
        <v>0.24930555555555556</v>
      </c>
      <c r="G24" s="155">
        <v>23.6</v>
      </c>
      <c r="H24" s="294">
        <v>2</v>
      </c>
      <c r="I24" s="295"/>
      <c r="J24" s="291">
        <v>0.25347222222222221</v>
      </c>
      <c r="K24" s="291">
        <v>0.3</v>
      </c>
      <c r="L24" s="155">
        <v>6.4</v>
      </c>
      <c r="M24" s="625"/>
      <c r="N24" s="296"/>
      <c r="O24" s="155"/>
      <c r="P24" s="299"/>
      <c r="Q24" s="12"/>
      <c r="R24" s="12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50" customFormat="1" ht="12" customHeight="1">
      <c r="A25" s="619"/>
      <c r="B25" s="617">
        <v>0.54722222222222217</v>
      </c>
      <c r="C25" s="617">
        <v>0.55138888888888882</v>
      </c>
      <c r="D25" s="618">
        <v>0.2</v>
      </c>
      <c r="E25" s="620"/>
      <c r="F25" s="296"/>
      <c r="G25" s="155">
        <v>24.3</v>
      </c>
      <c r="H25" s="294">
        <v>0</v>
      </c>
      <c r="I25" s="295"/>
      <c r="J25" s="291">
        <v>0.47916666666666669</v>
      </c>
      <c r="K25" s="291">
        <v>0.49791666666666662</v>
      </c>
      <c r="L25" s="155">
        <v>0.2</v>
      </c>
      <c r="M25" s="296"/>
      <c r="N25" s="296"/>
      <c r="O25" s="155">
        <v>24</v>
      </c>
      <c r="P25" s="294">
        <v>0</v>
      </c>
      <c r="Q25" s="12"/>
      <c r="R25" s="12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50" customFormat="1" ht="12" customHeight="1">
      <c r="A26" s="619" t="s">
        <v>431</v>
      </c>
      <c r="B26" s="617">
        <v>0.78263888888888899</v>
      </c>
      <c r="C26" s="617">
        <v>0.7909722222222223</v>
      </c>
      <c r="D26" s="618">
        <v>0.3</v>
      </c>
      <c r="E26" s="617">
        <v>0.8041666666666667</v>
      </c>
      <c r="F26" s="291">
        <v>0.80972222222222223</v>
      </c>
      <c r="G26" s="155">
        <v>26</v>
      </c>
      <c r="H26" s="294">
        <v>1</v>
      </c>
      <c r="I26" s="295" t="s">
        <v>442</v>
      </c>
      <c r="J26" s="291">
        <v>0.75208333333333333</v>
      </c>
      <c r="K26" s="291">
        <v>0.77222222222222225</v>
      </c>
      <c r="L26" s="155">
        <v>12.6</v>
      </c>
      <c r="M26" s="291">
        <v>0.75624999999999998</v>
      </c>
      <c r="N26" s="291">
        <v>0.94097222222222221</v>
      </c>
      <c r="O26" s="155">
        <v>33.4</v>
      </c>
      <c r="P26" s="294">
        <v>36</v>
      </c>
      <c r="Q26" s="12"/>
      <c r="R26" s="12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150" customFormat="1" ht="12" customHeight="1">
      <c r="A27" s="619" t="s">
        <v>432</v>
      </c>
      <c r="B27" s="617">
        <v>0.58472222222222225</v>
      </c>
      <c r="C27" s="617">
        <v>0.59166666666666667</v>
      </c>
      <c r="D27" s="618">
        <v>0.3</v>
      </c>
      <c r="E27" s="617">
        <v>0.60416666666666663</v>
      </c>
      <c r="F27" s="291">
        <v>0.6118055555555556</v>
      </c>
      <c r="G27" s="155">
        <v>26.6</v>
      </c>
      <c r="H27" s="294">
        <v>2</v>
      </c>
      <c r="I27" s="295" t="s">
        <v>443</v>
      </c>
      <c r="J27" s="291">
        <v>0.20694444444444446</v>
      </c>
      <c r="K27" s="291">
        <v>0.38750000000000001</v>
      </c>
      <c r="L27" s="155">
        <v>15</v>
      </c>
      <c r="M27" s="291">
        <v>0.22638888888888889</v>
      </c>
      <c r="N27" s="291">
        <v>0.42430555555555555</v>
      </c>
      <c r="O27" s="155">
        <v>29.8</v>
      </c>
      <c r="P27" s="294">
        <v>61</v>
      </c>
      <c r="Q27" s="12"/>
      <c r="R27" s="1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50" customFormat="1" ht="12" customHeight="1">
      <c r="A28" s="619"/>
      <c r="B28" s="617">
        <v>0.61875000000000002</v>
      </c>
      <c r="C28" s="617">
        <v>0.625</v>
      </c>
      <c r="D28" s="618">
        <v>0.2</v>
      </c>
      <c r="E28" s="626">
        <v>0.63750000000000007</v>
      </c>
      <c r="F28" s="291">
        <v>0.66875000000000007</v>
      </c>
      <c r="G28" s="155">
        <v>26.6</v>
      </c>
      <c r="H28" s="294">
        <v>2</v>
      </c>
      <c r="I28" s="295"/>
      <c r="J28" s="291">
        <v>0.45208333333333334</v>
      </c>
      <c r="K28" s="291">
        <v>0.48333333333333334</v>
      </c>
      <c r="L28" s="155">
        <v>9.1999999999999993</v>
      </c>
      <c r="M28" s="291">
        <v>0.45694444444444443</v>
      </c>
      <c r="N28" s="291">
        <v>0.50347222222222221</v>
      </c>
      <c r="O28" s="155">
        <v>23.7</v>
      </c>
      <c r="P28" s="294">
        <v>37</v>
      </c>
      <c r="Q28" s="12"/>
      <c r="R28" s="12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s="150" customFormat="1" ht="12" customHeight="1">
      <c r="A29" s="619"/>
      <c r="B29" s="617">
        <v>0.64027777777777783</v>
      </c>
      <c r="C29" s="617">
        <v>0.65208333333333335</v>
      </c>
      <c r="D29" s="618">
        <v>0.2</v>
      </c>
      <c r="E29" s="627"/>
      <c r="F29" s="296"/>
      <c r="G29" s="155"/>
      <c r="H29" s="299"/>
      <c r="I29" s="295"/>
      <c r="J29" s="291">
        <v>0.52152777777777781</v>
      </c>
      <c r="K29" s="291">
        <v>0.53333333333333333</v>
      </c>
      <c r="L29" s="155">
        <v>0.3</v>
      </c>
      <c r="M29" s="296"/>
      <c r="N29" s="296"/>
      <c r="O29" s="155">
        <v>20.2</v>
      </c>
      <c r="P29" s="294">
        <v>0</v>
      </c>
      <c r="Q29" s="12"/>
      <c r="R29" s="12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s="150" customFormat="1" ht="12" customHeight="1">
      <c r="A30" s="619" t="s">
        <v>370</v>
      </c>
      <c r="B30" s="617">
        <v>0.25138888888888888</v>
      </c>
      <c r="C30" s="617">
        <v>0.27638888888888885</v>
      </c>
      <c r="D30" s="618">
        <v>0.4</v>
      </c>
      <c r="E30" s="617">
        <v>0.25972222222222224</v>
      </c>
      <c r="F30" s="291">
        <v>0.28750000000000003</v>
      </c>
      <c r="G30" s="155">
        <v>26.6</v>
      </c>
      <c r="H30" s="294">
        <v>2</v>
      </c>
      <c r="I30" s="295"/>
      <c r="J30" s="291">
        <v>0.5493055555555556</v>
      </c>
      <c r="K30" s="291">
        <v>0.55486111111111114</v>
      </c>
      <c r="L30" s="155">
        <v>0.3</v>
      </c>
      <c r="M30" s="296"/>
      <c r="N30" s="296"/>
      <c r="O30" s="155">
        <v>20.399999999999999</v>
      </c>
      <c r="P30" s="294">
        <v>0</v>
      </c>
      <c r="Q30" s="12"/>
      <c r="R30" s="12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50" customFormat="1" ht="12" customHeight="1">
      <c r="A31" s="619"/>
      <c r="B31" s="617">
        <v>0.31597222222222221</v>
      </c>
      <c r="C31" s="617">
        <v>0.3527777777777778</v>
      </c>
      <c r="D31" s="618">
        <v>0.6</v>
      </c>
      <c r="E31" s="617">
        <v>0.3354166666666667</v>
      </c>
      <c r="F31" s="291">
        <v>0.41875000000000001</v>
      </c>
      <c r="G31" s="155">
        <v>26.5</v>
      </c>
      <c r="H31" s="294">
        <v>2</v>
      </c>
      <c r="I31" s="295"/>
      <c r="J31" s="291">
        <v>0.58472222222222225</v>
      </c>
      <c r="K31" s="291">
        <v>0.59583333333333333</v>
      </c>
      <c r="L31" s="155">
        <v>0.2</v>
      </c>
      <c r="M31" s="296"/>
      <c r="N31" s="296"/>
      <c r="O31" s="155">
        <v>20.5</v>
      </c>
      <c r="P31" s="294">
        <v>0</v>
      </c>
      <c r="Q31" s="12"/>
      <c r="R31" s="12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50" customFormat="1" ht="12" customHeight="1">
      <c r="A32" s="619" t="s">
        <v>433</v>
      </c>
      <c r="B32" s="617">
        <v>0.52430555555555558</v>
      </c>
      <c r="C32" s="617">
        <v>0.61111111111111105</v>
      </c>
      <c r="D32" s="618">
        <v>1.5</v>
      </c>
      <c r="E32" s="617">
        <v>0.53333333333333333</v>
      </c>
      <c r="F32" s="291">
        <v>0.67291666666666661</v>
      </c>
      <c r="G32" s="155">
        <v>40.200000000000003</v>
      </c>
      <c r="H32" s="294">
        <v>5</v>
      </c>
      <c r="I32" s="295"/>
      <c r="J32" s="291">
        <v>0.90555555555555556</v>
      </c>
      <c r="K32" s="291">
        <v>0.9159722222222223</v>
      </c>
      <c r="L32" s="155">
        <v>0.6</v>
      </c>
      <c r="M32" s="291">
        <v>0.91180555555555554</v>
      </c>
      <c r="N32" s="291">
        <v>0.91875000000000007</v>
      </c>
      <c r="O32" s="155">
        <v>22.2</v>
      </c>
      <c r="P32" s="294">
        <v>2</v>
      </c>
      <c r="Q32" s="12"/>
      <c r="R32" s="1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50" customFormat="1" ht="12" customHeight="1">
      <c r="A33" s="619"/>
      <c r="B33" s="617">
        <v>0.72083333333333333</v>
      </c>
      <c r="C33" s="617">
        <v>0.78819444444444453</v>
      </c>
      <c r="D33" s="618">
        <v>1.2</v>
      </c>
      <c r="E33" s="626">
        <v>0.75208333333333333</v>
      </c>
      <c r="F33" s="291">
        <v>0.8354166666666667</v>
      </c>
      <c r="G33" s="155">
        <v>39.9</v>
      </c>
      <c r="H33" s="294">
        <v>4</v>
      </c>
      <c r="I33" s="295"/>
      <c r="J33" s="291">
        <v>0.96180555555555547</v>
      </c>
      <c r="K33" s="291">
        <v>0.97569444444444453</v>
      </c>
      <c r="L33" s="155">
        <v>1.2</v>
      </c>
      <c r="M33" s="291">
        <v>0.96458333333333324</v>
      </c>
      <c r="N33" s="291">
        <v>0.98888888888888893</v>
      </c>
      <c r="O33" s="155">
        <v>22</v>
      </c>
      <c r="P33" s="294">
        <v>5</v>
      </c>
      <c r="Q33" s="12"/>
      <c r="R33" s="12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150" customFormat="1" ht="12" customHeight="1">
      <c r="A34" s="621"/>
      <c r="B34" s="617">
        <v>0.8125</v>
      </c>
      <c r="C34" s="617">
        <v>0.81944444444444453</v>
      </c>
      <c r="D34" s="618">
        <v>0.1</v>
      </c>
      <c r="E34" s="627"/>
      <c r="F34" s="296"/>
      <c r="G34" s="155"/>
      <c r="H34" s="299"/>
      <c r="I34" s="295" t="s">
        <v>444</v>
      </c>
      <c r="J34" s="291">
        <v>9.1666666666666674E-2</v>
      </c>
      <c r="K34" s="291">
        <v>0.14166666666666666</v>
      </c>
      <c r="L34" s="155">
        <v>3.3</v>
      </c>
      <c r="M34" s="624">
        <v>9.9999999999999992E-2</v>
      </c>
      <c r="N34" s="291">
        <v>0.22708333333333333</v>
      </c>
      <c r="O34" s="155">
        <v>21.5</v>
      </c>
      <c r="P34" s="294">
        <v>37</v>
      </c>
      <c r="Q34" s="12"/>
      <c r="R34" s="12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50" customFormat="1" ht="12" customHeight="1">
      <c r="A35" s="300"/>
      <c r="B35" s="301"/>
      <c r="C35" s="301"/>
      <c r="D35" s="200"/>
      <c r="E35" s="302"/>
      <c r="F35" s="302"/>
      <c r="G35" s="211"/>
      <c r="H35" s="303"/>
      <c r="I35" s="670"/>
      <c r="J35" s="302">
        <v>0.15347222222222223</v>
      </c>
      <c r="K35" s="302">
        <v>0.21180555555555555</v>
      </c>
      <c r="L35" s="211">
        <v>7.1</v>
      </c>
      <c r="M35" s="671"/>
      <c r="N35" s="632"/>
      <c r="O35" s="211"/>
      <c r="P35" s="304"/>
      <c r="Q35" s="12"/>
      <c r="R35" s="12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50" customFormat="1" ht="12" customHeight="1">
      <c r="A36" s="95"/>
      <c r="B36" s="91"/>
      <c r="C36" s="91"/>
      <c r="D36" s="95"/>
      <c r="E36" s="95"/>
      <c r="F36" s="91"/>
      <c r="G36" s="91"/>
      <c r="H36" s="91"/>
      <c r="I36" s="95"/>
      <c r="J36" s="95"/>
      <c r="K36" s="95"/>
      <c r="L36" s="96"/>
      <c r="M36" s="95"/>
      <c r="N36" s="95"/>
      <c r="O36" s="95"/>
      <c r="P36" s="90"/>
      <c r="Q36" s="12"/>
      <c r="R36" s="12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150" customFormat="1" ht="12" customHeight="1">
      <c r="A37" s="1138" t="s">
        <v>116</v>
      </c>
      <c r="B37" s="1138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12"/>
      <c r="R37" s="12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50" customFormat="1" ht="121.5" customHeight="1">
      <c r="A38" s="120" t="s">
        <v>26</v>
      </c>
      <c r="B38" s="75" t="s">
        <v>74</v>
      </c>
      <c r="C38" s="119" t="s">
        <v>75</v>
      </c>
      <c r="D38" s="120" t="s">
        <v>29</v>
      </c>
      <c r="E38" s="119" t="s">
        <v>76</v>
      </c>
      <c r="F38" s="120" t="s">
        <v>77</v>
      </c>
      <c r="G38" s="75" t="s">
        <v>30</v>
      </c>
      <c r="H38" s="75" t="s">
        <v>31</v>
      </c>
      <c r="I38" s="75" t="s">
        <v>26</v>
      </c>
      <c r="J38" s="120" t="s">
        <v>74</v>
      </c>
      <c r="K38" s="120" t="s">
        <v>75</v>
      </c>
      <c r="L38" s="75" t="s">
        <v>29</v>
      </c>
      <c r="M38" s="75" t="s">
        <v>79</v>
      </c>
      <c r="N38" s="75" t="s">
        <v>77</v>
      </c>
      <c r="O38" s="75" t="s">
        <v>30</v>
      </c>
      <c r="P38" s="120" t="s">
        <v>31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s="150" customFormat="1" ht="12" customHeight="1">
      <c r="A39" s="126" t="s">
        <v>32</v>
      </c>
      <c r="B39" s="1137" t="s">
        <v>33</v>
      </c>
      <c r="C39" s="1130"/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  <c r="O39" s="1130"/>
      <c r="P39" s="113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s="150" customFormat="1" ht="12" customHeight="1">
      <c r="A40" s="496" t="s">
        <v>444</v>
      </c>
      <c r="B40" s="291">
        <v>0.4465277777777778</v>
      </c>
      <c r="C40" s="291">
        <v>0.51527777777777783</v>
      </c>
      <c r="D40" s="155">
        <v>7.9</v>
      </c>
      <c r="E40" s="291">
        <v>0.45347222222222222</v>
      </c>
      <c r="F40" s="291">
        <v>0.53333333333333333</v>
      </c>
      <c r="G40" s="155">
        <v>19.5</v>
      </c>
      <c r="H40" s="294">
        <v>24</v>
      </c>
      <c r="I40" s="640">
        <v>44034</v>
      </c>
      <c r="J40" s="502">
        <v>0.38750000000000001</v>
      </c>
      <c r="K40" s="502">
        <v>0.4145833333333333</v>
      </c>
      <c r="L40" s="96">
        <v>0.6</v>
      </c>
      <c r="M40" s="517">
        <v>0.40208333333333335</v>
      </c>
      <c r="N40" s="517">
        <v>0.45624999999999999</v>
      </c>
      <c r="O40" s="612">
        <v>21.3</v>
      </c>
      <c r="P40" s="512">
        <v>2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s="150" customFormat="1" ht="12" customHeight="1">
      <c r="A41" s="503"/>
      <c r="B41" s="291">
        <v>0.64097222222222217</v>
      </c>
      <c r="C41" s="291">
        <v>0.65347222222222223</v>
      </c>
      <c r="D41" s="155">
        <v>1.2</v>
      </c>
      <c r="E41" s="291">
        <v>0.64652777777777781</v>
      </c>
      <c r="F41" s="291">
        <v>0.65902777777777777</v>
      </c>
      <c r="G41" s="155">
        <v>18.100000000000001</v>
      </c>
      <c r="H41" s="294">
        <v>5</v>
      </c>
      <c r="I41" s="640"/>
      <c r="J41" s="502">
        <v>0.52777777777777779</v>
      </c>
      <c r="K41" s="502">
        <v>0.54027777777777775</v>
      </c>
      <c r="L41" s="96">
        <v>0.3</v>
      </c>
      <c r="M41" s="517">
        <v>0.53472222222222221</v>
      </c>
      <c r="N41" s="517">
        <v>0.54513888888888895</v>
      </c>
      <c r="O41" s="612">
        <v>21.2</v>
      </c>
      <c r="P41" s="643">
        <v>1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50" customFormat="1" ht="12" customHeight="1">
      <c r="A42" s="509"/>
      <c r="B42" s="617">
        <v>0.6875</v>
      </c>
      <c r="C42" s="617">
        <v>0.69861111111111107</v>
      </c>
      <c r="D42" s="618">
        <v>0.3</v>
      </c>
      <c r="E42" s="617">
        <v>0.69513888888888886</v>
      </c>
      <c r="F42" s="291">
        <v>0.69930555555555562</v>
      </c>
      <c r="G42" s="155">
        <v>17.899999999999999</v>
      </c>
      <c r="H42" s="294">
        <v>1</v>
      </c>
      <c r="I42" s="640"/>
      <c r="J42" s="502">
        <v>0.66875000000000007</v>
      </c>
      <c r="K42" s="502">
        <v>0.67569444444444438</v>
      </c>
      <c r="L42" s="96">
        <v>0.4</v>
      </c>
      <c r="M42" s="517">
        <v>0.69236111111111109</v>
      </c>
      <c r="N42" s="517">
        <v>0.70138888888888884</v>
      </c>
      <c r="O42" s="612">
        <v>21.6</v>
      </c>
      <c r="P42" s="643">
        <v>2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s="150" customFormat="1" ht="12" customHeight="1">
      <c r="A43" s="509"/>
      <c r="B43" s="669">
        <v>0.77083333333333337</v>
      </c>
      <c r="C43" s="291">
        <v>0.8125</v>
      </c>
      <c r="D43" s="155">
        <v>7.5</v>
      </c>
      <c r="E43" s="291">
        <v>0.77430555555555547</v>
      </c>
      <c r="F43" s="291">
        <v>0.81527777777777777</v>
      </c>
      <c r="G43" s="155">
        <v>18.2</v>
      </c>
      <c r="H43" s="294">
        <v>20</v>
      </c>
      <c r="I43" s="640">
        <v>44035</v>
      </c>
      <c r="J43" s="502">
        <v>0.41388888888888892</v>
      </c>
      <c r="K43" s="502">
        <v>0.43888888888888888</v>
      </c>
      <c r="L43" s="96">
        <v>1.9</v>
      </c>
      <c r="M43" s="517">
        <v>0.42222222222222222</v>
      </c>
      <c r="N43" s="517">
        <v>0.45347222222222222</v>
      </c>
      <c r="O43" s="612">
        <v>21.7</v>
      </c>
      <c r="P43" s="643">
        <v>8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s="150" customFormat="1" ht="12" customHeight="1">
      <c r="A44" s="639" t="s">
        <v>289</v>
      </c>
      <c r="B44" s="291">
        <v>0.90138888888888891</v>
      </c>
      <c r="C44" s="291">
        <v>0.91319444444444453</v>
      </c>
      <c r="D44" s="155">
        <v>0.7</v>
      </c>
      <c r="E44" s="624">
        <v>0.90555555555555556</v>
      </c>
      <c r="F44" s="291">
        <v>0.94097222222222221</v>
      </c>
      <c r="G44" s="155">
        <v>20.6</v>
      </c>
      <c r="H44" s="297">
        <v>4</v>
      </c>
      <c r="I44" s="640"/>
      <c r="J44" s="502">
        <v>0.77083333333333337</v>
      </c>
      <c r="K44" s="502">
        <v>0.77916666666666667</v>
      </c>
      <c r="L44" s="96">
        <v>2.5</v>
      </c>
      <c r="M44" s="517">
        <v>0.77986111111111101</v>
      </c>
      <c r="N44" s="517">
        <v>0.8833333333333333</v>
      </c>
      <c r="O44" s="612">
        <v>21.3</v>
      </c>
      <c r="P44" s="643">
        <v>8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s="150" customFormat="1" ht="12" customHeight="1">
      <c r="A45" s="295"/>
      <c r="B45" s="617">
        <v>0.91805555555555562</v>
      </c>
      <c r="C45" s="617">
        <v>0.92291666666666661</v>
      </c>
      <c r="D45" s="618">
        <v>0.3</v>
      </c>
      <c r="E45" s="627"/>
      <c r="F45" s="620"/>
      <c r="G45" s="155"/>
      <c r="H45" s="296"/>
      <c r="I45" s="640">
        <v>44036</v>
      </c>
      <c r="J45" s="502">
        <v>0.69166666666666676</v>
      </c>
      <c r="K45" s="502">
        <v>0.70138888888888884</v>
      </c>
      <c r="L45" s="96">
        <v>1.8</v>
      </c>
      <c r="M45" s="517">
        <v>0.69374999999999998</v>
      </c>
      <c r="N45" s="517">
        <v>0.72222222222222221</v>
      </c>
      <c r="O45" s="612">
        <v>21.6</v>
      </c>
      <c r="P45" s="643">
        <v>6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s="150" customFormat="1" ht="12" customHeight="1">
      <c r="A46" s="295"/>
      <c r="B46" s="617">
        <v>0.95347222222222217</v>
      </c>
      <c r="C46" s="617">
        <v>0.96180555555555547</v>
      </c>
      <c r="D46" s="618">
        <v>0.5</v>
      </c>
      <c r="E46" s="617">
        <v>0.95763888888888893</v>
      </c>
      <c r="F46" s="617">
        <v>0.96666666666666667</v>
      </c>
      <c r="G46" s="155">
        <v>20.3</v>
      </c>
      <c r="H46" s="297">
        <v>2</v>
      </c>
      <c r="I46" s="640"/>
      <c r="J46" s="502">
        <v>0.90694444444444444</v>
      </c>
      <c r="K46" s="502">
        <v>0.9916666666666667</v>
      </c>
      <c r="L46" s="96">
        <v>1.9</v>
      </c>
      <c r="M46" s="517">
        <v>0.92222222222222217</v>
      </c>
      <c r="N46" s="517">
        <v>1.1805555555555555E-2</v>
      </c>
      <c r="O46" s="612">
        <v>21</v>
      </c>
      <c r="P46" s="643">
        <v>7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50" customFormat="1" ht="12" customHeight="1">
      <c r="A47" s="639" t="s">
        <v>445</v>
      </c>
      <c r="B47" s="617">
        <v>0.65416666666666667</v>
      </c>
      <c r="C47" s="617">
        <v>0.67847222222222225</v>
      </c>
      <c r="D47" s="618">
        <v>0.8</v>
      </c>
      <c r="E47" s="617">
        <v>0.66319444444444442</v>
      </c>
      <c r="F47" s="617">
        <v>0.69861111111111107</v>
      </c>
      <c r="G47" s="155">
        <v>22.4</v>
      </c>
      <c r="H47" s="297">
        <v>3</v>
      </c>
      <c r="I47" s="640">
        <v>44037</v>
      </c>
      <c r="J47" s="502">
        <v>0.12638888888888888</v>
      </c>
      <c r="K47" s="502">
        <v>0.16458333333333333</v>
      </c>
      <c r="L47" s="96">
        <v>1</v>
      </c>
      <c r="M47" s="517">
        <v>0.13263888888888889</v>
      </c>
      <c r="N47" s="517">
        <v>0.18194444444444444</v>
      </c>
      <c r="O47" s="612">
        <v>20.3</v>
      </c>
      <c r="P47" s="644">
        <v>4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50" customFormat="1" ht="12" customHeight="1">
      <c r="A48" s="98" t="s">
        <v>446</v>
      </c>
      <c r="B48" s="517">
        <v>8.1944444444444445E-2</v>
      </c>
      <c r="C48" s="517">
        <v>0.33333333333333331</v>
      </c>
      <c r="D48" s="612">
        <v>4.8</v>
      </c>
      <c r="E48" s="517">
        <v>8.9583333333333334E-2</v>
      </c>
      <c r="F48" s="517">
        <v>0.34513888888888888</v>
      </c>
      <c r="G48" s="612">
        <v>22.1</v>
      </c>
      <c r="H48" s="297">
        <v>22</v>
      </c>
      <c r="I48" s="645"/>
      <c r="J48" s="502">
        <v>0.3833333333333333</v>
      </c>
      <c r="K48" s="502">
        <v>0.38750000000000001</v>
      </c>
      <c r="L48" s="96">
        <v>0.2</v>
      </c>
      <c r="M48" s="510"/>
      <c r="N48" s="510"/>
      <c r="O48" s="612">
        <v>19.899999999999999</v>
      </c>
      <c r="P48" s="644"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50" customFormat="1" ht="12" customHeight="1">
      <c r="A49" s="128"/>
      <c r="B49" s="517">
        <v>0.39583333333333331</v>
      </c>
      <c r="C49" s="517">
        <v>0.41319444444444442</v>
      </c>
      <c r="D49" s="612">
        <v>0.1</v>
      </c>
      <c r="E49" s="510"/>
      <c r="F49" s="510"/>
      <c r="G49" s="96">
        <v>20</v>
      </c>
      <c r="H49" s="297">
        <v>0</v>
      </c>
      <c r="I49" s="98" t="s">
        <v>383</v>
      </c>
      <c r="J49" s="502">
        <v>0.46527777777777773</v>
      </c>
      <c r="K49" s="502">
        <v>0.4777777777777778</v>
      </c>
      <c r="L49" s="96">
        <v>0.2</v>
      </c>
      <c r="M49" s="510"/>
      <c r="N49" s="510"/>
      <c r="O49" s="612">
        <v>23.7</v>
      </c>
      <c r="P49" s="644"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50" customFormat="1" ht="12" customHeight="1">
      <c r="A50" s="98"/>
      <c r="B50" s="517">
        <v>0.47569444444444442</v>
      </c>
      <c r="C50" s="517">
        <v>0.59305555555555556</v>
      </c>
      <c r="D50" s="612">
        <v>12.4</v>
      </c>
      <c r="E50" s="517">
        <v>0.48958333333333331</v>
      </c>
      <c r="F50" s="517">
        <v>0.60277777777777775</v>
      </c>
      <c r="G50" s="41">
        <v>20</v>
      </c>
      <c r="H50" s="521">
        <v>35</v>
      </c>
      <c r="I50" s="98"/>
      <c r="J50" s="502">
        <v>0.50277777777777777</v>
      </c>
      <c r="K50" s="502">
        <v>0.51527777777777783</v>
      </c>
      <c r="L50" s="96">
        <v>0.5</v>
      </c>
      <c r="M50" s="517">
        <v>0.52986111111111112</v>
      </c>
      <c r="N50" s="517">
        <v>0.55555555555555558</v>
      </c>
      <c r="O50" s="612">
        <v>23.7</v>
      </c>
      <c r="P50" s="644">
        <v>2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50" customFormat="1" ht="12" customHeight="1">
      <c r="A51" s="98"/>
      <c r="B51" s="517">
        <v>0.78611111111111109</v>
      </c>
      <c r="C51" s="517">
        <v>0.79999999999999993</v>
      </c>
      <c r="D51" s="612">
        <v>1.5</v>
      </c>
      <c r="E51" s="517">
        <v>0.7895833333333333</v>
      </c>
      <c r="F51" s="517">
        <v>0.82152777777777775</v>
      </c>
      <c r="G51" s="96">
        <v>17.899999999999999</v>
      </c>
      <c r="H51" s="498">
        <v>5</v>
      </c>
      <c r="I51" s="98"/>
      <c r="J51" s="502">
        <v>0.62013888888888891</v>
      </c>
      <c r="K51" s="502">
        <v>0.73958333333333337</v>
      </c>
      <c r="L51" s="96">
        <v>16.600000000000001</v>
      </c>
      <c r="M51" s="517">
        <v>0.62708333333333333</v>
      </c>
      <c r="N51" s="517">
        <v>0.78819444444444453</v>
      </c>
      <c r="O51" s="612">
        <v>23.6</v>
      </c>
      <c r="P51" s="644">
        <v>51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50" customFormat="1" ht="12" customHeight="1">
      <c r="A52" s="98" t="s">
        <v>450</v>
      </c>
      <c r="B52" s="517">
        <v>0.90277777777777779</v>
      </c>
      <c r="C52" s="517">
        <v>1.9444444444444445E-2</v>
      </c>
      <c r="D52" s="612">
        <v>4.9000000000000004</v>
      </c>
      <c r="E52" s="517">
        <v>0.90763888888888899</v>
      </c>
      <c r="F52" s="517">
        <v>4.5833333333333337E-2</v>
      </c>
      <c r="G52" s="96">
        <v>17.8</v>
      </c>
      <c r="H52" s="498">
        <v>14</v>
      </c>
      <c r="I52" s="98" t="s">
        <v>449</v>
      </c>
      <c r="J52" s="502">
        <v>0.46527777777777773</v>
      </c>
      <c r="K52" s="502">
        <v>0.52638888888888891</v>
      </c>
      <c r="L52" s="96">
        <v>3.4</v>
      </c>
      <c r="M52" s="517">
        <v>0.47916666666666669</v>
      </c>
      <c r="N52" s="517">
        <v>0.5625</v>
      </c>
      <c r="O52" s="612">
        <v>19.5</v>
      </c>
      <c r="P52" s="644">
        <v>11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50" customFormat="1" ht="12" customHeight="1">
      <c r="A53" s="98" t="s">
        <v>447</v>
      </c>
      <c r="B53" s="517">
        <v>0.53125</v>
      </c>
      <c r="C53" s="517">
        <v>0.53888888888888886</v>
      </c>
      <c r="D53" s="612">
        <v>1</v>
      </c>
      <c r="E53" s="517">
        <v>0.53263888888888888</v>
      </c>
      <c r="F53" s="517">
        <v>0.5444444444444444</v>
      </c>
      <c r="G53" s="96">
        <v>20.6</v>
      </c>
      <c r="H53" s="498">
        <v>4</v>
      </c>
      <c r="I53" s="98"/>
      <c r="J53" s="502">
        <v>0.58958333333333335</v>
      </c>
      <c r="K53" s="502">
        <v>0.59583333333333333</v>
      </c>
      <c r="L53" s="96">
        <v>0.2</v>
      </c>
      <c r="M53" s="510"/>
      <c r="N53" s="510"/>
      <c r="O53" s="612">
        <v>18.399999999999999</v>
      </c>
      <c r="P53" s="644"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50" customFormat="1" ht="12" customHeight="1">
      <c r="A54" s="98"/>
      <c r="B54" s="517">
        <v>0.76250000000000007</v>
      </c>
      <c r="C54" s="517">
        <v>0.77638888888888891</v>
      </c>
      <c r="D54" s="612">
        <v>0.9</v>
      </c>
      <c r="E54" s="517">
        <v>0.76527777777777783</v>
      </c>
      <c r="F54" s="517">
        <v>0.79513888888888884</v>
      </c>
      <c r="G54" s="96">
        <v>20.9</v>
      </c>
      <c r="H54" s="498">
        <v>3</v>
      </c>
      <c r="I54" s="98" t="s">
        <v>451</v>
      </c>
      <c r="J54" s="502">
        <v>0.38194444444444442</v>
      </c>
      <c r="K54" s="502">
        <v>0.43055555555555558</v>
      </c>
      <c r="L54" s="96">
        <v>2.4</v>
      </c>
      <c r="M54" s="517">
        <v>0.39305555555555555</v>
      </c>
      <c r="N54" s="517">
        <v>0.4597222222222222</v>
      </c>
      <c r="O54" s="612">
        <v>19.5</v>
      </c>
      <c r="P54" s="644">
        <v>7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50" customFormat="1" ht="12" customHeight="1">
      <c r="A55" s="640"/>
      <c r="B55" s="517">
        <v>0.83124999999999993</v>
      </c>
      <c r="C55" s="517">
        <v>0.84375</v>
      </c>
      <c r="D55" s="612">
        <v>1.3</v>
      </c>
      <c r="E55" s="517">
        <v>0.83333333333333337</v>
      </c>
      <c r="F55" s="517">
        <v>0.84652777777777777</v>
      </c>
      <c r="G55" s="96">
        <v>20.7</v>
      </c>
      <c r="H55" s="498">
        <v>6</v>
      </c>
      <c r="I55" s="98"/>
      <c r="J55" s="502">
        <v>0.46111111111111108</v>
      </c>
      <c r="K55" s="502">
        <v>0.47361111111111115</v>
      </c>
      <c r="L55" s="96">
        <v>0.2</v>
      </c>
      <c r="M55" s="510"/>
      <c r="N55" s="510"/>
      <c r="O55" s="612">
        <v>18.8</v>
      </c>
      <c r="P55" s="644"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50" customFormat="1" ht="12" customHeight="1">
      <c r="A56" s="640">
        <v>44020</v>
      </c>
      <c r="B56" s="517">
        <v>0.52569444444444446</v>
      </c>
      <c r="C56" s="517">
        <v>0.53819444444444442</v>
      </c>
      <c r="D56" s="612">
        <v>0.5</v>
      </c>
      <c r="E56" s="517">
        <v>0.53611111111111109</v>
      </c>
      <c r="F56" s="517">
        <v>0.5493055555555556</v>
      </c>
      <c r="G56" s="96">
        <v>20.7</v>
      </c>
      <c r="H56" s="498">
        <v>2</v>
      </c>
      <c r="I56" s="98"/>
      <c r="J56" s="502">
        <v>0.58194444444444449</v>
      </c>
      <c r="K56" s="502">
        <v>0.60972222222222217</v>
      </c>
      <c r="L56" s="96">
        <v>7.9</v>
      </c>
      <c r="M56" s="641">
        <v>0.5854166666666667</v>
      </c>
      <c r="N56" s="517">
        <v>0.62986111111111109</v>
      </c>
      <c r="O56" s="612">
        <v>18.8</v>
      </c>
      <c r="P56" s="644">
        <v>23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50" customFormat="1" ht="12" customHeight="1">
      <c r="A57" s="98"/>
      <c r="B57" s="517">
        <v>0.64097222222222217</v>
      </c>
      <c r="C57" s="517">
        <v>0.64722222222222225</v>
      </c>
      <c r="D57" s="612">
        <v>0.2</v>
      </c>
      <c r="E57" s="510"/>
      <c r="F57" s="510"/>
      <c r="G57" s="96">
        <v>20.9</v>
      </c>
      <c r="H57" s="498">
        <v>0</v>
      </c>
      <c r="I57" s="98"/>
      <c r="J57" s="502">
        <v>0.61805555555555558</v>
      </c>
      <c r="K57" s="502">
        <v>0.62291666666666667</v>
      </c>
      <c r="L57" s="96">
        <v>0.2</v>
      </c>
      <c r="M57" s="642"/>
      <c r="N57" s="510"/>
      <c r="O57" s="612"/>
      <c r="P57" s="646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50" customFormat="1" ht="12" customHeight="1">
      <c r="A58" s="98"/>
      <c r="B58" s="517">
        <v>0.76388888888888884</v>
      </c>
      <c r="C58" s="517">
        <v>0.7729166666666667</v>
      </c>
      <c r="D58" s="612">
        <v>0.4</v>
      </c>
      <c r="E58" s="517">
        <v>0.76874999999999993</v>
      </c>
      <c r="F58" s="517">
        <v>0.80138888888888893</v>
      </c>
      <c r="G58" s="96">
        <v>20.9</v>
      </c>
      <c r="H58" s="498">
        <v>2</v>
      </c>
      <c r="I58" s="98"/>
      <c r="J58" s="502">
        <v>0.71180555555555547</v>
      </c>
      <c r="K58" s="502">
        <v>0.71527777777777779</v>
      </c>
      <c r="L58" s="96">
        <v>0.2</v>
      </c>
      <c r="M58" s="510"/>
      <c r="N58" s="510"/>
      <c r="O58" s="612">
        <v>16.5</v>
      </c>
      <c r="P58" s="644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50" customFormat="1" ht="12" customHeight="1">
      <c r="A59" s="98" t="s">
        <v>448</v>
      </c>
      <c r="B59" s="517">
        <v>0.18333333333333335</v>
      </c>
      <c r="C59" s="517">
        <v>0.20277777777777781</v>
      </c>
      <c r="D59" s="612">
        <v>0.5</v>
      </c>
      <c r="E59" s="517">
        <v>0.18541666666666667</v>
      </c>
      <c r="F59" s="517">
        <v>0.21041666666666667</v>
      </c>
      <c r="G59" s="96">
        <v>20.7</v>
      </c>
      <c r="H59" s="498">
        <v>2</v>
      </c>
      <c r="I59" s="98" t="s">
        <v>452</v>
      </c>
      <c r="J59" s="502">
        <v>0.50694444444444442</v>
      </c>
      <c r="K59" s="502">
        <v>0.52430555555555558</v>
      </c>
      <c r="L59" s="96">
        <v>1.1000000000000001</v>
      </c>
      <c r="M59" s="517">
        <v>0.51458333333333328</v>
      </c>
      <c r="N59" s="517">
        <v>0.53472222222222221</v>
      </c>
      <c r="O59" s="612">
        <v>18.8</v>
      </c>
      <c r="P59" s="644">
        <v>4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50" customFormat="1" ht="12" customHeight="1">
      <c r="A60" s="640"/>
      <c r="B60" s="517">
        <v>0.24305555555555555</v>
      </c>
      <c r="C60" s="517">
        <v>0.31597222222222221</v>
      </c>
      <c r="D60" s="612">
        <v>1.6</v>
      </c>
      <c r="E60" s="517">
        <v>0.24861111111111112</v>
      </c>
      <c r="F60" s="517">
        <v>0.33124999999999999</v>
      </c>
      <c r="G60" s="96">
        <v>20.5</v>
      </c>
      <c r="H60" s="498">
        <v>7</v>
      </c>
      <c r="I60" s="98" t="s">
        <v>483</v>
      </c>
      <c r="J60" s="517">
        <v>0.34166666666666662</v>
      </c>
      <c r="K60" s="517">
        <v>0.35555555555555557</v>
      </c>
      <c r="L60" s="618">
        <v>0.3</v>
      </c>
      <c r="M60" s="517">
        <v>0.35138888888888892</v>
      </c>
      <c r="N60" s="517">
        <v>0.36458333333333331</v>
      </c>
      <c r="O60" s="612">
        <v>19.600000000000001</v>
      </c>
      <c r="P60" s="644">
        <v>1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50" customFormat="1" ht="12" customHeight="1">
      <c r="A61" s="640"/>
      <c r="B61" s="517">
        <v>0.47916666666666669</v>
      </c>
      <c r="C61" s="517">
        <v>0.4861111111111111</v>
      </c>
      <c r="D61" s="612">
        <v>0.3</v>
      </c>
      <c r="E61" s="517">
        <v>0.48958333333333331</v>
      </c>
      <c r="F61" s="517">
        <v>0.50277777777777777</v>
      </c>
      <c r="G61" s="96">
        <v>20</v>
      </c>
      <c r="H61" s="498">
        <v>1</v>
      </c>
      <c r="I61" s="98" t="s">
        <v>291</v>
      </c>
      <c r="J61" s="517">
        <v>0.18194444444444444</v>
      </c>
      <c r="K61" s="517">
        <v>0.18819444444444444</v>
      </c>
      <c r="L61" s="612">
        <v>0.2</v>
      </c>
      <c r="M61" s="510"/>
      <c r="N61" s="510"/>
      <c r="O61" s="612">
        <v>21.5</v>
      </c>
      <c r="P61" s="644">
        <v>0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50" customFormat="1" ht="12" customHeight="1">
      <c r="A62" s="640"/>
      <c r="B62" s="517">
        <v>0.58194444444444449</v>
      </c>
      <c r="C62" s="517">
        <v>0.58402777777777781</v>
      </c>
      <c r="D62" s="612">
        <v>0.2</v>
      </c>
      <c r="E62" s="641">
        <v>0.59027777777777779</v>
      </c>
      <c r="F62" s="517">
        <v>0.63888888888888895</v>
      </c>
      <c r="G62" s="96">
        <v>20.399999999999999</v>
      </c>
      <c r="H62" s="498">
        <v>3</v>
      </c>
      <c r="I62" s="647"/>
      <c r="J62" s="517">
        <v>0.21875</v>
      </c>
      <c r="K62" s="517">
        <v>0.43194444444444446</v>
      </c>
      <c r="L62" s="618">
        <v>6.1</v>
      </c>
      <c r="M62" s="517">
        <v>0.22777777777777777</v>
      </c>
      <c r="N62" s="517">
        <v>0.52152777777777781</v>
      </c>
      <c r="O62" s="612">
        <v>21.5</v>
      </c>
      <c r="P62" s="644">
        <v>22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50" customFormat="1" ht="12" customHeight="1">
      <c r="A63" s="640"/>
      <c r="B63" s="517">
        <v>0.61111111111111105</v>
      </c>
      <c r="C63" s="517">
        <v>0.62013888888888891</v>
      </c>
      <c r="D63" s="612">
        <v>0.4</v>
      </c>
      <c r="E63" s="642"/>
      <c r="F63" s="510"/>
      <c r="G63" s="96"/>
      <c r="H63" s="95"/>
      <c r="I63" s="98" t="s">
        <v>453</v>
      </c>
      <c r="J63" s="502">
        <v>0.58819444444444446</v>
      </c>
      <c r="K63" s="502">
        <v>8.3333333333333332E-3</v>
      </c>
      <c r="L63" s="96">
        <v>11.2</v>
      </c>
      <c r="M63" s="517">
        <v>0.60555555555555551</v>
      </c>
      <c r="N63" s="517">
        <v>8.819444444444445E-2</v>
      </c>
      <c r="O63" s="612">
        <v>19.399999999999999</v>
      </c>
      <c r="P63" s="644">
        <v>29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50" customFormat="1" ht="12" customHeight="1">
      <c r="A64" s="640">
        <v>44022</v>
      </c>
      <c r="B64" s="517">
        <v>0.51388888888888895</v>
      </c>
      <c r="C64" s="517">
        <v>0.5541666666666667</v>
      </c>
      <c r="D64" s="612">
        <v>1.1000000000000001</v>
      </c>
      <c r="E64" s="517">
        <v>0.51736111111111105</v>
      </c>
      <c r="F64" s="517">
        <v>0.56944444444444442</v>
      </c>
      <c r="G64" s="612">
        <v>21.5</v>
      </c>
      <c r="H64" s="498">
        <v>5</v>
      </c>
      <c r="I64" s="98" t="s">
        <v>454</v>
      </c>
      <c r="J64" s="502">
        <v>0.35972222222222222</v>
      </c>
      <c r="K64" s="502">
        <v>0.36944444444444446</v>
      </c>
      <c r="L64" s="96">
        <v>0.5</v>
      </c>
      <c r="M64" s="517">
        <v>0.37222222222222223</v>
      </c>
      <c r="N64" s="517">
        <v>0.39999999999999997</v>
      </c>
      <c r="O64" s="612">
        <v>23.7</v>
      </c>
      <c r="P64" s="644">
        <v>2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50" customFormat="1" ht="12" customHeight="1">
      <c r="A65" s="640"/>
      <c r="B65" s="517">
        <v>0.91666666666666663</v>
      </c>
      <c r="C65" s="517">
        <v>0.94027777777777777</v>
      </c>
      <c r="D65" s="612">
        <v>0.6</v>
      </c>
      <c r="E65" s="517">
        <v>0.93263888888888891</v>
      </c>
      <c r="F65" s="517">
        <v>0.96527777777777779</v>
      </c>
      <c r="G65" s="96">
        <v>21</v>
      </c>
      <c r="H65" s="498">
        <v>3</v>
      </c>
      <c r="I65" s="98"/>
      <c r="J65" s="502">
        <v>0.42430555555555555</v>
      </c>
      <c r="K65" s="502">
        <v>0.4777777777777778</v>
      </c>
      <c r="L65" s="96">
        <v>1.6</v>
      </c>
      <c r="M65" s="517">
        <v>0.43541666666666662</v>
      </c>
      <c r="N65" s="517">
        <v>0.50138888888888888</v>
      </c>
      <c r="O65" s="612">
        <v>23.5</v>
      </c>
      <c r="P65" s="644">
        <v>6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50" customFormat="1" ht="12" customHeight="1">
      <c r="A66" s="640">
        <v>44023</v>
      </c>
      <c r="B66" s="517">
        <v>0</v>
      </c>
      <c r="C66" s="517">
        <v>2.9166666666666664E-2</v>
      </c>
      <c r="D66" s="612">
        <v>0.4</v>
      </c>
      <c r="E66" s="517">
        <v>6.9444444444444441E-3</v>
      </c>
      <c r="F66" s="517">
        <v>4.5138888888888888E-2</v>
      </c>
      <c r="G66" s="612">
        <v>20.7</v>
      </c>
      <c r="H66" s="498">
        <v>2</v>
      </c>
      <c r="I66" s="98"/>
      <c r="J66" s="502">
        <v>0.6791666666666667</v>
      </c>
      <c r="K66" s="502">
        <v>0.68888888888888899</v>
      </c>
      <c r="L66" s="96">
        <v>0.2</v>
      </c>
      <c r="M66" s="510"/>
      <c r="N66" s="510"/>
      <c r="O66" s="612">
        <v>22.9</v>
      </c>
      <c r="P66" s="644"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50" customFormat="1" ht="12" customHeight="1">
      <c r="A67" s="640"/>
      <c r="B67" s="517">
        <v>0.22291666666666665</v>
      </c>
      <c r="C67" s="517">
        <v>0.35416666666666669</v>
      </c>
      <c r="D67" s="612">
        <v>5.4</v>
      </c>
      <c r="E67" s="517">
        <v>0.22708333333333333</v>
      </c>
      <c r="F67" s="517">
        <v>0.38611111111111113</v>
      </c>
      <c r="G67" s="612">
        <v>20.5</v>
      </c>
      <c r="H67" s="498">
        <v>19</v>
      </c>
      <c r="I67" s="98"/>
      <c r="J67" s="502">
        <v>0.71527777777777779</v>
      </c>
      <c r="K67" s="502">
        <v>0.81319444444444444</v>
      </c>
      <c r="L67" s="96">
        <v>0.5</v>
      </c>
      <c r="M67" s="517">
        <v>0.72499999999999998</v>
      </c>
      <c r="N67" s="517">
        <v>0.83124999999999993</v>
      </c>
      <c r="O67" s="612">
        <v>22.9</v>
      </c>
      <c r="P67" s="644">
        <v>2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50" customFormat="1" ht="12" customHeight="1">
      <c r="A68" s="640">
        <v>44032</v>
      </c>
      <c r="B68" s="502">
        <v>0.59166666666666667</v>
      </c>
      <c r="C68" s="502">
        <v>0.63541666666666663</v>
      </c>
      <c r="D68" s="96">
        <v>27.8</v>
      </c>
      <c r="E68" s="641">
        <v>0.59444444444444444</v>
      </c>
      <c r="F68" s="517">
        <v>0.70277777777777783</v>
      </c>
      <c r="G68" s="612">
        <v>28.7</v>
      </c>
      <c r="H68" s="498">
        <v>95</v>
      </c>
      <c r="I68" s="98"/>
      <c r="J68" s="502">
        <v>0.875</v>
      </c>
      <c r="K68" s="502">
        <v>0.88194444444444453</v>
      </c>
      <c r="L68" s="96">
        <v>0.6</v>
      </c>
      <c r="M68" s="517">
        <v>0.88402777777777775</v>
      </c>
      <c r="N68" s="517">
        <v>0.94027777777777777</v>
      </c>
      <c r="O68" s="612">
        <v>22.7</v>
      </c>
      <c r="P68" s="644">
        <v>3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50" customFormat="1" ht="12" customHeight="1">
      <c r="A69" s="640"/>
      <c r="B69" s="502">
        <v>0.6694444444444444</v>
      </c>
      <c r="C69" s="502">
        <v>0.68055555555555547</v>
      </c>
      <c r="D69" s="96">
        <v>0.9</v>
      </c>
      <c r="E69" s="642"/>
      <c r="F69" s="510"/>
      <c r="G69" s="612"/>
      <c r="H69" s="95"/>
      <c r="I69" s="98" t="s">
        <v>484</v>
      </c>
      <c r="J69" s="502">
        <v>0.4145833333333333</v>
      </c>
      <c r="K69" s="502">
        <v>0.47361111111111115</v>
      </c>
      <c r="L69" s="96">
        <v>2.5</v>
      </c>
      <c r="M69" s="517">
        <v>0.42986111111111108</v>
      </c>
      <c r="N69" s="517">
        <v>0.54722222222222217</v>
      </c>
      <c r="O69" s="612">
        <v>22.4</v>
      </c>
      <c r="P69" s="644">
        <v>12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50" customFormat="1" ht="12" customHeight="1">
      <c r="A70" s="640">
        <v>44033</v>
      </c>
      <c r="B70" s="502">
        <v>0.51388888888888895</v>
      </c>
      <c r="C70" s="502">
        <v>0.53055555555555556</v>
      </c>
      <c r="D70" s="96">
        <v>0.5</v>
      </c>
      <c r="E70" s="517">
        <v>0.52152777777777781</v>
      </c>
      <c r="F70" s="517">
        <v>0.53749999999999998</v>
      </c>
      <c r="G70" s="612">
        <v>20.6</v>
      </c>
      <c r="H70" s="498">
        <v>2</v>
      </c>
      <c r="I70" s="98" t="s">
        <v>485</v>
      </c>
      <c r="J70" s="502">
        <v>0.50694444444444442</v>
      </c>
      <c r="K70" s="502">
        <v>0.62847222222222221</v>
      </c>
      <c r="L70" s="96">
        <v>4.5</v>
      </c>
      <c r="M70" s="517">
        <v>0.53680555555555554</v>
      </c>
      <c r="N70" s="517">
        <v>0.7583333333333333</v>
      </c>
      <c r="O70" s="612">
        <v>27.8</v>
      </c>
      <c r="P70" s="644">
        <v>15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50" customFormat="1" ht="12" customHeight="1">
      <c r="A71" s="511"/>
      <c r="B71" s="526"/>
      <c r="C71" s="526"/>
      <c r="D71" s="506"/>
      <c r="E71" s="527"/>
      <c r="F71" s="505"/>
      <c r="G71" s="507"/>
      <c r="H71" s="515"/>
      <c r="I71" s="127"/>
      <c r="J71" s="518">
        <v>0.80694444444444446</v>
      </c>
      <c r="K71" s="518">
        <v>0.86111111111111116</v>
      </c>
      <c r="L71" s="613">
        <v>0.9</v>
      </c>
      <c r="M71" s="666">
        <v>0.81319444444444444</v>
      </c>
      <c r="N71" s="666">
        <v>0.87430555555555556</v>
      </c>
      <c r="O71" s="667">
        <v>26.3</v>
      </c>
      <c r="P71" s="668">
        <v>4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50" customFormat="1" ht="12" customHeight="1">
      <c r="A72" s="95"/>
      <c r="B72" s="95"/>
      <c r="C72" s="95"/>
      <c r="D72" s="96"/>
      <c r="E72" s="95"/>
      <c r="F72" s="95"/>
      <c r="G72" s="95"/>
      <c r="H72" s="95"/>
      <c r="I72" s="95"/>
      <c r="J72" s="95"/>
      <c r="K72" s="95"/>
      <c r="L72" s="96"/>
      <c r="M72" s="95"/>
      <c r="N72" s="95"/>
      <c r="O72" s="95"/>
      <c r="P72" s="95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50" customFormat="1" ht="12" customHeight="1">
      <c r="A73" s="1128" t="s">
        <v>117</v>
      </c>
      <c r="B73" s="1128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50" customFormat="1" ht="122.25" customHeight="1">
      <c r="A74" s="120" t="s">
        <v>26</v>
      </c>
      <c r="B74" s="75" t="s">
        <v>74</v>
      </c>
      <c r="C74" s="119" t="s">
        <v>75</v>
      </c>
      <c r="D74" s="120" t="s">
        <v>29</v>
      </c>
      <c r="E74" s="119" t="s">
        <v>76</v>
      </c>
      <c r="F74" s="120" t="s">
        <v>77</v>
      </c>
      <c r="G74" s="75" t="s">
        <v>30</v>
      </c>
      <c r="H74" s="75" t="s">
        <v>31</v>
      </c>
      <c r="I74" s="75" t="s">
        <v>26</v>
      </c>
      <c r="J74" s="120" t="s">
        <v>74</v>
      </c>
      <c r="K74" s="120" t="s">
        <v>75</v>
      </c>
      <c r="L74" s="75" t="s">
        <v>29</v>
      </c>
      <c r="M74" s="75" t="s">
        <v>79</v>
      </c>
      <c r="N74" s="75" t="s">
        <v>77</v>
      </c>
      <c r="O74" s="75" t="s">
        <v>30</v>
      </c>
      <c r="P74" s="120" t="s">
        <v>31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50" customFormat="1" ht="12" customHeight="1">
      <c r="A75" s="126" t="s">
        <v>32</v>
      </c>
      <c r="B75" s="1137" t="s">
        <v>33</v>
      </c>
      <c r="C75" s="1130"/>
      <c r="D75" s="1130"/>
      <c r="E75" s="1130"/>
      <c r="F75" s="1130"/>
      <c r="G75" s="1130"/>
      <c r="H75" s="1130"/>
      <c r="I75" s="1130"/>
      <c r="J75" s="1130"/>
      <c r="K75" s="1130"/>
      <c r="L75" s="1130"/>
      <c r="M75" s="1130"/>
      <c r="N75" s="1130"/>
      <c r="O75" s="1130"/>
      <c r="P75" s="1131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50" customFormat="1" ht="12" customHeight="1">
      <c r="A76" s="98" t="s">
        <v>455</v>
      </c>
      <c r="B76" s="502">
        <v>0.88541666666666663</v>
      </c>
      <c r="C76" s="502">
        <v>0.20486111111111113</v>
      </c>
      <c r="D76" s="96">
        <v>13</v>
      </c>
      <c r="E76" s="517">
        <v>0.8979166666666667</v>
      </c>
      <c r="F76" s="517">
        <v>0.22708333333333333</v>
      </c>
      <c r="G76" s="612">
        <v>25.9</v>
      </c>
      <c r="H76" s="644">
        <v>58</v>
      </c>
      <c r="I76" s="496" t="s">
        <v>395</v>
      </c>
      <c r="J76" s="502">
        <v>0.59027777777777779</v>
      </c>
      <c r="K76" s="502">
        <v>0.60138888888888886</v>
      </c>
      <c r="L76" s="96">
        <v>1</v>
      </c>
      <c r="M76" s="502">
        <v>0.60347222222222219</v>
      </c>
      <c r="N76" s="502">
        <v>0.60763888888888895</v>
      </c>
      <c r="O76" s="96">
        <v>17.399999999999999</v>
      </c>
      <c r="P76" s="293">
        <v>4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50" customFormat="1" ht="12" customHeight="1">
      <c r="A77" s="98" t="s">
        <v>373</v>
      </c>
      <c r="B77" s="502">
        <v>0.7583333333333333</v>
      </c>
      <c r="C77" s="502">
        <v>0.78333333333333333</v>
      </c>
      <c r="D77" s="96">
        <v>1.4</v>
      </c>
      <c r="E77" s="517">
        <v>0.76666666666666661</v>
      </c>
      <c r="F77" s="517">
        <v>0.80069444444444438</v>
      </c>
      <c r="G77" s="612">
        <v>21.7</v>
      </c>
      <c r="H77" s="644">
        <v>5</v>
      </c>
      <c r="I77" s="496"/>
      <c r="J77" s="502">
        <v>0.61458333333333337</v>
      </c>
      <c r="K77" s="502">
        <v>0.81111111111111101</v>
      </c>
      <c r="L77" s="96">
        <v>10.199999999999999</v>
      </c>
      <c r="M77" s="654"/>
      <c r="N77" s="95"/>
      <c r="O77" s="96"/>
      <c r="P77" s="299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50" customFormat="1" ht="12" customHeight="1">
      <c r="A78" s="98" t="s">
        <v>374</v>
      </c>
      <c r="B78" s="502">
        <v>0.47222222222222227</v>
      </c>
      <c r="C78" s="502">
        <v>0.4861111111111111</v>
      </c>
      <c r="D78" s="96">
        <v>0.5</v>
      </c>
      <c r="E78" s="517">
        <v>0.47986111111111113</v>
      </c>
      <c r="F78" s="517">
        <v>0.50208333333333333</v>
      </c>
      <c r="G78" s="612">
        <v>21.5</v>
      </c>
      <c r="H78" s="644">
        <v>2</v>
      </c>
      <c r="I78" s="496"/>
      <c r="J78" s="502">
        <v>0.82777777777777783</v>
      </c>
      <c r="K78" s="502">
        <v>0.82986111111111116</v>
      </c>
      <c r="L78" s="96">
        <v>0.2</v>
      </c>
      <c r="M78" s="653">
        <v>0.63611111111111118</v>
      </c>
      <c r="N78" s="502">
        <v>0.88541666666666663</v>
      </c>
      <c r="O78" s="96">
        <v>17</v>
      </c>
      <c r="P78" s="294">
        <v>19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50" customFormat="1" ht="12" customHeight="1">
      <c r="A79" s="648" t="s">
        <v>456</v>
      </c>
      <c r="B79" s="517">
        <v>0.52916666666666667</v>
      </c>
      <c r="C79" s="517">
        <v>0.55555555555555558</v>
      </c>
      <c r="D79" s="510">
        <v>0.6</v>
      </c>
      <c r="E79" s="517">
        <v>0.54791666666666672</v>
      </c>
      <c r="F79" s="517">
        <v>0.58124999999999993</v>
      </c>
      <c r="G79" s="612">
        <v>22.7</v>
      </c>
      <c r="H79" s="649">
        <v>2</v>
      </c>
      <c r="I79" s="496"/>
      <c r="J79" s="502">
        <v>0.83888888888888891</v>
      </c>
      <c r="K79" s="502">
        <v>0.85277777777777775</v>
      </c>
      <c r="L79" s="96">
        <v>0.6</v>
      </c>
      <c r="M79" s="654"/>
      <c r="N79" s="656"/>
      <c r="O79" s="657"/>
      <c r="P79" s="665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50" customFormat="1" ht="12" customHeight="1">
      <c r="A80" s="648"/>
      <c r="B80" s="517">
        <v>0.68055555555555547</v>
      </c>
      <c r="C80" s="517">
        <v>0.69861111111111107</v>
      </c>
      <c r="D80" s="612">
        <v>0.3</v>
      </c>
      <c r="E80" s="517">
        <v>0.6958333333333333</v>
      </c>
      <c r="F80" s="517">
        <v>0.72499999999999998</v>
      </c>
      <c r="G80" s="612">
        <v>22.6</v>
      </c>
      <c r="H80" s="650">
        <v>1</v>
      </c>
      <c r="I80" s="496" t="s">
        <v>377</v>
      </c>
      <c r="J80" s="502">
        <v>0.61944444444444446</v>
      </c>
      <c r="K80" s="502">
        <v>0.62291666666666667</v>
      </c>
      <c r="L80" s="96">
        <v>0.2</v>
      </c>
      <c r="M80" s="95"/>
      <c r="N80" s="95"/>
      <c r="O80" s="96">
        <v>16.7</v>
      </c>
      <c r="P80" s="294">
        <v>0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50" customFormat="1" ht="12" customHeight="1">
      <c r="A81" s="648"/>
      <c r="B81" s="517">
        <v>0.82638888888888884</v>
      </c>
      <c r="C81" s="517">
        <v>0.84027777777777779</v>
      </c>
      <c r="D81" s="612">
        <v>0.2</v>
      </c>
      <c r="E81" s="510"/>
      <c r="F81" s="510"/>
      <c r="G81" s="612">
        <v>22.5</v>
      </c>
      <c r="H81" s="650">
        <v>0</v>
      </c>
      <c r="I81" s="496"/>
      <c r="J81" s="502">
        <v>0.73888888888888893</v>
      </c>
      <c r="K81" s="502">
        <v>0.74305555555555547</v>
      </c>
      <c r="L81" s="96">
        <v>1.1000000000000001</v>
      </c>
      <c r="M81" s="502">
        <v>0.74375000000000002</v>
      </c>
      <c r="N81" s="502">
        <v>0.75624999999999998</v>
      </c>
      <c r="O81" s="96">
        <v>16.899999999999999</v>
      </c>
      <c r="P81" s="294">
        <v>4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50" customFormat="1" ht="12" customHeight="1">
      <c r="A82" s="648" t="s">
        <v>375</v>
      </c>
      <c r="B82" s="517">
        <v>0.16666666666666666</v>
      </c>
      <c r="C82" s="517">
        <v>0.41388888888888892</v>
      </c>
      <c r="D82" s="612">
        <v>6.1</v>
      </c>
      <c r="E82" s="517">
        <v>0.19305555555555554</v>
      </c>
      <c r="F82" s="517">
        <v>0.46319444444444446</v>
      </c>
      <c r="G82" s="612">
        <v>23</v>
      </c>
      <c r="H82" s="650">
        <v>26</v>
      </c>
      <c r="I82" s="496"/>
      <c r="J82" s="502">
        <v>0.79305555555555562</v>
      </c>
      <c r="K82" s="502">
        <v>0.79861111111111116</v>
      </c>
      <c r="L82" s="96">
        <v>0.2</v>
      </c>
      <c r="M82" s="95"/>
      <c r="N82" s="656"/>
      <c r="O82" s="612">
        <v>16.5</v>
      </c>
      <c r="P82" s="658">
        <v>0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50" customFormat="1" ht="12" customHeight="1">
      <c r="A83" s="648"/>
      <c r="B83" s="517">
        <v>0.49305555555555558</v>
      </c>
      <c r="C83" s="517">
        <v>0.57638888888888895</v>
      </c>
      <c r="D83" s="612">
        <v>2.8</v>
      </c>
      <c r="E83" s="517">
        <v>0.50555555555555554</v>
      </c>
      <c r="F83" s="517">
        <v>0.58819444444444446</v>
      </c>
      <c r="G83" s="612">
        <v>20.399999999999999</v>
      </c>
      <c r="H83" s="514">
        <v>11</v>
      </c>
      <c r="I83" s="496"/>
      <c r="J83" s="502">
        <v>0.82152777777777775</v>
      </c>
      <c r="K83" s="502">
        <v>0.90138888888888891</v>
      </c>
      <c r="L83" s="96">
        <v>5.5</v>
      </c>
      <c r="M83" s="502">
        <v>0.8354166666666667</v>
      </c>
      <c r="N83" s="502">
        <v>0.97430555555555554</v>
      </c>
      <c r="O83" s="96">
        <v>16.5</v>
      </c>
      <c r="P83" s="643">
        <v>13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50" customFormat="1" ht="12" customHeight="1">
      <c r="A84" s="648" t="s">
        <v>294</v>
      </c>
      <c r="B84" s="517">
        <v>0.78680555555555554</v>
      </c>
      <c r="C84" s="517">
        <v>0.84722222222222221</v>
      </c>
      <c r="D84" s="612">
        <v>2.6</v>
      </c>
      <c r="E84" s="517">
        <v>0.80347222222222225</v>
      </c>
      <c r="F84" s="517">
        <v>0.8569444444444444</v>
      </c>
      <c r="G84" s="612">
        <v>22.1</v>
      </c>
      <c r="H84" s="514">
        <v>8</v>
      </c>
      <c r="I84" s="496" t="s">
        <v>396</v>
      </c>
      <c r="J84" s="502">
        <v>0.98472222222222217</v>
      </c>
      <c r="K84" s="502">
        <v>6.6666666666666666E-2</v>
      </c>
      <c r="L84" s="96">
        <v>1.3</v>
      </c>
      <c r="M84" s="517">
        <v>6.9444444444444447E-4</v>
      </c>
      <c r="N84" s="517">
        <v>8.4722222222222213E-2</v>
      </c>
      <c r="O84" s="612">
        <v>15.2</v>
      </c>
      <c r="P84" s="644">
        <v>4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50" customFormat="1" ht="12" customHeight="1">
      <c r="A85" s="648"/>
      <c r="B85" s="517">
        <v>0.87847222222222221</v>
      </c>
      <c r="C85" s="517">
        <v>0.97083333333333333</v>
      </c>
      <c r="D85" s="612">
        <v>3</v>
      </c>
      <c r="E85" s="651">
        <v>0.8847222222222223</v>
      </c>
      <c r="F85" s="517">
        <v>7.2916666666666671E-2</v>
      </c>
      <c r="G85" s="612">
        <v>21.3</v>
      </c>
      <c r="H85" s="514">
        <v>23</v>
      </c>
      <c r="I85" s="496" t="s">
        <v>402</v>
      </c>
      <c r="J85" s="502">
        <v>0.6166666666666667</v>
      </c>
      <c r="K85" s="502">
        <v>0.62222222222222223</v>
      </c>
      <c r="L85" s="96">
        <v>0.5</v>
      </c>
      <c r="M85" s="517">
        <v>0.62222222222222223</v>
      </c>
      <c r="N85" s="617">
        <v>0.63680555555555551</v>
      </c>
      <c r="O85" s="612">
        <v>15.9</v>
      </c>
      <c r="P85" s="644">
        <v>2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50" customFormat="1" ht="12" customHeight="1">
      <c r="A86" s="648" t="s">
        <v>295</v>
      </c>
      <c r="B86" s="517">
        <v>0</v>
      </c>
      <c r="C86" s="517">
        <v>2.7777777777777776E-2</v>
      </c>
      <c r="D86" s="612">
        <v>3.6</v>
      </c>
      <c r="E86" s="652"/>
      <c r="F86" s="510"/>
      <c r="G86" s="612"/>
      <c r="H86" s="510"/>
      <c r="I86" s="496"/>
      <c r="J86" s="502">
        <v>0.67361111111111116</v>
      </c>
      <c r="K86" s="502">
        <v>0.68472222222222223</v>
      </c>
      <c r="L86" s="96">
        <v>0.3</v>
      </c>
      <c r="M86" s="517">
        <v>0.6875</v>
      </c>
      <c r="N86" s="517">
        <v>0.69236111111111109</v>
      </c>
      <c r="O86" s="612">
        <v>16.100000000000001</v>
      </c>
      <c r="P86" s="644">
        <v>1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50" customFormat="1" ht="12" customHeight="1">
      <c r="A87" s="496" t="s">
        <v>457</v>
      </c>
      <c r="B87" s="502">
        <v>0.81805555555555554</v>
      </c>
      <c r="C87" s="502">
        <v>0.82430555555555562</v>
      </c>
      <c r="D87" s="96">
        <v>1.8</v>
      </c>
      <c r="E87" s="653">
        <v>0.82638888888888884</v>
      </c>
      <c r="F87" s="502">
        <v>0.875</v>
      </c>
      <c r="G87" s="96">
        <v>20.9</v>
      </c>
      <c r="H87" s="297">
        <v>8</v>
      </c>
      <c r="I87" s="496" t="s">
        <v>460</v>
      </c>
      <c r="J87" s="502">
        <v>0.99444444444444446</v>
      </c>
      <c r="K87" s="502">
        <v>3.6805555555555557E-2</v>
      </c>
      <c r="L87" s="96">
        <v>1.2</v>
      </c>
      <c r="M87" s="517">
        <v>2.7777777777777779E-3</v>
      </c>
      <c r="N87" s="517">
        <v>4.7222222222222221E-2</v>
      </c>
      <c r="O87" s="612">
        <v>18.600000000000001</v>
      </c>
      <c r="P87" s="644">
        <v>5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50" customFormat="1" ht="12" customHeight="1">
      <c r="A88" s="496"/>
      <c r="B88" s="502">
        <v>0.84375</v>
      </c>
      <c r="C88" s="502">
        <v>0.85</v>
      </c>
      <c r="D88" s="96">
        <v>0.6</v>
      </c>
      <c r="E88" s="654"/>
      <c r="F88" s="95"/>
      <c r="G88" s="96"/>
      <c r="H88" s="296"/>
      <c r="I88" s="496" t="s">
        <v>378</v>
      </c>
      <c r="J88" s="502">
        <v>6.25E-2</v>
      </c>
      <c r="K88" s="502">
        <v>8.5416666666666655E-2</v>
      </c>
      <c r="L88" s="96">
        <v>1.6</v>
      </c>
      <c r="M88" s="517">
        <v>7.1527777777777787E-2</v>
      </c>
      <c r="N88" s="517">
        <v>0.14305555555555557</v>
      </c>
      <c r="O88" s="612">
        <v>18.100000000000001</v>
      </c>
      <c r="P88" s="644">
        <v>6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50" customFormat="1" ht="12" customHeight="1">
      <c r="A89" s="496" t="s">
        <v>458</v>
      </c>
      <c r="B89" s="502">
        <v>0.4861111111111111</v>
      </c>
      <c r="C89" s="502">
        <v>0.50208333333333333</v>
      </c>
      <c r="D89" s="96">
        <v>0.7</v>
      </c>
      <c r="E89" s="517">
        <v>0.49305555555555558</v>
      </c>
      <c r="F89" s="517">
        <v>0.54652777777777783</v>
      </c>
      <c r="G89" s="612">
        <v>20.3</v>
      </c>
      <c r="H89" s="650">
        <v>3</v>
      </c>
      <c r="I89" s="496" t="s">
        <v>292</v>
      </c>
      <c r="J89" s="502">
        <v>0.39097222222222222</v>
      </c>
      <c r="K89" s="502">
        <v>0.4916666666666667</v>
      </c>
      <c r="L89" s="96">
        <v>2.8</v>
      </c>
      <c r="M89" s="641">
        <v>0.40486111111111112</v>
      </c>
      <c r="N89" s="517">
        <v>0.62361111111111112</v>
      </c>
      <c r="O89" s="612">
        <v>19.5</v>
      </c>
      <c r="P89" s="644">
        <v>12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50" customFormat="1" ht="12" customHeight="1">
      <c r="A90" s="496"/>
      <c r="B90" s="502">
        <v>0.64027777777777783</v>
      </c>
      <c r="C90" s="502">
        <v>0.64583333333333337</v>
      </c>
      <c r="D90" s="96">
        <v>0.3</v>
      </c>
      <c r="E90" s="517">
        <v>0.64513888888888882</v>
      </c>
      <c r="F90" s="517">
        <v>0.65833333333333333</v>
      </c>
      <c r="G90" s="612">
        <v>20</v>
      </c>
      <c r="H90" s="650">
        <v>1</v>
      </c>
      <c r="I90" s="496"/>
      <c r="J90" s="502">
        <v>0.52013888888888882</v>
      </c>
      <c r="K90" s="502">
        <v>0.56736111111111109</v>
      </c>
      <c r="L90" s="96">
        <v>0.9</v>
      </c>
      <c r="M90" s="642"/>
      <c r="N90" s="510"/>
      <c r="O90" s="612"/>
      <c r="P90" s="646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50" customFormat="1" ht="12" customHeight="1">
      <c r="A91" s="496" t="s">
        <v>459</v>
      </c>
      <c r="B91" s="502">
        <v>0.23958333333333334</v>
      </c>
      <c r="C91" s="502">
        <v>0.25208333333333333</v>
      </c>
      <c r="D91" s="96">
        <v>0.2</v>
      </c>
      <c r="E91" s="95"/>
      <c r="F91" s="95"/>
      <c r="G91" s="96">
        <v>20.9</v>
      </c>
      <c r="H91" s="297">
        <v>0</v>
      </c>
      <c r="I91" s="496" t="s">
        <v>293</v>
      </c>
      <c r="J91" s="502">
        <v>0.58888888888888891</v>
      </c>
      <c r="K91" s="502">
        <v>0.60138888888888886</v>
      </c>
      <c r="L91" s="96">
        <v>0.2</v>
      </c>
      <c r="M91" s="517"/>
      <c r="N91" s="517"/>
      <c r="O91" s="612">
        <v>18.8</v>
      </c>
      <c r="P91" s="658">
        <v>0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50" customFormat="1" ht="12" customHeight="1">
      <c r="A92" s="496"/>
      <c r="B92" s="502">
        <v>0.35138888888888892</v>
      </c>
      <c r="C92" s="502">
        <v>0.45555555555555555</v>
      </c>
      <c r="D92" s="96">
        <v>7.8</v>
      </c>
      <c r="E92" s="502">
        <v>0.35902777777777778</v>
      </c>
      <c r="F92" s="502">
        <v>0.46180555555555558</v>
      </c>
      <c r="G92" s="96">
        <v>21</v>
      </c>
      <c r="H92" s="297">
        <v>18</v>
      </c>
      <c r="I92" s="496" t="s">
        <v>379</v>
      </c>
      <c r="J92" s="502">
        <v>0.10069444444444443</v>
      </c>
      <c r="K92" s="502">
        <v>0.11944444444444445</v>
      </c>
      <c r="L92" s="96">
        <v>0.3</v>
      </c>
      <c r="M92" s="517">
        <v>0.11597222222222221</v>
      </c>
      <c r="N92" s="517">
        <v>0.13194444444444445</v>
      </c>
      <c r="O92" s="612">
        <v>18.899999999999999</v>
      </c>
      <c r="P92" s="658">
        <v>1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50" customFormat="1" ht="12" customHeight="1">
      <c r="A93" s="496"/>
      <c r="B93" s="502">
        <v>0.4861111111111111</v>
      </c>
      <c r="C93" s="502">
        <v>0.51597222222222217</v>
      </c>
      <c r="D93" s="96">
        <v>10.6</v>
      </c>
      <c r="E93" s="653">
        <v>0.48958333333333331</v>
      </c>
      <c r="F93" s="502">
        <v>0.65833333333333333</v>
      </c>
      <c r="G93" s="96">
        <v>19.2</v>
      </c>
      <c r="H93" s="297">
        <v>29</v>
      </c>
      <c r="I93" s="496" t="s">
        <v>380</v>
      </c>
      <c r="J93" s="502">
        <v>0.58680555555555558</v>
      </c>
      <c r="K93" s="502">
        <v>0.68055555555555547</v>
      </c>
      <c r="L93" s="96">
        <v>0.6</v>
      </c>
      <c r="M93" s="517">
        <v>0.60486111111111118</v>
      </c>
      <c r="N93" s="517">
        <v>0.7284722222222223</v>
      </c>
      <c r="O93" s="612">
        <v>22.2</v>
      </c>
      <c r="P93" s="658">
        <v>3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50" customFormat="1" ht="12" customHeight="1">
      <c r="A94" s="496"/>
      <c r="B94" s="502">
        <v>0.55694444444444446</v>
      </c>
      <c r="C94" s="502">
        <v>0.60902777777777783</v>
      </c>
      <c r="D94" s="96">
        <v>1.9</v>
      </c>
      <c r="E94" s="654"/>
      <c r="F94" s="95"/>
      <c r="G94" s="96"/>
      <c r="H94" s="100"/>
      <c r="I94" s="496" t="s">
        <v>297</v>
      </c>
      <c r="J94" s="502">
        <v>0.19999999999999998</v>
      </c>
      <c r="K94" s="502">
        <v>0.24027777777777778</v>
      </c>
      <c r="L94" s="96">
        <v>0.5</v>
      </c>
      <c r="M94" s="517">
        <v>0.21111111111111111</v>
      </c>
      <c r="N94" s="517">
        <v>0.24374999999999999</v>
      </c>
      <c r="O94" s="612">
        <v>22.7</v>
      </c>
      <c r="P94" s="658">
        <v>2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50" customFormat="1" ht="12" customHeight="1">
      <c r="A95" s="496" t="s">
        <v>376</v>
      </c>
      <c r="B95" s="502">
        <v>0.72499999999999998</v>
      </c>
      <c r="C95" s="502">
        <v>0.73055555555555562</v>
      </c>
      <c r="D95" s="96">
        <v>0.2</v>
      </c>
      <c r="E95" s="95"/>
      <c r="F95" s="95"/>
      <c r="G95" s="96"/>
      <c r="H95" s="100"/>
      <c r="I95" s="496"/>
      <c r="J95" s="502">
        <v>0.52916666666666667</v>
      </c>
      <c r="K95" s="502">
        <v>0.53541666666666665</v>
      </c>
      <c r="L95" s="96">
        <v>0.2</v>
      </c>
      <c r="M95" s="95"/>
      <c r="N95" s="95"/>
      <c r="O95" s="96">
        <v>22.5</v>
      </c>
      <c r="P95" s="643">
        <v>0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50" customFormat="1" ht="12" customHeight="1">
      <c r="A96" s="496"/>
      <c r="B96" s="502">
        <v>0.79861111111111116</v>
      </c>
      <c r="C96" s="502">
        <v>0.86388888888888893</v>
      </c>
      <c r="D96" s="96">
        <v>5.3</v>
      </c>
      <c r="E96" s="502">
        <v>0.8256944444444444</v>
      </c>
      <c r="F96" s="502">
        <v>0.86805555555555547</v>
      </c>
      <c r="G96" s="96">
        <v>19.399999999999999</v>
      </c>
      <c r="H96" s="655">
        <v>15</v>
      </c>
      <c r="I96" s="496"/>
      <c r="J96" s="502">
        <v>0.55555555555555558</v>
      </c>
      <c r="K96" s="502">
        <v>0.59027777777777779</v>
      </c>
      <c r="L96" s="96">
        <v>0.5</v>
      </c>
      <c r="M96" s="653">
        <v>0.56874999999999998</v>
      </c>
      <c r="N96" s="517">
        <v>0.64166666666666672</v>
      </c>
      <c r="O96" s="612">
        <v>22.5</v>
      </c>
      <c r="P96" s="659">
        <v>5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50" customFormat="1" ht="12" customHeight="1">
      <c r="A97" s="496"/>
      <c r="B97" s="502">
        <v>0.87638888888888899</v>
      </c>
      <c r="C97" s="502">
        <v>0.90555555555555556</v>
      </c>
      <c r="D97" s="351">
        <v>2.2999999999999998</v>
      </c>
      <c r="E97" s="654"/>
      <c r="F97" s="95"/>
      <c r="G97" s="96"/>
      <c r="H97" s="100"/>
      <c r="I97" s="496"/>
      <c r="J97" s="502">
        <v>0.61805555555555558</v>
      </c>
      <c r="K97" s="502">
        <v>0.62708333333333333</v>
      </c>
      <c r="L97" s="96">
        <v>0.6</v>
      </c>
      <c r="M97" s="654"/>
      <c r="N97" s="510"/>
      <c r="O97" s="612"/>
      <c r="P97" s="660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50" customFormat="1" ht="12" customHeight="1">
      <c r="A98" s="496"/>
      <c r="B98" s="502">
        <v>0.92708333333333337</v>
      </c>
      <c r="C98" s="502">
        <v>0.94930555555555562</v>
      </c>
      <c r="D98" s="351">
        <v>0.3</v>
      </c>
      <c r="E98" s="653">
        <v>0.8847222222222223</v>
      </c>
      <c r="F98" s="502">
        <v>7.2916666666666671E-2</v>
      </c>
      <c r="G98" s="96">
        <v>17.899999999999999</v>
      </c>
      <c r="H98" s="655">
        <v>17</v>
      </c>
      <c r="I98" s="496"/>
      <c r="J98" s="502">
        <v>0.6958333333333333</v>
      </c>
      <c r="K98" s="502">
        <v>0.70347222222222217</v>
      </c>
      <c r="L98" s="96">
        <v>0.2</v>
      </c>
      <c r="M98" s="95"/>
      <c r="N98" s="510"/>
      <c r="O98" s="612">
        <v>22</v>
      </c>
      <c r="P98" s="659">
        <v>0</v>
      </c>
      <c r="Q98" s="117"/>
      <c r="R98" s="117"/>
      <c r="S98" s="117"/>
      <c r="T98" s="117"/>
      <c r="U98" s="117"/>
      <c r="V98" s="117"/>
      <c r="W98" s="117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150" customFormat="1" ht="12" customHeight="1">
      <c r="A99" s="496" t="s">
        <v>486</v>
      </c>
      <c r="B99" s="502">
        <v>0.98055555555555562</v>
      </c>
      <c r="C99" s="502">
        <v>6.5972222222222224E-2</v>
      </c>
      <c r="D99" s="351">
        <v>1.4</v>
      </c>
      <c r="E99" s="654"/>
      <c r="F99" s="95"/>
      <c r="G99" s="96"/>
      <c r="H99" s="100"/>
      <c r="I99" s="496" t="s">
        <v>298</v>
      </c>
      <c r="J99" s="502">
        <v>0.92708333333333337</v>
      </c>
      <c r="K99" s="502">
        <v>0.97013888888888899</v>
      </c>
      <c r="L99" s="96">
        <v>2.6</v>
      </c>
      <c r="M99" s="502">
        <v>0.93333333333333324</v>
      </c>
      <c r="N99" s="517">
        <v>0.99583333333333324</v>
      </c>
      <c r="O99" s="612">
        <v>22.1</v>
      </c>
      <c r="P99" s="659">
        <v>11</v>
      </c>
      <c r="Q99" s="497"/>
      <c r="R99" s="502"/>
      <c r="S99" s="502"/>
      <c r="T99" s="498"/>
      <c r="U99" s="502"/>
      <c r="V99" s="502"/>
      <c r="W99" s="117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150" customFormat="1" ht="12" customHeight="1">
      <c r="A100" s="496" t="s">
        <v>296</v>
      </c>
      <c r="B100" s="502">
        <v>0.59722222222222221</v>
      </c>
      <c r="C100" s="502">
        <v>0.60277777777777775</v>
      </c>
      <c r="D100" s="96">
        <v>0.2</v>
      </c>
      <c r="E100" s="95"/>
      <c r="F100" s="95"/>
      <c r="G100" s="96">
        <v>17.100000000000001</v>
      </c>
      <c r="H100" s="655">
        <v>0</v>
      </c>
      <c r="I100" s="496" t="s">
        <v>299</v>
      </c>
      <c r="J100" s="502">
        <v>6.9444444444444441E-3</v>
      </c>
      <c r="K100" s="502">
        <v>3.8194444444444441E-2</v>
      </c>
      <c r="L100" s="96">
        <v>1.6</v>
      </c>
      <c r="M100" s="502">
        <v>1.9444444444444445E-2</v>
      </c>
      <c r="N100" s="517">
        <v>8.819444444444445E-2</v>
      </c>
      <c r="O100" s="612">
        <v>21</v>
      </c>
      <c r="P100" s="659">
        <v>7</v>
      </c>
      <c r="Q100" s="497"/>
      <c r="R100" s="502"/>
      <c r="S100" s="502"/>
      <c r="T100" s="96"/>
      <c r="U100" s="502"/>
      <c r="V100" s="502"/>
      <c r="W100" s="117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150" customFormat="1" ht="12" customHeight="1">
      <c r="A101" s="496"/>
      <c r="B101" s="502">
        <v>0.61527777777777781</v>
      </c>
      <c r="C101" s="502">
        <v>0.61805555555555558</v>
      </c>
      <c r="D101" s="96">
        <v>0.2</v>
      </c>
      <c r="E101" s="95"/>
      <c r="F101" s="95"/>
      <c r="G101" s="96">
        <v>17.100000000000001</v>
      </c>
      <c r="H101" s="655">
        <v>0</v>
      </c>
      <c r="I101" s="648" t="s">
        <v>397</v>
      </c>
      <c r="J101" s="517">
        <v>0.77916666666666667</v>
      </c>
      <c r="K101" s="517">
        <v>0.85625000000000007</v>
      </c>
      <c r="L101" s="661">
        <v>2.8</v>
      </c>
      <c r="M101" s="517">
        <v>0.7993055555555556</v>
      </c>
      <c r="N101" s="517">
        <v>0.89236111111111116</v>
      </c>
      <c r="O101" s="612">
        <v>21.4</v>
      </c>
      <c r="P101" s="659">
        <v>10</v>
      </c>
      <c r="Q101" s="532"/>
      <c r="R101" s="516"/>
      <c r="S101" s="516"/>
      <c r="T101" s="521"/>
      <c r="U101" s="502"/>
      <c r="V101" s="502"/>
      <c r="W101" s="117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150" customFormat="1" ht="12" customHeight="1">
      <c r="A102" s="496" t="s">
        <v>394</v>
      </c>
      <c r="B102" s="502">
        <v>5.2083333333333336E-2</v>
      </c>
      <c r="C102" s="502">
        <v>6.7361111111111108E-2</v>
      </c>
      <c r="D102" s="96">
        <v>0.2</v>
      </c>
      <c r="E102" s="95"/>
      <c r="F102" s="95"/>
      <c r="G102" s="96">
        <v>17.899999999999999</v>
      </c>
      <c r="H102" s="297">
        <v>0</v>
      </c>
      <c r="I102" s="648" t="s">
        <v>487</v>
      </c>
      <c r="J102" s="517">
        <v>0.79791666666666661</v>
      </c>
      <c r="K102" s="517">
        <v>0.81597222222222221</v>
      </c>
      <c r="L102" s="661">
        <v>0.6</v>
      </c>
      <c r="M102" s="517">
        <v>0.80972222222222223</v>
      </c>
      <c r="N102" s="517">
        <v>0.8256944444444444</v>
      </c>
      <c r="O102" s="612">
        <v>20.399999999999999</v>
      </c>
      <c r="P102" s="659">
        <v>2</v>
      </c>
      <c r="Q102" s="532"/>
      <c r="R102" s="516"/>
      <c r="S102" s="516"/>
      <c r="T102" s="521"/>
      <c r="U102" s="516"/>
      <c r="V102" s="516"/>
      <c r="W102" s="117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150" customFormat="1" ht="12" customHeight="1">
      <c r="A103" s="496"/>
      <c r="B103" s="502">
        <v>0.45555555555555555</v>
      </c>
      <c r="C103" s="502">
        <v>0.46111111111111108</v>
      </c>
      <c r="D103" s="96">
        <v>0.2</v>
      </c>
      <c r="E103" s="95"/>
      <c r="F103" s="95"/>
      <c r="G103" s="96">
        <v>18.399999999999999</v>
      </c>
      <c r="H103" s="297">
        <v>0</v>
      </c>
      <c r="I103" s="648" t="s">
        <v>400</v>
      </c>
      <c r="J103" s="517">
        <v>0.24166666666666667</v>
      </c>
      <c r="K103" s="517">
        <v>0.25833333333333336</v>
      </c>
      <c r="L103" s="612">
        <v>0.8</v>
      </c>
      <c r="M103" s="517">
        <v>0.24861111111111112</v>
      </c>
      <c r="N103" s="517">
        <v>0.27777777777777779</v>
      </c>
      <c r="O103" s="612">
        <v>20.2</v>
      </c>
      <c r="P103" s="659">
        <v>3</v>
      </c>
      <c r="Q103" s="532"/>
      <c r="R103" s="525"/>
      <c r="S103" s="525"/>
      <c r="T103" s="521"/>
      <c r="U103" s="86"/>
      <c r="V103" s="86"/>
      <c r="W103" s="117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150" customFormat="1" ht="12" customHeight="1">
      <c r="A104" s="496"/>
      <c r="B104" s="502">
        <v>0.56944444444444442</v>
      </c>
      <c r="C104" s="502">
        <v>0.58124999999999993</v>
      </c>
      <c r="D104" s="96">
        <v>0.6</v>
      </c>
      <c r="E104" s="502">
        <v>0.57986111111111105</v>
      </c>
      <c r="F104" s="502">
        <v>0.60555555555555551</v>
      </c>
      <c r="G104" s="96">
        <v>18.5</v>
      </c>
      <c r="H104" s="297">
        <v>2</v>
      </c>
      <c r="I104" s="648"/>
      <c r="J104" s="517">
        <v>0.27083333333333331</v>
      </c>
      <c r="K104" s="517">
        <v>0.2951388888888889</v>
      </c>
      <c r="L104" s="612">
        <v>0.8</v>
      </c>
      <c r="M104" s="517">
        <v>0.29236111111111113</v>
      </c>
      <c r="N104" s="517">
        <v>0.31597222222222221</v>
      </c>
      <c r="O104" s="612">
        <v>19.899999999999999</v>
      </c>
      <c r="P104" s="658">
        <v>3</v>
      </c>
      <c r="Q104" s="532"/>
      <c r="R104" s="525"/>
      <c r="S104" s="525"/>
      <c r="T104" s="41"/>
      <c r="U104" s="86"/>
      <c r="V104" s="86"/>
      <c r="W104" s="117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150" customFormat="1" ht="12" customHeight="1">
      <c r="A105" s="496"/>
      <c r="B105" s="502">
        <v>0.68888888888888899</v>
      </c>
      <c r="C105" s="502">
        <v>0.7104166666666667</v>
      </c>
      <c r="D105" s="96">
        <v>2.5</v>
      </c>
      <c r="E105" s="502">
        <v>0.69166666666666676</v>
      </c>
      <c r="F105" s="502">
        <v>0.73263888888888884</v>
      </c>
      <c r="G105" s="96">
        <v>18.600000000000001</v>
      </c>
      <c r="H105" s="297">
        <v>7</v>
      </c>
      <c r="I105" s="648"/>
      <c r="J105" s="517">
        <v>0.37986111111111115</v>
      </c>
      <c r="K105" s="517">
        <v>0.47083333333333338</v>
      </c>
      <c r="L105" s="612">
        <v>2.5</v>
      </c>
      <c r="M105" s="517">
        <v>0.39583333333333331</v>
      </c>
      <c r="N105" s="517">
        <v>0.48472222222222222</v>
      </c>
      <c r="O105" s="612">
        <v>19.7</v>
      </c>
      <c r="P105" s="658">
        <v>9</v>
      </c>
      <c r="Q105" s="532"/>
      <c r="R105" s="516"/>
      <c r="S105" s="516"/>
      <c r="T105" s="41"/>
      <c r="U105" s="516"/>
      <c r="V105" s="516"/>
      <c r="W105" s="117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150" customFormat="1" ht="12" customHeight="1">
      <c r="A106" s="496"/>
      <c r="B106" s="502">
        <v>0.73125000000000007</v>
      </c>
      <c r="C106" s="502">
        <v>0.77916666666666667</v>
      </c>
      <c r="D106" s="96">
        <v>4.3</v>
      </c>
      <c r="E106" s="653">
        <v>0.74930555555555556</v>
      </c>
      <c r="F106" s="502">
        <v>0.9375</v>
      </c>
      <c r="G106" s="96">
        <v>17.899999999999999</v>
      </c>
      <c r="H106" s="297">
        <v>15</v>
      </c>
      <c r="I106" s="648"/>
      <c r="J106" s="517">
        <v>0.96250000000000002</v>
      </c>
      <c r="K106" s="517">
        <v>0.99930555555555556</v>
      </c>
      <c r="L106" s="612">
        <v>0.2</v>
      </c>
      <c r="M106" s="510"/>
      <c r="N106" s="510"/>
      <c r="O106" s="612">
        <v>19.100000000000001</v>
      </c>
      <c r="P106" s="658">
        <v>0</v>
      </c>
      <c r="Q106" s="532"/>
      <c r="R106" s="525"/>
      <c r="S106" s="525"/>
      <c r="T106" s="41"/>
      <c r="U106" s="86"/>
      <c r="V106" s="86"/>
      <c r="W106" s="117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150" customFormat="1" ht="12" customHeight="1">
      <c r="A107" s="496"/>
      <c r="B107" s="502">
        <v>0.83958333333333324</v>
      </c>
      <c r="C107" s="502">
        <v>0.91388888888888886</v>
      </c>
      <c r="D107" s="96">
        <v>0.3</v>
      </c>
      <c r="E107" s="654"/>
      <c r="F107" s="95"/>
      <c r="G107" s="96"/>
      <c r="H107" s="296"/>
      <c r="I107" s="648" t="s">
        <v>461</v>
      </c>
      <c r="J107" s="517">
        <v>9.8611111111111108E-2</v>
      </c>
      <c r="K107" s="517">
        <v>0.20555555555555557</v>
      </c>
      <c r="L107" s="612">
        <v>0.7</v>
      </c>
      <c r="M107" s="517">
        <v>0.13541666666666666</v>
      </c>
      <c r="N107" s="517">
        <v>0.21944444444444444</v>
      </c>
      <c r="O107" s="612">
        <v>19.100000000000001</v>
      </c>
      <c r="P107" s="658">
        <v>3</v>
      </c>
      <c r="Q107" s="532"/>
      <c r="R107" s="525"/>
      <c r="S107" s="516"/>
      <c r="T107" s="41"/>
      <c r="U107" s="516"/>
      <c r="V107" s="516"/>
      <c r="W107" s="11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150" customFormat="1" ht="12" customHeight="1">
      <c r="A108" s="519"/>
      <c r="B108" s="614"/>
      <c r="C108" s="526"/>
      <c r="D108" s="506"/>
      <c r="E108" s="505"/>
      <c r="F108" s="505"/>
      <c r="G108" s="507"/>
      <c r="H108" s="386"/>
      <c r="I108" s="533"/>
      <c r="J108" s="531"/>
      <c r="K108" s="530"/>
      <c r="L108" s="42"/>
      <c r="M108" s="530"/>
      <c r="N108" s="530"/>
      <c r="O108" s="528"/>
      <c r="P108" s="529"/>
      <c r="Q108" s="532"/>
      <c r="R108" s="525"/>
      <c r="S108" s="525"/>
      <c r="T108" s="41"/>
      <c r="U108" s="516"/>
      <c r="V108" s="516"/>
      <c r="W108" s="117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50" customFormat="1" ht="12" customHeight="1">
      <c r="A109" s="58"/>
      <c r="B109" s="29"/>
      <c r="C109" s="29"/>
      <c r="D109" s="58"/>
      <c r="E109" s="58"/>
      <c r="F109" s="29"/>
      <c r="G109" s="29"/>
      <c r="H109" s="29"/>
      <c r="I109" s="94"/>
      <c r="J109" s="94"/>
      <c r="K109" s="94"/>
      <c r="L109" s="142"/>
      <c r="M109" s="94"/>
      <c r="N109" s="94"/>
      <c r="O109" s="94"/>
      <c r="P109" s="94"/>
      <c r="Q109" s="117"/>
      <c r="R109" s="117"/>
      <c r="S109" s="117"/>
      <c r="T109" s="117"/>
      <c r="U109" s="117"/>
      <c r="V109" s="117"/>
      <c r="W109" s="117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150" customFormat="1" ht="12" customHeight="1">
      <c r="A110" s="1128" t="s">
        <v>382</v>
      </c>
      <c r="B110" s="1128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150" customFormat="1" ht="122.25" customHeight="1">
      <c r="A111" s="120" t="s">
        <v>26</v>
      </c>
      <c r="B111" s="75" t="s">
        <v>74</v>
      </c>
      <c r="C111" s="119" t="s">
        <v>75</v>
      </c>
      <c r="D111" s="120" t="s">
        <v>29</v>
      </c>
      <c r="E111" s="119" t="s">
        <v>76</v>
      </c>
      <c r="F111" s="120" t="s">
        <v>77</v>
      </c>
      <c r="G111" s="75" t="s">
        <v>30</v>
      </c>
      <c r="H111" s="75" t="s">
        <v>31</v>
      </c>
      <c r="I111" s="75" t="s">
        <v>26</v>
      </c>
      <c r="J111" s="120" t="s">
        <v>74</v>
      </c>
      <c r="K111" s="120" t="s">
        <v>75</v>
      </c>
      <c r="L111" s="75" t="s">
        <v>29</v>
      </c>
      <c r="M111" s="75" t="s">
        <v>79</v>
      </c>
      <c r="N111" s="75" t="s">
        <v>77</v>
      </c>
      <c r="O111" s="75" t="s">
        <v>30</v>
      </c>
      <c r="P111" s="120" t="s">
        <v>31</v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50" customFormat="1" ht="12" customHeight="1">
      <c r="A112" s="126" t="s">
        <v>32</v>
      </c>
      <c r="B112" s="1137" t="s">
        <v>33</v>
      </c>
      <c r="C112" s="1130"/>
      <c r="D112" s="1130"/>
      <c r="E112" s="1130"/>
      <c r="F112" s="1130"/>
      <c r="G112" s="1130"/>
      <c r="H112" s="1130"/>
      <c r="I112" s="1130"/>
      <c r="J112" s="1130"/>
      <c r="K112" s="1130"/>
      <c r="L112" s="1130"/>
      <c r="M112" s="1130"/>
      <c r="N112" s="1130"/>
      <c r="O112" s="1130"/>
      <c r="P112" s="1131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150" customFormat="1" ht="12" customHeight="1">
      <c r="A113" s="648" t="s">
        <v>462</v>
      </c>
      <c r="B113" s="517">
        <v>0.41250000000000003</v>
      </c>
      <c r="C113" s="517">
        <v>0.56805555555555554</v>
      </c>
      <c r="D113" s="612">
        <v>4.8</v>
      </c>
      <c r="E113" s="517">
        <v>0.42430555555555555</v>
      </c>
      <c r="F113" s="517">
        <v>0.6020833333333333</v>
      </c>
      <c r="G113" s="612">
        <v>21</v>
      </c>
      <c r="H113" s="658">
        <v>20</v>
      </c>
      <c r="I113" s="621"/>
      <c r="J113" s="617"/>
      <c r="K113" s="617"/>
      <c r="L113" s="633"/>
      <c r="M113" s="634"/>
      <c r="N113" s="291"/>
      <c r="O113" s="155"/>
      <c r="P113" s="29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150" customFormat="1" ht="12" customHeight="1">
      <c r="A114" s="648"/>
      <c r="B114" s="517">
        <v>0.67708333333333337</v>
      </c>
      <c r="C114" s="517">
        <v>0.69930555555555562</v>
      </c>
      <c r="D114" s="612">
        <v>1.3</v>
      </c>
      <c r="E114" s="517">
        <v>0.68680555555555556</v>
      </c>
      <c r="F114" s="517">
        <v>0.74861111111111101</v>
      </c>
      <c r="G114" s="612">
        <v>19</v>
      </c>
      <c r="H114" s="658">
        <v>5</v>
      </c>
      <c r="I114" s="621"/>
      <c r="J114" s="617"/>
      <c r="K114" s="617"/>
      <c r="L114" s="618"/>
      <c r="M114" s="620"/>
      <c r="N114" s="296"/>
      <c r="O114" s="296"/>
      <c r="P114" s="299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50" customFormat="1" ht="12" customHeight="1">
      <c r="A115" s="648" t="s">
        <v>463</v>
      </c>
      <c r="B115" s="517">
        <v>0.17777777777777778</v>
      </c>
      <c r="C115" s="517">
        <v>0.19027777777777777</v>
      </c>
      <c r="D115" s="612">
        <v>0.2</v>
      </c>
      <c r="E115" s="510"/>
      <c r="F115" s="510"/>
      <c r="G115" s="612">
        <v>18.5</v>
      </c>
      <c r="H115" s="658">
        <v>0</v>
      </c>
      <c r="I115" s="98"/>
      <c r="J115" s="97"/>
      <c r="K115" s="95"/>
      <c r="L115" s="117"/>
      <c r="M115" s="117"/>
      <c r="N115" s="95"/>
      <c r="O115" s="95"/>
      <c r="P115" s="130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50" customFormat="1" ht="12" customHeight="1">
      <c r="A116" s="496"/>
      <c r="B116" s="502">
        <v>0.46666666666666662</v>
      </c>
      <c r="C116" s="502">
        <v>0.56666666666666665</v>
      </c>
      <c r="D116" s="96">
        <v>2.4</v>
      </c>
      <c r="E116" s="502">
        <v>0.4770833333333333</v>
      </c>
      <c r="F116" s="502">
        <v>0.58472222222222225</v>
      </c>
      <c r="G116" s="96">
        <v>18.7</v>
      </c>
      <c r="H116" s="662">
        <v>11</v>
      </c>
      <c r="I116" s="98"/>
      <c r="J116" s="97"/>
      <c r="K116" s="95"/>
      <c r="L116" s="117"/>
      <c r="M116" s="117"/>
      <c r="N116" s="100"/>
      <c r="O116" s="90"/>
      <c r="P116" s="131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150" customFormat="1" ht="12" customHeight="1">
      <c r="A117" s="647" t="s">
        <v>464</v>
      </c>
      <c r="B117" s="517">
        <v>8.3333333333333329E-2</v>
      </c>
      <c r="C117" s="517">
        <v>0.22083333333333333</v>
      </c>
      <c r="D117" s="510">
        <v>1.2</v>
      </c>
      <c r="E117" s="517">
        <v>9.930555555555555E-2</v>
      </c>
      <c r="F117" s="517">
        <v>0.27083333333333331</v>
      </c>
      <c r="G117" s="612">
        <v>19.5</v>
      </c>
      <c r="H117" s="659">
        <v>5</v>
      </c>
      <c r="I117" s="99"/>
      <c r="J117" s="132"/>
      <c r="K117" s="90"/>
      <c r="L117" s="90"/>
      <c r="M117" s="90"/>
      <c r="N117" s="90"/>
      <c r="O117" s="90"/>
      <c r="P117" s="131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150" customFormat="1" ht="12" customHeight="1">
      <c r="A118" s="647" t="s">
        <v>465</v>
      </c>
      <c r="B118" s="517">
        <v>0.96111111111111114</v>
      </c>
      <c r="C118" s="517">
        <v>5.4166666666666669E-2</v>
      </c>
      <c r="D118" s="612">
        <v>1.2</v>
      </c>
      <c r="E118" s="517">
        <v>0.9868055555555556</v>
      </c>
      <c r="F118" s="517">
        <v>9.375E-2</v>
      </c>
      <c r="G118" s="612">
        <v>19.100000000000001</v>
      </c>
      <c r="H118" s="659">
        <v>5</v>
      </c>
      <c r="I118" s="93"/>
      <c r="J118" s="136"/>
      <c r="K118" s="77"/>
      <c r="L118" s="78"/>
      <c r="M118" s="77"/>
      <c r="N118" s="77"/>
      <c r="O118" s="77"/>
      <c r="P118" s="133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150" customFormat="1" ht="12" customHeight="1">
      <c r="A119" s="647" t="s">
        <v>466</v>
      </c>
      <c r="B119" s="517">
        <v>0.25</v>
      </c>
      <c r="C119" s="517">
        <v>0.47569444444444442</v>
      </c>
      <c r="D119" s="612">
        <v>7.8</v>
      </c>
      <c r="E119" s="517">
        <v>0.25347222222222221</v>
      </c>
      <c r="F119" s="517">
        <v>0.4861111111111111</v>
      </c>
      <c r="G119" s="612">
        <v>18.600000000000001</v>
      </c>
      <c r="H119" s="658">
        <v>21</v>
      </c>
      <c r="I119" s="93"/>
      <c r="J119" s="136"/>
      <c r="K119" s="77"/>
      <c r="L119" s="78"/>
      <c r="M119" s="77"/>
      <c r="N119" s="77"/>
      <c r="O119" s="77"/>
      <c r="P119" s="133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50" customFormat="1" ht="12" customHeight="1">
      <c r="A120" s="647"/>
      <c r="B120" s="517">
        <v>0.48749999999999999</v>
      </c>
      <c r="C120" s="517">
        <v>0.53263888888888888</v>
      </c>
      <c r="D120" s="612">
        <v>1</v>
      </c>
      <c r="E120" s="641">
        <v>0.5131944444444444</v>
      </c>
      <c r="F120" s="517">
        <v>0.67222222222222217</v>
      </c>
      <c r="G120" s="612">
        <v>16.600000000000001</v>
      </c>
      <c r="H120" s="659">
        <v>9</v>
      </c>
      <c r="I120" s="93"/>
      <c r="J120" s="136"/>
      <c r="K120" s="77"/>
      <c r="L120" s="78"/>
      <c r="M120" s="77"/>
      <c r="N120" s="77"/>
      <c r="O120" s="77"/>
      <c r="P120" s="133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150" customFormat="1" ht="12" customHeight="1">
      <c r="A121" s="663"/>
      <c r="B121" s="517">
        <v>0.55555555555555558</v>
      </c>
      <c r="C121" s="517">
        <v>0.62986111111111109</v>
      </c>
      <c r="D121" s="612">
        <v>4</v>
      </c>
      <c r="E121" s="642"/>
      <c r="F121" s="510"/>
      <c r="G121" s="612"/>
      <c r="H121" s="660"/>
      <c r="I121" s="93"/>
      <c r="J121" s="136"/>
      <c r="K121" s="77"/>
      <c r="L121" s="78"/>
      <c r="M121" s="77"/>
      <c r="N121" s="77"/>
      <c r="O121" s="77"/>
      <c r="P121" s="133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150" customFormat="1" ht="12" customHeight="1">
      <c r="A122" s="647"/>
      <c r="B122" s="517">
        <v>0.6791666666666667</v>
      </c>
      <c r="C122" s="517">
        <v>0.7715277777777777</v>
      </c>
      <c r="D122" s="612">
        <v>2.2999999999999998</v>
      </c>
      <c r="E122" s="517">
        <v>0.68125000000000002</v>
      </c>
      <c r="F122" s="517">
        <v>0.79652777777777783</v>
      </c>
      <c r="G122" s="612">
        <v>15.7</v>
      </c>
      <c r="H122" s="658">
        <v>3</v>
      </c>
      <c r="I122" s="93"/>
      <c r="J122" s="136"/>
      <c r="K122" s="77"/>
      <c r="L122" s="78"/>
      <c r="M122" s="77"/>
      <c r="N122" s="77"/>
      <c r="O122" s="77"/>
      <c r="P122" s="133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150" customFormat="1" ht="12" customHeight="1">
      <c r="A123" s="647" t="s">
        <v>467</v>
      </c>
      <c r="B123" s="517">
        <v>0.44861111111111113</v>
      </c>
      <c r="C123" s="517">
        <v>0.46666666666666662</v>
      </c>
      <c r="D123" s="661">
        <v>0.2</v>
      </c>
      <c r="E123" s="510"/>
      <c r="F123" s="510"/>
      <c r="G123" s="612">
        <v>16.8</v>
      </c>
      <c r="H123" s="659">
        <v>0</v>
      </c>
      <c r="I123" s="93"/>
      <c r="J123" s="136"/>
      <c r="K123" s="77"/>
      <c r="L123" s="78"/>
      <c r="M123" s="77"/>
      <c r="N123" s="77"/>
      <c r="O123" s="77"/>
      <c r="P123" s="13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150" customFormat="1" ht="12" customHeight="1">
      <c r="A124" s="647"/>
      <c r="B124" s="517">
        <v>0.56388888888888888</v>
      </c>
      <c r="C124" s="517">
        <v>0.56944444444444442</v>
      </c>
      <c r="D124" s="612">
        <v>0.2</v>
      </c>
      <c r="E124" s="510"/>
      <c r="F124" s="510"/>
      <c r="G124" s="612">
        <v>16.899999999999999</v>
      </c>
      <c r="H124" s="659">
        <v>0</v>
      </c>
      <c r="I124" s="93"/>
      <c r="J124" s="136"/>
      <c r="K124" s="77"/>
      <c r="L124" s="78"/>
      <c r="M124" s="77"/>
      <c r="N124" s="77"/>
      <c r="O124" s="77"/>
      <c r="P124" s="133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50" customFormat="1" ht="12" customHeight="1">
      <c r="A125" s="647"/>
      <c r="B125" s="517">
        <v>0.70416666666666661</v>
      </c>
      <c r="C125" s="517">
        <v>0.70833333333333337</v>
      </c>
      <c r="D125" s="612">
        <v>0.6</v>
      </c>
      <c r="E125" s="517">
        <v>0.7104166666666667</v>
      </c>
      <c r="F125" s="517">
        <v>0.73055555555555562</v>
      </c>
      <c r="G125" s="612">
        <v>17.100000000000001</v>
      </c>
      <c r="H125" s="659">
        <v>1</v>
      </c>
      <c r="I125" s="93"/>
      <c r="J125" s="136"/>
      <c r="K125" s="77"/>
      <c r="L125" s="78"/>
      <c r="M125" s="77"/>
      <c r="N125" s="77"/>
      <c r="O125" s="77"/>
      <c r="P125" s="133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150" customFormat="1" ht="12" customHeight="1">
      <c r="A126" s="647" t="s">
        <v>468</v>
      </c>
      <c r="B126" s="664">
        <v>0.79513888888888884</v>
      </c>
      <c r="C126" s="664">
        <v>0.8208333333333333</v>
      </c>
      <c r="D126" s="612">
        <v>0.2</v>
      </c>
      <c r="E126" s="510"/>
      <c r="F126" s="510"/>
      <c r="G126" s="612">
        <v>18.2</v>
      </c>
      <c r="H126" s="644">
        <v>0</v>
      </c>
      <c r="I126" s="88"/>
      <c r="J126" s="141"/>
      <c r="K126" s="58"/>
      <c r="L126" s="58"/>
      <c r="M126" s="58"/>
      <c r="N126" s="58"/>
      <c r="O126" s="58"/>
      <c r="P126" s="89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150" customFormat="1" ht="12" customHeight="1">
      <c r="A127" s="645"/>
      <c r="B127" s="525">
        <v>0.84166666666666667</v>
      </c>
      <c r="C127" s="525">
        <v>0.89236111111111116</v>
      </c>
      <c r="D127" s="41">
        <v>1.1000000000000001</v>
      </c>
      <c r="E127" s="517">
        <v>0.84513888888888899</v>
      </c>
      <c r="F127" s="517">
        <v>0.89722222222222225</v>
      </c>
      <c r="G127" s="612">
        <v>18.2</v>
      </c>
      <c r="H127" s="644">
        <v>4</v>
      </c>
      <c r="I127" s="88"/>
      <c r="J127" s="141"/>
      <c r="K127" s="58"/>
      <c r="L127" s="58"/>
      <c r="M127" s="58"/>
      <c r="N127" s="58"/>
      <c r="O127" s="58"/>
      <c r="P127" s="89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150" customFormat="1" ht="12" customHeight="1">
      <c r="A128" s="645"/>
      <c r="B128" s="516">
        <v>0.91805555555555562</v>
      </c>
      <c r="C128" s="516">
        <v>0.98749999999999993</v>
      </c>
      <c r="D128" s="41">
        <v>1.4</v>
      </c>
      <c r="E128" s="517">
        <v>0.92638888888888893</v>
      </c>
      <c r="F128" s="517">
        <v>3.472222222222222E-3</v>
      </c>
      <c r="G128" s="612">
        <v>17.8</v>
      </c>
      <c r="H128" s="659">
        <v>5</v>
      </c>
      <c r="I128" s="88"/>
      <c r="J128" s="141"/>
      <c r="K128" s="58"/>
      <c r="L128" s="58"/>
      <c r="M128" s="58"/>
      <c r="N128" s="58"/>
      <c r="O128" s="58"/>
      <c r="P128" s="89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150" customFormat="1" ht="12" customHeight="1">
      <c r="A129" s="645" t="s">
        <v>469</v>
      </c>
      <c r="B129" s="525">
        <v>0.83333333333333337</v>
      </c>
      <c r="C129" s="525">
        <v>0.84791666666666676</v>
      </c>
      <c r="D129" s="41">
        <v>0.2</v>
      </c>
      <c r="E129" s="510"/>
      <c r="F129" s="510"/>
      <c r="G129" s="612">
        <v>18.7</v>
      </c>
      <c r="H129" s="659">
        <v>0</v>
      </c>
      <c r="I129" s="88"/>
      <c r="J129" s="141"/>
      <c r="K129" s="58"/>
      <c r="L129" s="58"/>
      <c r="M129" s="58"/>
      <c r="N129" s="58"/>
      <c r="O129" s="58"/>
      <c r="P129" s="8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150" customFormat="1" ht="12" customHeight="1">
      <c r="A130" s="645" t="s">
        <v>470</v>
      </c>
      <c r="B130" s="525">
        <v>5.4166666666666669E-2</v>
      </c>
      <c r="C130" s="516">
        <v>0.16874999999999998</v>
      </c>
      <c r="D130" s="41">
        <v>6.4</v>
      </c>
      <c r="E130" s="517">
        <v>7.9166666666666663E-2</v>
      </c>
      <c r="F130" s="517">
        <v>0.26250000000000001</v>
      </c>
      <c r="G130" s="612">
        <v>19</v>
      </c>
      <c r="H130" s="658">
        <v>22</v>
      </c>
      <c r="I130" s="88"/>
      <c r="J130" s="141"/>
      <c r="K130" s="58"/>
      <c r="L130" s="58"/>
      <c r="M130" s="58"/>
      <c r="N130" s="58"/>
      <c r="O130" s="58"/>
      <c r="P130" s="89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150" customFormat="1" ht="12" customHeight="1">
      <c r="A131" s="645" t="s">
        <v>471</v>
      </c>
      <c r="B131" s="525">
        <v>0.70347222222222217</v>
      </c>
      <c r="C131" s="525">
        <v>0.74444444444444446</v>
      </c>
      <c r="D131" s="41">
        <v>0.5</v>
      </c>
      <c r="E131" s="517">
        <v>0.72361111111111109</v>
      </c>
      <c r="F131" s="517">
        <v>0.78819444444444453</v>
      </c>
      <c r="G131" s="612">
        <v>18.2</v>
      </c>
      <c r="H131" s="659">
        <v>2</v>
      </c>
      <c r="I131" s="88"/>
      <c r="J131" s="141"/>
      <c r="K131" s="58"/>
      <c r="L131" s="58"/>
      <c r="M131" s="58"/>
      <c r="N131" s="58"/>
      <c r="O131" s="58"/>
      <c r="P131" s="89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150" customFormat="1" ht="12" customHeight="1">
      <c r="A132" s="98"/>
      <c r="B132" s="510"/>
      <c r="C132" s="510"/>
      <c r="D132" s="612"/>
      <c r="E132" s="510"/>
      <c r="F132" s="510"/>
      <c r="G132" s="612"/>
      <c r="H132" s="660"/>
      <c r="I132" s="88"/>
      <c r="J132" s="141"/>
      <c r="K132" s="58"/>
      <c r="L132" s="58"/>
      <c r="M132" s="58"/>
      <c r="N132" s="58"/>
      <c r="O132" s="58"/>
      <c r="P132" s="89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150" customFormat="1" ht="12" customHeight="1">
      <c r="A133" s="645"/>
      <c r="B133" s="86"/>
      <c r="C133" s="86"/>
      <c r="D133" s="41"/>
      <c r="E133" s="86"/>
      <c r="F133" s="86"/>
      <c r="G133" s="41"/>
      <c r="H133" s="134"/>
      <c r="I133" s="93"/>
      <c r="J133" s="136"/>
      <c r="K133" s="77"/>
      <c r="L133" s="78"/>
      <c r="M133" s="77"/>
      <c r="N133" s="77"/>
      <c r="O133" s="77"/>
      <c r="P133" s="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150" customFormat="1" ht="12" customHeight="1">
      <c r="A134" s="619"/>
      <c r="B134" s="617"/>
      <c r="C134" s="617"/>
      <c r="D134" s="618"/>
      <c r="E134" s="620"/>
      <c r="F134" s="296"/>
      <c r="G134" s="155"/>
      <c r="H134" s="294"/>
      <c r="I134" s="93"/>
      <c r="J134" s="136"/>
      <c r="K134" s="77"/>
      <c r="L134" s="78"/>
      <c r="M134" s="77"/>
      <c r="N134" s="77"/>
      <c r="O134" s="77"/>
      <c r="P134" s="133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50" customFormat="1" ht="12" customHeight="1">
      <c r="A135" s="619"/>
      <c r="B135" s="617"/>
      <c r="C135" s="617"/>
      <c r="D135" s="618"/>
      <c r="E135" s="617"/>
      <c r="F135" s="291"/>
      <c r="G135" s="155"/>
      <c r="H135" s="294"/>
      <c r="I135" s="93"/>
      <c r="J135" s="136"/>
      <c r="K135" s="77"/>
      <c r="L135" s="78"/>
      <c r="M135" s="77"/>
      <c r="N135" s="77"/>
      <c r="O135" s="77"/>
      <c r="P135" s="133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50" customFormat="1" ht="12" customHeight="1">
      <c r="A136" s="619"/>
      <c r="B136" s="617"/>
      <c r="C136" s="617"/>
      <c r="D136" s="618"/>
      <c r="E136" s="617"/>
      <c r="F136" s="291"/>
      <c r="G136" s="155"/>
      <c r="H136" s="294"/>
      <c r="I136" s="93"/>
      <c r="J136" s="136"/>
      <c r="K136" s="77"/>
      <c r="L136" s="78"/>
      <c r="M136" s="77"/>
      <c r="N136" s="77"/>
      <c r="O136" s="77"/>
      <c r="P136" s="133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50" customFormat="1" ht="12" customHeight="1">
      <c r="A137" s="619"/>
      <c r="B137" s="617"/>
      <c r="C137" s="617"/>
      <c r="D137" s="618"/>
      <c r="E137" s="617"/>
      <c r="F137" s="291"/>
      <c r="G137" s="155"/>
      <c r="H137" s="294"/>
      <c r="I137" s="93"/>
      <c r="J137" s="136"/>
      <c r="K137" s="77"/>
      <c r="L137" s="78"/>
      <c r="M137" s="77"/>
      <c r="N137" s="77"/>
      <c r="O137" s="77"/>
      <c r="P137" s="133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50" customFormat="1" ht="12" customHeight="1">
      <c r="A138" s="619"/>
      <c r="B138" s="617"/>
      <c r="C138" s="617"/>
      <c r="D138" s="618"/>
      <c r="E138" s="620"/>
      <c r="F138" s="296"/>
      <c r="G138" s="155"/>
      <c r="H138" s="299"/>
      <c r="I138" s="88"/>
      <c r="J138" s="136"/>
      <c r="K138" s="77"/>
      <c r="L138" s="78"/>
      <c r="M138" s="58"/>
      <c r="N138" s="58"/>
      <c r="O138" s="58"/>
      <c r="P138" s="134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50" customFormat="1" ht="12" customHeight="1">
      <c r="A139" s="619"/>
      <c r="B139" s="617"/>
      <c r="C139" s="617"/>
      <c r="D139" s="618"/>
      <c r="E139" s="617"/>
      <c r="F139" s="291"/>
      <c r="G139" s="155"/>
      <c r="H139" s="294"/>
      <c r="I139" s="93"/>
      <c r="J139" s="135"/>
      <c r="K139" s="86"/>
      <c r="L139" s="86"/>
      <c r="M139" s="77"/>
      <c r="N139" s="77"/>
      <c r="O139" s="77"/>
      <c r="P139" s="133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50" customFormat="1" ht="12" customHeight="1">
      <c r="A140" s="619"/>
      <c r="B140" s="617"/>
      <c r="C140" s="617"/>
      <c r="D140" s="618"/>
      <c r="E140" s="617"/>
      <c r="F140" s="291"/>
      <c r="G140" s="155"/>
      <c r="H140" s="294"/>
      <c r="I140" s="93"/>
      <c r="J140" s="135"/>
      <c r="K140" s="86"/>
      <c r="L140" s="86"/>
      <c r="M140" s="77"/>
      <c r="N140" s="77"/>
      <c r="O140" s="77"/>
      <c r="P140" s="133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50" customFormat="1" ht="12" customHeight="1">
      <c r="A141" s="619"/>
      <c r="B141" s="617"/>
      <c r="C141" s="617"/>
      <c r="D141" s="618"/>
      <c r="E141" s="617"/>
      <c r="F141" s="291"/>
      <c r="G141" s="155"/>
      <c r="H141" s="294"/>
      <c r="I141" s="128"/>
      <c r="J141" s="141"/>
      <c r="K141" s="58"/>
      <c r="L141" s="58"/>
      <c r="M141" s="86"/>
      <c r="N141" s="86"/>
      <c r="O141" s="86"/>
      <c r="P141" s="134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50" customFormat="1" ht="12" customHeight="1">
      <c r="A142" s="619"/>
      <c r="B142" s="617"/>
      <c r="C142" s="617"/>
      <c r="D142" s="618"/>
      <c r="E142" s="617"/>
      <c r="F142" s="291"/>
      <c r="G142" s="155"/>
      <c r="H142" s="294"/>
      <c r="I142" s="128"/>
      <c r="J142" s="141"/>
      <c r="K142" s="58"/>
      <c r="L142" s="58"/>
      <c r="M142" s="77"/>
      <c r="N142" s="77"/>
      <c r="O142" s="77"/>
      <c r="P142" s="133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50" customFormat="1" ht="12" customHeight="1">
      <c r="A143" s="621"/>
      <c r="B143" s="617"/>
      <c r="C143" s="617"/>
      <c r="D143" s="618"/>
      <c r="E143" s="620"/>
      <c r="F143" s="296"/>
      <c r="G143" s="155"/>
      <c r="H143" s="299"/>
      <c r="I143" s="128"/>
      <c r="J143" s="141"/>
      <c r="K143" s="58"/>
      <c r="L143" s="58"/>
      <c r="M143" s="77"/>
      <c r="N143" s="77"/>
      <c r="O143" s="77"/>
      <c r="P143" s="13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50" customFormat="1" ht="12" customHeight="1">
      <c r="A144" s="621"/>
      <c r="B144" s="617"/>
      <c r="C144" s="617"/>
      <c r="D144" s="618"/>
      <c r="E144" s="617"/>
      <c r="F144" s="291"/>
      <c r="G144" s="155"/>
      <c r="H144" s="294"/>
      <c r="I144" s="88"/>
      <c r="J144" s="141"/>
      <c r="K144" s="58"/>
      <c r="L144" s="58"/>
      <c r="M144" s="77"/>
      <c r="N144" s="77"/>
      <c r="O144" s="77"/>
      <c r="P144" s="133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16" ht="12" customHeight="1">
      <c r="A145" s="628"/>
      <c r="B145" s="629"/>
      <c r="C145" s="629"/>
      <c r="D145" s="631"/>
      <c r="E145" s="630"/>
      <c r="F145" s="632"/>
      <c r="G145" s="632"/>
      <c r="H145" s="304"/>
      <c r="I145" s="152"/>
      <c r="J145" s="137"/>
      <c r="K145" s="138"/>
      <c r="L145" s="143"/>
      <c r="M145" s="138"/>
      <c r="N145" s="138"/>
      <c r="O145" s="138"/>
      <c r="P145" s="144"/>
    </row>
    <row r="146" spans="1:16" ht="12" customHeight="1">
      <c r="A146" s="58"/>
      <c r="B146" s="29"/>
      <c r="C146" s="29"/>
      <c r="D146" s="58"/>
      <c r="E146" s="58"/>
      <c r="F146" s="29"/>
      <c r="G146" s="29"/>
      <c r="H146" s="29"/>
      <c r="I146" s="94"/>
      <c r="J146" s="94"/>
      <c r="K146" s="94"/>
      <c r="L146" s="142"/>
      <c r="M146" s="94"/>
      <c r="N146" s="94"/>
      <c r="O146" s="94"/>
      <c r="P146" s="94"/>
    </row>
    <row r="147" spans="1:16" ht="12" customHeight="1">
      <c r="H147" s="4"/>
    </row>
    <row r="148" spans="1:16" ht="12" customHeight="1"/>
  </sheetData>
  <mergeCells count="8">
    <mergeCell ref="A1:B1"/>
    <mergeCell ref="B3:P3"/>
    <mergeCell ref="A110:B110"/>
    <mergeCell ref="B112:P112"/>
    <mergeCell ref="A73:B73"/>
    <mergeCell ref="B75:P75"/>
    <mergeCell ref="A37:B37"/>
    <mergeCell ref="B39:P39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scale="98" fitToWidth="0" fitToHeight="0" orientation="landscape" r:id="rId1"/>
  <headerFooter alignWithMargins="0"/>
  <rowBreaks count="3" manualBreakCount="3">
    <brk id="36" max="15" man="1"/>
    <brk id="72" max="15" man="1"/>
    <brk id="109" max="15" man="1"/>
  </rowBreaks>
  <colBreaks count="1" manualBreakCount="1">
    <brk id="16" max="1048575" man="1"/>
  </colBreaks>
  <ignoredErrors>
    <ignoredError sqref="A5 I4 I63 A52 I84 A99" twoDigitTextYea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7"/>
  <dimension ref="A1:R23"/>
  <sheetViews>
    <sheetView tabSelected="1" topLeftCell="A10" zoomScale="90" zoomScaleNormal="90" zoomScaleSheetLayoutView="100" zoomScalePageLayoutView="80" workbookViewId="0">
      <selection activeCell="L24" sqref="L24"/>
    </sheetView>
  </sheetViews>
  <sheetFormatPr defaultRowHeight="15.5"/>
  <cols>
    <col min="1" max="16" width="6.07421875" customWidth="1"/>
    <col min="17" max="17" width="5.69140625" customWidth="1"/>
    <col min="18" max="18" width="5.69140625" style="12" customWidth="1"/>
    <col min="19" max="26" width="5.69140625" customWidth="1"/>
    <col min="27" max="1014" width="8.69140625" customWidth="1"/>
  </cols>
  <sheetData>
    <row r="1" spans="1:18" ht="12" customHeight="1">
      <c r="A1" s="449" t="s">
        <v>124</v>
      </c>
      <c r="B1" s="449"/>
      <c r="C1" s="20"/>
      <c r="D1" s="20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/>
    </row>
    <row r="2" spans="1:18" ht="104.5" customHeight="1">
      <c r="A2" s="450" t="s">
        <v>34</v>
      </c>
      <c r="B2" s="451" t="s">
        <v>35</v>
      </c>
      <c r="C2" s="452" t="s">
        <v>72</v>
      </c>
      <c r="D2" s="452" t="s">
        <v>36</v>
      </c>
      <c r="E2" s="451" t="s">
        <v>37</v>
      </c>
      <c r="F2" s="452" t="s">
        <v>38</v>
      </c>
      <c r="G2" s="452" t="s">
        <v>50</v>
      </c>
      <c r="H2" s="452" t="s">
        <v>48</v>
      </c>
      <c r="I2" s="452" t="s">
        <v>47</v>
      </c>
      <c r="J2" s="452" t="s">
        <v>49</v>
      </c>
      <c r="K2" s="452" t="s">
        <v>39</v>
      </c>
      <c r="L2" s="452" t="s">
        <v>40</v>
      </c>
      <c r="M2" s="452" t="s">
        <v>41</v>
      </c>
      <c r="N2" s="452" t="s">
        <v>332</v>
      </c>
      <c r="O2" s="452" t="s">
        <v>42</v>
      </c>
      <c r="P2" s="452" t="s">
        <v>333</v>
      </c>
      <c r="Q2" s="21"/>
      <c r="R2"/>
    </row>
    <row r="3" spans="1:18" ht="14.5" customHeight="1">
      <c r="A3" s="1139" t="s">
        <v>73</v>
      </c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1"/>
      <c r="Q3" s="21"/>
      <c r="R3"/>
    </row>
    <row r="4" spans="1:18" ht="14.5" customHeight="1">
      <c r="A4" s="453">
        <v>1</v>
      </c>
      <c r="B4" s="489" t="s">
        <v>585</v>
      </c>
      <c r="C4" s="599">
        <v>2.7</v>
      </c>
      <c r="D4" s="850">
        <v>221</v>
      </c>
      <c r="E4" s="850">
        <v>4.0999999999999996</v>
      </c>
      <c r="F4" s="600">
        <v>4.7</v>
      </c>
      <c r="G4" s="601">
        <v>1.0999999999999999E-2</v>
      </c>
      <c r="H4" s="602">
        <v>44</v>
      </c>
      <c r="I4" s="600" t="s">
        <v>588</v>
      </c>
      <c r="J4" s="601">
        <v>3.3000000000000002E-2</v>
      </c>
      <c r="K4" s="601">
        <v>3.0000000000000001E-3</v>
      </c>
      <c r="L4" s="601" t="s">
        <v>334</v>
      </c>
      <c r="M4" s="603">
        <v>0.48</v>
      </c>
      <c r="N4" s="602">
        <v>46</v>
      </c>
      <c r="O4" s="601">
        <v>2.1999999999999999E-2</v>
      </c>
      <c r="P4" s="604">
        <v>4.9000000000000004</v>
      </c>
      <c r="Q4" s="21"/>
      <c r="R4"/>
    </row>
    <row r="5" spans="1:18" ht="14.5" customHeight="1">
      <c r="A5" s="453">
        <v>2</v>
      </c>
      <c r="B5" s="490" t="s">
        <v>589</v>
      </c>
      <c r="C5" s="605">
        <v>5.5</v>
      </c>
      <c r="D5" s="606">
        <v>174</v>
      </c>
      <c r="E5" s="600">
        <v>4.2</v>
      </c>
      <c r="F5" s="600">
        <v>5.4</v>
      </c>
      <c r="G5" s="601">
        <v>8.9999999999999993E-3</v>
      </c>
      <c r="H5" s="602">
        <v>46</v>
      </c>
      <c r="I5" s="600">
        <v>1.8</v>
      </c>
      <c r="J5" s="601">
        <v>4.1000000000000002E-2</v>
      </c>
      <c r="K5" s="605">
        <v>8.9999999999999993E-3</v>
      </c>
      <c r="L5" s="603" t="s">
        <v>334</v>
      </c>
      <c r="M5" s="603">
        <v>0.34</v>
      </c>
      <c r="N5" s="602">
        <v>47</v>
      </c>
      <c r="O5" s="607">
        <v>1.4999999999999999E-2</v>
      </c>
      <c r="P5" s="604">
        <v>5.0999999999999996</v>
      </c>
      <c r="Q5" s="21"/>
      <c r="R5"/>
    </row>
    <row r="6" spans="1:18" ht="14.5" customHeight="1">
      <c r="A6" s="453">
        <v>3</v>
      </c>
      <c r="B6" s="490" t="s">
        <v>291</v>
      </c>
      <c r="C6" s="600">
        <v>15.5</v>
      </c>
      <c r="D6" s="602">
        <v>340</v>
      </c>
      <c r="E6" s="600">
        <v>4.3</v>
      </c>
      <c r="F6" s="600">
        <v>9.8000000000000007</v>
      </c>
      <c r="G6" s="601">
        <v>2E-3</v>
      </c>
      <c r="H6" s="602">
        <v>69</v>
      </c>
      <c r="I6" s="600">
        <v>1.1000000000000001</v>
      </c>
      <c r="J6" s="601">
        <v>4.4999999999999998E-2</v>
      </c>
      <c r="K6" s="601">
        <v>8.9999999999999993E-3</v>
      </c>
      <c r="L6" s="603" t="s">
        <v>334</v>
      </c>
      <c r="M6" s="603">
        <v>0.82</v>
      </c>
      <c r="N6" s="602">
        <v>48</v>
      </c>
      <c r="O6" s="601">
        <v>1.7000000000000001E-2</v>
      </c>
      <c r="P6" s="604">
        <v>4.7</v>
      </c>
      <c r="Q6" s="21"/>
      <c r="R6"/>
    </row>
    <row r="7" spans="1:18" ht="14.5" customHeight="1">
      <c r="A7" s="453">
        <v>4</v>
      </c>
      <c r="B7" s="490" t="s">
        <v>591</v>
      </c>
      <c r="C7" s="600">
        <v>12.2</v>
      </c>
      <c r="D7" s="602">
        <v>233</v>
      </c>
      <c r="E7" s="600">
        <v>3.5</v>
      </c>
      <c r="F7" s="600">
        <v>8</v>
      </c>
      <c r="G7" s="601">
        <v>3.0000000000000001E-3</v>
      </c>
      <c r="H7" s="602">
        <v>65</v>
      </c>
      <c r="I7" s="600" t="s">
        <v>588</v>
      </c>
      <c r="J7" s="601" t="s">
        <v>592</v>
      </c>
      <c r="K7" s="601">
        <v>8.0000000000000002E-3</v>
      </c>
      <c r="L7" s="603" t="s">
        <v>334</v>
      </c>
      <c r="M7" s="603">
        <v>0.76</v>
      </c>
      <c r="N7" s="602">
        <v>53</v>
      </c>
      <c r="O7" s="601">
        <v>1.7999999999999999E-2</v>
      </c>
      <c r="P7" s="604">
        <v>5.3</v>
      </c>
      <c r="Q7" s="21"/>
      <c r="R7"/>
    </row>
    <row r="8" spans="1:18" ht="14.5" customHeight="1">
      <c r="A8" s="453"/>
      <c r="B8" s="454"/>
      <c r="C8" s="455"/>
      <c r="D8" s="458"/>
      <c r="E8" s="455"/>
      <c r="F8" s="455"/>
      <c r="G8" s="456"/>
      <c r="H8" s="455"/>
      <c r="I8" s="455"/>
      <c r="J8" s="456"/>
      <c r="K8" s="456"/>
      <c r="L8" s="456"/>
      <c r="M8" s="457"/>
      <c r="N8" s="457"/>
      <c r="O8" s="456"/>
      <c r="P8" s="459"/>
      <c r="Q8" s="21"/>
      <c r="R8"/>
    </row>
    <row r="9" spans="1:18" ht="14.5" customHeight="1">
      <c r="A9" s="460"/>
      <c r="B9" s="461"/>
      <c r="C9" s="462"/>
      <c r="D9" s="462"/>
      <c r="E9" s="463"/>
      <c r="F9" s="464"/>
      <c r="G9" s="464"/>
      <c r="H9" s="462"/>
      <c r="I9" s="462"/>
      <c r="J9" s="465"/>
      <c r="K9" s="465"/>
      <c r="L9" s="465"/>
      <c r="M9" s="463"/>
      <c r="N9" s="463"/>
      <c r="O9" s="465"/>
      <c r="P9" s="466"/>
      <c r="Q9" s="21"/>
      <c r="R9"/>
    </row>
    <row r="10" spans="1:18" s="12" customFormat="1" ht="14.5" customHeight="1">
      <c r="A10" s="467"/>
      <c r="B10" s="468"/>
      <c r="C10" s="469"/>
      <c r="D10" s="469"/>
      <c r="E10" s="470"/>
      <c r="F10" s="471"/>
      <c r="G10" s="471"/>
      <c r="H10" s="469"/>
      <c r="I10" s="469"/>
      <c r="J10" s="472"/>
      <c r="K10" s="472"/>
      <c r="L10" s="472"/>
      <c r="M10" s="470"/>
      <c r="N10" s="470"/>
      <c r="O10" s="472"/>
      <c r="P10" s="472"/>
      <c r="Q10" s="21"/>
    </row>
    <row r="11" spans="1:18" ht="14.5" customHeight="1">
      <c r="A11" s="449" t="s">
        <v>125</v>
      </c>
      <c r="B11" s="44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3"/>
      <c r="P11" s="13"/>
      <c r="Q11" s="13"/>
      <c r="R11"/>
    </row>
    <row r="12" spans="1:18" ht="104.5" customHeight="1">
      <c r="A12" s="473" t="s">
        <v>34</v>
      </c>
      <c r="B12" s="451" t="s">
        <v>35</v>
      </c>
      <c r="C12" s="452" t="s">
        <v>43</v>
      </c>
      <c r="D12" s="452" t="s">
        <v>51</v>
      </c>
      <c r="E12" s="452" t="s">
        <v>44</v>
      </c>
      <c r="F12" s="474" t="s">
        <v>45</v>
      </c>
      <c r="G12" s="790" t="s">
        <v>586</v>
      </c>
      <c r="H12" s="475"/>
      <c r="I12" s="475"/>
      <c r="J12" s="476"/>
      <c r="K12" s="476"/>
      <c r="L12" s="476"/>
      <c r="M12" s="477"/>
      <c r="N12" s="476"/>
      <c r="O12" s="13"/>
      <c r="P12" s="13"/>
      <c r="Q12" s="13"/>
      <c r="R12"/>
    </row>
    <row r="13" spans="1:18" ht="14.5" customHeight="1">
      <c r="A13" s="1142" t="s">
        <v>46</v>
      </c>
      <c r="B13" s="1143"/>
      <c r="C13" s="1143"/>
      <c r="D13" s="1143"/>
      <c r="E13" s="1143"/>
      <c r="F13" s="1144"/>
      <c r="G13" s="799"/>
      <c r="H13" s="478"/>
      <c r="I13" s="478"/>
      <c r="J13" s="478"/>
      <c r="K13" s="478"/>
      <c r="L13" s="478"/>
      <c r="M13" s="478"/>
      <c r="N13" s="479"/>
      <c r="O13" s="13"/>
      <c r="P13" s="13"/>
      <c r="Q13" s="13"/>
      <c r="R13"/>
    </row>
    <row r="14" spans="1:18" ht="14.5" customHeight="1">
      <c r="A14" s="453">
        <v>1</v>
      </c>
      <c r="B14" s="489" t="s">
        <v>585</v>
      </c>
      <c r="C14" s="603">
        <v>1.4</v>
      </c>
      <c r="D14" s="600" t="s">
        <v>335</v>
      </c>
      <c r="E14" s="603">
        <v>0.33</v>
      </c>
      <c r="F14" s="791">
        <v>52</v>
      </c>
      <c r="G14" s="792" t="s">
        <v>587</v>
      </c>
      <c r="H14" s="480"/>
      <c r="I14" s="481"/>
      <c r="J14" s="482"/>
      <c r="K14" s="483"/>
      <c r="L14" s="482"/>
      <c r="M14" s="483"/>
      <c r="N14" s="483"/>
      <c r="O14" s="13"/>
      <c r="P14" s="13"/>
      <c r="Q14" s="13"/>
      <c r="R14"/>
    </row>
    <row r="15" spans="1:18" ht="14.5" customHeight="1">
      <c r="A15" s="453">
        <v>2</v>
      </c>
      <c r="B15" s="490" t="s">
        <v>589</v>
      </c>
      <c r="C15" s="603">
        <v>0.8</v>
      </c>
      <c r="D15" s="600" t="s">
        <v>335</v>
      </c>
      <c r="E15" s="603">
        <v>0.11</v>
      </c>
      <c r="F15" s="793">
        <v>40</v>
      </c>
      <c r="G15" s="794" t="s">
        <v>587</v>
      </c>
      <c r="H15" s="480"/>
      <c r="I15" s="481"/>
      <c r="J15" s="482"/>
      <c r="K15" s="483"/>
      <c r="L15" s="482"/>
      <c r="M15" s="483"/>
      <c r="N15" s="483"/>
      <c r="O15" s="13"/>
      <c r="P15" s="13"/>
      <c r="Q15" s="2"/>
      <c r="R15"/>
    </row>
    <row r="16" spans="1:18" ht="14.5" customHeight="1">
      <c r="A16" s="453">
        <v>3</v>
      </c>
      <c r="B16" s="490" t="s">
        <v>291</v>
      </c>
      <c r="C16" s="603">
        <v>0.73</v>
      </c>
      <c r="D16" s="600" t="s">
        <v>335</v>
      </c>
      <c r="E16" s="603" t="s">
        <v>590</v>
      </c>
      <c r="F16" s="795">
        <v>81</v>
      </c>
      <c r="G16" s="794" t="s">
        <v>587</v>
      </c>
      <c r="H16" s="480"/>
      <c r="I16" s="481"/>
      <c r="J16" s="482"/>
      <c r="K16" s="483"/>
      <c r="L16" s="482"/>
      <c r="M16" s="483"/>
      <c r="N16" s="483"/>
      <c r="O16" s="13"/>
      <c r="P16" s="13"/>
      <c r="Q16" s="2"/>
      <c r="R16"/>
    </row>
    <row r="17" spans="1:18" ht="14.5" customHeight="1">
      <c r="A17" s="453">
        <v>4</v>
      </c>
      <c r="B17" s="490" t="s">
        <v>591</v>
      </c>
      <c r="C17" s="603">
        <v>1</v>
      </c>
      <c r="D17" s="600" t="s">
        <v>335</v>
      </c>
      <c r="E17" s="603">
        <v>0.11</v>
      </c>
      <c r="F17" s="803">
        <v>55.6</v>
      </c>
      <c r="G17" s="794" t="s">
        <v>587</v>
      </c>
      <c r="H17" s="480"/>
      <c r="I17" s="481"/>
      <c r="J17" s="482"/>
      <c r="K17" s="483"/>
      <c r="L17" s="482"/>
      <c r="M17" s="483"/>
      <c r="N17" s="483"/>
      <c r="O17" s="13"/>
      <c r="P17" s="13"/>
      <c r="Q17" s="2"/>
      <c r="R17"/>
    </row>
    <row r="18" spans="1:18" ht="14.5" customHeight="1">
      <c r="A18" s="453"/>
      <c r="B18" s="454"/>
      <c r="C18" s="455"/>
      <c r="D18" s="455"/>
      <c r="E18" s="457"/>
      <c r="F18" s="483"/>
      <c r="G18" s="796"/>
      <c r="H18" s="480"/>
      <c r="I18" s="481"/>
      <c r="J18" s="483"/>
      <c r="K18" s="483"/>
      <c r="L18" s="482"/>
      <c r="M18" s="483"/>
      <c r="N18" s="483"/>
      <c r="O18" s="13"/>
      <c r="P18" s="13"/>
      <c r="Q18" s="2"/>
      <c r="R18"/>
    </row>
    <row r="19" spans="1:18" ht="14.5" customHeight="1">
      <c r="A19" s="484"/>
      <c r="B19" s="485"/>
      <c r="C19" s="462"/>
      <c r="D19" s="462"/>
      <c r="E19" s="462"/>
      <c r="F19" s="797"/>
      <c r="G19" s="798"/>
      <c r="H19" s="486"/>
      <c r="I19" s="487"/>
      <c r="J19" s="469"/>
      <c r="K19" s="469"/>
      <c r="L19" s="469"/>
      <c r="M19" s="469"/>
      <c r="N19" s="469"/>
      <c r="O19" s="13"/>
      <c r="P19" s="13"/>
      <c r="Q19" s="2"/>
      <c r="R19"/>
    </row>
    <row r="20" spans="1:18" ht="13" customHeight="1">
      <c r="A20" s="488"/>
      <c r="B20" s="488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13"/>
      <c r="P20" s="13"/>
      <c r="Q20" s="3"/>
      <c r="R20"/>
    </row>
    <row r="21" spans="1:18" ht="13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8" ht="13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8" ht="13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</sheetData>
  <mergeCells count="2">
    <mergeCell ref="A3:P3"/>
    <mergeCell ref="A13:F1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rowBreaks count="1" manualBreakCount="1">
    <brk id="20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opLeftCell="N13" workbookViewId="0">
      <selection activeCell="AB30" sqref="AB30"/>
    </sheetView>
  </sheetViews>
  <sheetFormatPr defaultRowHeight="14"/>
  <cols>
    <col min="1" max="1" width="9.07421875" style="165" customWidth="1"/>
    <col min="2" max="2" width="6.53515625" style="165" customWidth="1"/>
    <col min="3" max="3" width="6.765625" style="165" customWidth="1"/>
    <col min="4" max="4" width="6.53515625" style="165" customWidth="1"/>
    <col min="5" max="5" width="6.921875" style="165" customWidth="1"/>
    <col min="6" max="17" width="6.07421875" style="165" customWidth="1"/>
    <col min="18" max="18" width="8.84375" style="165" customWidth="1"/>
    <col min="19" max="30" width="6.07421875" style="165" customWidth="1"/>
    <col min="31" max="31" width="8.15234375" style="165" customWidth="1"/>
    <col min="32" max="32" width="8.84375" style="165" customWidth="1"/>
    <col min="33" max="34" width="7.84375" style="165" customWidth="1"/>
    <col min="35" max="1023" width="8.15234375" style="165" customWidth="1"/>
    <col min="1024" max="16384" width="9.23046875" style="165"/>
  </cols>
  <sheetData>
    <row r="1" spans="1:34" ht="12" customHeight="1">
      <c r="A1" s="171" t="s">
        <v>179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 t="s">
        <v>180</v>
      </c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2"/>
    </row>
    <row r="2" spans="1:34" ht="12" customHeight="1">
      <c r="A2" s="956" t="s">
        <v>35</v>
      </c>
      <c r="B2" s="956" t="s">
        <v>181</v>
      </c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956" t="s">
        <v>35</v>
      </c>
      <c r="S2" s="956" t="s">
        <v>181</v>
      </c>
      <c r="T2" s="956"/>
      <c r="U2" s="956"/>
      <c r="V2" s="956"/>
      <c r="W2" s="956"/>
      <c r="X2" s="956"/>
      <c r="Y2" s="956"/>
      <c r="Z2" s="956"/>
      <c r="AA2" s="956"/>
      <c r="AB2" s="956"/>
      <c r="AC2" s="956"/>
      <c r="AD2" s="956"/>
      <c r="AE2" s="956"/>
      <c r="AF2" s="956"/>
      <c r="AG2" s="171"/>
      <c r="AH2" s="172"/>
    </row>
    <row r="3" spans="1:34" ht="12" customHeight="1">
      <c r="A3" s="956"/>
      <c r="B3" s="173">
        <v>2</v>
      </c>
      <c r="C3" s="173">
        <v>2</v>
      </c>
      <c r="D3" s="173">
        <v>2</v>
      </c>
      <c r="E3" s="173">
        <v>2</v>
      </c>
      <c r="F3" s="173">
        <v>1</v>
      </c>
      <c r="G3" s="173">
        <v>2</v>
      </c>
      <c r="H3" s="173">
        <v>4</v>
      </c>
      <c r="I3" s="173">
        <v>5</v>
      </c>
      <c r="J3" s="173">
        <v>1</v>
      </c>
      <c r="K3" s="173">
        <v>2</v>
      </c>
      <c r="L3" s="173">
        <v>4</v>
      </c>
      <c r="M3" s="173">
        <v>5</v>
      </c>
      <c r="N3" s="173">
        <v>1</v>
      </c>
      <c r="O3" s="173">
        <v>2</v>
      </c>
      <c r="P3" s="173">
        <v>4</v>
      </c>
      <c r="Q3" s="173">
        <v>5</v>
      </c>
      <c r="R3" s="956"/>
      <c r="S3" s="173">
        <v>1</v>
      </c>
      <c r="T3" s="173">
        <v>2</v>
      </c>
      <c r="U3" s="173">
        <v>4</v>
      </c>
      <c r="V3" s="173">
        <v>5</v>
      </c>
      <c r="W3" s="173">
        <v>1</v>
      </c>
      <c r="X3" s="173">
        <v>2</v>
      </c>
      <c r="Y3" s="173">
        <v>4</v>
      </c>
      <c r="Z3" s="173">
        <v>5</v>
      </c>
      <c r="AA3" s="173">
        <v>1</v>
      </c>
      <c r="AB3" s="173">
        <v>2</v>
      </c>
      <c r="AC3" s="173">
        <v>4</v>
      </c>
      <c r="AD3" s="173">
        <v>5</v>
      </c>
      <c r="AE3" s="173">
        <v>2</v>
      </c>
      <c r="AF3" s="173">
        <v>2</v>
      </c>
      <c r="AG3" s="171"/>
      <c r="AH3" s="172"/>
    </row>
    <row r="4" spans="1:34" ht="12" customHeight="1">
      <c r="A4" s="174"/>
      <c r="B4" s="175" t="s">
        <v>15</v>
      </c>
      <c r="C4" s="175" t="s">
        <v>16</v>
      </c>
      <c r="D4" s="173" t="s">
        <v>17</v>
      </c>
      <c r="E4" s="173" t="s">
        <v>18</v>
      </c>
      <c r="F4" s="957" t="s">
        <v>4</v>
      </c>
      <c r="G4" s="958"/>
      <c r="H4" s="958"/>
      <c r="I4" s="959"/>
      <c r="J4" s="957" t="s">
        <v>8</v>
      </c>
      <c r="K4" s="958"/>
      <c r="L4" s="958"/>
      <c r="M4" s="959"/>
      <c r="N4" s="957" t="s">
        <v>9</v>
      </c>
      <c r="O4" s="958"/>
      <c r="P4" s="958"/>
      <c r="Q4" s="959"/>
      <c r="R4" s="176"/>
      <c r="S4" s="957" t="s">
        <v>10</v>
      </c>
      <c r="T4" s="958"/>
      <c r="U4" s="958"/>
      <c r="V4" s="959"/>
      <c r="W4" s="957" t="s">
        <v>11</v>
      </c>
      <c r="X4" s="958"/>
      <c r="Y4" s="958"/>
      <c r="Z4" s="959"/>
      <c r="AA4" s="957" t="s">
        <v>12</v>
      </c>
      <c r="AB4" s="958"/>
      <c r="AC4" s="958"/>
      <c r="AD4" s="959"/>
      <c r="AE4" s="175" t="s">
        <v>19</v>
      </c>
      <c r="AF4" s="175" t="s">
        <v>20</v>
      </c>
      <c r="AG4" s="171"/>
      <c r="AH4" s="172"/>
    </row>
    <row r="5" spans="1:34" ht="12" customHeight="1">
      <c r="A5" s="177">
        <v>1</v>
      </c>
      <c r="B5" s="571">
        <v>0.4</v>
      </c>
      <c r="C5" s="39">
        <v>0.2</v>
      </c>
      <c r="D5" s="571">
        <v>0.7</v>
      </c>
      <c r="E5" s="28">
        <v>1.7</v>
      </c>
      <c r="F5" s="39"/>
      <c r="G5" s="569"/>
      <c r="H5" s="39"/>
      <c r="I5" s="27"/>
      <c r="J5" s="569"/>
      <c r="K5" s="39"/>
      <c r="L5" s="569"/>
      <c r="M5" s="569"/>
      <c r="N5" s="39">
        <v>25.1</v>
      </c>
      <c r="O5" s="569">
        <v>21.5</v>
      </c>
      <c r="P5" s="39"/>
      <c r="Q5" s="569"/>
      <c r="R5" s="177">
        <v>1</v>
      </c>
      <c r="S5" s="50">
        <v>0.8</v>
      </c>
      <c r="T5" s="569">
        <v>1.5</v>
      </c>
      <c r="U5" s="39"/>
      <c r="V5" s="571"/>
      <c r="W5" s="39">
        <v>2.8</v>
      </c>
      <c r="X5" s="571">
        <v>1.6</v>
      </c>
      <c r="Y5" s="39"/>
      <c r="Z5" s="571"/>
      <c r="AA5" s="39"/>
      <c r="AB5" s="571"/>
      <c r="AC5" s="39"/>
      <c r="AD5" s="571"/>
      <c r="AE5" s="39">
        <v>0.1</v>
      </c>
      <c r="AF5" s="571">
        <v>0.4</v>
      </c>
      <c r="AG5" s="171"/>
      <c r="AH5" s="172"/>
    </row>
    <row r="6" spans="1:34" ht="12" customHeight="1">
      <c r="A6" s="177">
        <v>2</v>
      </c>
      <c r="B6" s="569">
        <v>0.1</v>
      </c>
      <c r="C6" s="39">
        <v>13.2</v>
      </c>
      <c r="D6" s="569">
        <v>1.3</v>
      </c>
      <c r="E6" s="28">
        <v>0.6</v>
      </c>
      <c r="F6" s="39"/>
      <c r="G6" s="569"/>
      <c r="H6" s="39"/>
      <c r="I6" s="27"/>
      <c r="J6" s="569"/>
      <c r="K6" s="39"/>
      <c r="L6" s="569"/>
      <c r="M6" s="569"/>
      <c r="N6" s="39">
        <v>17</v>
      </c>
      <c r="O6" s="569">
        <v>16.8</v>
      </c>
      <c r="P6" s="39"/>
      <c r="Q6" s="569"/>
      <c r="R6" s="177">
        <v>2</v>
      </c>
      <c r="S6" s="27"/>
      <c r="T6" s="569"/>
      <c r="U6" s="39"/>
      <c r="V6" s="569"/>
      <c r="W6" s="39">
        <v>1.1000000000000001</v>
      </c>
      <c r="X6" s="569">
        <v>0.5</v>
      </c>
      <c r="Y6" s="39"/>
      <c r="Z6" s="569"/>
      <c r="AA6" s="39"/>
      <c r="AB6" s="569"/>
      <c r="AC6" s="39"/>
      <c r="AD6" s="569"/>
      <c r="AE6" s="39"/>
      <c r="AF6" s="569"/>
      <c r="AG6" s="171"/>
      <c r="AH6" s="172"/>
    </row>
    <row r="7" spans="1:34" ht="12" customHeight="1">
      <c r="A7" s="177">
        <v>3</v>
      </c>
      <c r="B7" s="569">
        <v>0.1</v>
      </c>
      <c r="C7" s="39">
        <v>1.9</v>
      </c>
      <c r="D7" s="569"/>
      <c r="E7" s="28">
        <v>3.5</v>
      </c>
      <c r="F7" s="39">
        <v>4.2</v>
      </c>
      <c r="G7" s="569">
        <v>3.6</v>
      </c>
      <c r="H7" s="39">
        <v>4</v>
      </c>
      <c r="I7" s="27">
        <v>4.2</v>
      </c>
      <c r="J7" s="569"/>
      <c r="K7" s="39"/>
      <c r="L7" s="569"/>
      <c r="M7" s="569"/>
      <c r="N7" s="39">
        <v>1.6</v>
      </c>
      <c r="O7" s="569">
        <v>0.7</v>
      </c>
      <c r="P7" s="39">
        <v>37.700000000000003</v>
      </c>
      <c r="Q7" s="569">
        <v>37.4</v>
      </c>
      <c r="R7" s="177">
        <v>3</v>
      </c>
      <c r="S7" s="27">
        <v>0.3</v>
      </c>
      <c r="T7" s="569">
        <v>0.5</v>
      </c>
      <c r="U7" s="39">
        <v>1.5</v>
      </c>
      <c r="V7" s="569">
        <v>1.9</v>
      </c>
      <c r="W7" s="39"/>
      <c r="X7" s="569">
        <v>0.1</v>
      </c>
      <c r="Y7" s="39">
        <v>2.4</v>
      </c>
      <c r="Z7" s="569">
        <v>2.6</v>
      </c>
      <c r="AA7" s="39"/>
      <c r="AB7" s="569"/>
      <c r="AC7" s="39"/>
      <c r="AD7" s="569"/>
      <c r="AE7" s="39">
        <v>0.4</v>
      </c>
      <c r="AF7" s="569"/>
      <c r="AG7" s="171"/>
      <c r="AH7" s="172"/>
    </row>
    <row r="8" spans="1:34" ht="12" customHeight="1">
      <c r="A8" s="177">
        <v>4</v>
      </c>
      <c r="B8" s="569">
        <v>2.7</v>
      </c>
      <c r="C8" s="39">
        <v>0.2</v>
      </c>
      <c r="D8" s="569"/>
      <c r="E8" s="28">
        <v>1.7</v>
      </c>
      <c r="F8" s="39"/>
      <c r="G8" s="569"/>
      <c r="H8" s="39"/>
      <c r="I8" s="27"/>
      <c r="J8" s="569"/>
      <c r="K8" s="39"/>
      <c r="L8" s="569"/>
      <c r="M8" s="569"/>
      <c r="N8" s="39"/>
      <c r="O8" s="569"/>
      <c r="P8" s="39"/>
      <c r="Q8" s="569"/>
      <c r="R8" s="177">
        <v>4</v>
      </c>
      <c r="S8" s="27">
        <v>4.9000000000000004</v>
      </c>
      <c r="T8" s="569">
        <v>5.3</v>
      </c>
      <c r="U8" s="39"/>
      <c r="V8" s="569"/>
      <c r="W8" s="39">
        <v>20.9</v>
      </c>
      <c r="X8" s="569">
        <v>17.5</v>
      </c>
      <c r="Y8" s="39"/>
      <c r="Z8" s="569"/>
      <c r="AA8" s="39">
        <v>0.5</v>
      </c>
      <c r="AB8" s="569">
        <v>0.6</v>
      </c>
      <c r="AC8" s="39"/>
      <c r="AD8" s="569"/>
      <c r="AE8" s="569">
        <v>0.4</v>
      </c>
      <c r="AF8" s="569"/>
      <c r="AG8" s="171"/>
      <c r="AH8" s="172"/>
    </row>
    <row r="9" spans="1:34" ht="12" customHeight="1">
      <c r="A9" s="177">
        <v>5</v>
      </c>
      <c r="B9" s="569">
        <v>1.4</v>
      </c>
      <c r="C9" s="39"/>
      <c r="D9" s="569">
        <v>7.6</v>
      </c>
      <c r="E9" s="28"/>
      <c r="F9" s="39"/>
      <c r="G9" s="569"/>
      <c r="H9" s="39"/>
      <c r="I9" s="27"/>
      <c r="J9" s="569">
        <v>13.3</v>
      </c>
      <c r="K9" s="39">
        <v>13.3</v>
      </c>
      <c r="L9" s="569"/>
      <c r="M9" s="569"/>
      <c r="N9" s="39">
        <v>6</v>
      </c>
      <c r="O9" s="569"/>
      <c r="P9" s="39"/>
      <c r="Q9" s="569"/>
      <c r="R9" s="177">
        <v>5</v>
      </c>
      <c r="S9" s="27">
        <v>12.1</v>
      </c>
      <c r="T9" s="569">
        <v>13.2</v>
      </c>
      <c r="U9" s="39"/>
      <c r="V9" s="569"/>
      <c r="W9" s="39"/>
      <c r="X9" s="569"/>
      <c r="Y9" s="39"/>
      <c r="Z9" s="569"/>
      <c r="AA9" s="39">
        <v>1.3</v>
      </c>
      <c r="AB9" s="569">
        <v>1.7</v>
      </c>
      <c r="AC9" s="39"/>
      <c r="AD9" s="569"/>
      <c r="AE9" s="569">
        <v>3</v>
      </c>
      <c r="AF9" s="569">
        <v>0.2</v>
      </c>
      <c r="AG9" s="171"/>
      <c r="AH9" s="172"/>
    </row>
    <row r="10" spans="1:34" ht="12" customHeight="1">
      <c r="A10" s="177">
        <v>6</v>
      </c>
      <c r="B10" s="569">
        <v>2.2999999999999998</v>
      </c>
      <c r="C10" s="39">
        <v>1.7</v>
      </c>
      <c r="D10" s="569">
        <v>1.6</v>
      </c>
      <c r="E10" s="28"/>
      <c r="F10" s="39"/>
      <c r="G10" s="569"/>
      <c r="H10" s="39"/>
      <c r="I10" s="27"/>
      <c r="J10" s="569">
        <v>4.7</v>
      </c>
      <c r="K10" s="39">
        <v>5.3</v>
      </c>
      <c r="L10" s="569">
        <v>18.100000000000001</v>
      </c>
      <c r="M10" s="569">
        <v>18.600000000000001</v>
      </c>
      <c r="N10" s="39">
        <v>20.7</v>
      </c>
      <c r="O10" s="569">
        <v>16</v>
      </c>
      <c r="P10" s="39">
        <v>20.3</v>
      </c>
      <c r="Q10" s="569">
        <v>21.1</v>
      </c>
      <c r="R10" s="177">
        <v>6</v>
      </c>
      <c r="S10" s="27"/>
      <c r="T10" s="569"/>
      <c r="U10" s="39">
        <v>16.8</v>
      </c>
      <c r="V10" s="569">
        <v>17.2</v>
      </c>
      <c r="W10" s="39">
        <v>11.5</v>
      </c>
      <c r="X10" s="569">
        <v>9.3000000000000007</v>
      </c>
      <c r="Y10" s="39">
        <v>25.5</v>
      </c>
      <c r="Z10" s="569">
        <v>25.8</v>
      </c>
      <c r="AA10" s="39">
        <v>4</v>
      </c>
      <c r="AB10" s="569">
        <v>3.1</v>
      </c>
      <c r="AC10" s="39">
        <v>5.4</v>
      </c>
      <c r="AD10" s="569">
        <v>6.1</v>
      </c>
      <c r="AE10" s="569"/>
      <c r="AF10" s="569"/>
      <c r="AG10" s="171"/>
      <c r="AH10" s="172"/>
    </row>
    <row r="11" spans="1:34" ht="12" customHeight="1">
      <c r="A11" s="177">
        <v>7</v>
      </c>
      <c r="B11" s="569">
        <v>1.7</v>
      </c>
      <c r="C11" s="39"/>
      <c r="D11" s="569"/>
      <c r="E11" s="28"/>
      <c r="F11" s="39"/>
      <c r="G11" s="569"/>
      <c r="H11" s="39"/>
      <c r="I11" s="27"/>
      <c r="J11" s="569">
        <v>3.4</v>
      </c>
      <c r="K11" s="39">
        <v>2.9</v>
      </c>
      <c r="L11" s="569"/>
      <c r="M11" s="569"/>
      <c r="N11" s="39"/>
      <c r="O11" s="569"/>
      <c r="P11" s="39"/>
      <c r="Q11" s="569"/>
      <c r="R11" s="177">
        <v>7</v>
      </c>
      <c r="S11" s="27"/>
      <c r="T11" s="569"/>
      <c r="U11" s="39"/>
      <c r="V11" s="569"/>
      <c r="W11" s="39">
        <v>0.5</v>
      </c>
      <c r="X11" s="569">
        <v>0.3</v>
      </c>
      <c r="Y11" s="39"/>
      <c r="Z11" s="569"/>
      <c r="AA11" s="39"/>
      <c r="AB11" s="569"/>
      <c r="AC11" s="39"/>
      <c r="AD11" s="569"/>
      <c r="AE11" s="569"/>
      <c r="AF11" s="569"/>
      <c r="AG11" s="171"/>
      <c r="AH11" s="172"/>
    </row>
    <row r="12" spans="1:34" ht="12" customHeight="1">
      <c r="A12" s="177">
        <v>8</v>
      </c>
      <c r="B12" s="569">
        <v>1.7</v>
      </c>
      <c r="C12" s="39">
        <v>4.4000000000000004</v>
      </c>
      <c r="D12" s="569"/>
      <c r="E12" s="28">
        <v>0.2</v>
      </c>
      <c r="F12" s="39"/>
      <c r="G12" s="569"/>
      <c r="H12" s="39"/>
      <c r="I12" s="27"/>
      <c r="J12" s="569">
        <v>3.5</v>
      </c>
      <c r="K12" s="39">
        <v>3.2</v>
      </c>
      <c r="L12" s="569"/>
      <c r="M12" s="569"/>
      <c r="N12" s="39">
        <v>3.1</v>
      </c>
      <c r="O12" s="569">
        <v>1.7</v>
      </c>
      <c r="P12" s="39"/>
      <c r="Q12" s="569"/>
      <c r="R12" s="177">
        <v>8</v>
      </c>
      <c r="S12" s="27"/>
      <c r="T12" s="569"/>
      <c r="U12" s="39"/>
      <c r="V12" s="569"/>
      <c r="W12" s="39">
        <v>8.1999999999999993</v>
      </c>
      <c r="X12" s="569">
        <v>14.7</v>
      </c>
      <c r="Y12" s="39"/>
      <c r="Z12" s="569"/>
      <c r="AA12" s="572"/>
      <c r="AB12" s="569"/>
      <c r="AC12" s="39"/>
      <c r="AD12" s="569"/>
      <c r="AE12" s="569">
        <v>2.2999999999999998</v>
      </c>
      <c r="AF12" s="569">
        <v>1.3</v>
      </c>
      <c r="AG12" s="171"/>
      <c r="AH12" s="172"/>
    </row>
    <row r="13" spans="1:34" ht="12" customHeight="1">
      <c r="A13" s="177">
        <v>9</v>
      </c>
      <c r="B13" s="569">
        <v>3.3</v>
      </c>
      <c r="C13" s="39">
        <v>0.6</v>
      </c>
      <c r="D13" s="569"/>
      <c r="E13" s="28"/>
      <c r="F13" s="39"/>
      <c r="G13" s="569"/>
      <c r="H13" s="39"/>
      <c r="I13" s="27"/>
      <c r="J13" s="569">
        <v>38.799999999999997</v>
      </c>
      <c r="K13" s="39">
        <v>40.5</v>
      </c>
      <c r="L13" s="569">
        <v>40.700000000000003</v>
      </c>
      <c r="M13" s="569">
        <v>43.4</v>
      </c>
      <c r="N13" s="39">
        <v>3.2</v>
      </c>
      <c r="O13" s="569">
        <v>3.2</v>
      </c>
      <c r="P13" s="39">
        <v>9.3000000000000007</v>
      </c>
      <c r="Q13" s="569">
        <v>9.9</v>
      </c>
      <c r="R13" s="177">
        <v>9</v>
      </c>
      <c r="S13" s="27"/>
      <c r="T13" s="569"/>
      <c r="U13" s="39"/>
      <c r="V13" s="569"/>
      <c r="W13" s="39">
        <v>12.2</v>
      </c>
      <c r="X13" s="569">
        <v>11.3</v>
      </c>
      <c r="Y13" s="39">
        <v>22.2</v>
      </c>
      <c r="Z13" s="569">
        <v>24.1</v>
      </c>
      <c r="AA13" s="39"/>
      <c r="AB13" s="569"/>
      <c r="AC13" s="39"/>
      <c r="AD13" s="569"/>
      <c r="AE13" s="569">
        <v>0.1</v>
      </c>
      <c r="AF13" s="569">
        <v>0.2</v>
      </c>
      <c r="AG13" s="171"/>
      <c r="AH13" s="172"/>
    </row>
    <row r="14" spans="1:34" ht="12" customHeight="1">
      <c r="A14" s="177">
        <v>10</v>
      </c>
      <c r="B14" s="569"/>
      <c r="C14" s="39">
        <v>1.3</v>
      </c>
      <c r="D14" s="569"/>
      <c r="E14" s="28">
        <v>0.4</v>
      </c>
      <c r="F14" s="39"/>
      <c r="G14" s="569"/>
      <c r="H14" s="39"/>
      <c r="I14" s="27"/>
      <c r="J14" s="569">
        <v>4.3</v>
      </c>
      <c r="K14" s="39">
        <v>3.6</v>
      </c>
      <c r="L14" s="569"/>
      <c r="M14" s="569"/>
      <c r="N14" s="39">
        <v>0.3</v>
      </c>
      <c r="O14" s="569"/>
      <c r="P14" s="39"/>
      <c r="Q14" s="569"/>
      <c r="R14" s="177">
        <v>10</v>
      </c>
      <c r="S14" s="27"/>
      <c r="T14" s="569"/>
      <c r="U14" s="39"/>
      <c r="V14" s="569"/>
      <c r="W14" s="39">
        <v>9.1999999999999993</v>
      </c>
      <c r="X14" s="569">
        <v>8.5</v>
      </c>
      <c r="Y14" s="39"/>
      <c r="Z14" s="569"/>
      <c r="AA14" s="39">
        <v>2.9</v>
      </c>
      <c r="AB14" s="569">
        <v>2.8</v>
      </c>
      <c r="AC14" s="39"/>
      <c r="AD14" s="569"/>
      <c r="AE14" s="569">
        <v>1.2</v>
      </c>
      <c r="AF14" s="569"/>
      <c r="AG14" s="171"/>
      <c r="AH14" s="172"/>
    </row>
    <row r="15" spans="1:34" ht="12" customHeight="1">
      <c r="A15" s="177">
        <v>11</v>
      </c>
      <c r="B15" s="569"/>
      <c r="C15" s="39">
        <v>8.3000000000000007</v>
      </c>
      <c r="D15" s="569">
        <v>1.7</v>
      </c>
      <c r="E15" s="28">
        <v>0.7</v>
      </c>
      <c r="F15" s="39"/>
      <c r="G15" s="569"/>
      <c r="H15" s="39"/>
      <c r="I15" s="27"/>
      <c r="J15" s="569">
        <v>0.8</v>
      </c>
      <c r="K15" s="39">
        <v>0.2</v>
      </c>
      <c r="L15" s="569"/>
      <c r="M15" s="569"/>
      <c r="N15" s="39">
        <v>7</v>
      </c>
      <c r="O15" s="569">
        <v>3.1</v>
      </c>
      <c r="P15" s="39"/>
      <c r="Q15" s="569"/>
      <c r="R15" s="177">
        <v>11</v>
      </c>
      <c r="S15" s="27"/>
      <c r="T15" s="569"/>
      <c r="U15" s="39"/>
      <c r="V15" s="569"/>
      <c r="W15" s="39">
        <v>1</v>
      </c>
      <c r="X15" s="569">
        <v>0.7</v>
      </c>
      <c r="Y15" s="39"/>
      <c r="Z15" s="569"/>
      <c r="AA15" s="39">
        <v>2.2000000000000002</v>
      </c>
      <c r="AB15" s="569">
        <v>2.1</v>
      </c>
      <c r="AC15" s="39"/>
      <c r="AD15" s="569"/>
      <c r="AE15" s="569"/>
      <c r="AF15" s="569">
        <v>0.2</v>
      </c>
      <c r="AG15" s="171"/>
      <c r="AH15" s="172"/>
    </row>
    <row r="16" spans="1:34" ht="12" customHeight="1">
      <c r="A16" s="177">
        <v>12</v>
      </c>
      <c r="B16" s="569">
        <v>1</v>
      </c>
      <c r="C16" s="39">
        <v>3.8</v>
      </c>
      <c r="D16" s="569">
        <v>7.1</v>
      </c>
      <c r="E16" s="28"/>
      <c r="F16" s="39">
        <v>6.3</v>
      </c>
      <c r="G16" s="569">
        <v>6</v>
      </c>
      <c r="H16" s="39">
        <v>6.3</v>
      </c>
      <c r="I16" s="27">
        <v>6.8</v>
      </c>
      <c r="J16" s="569"/>
      <c r="K16" s="39"/>
      <c r="L16" s="569">
        <v>4.0999999999999996</v>
      </c>
      <c r="M16" s="569">
        <v>2.8</v>
      </c>
      <c r="N16" s="39"/>
      <c r="O16" s="569">
        <v>0.1</v>
      </c>
      <c r="P16" s="39">
        <v>6.4</v>
      </c>
      <c r="Q16" s="569">
        <v>6.4</v>
      </c>
      <c r="R16" s="177">
        <v>12</v>
      </c>
      <c r="S16" s="27"/>
      <c r="T16" s="569"/>
      <c r="U16" s="39"/>
      <c r="V16" s="569"/>
      <c r="W16" s="39"/>
      <c r="X16" s="569"/>
      <c r="Y16" s="39">
        <v>9.6</v>
      </c>
      <c r="Z16" s="569">
        <v>9.6</v>
      </c>
      <c r="AA16" s="39">
        <v>3.7</v>
      </c>
      <c r="AB16" s="569">
        <v>4.0999999999999996</v>
      </c>
      <c r="AC16" s="39">
        <v>8.9</v>
      </c>
      <c r="AD16" s="569">
        <v>10</v>
      </c>
      <c r="AE16" s="569"/>
      <c r="AF16" s="569">
        <v>2.7</v>
      </c>
      <c r="AG16" s="171"/>
      <c r="AH16" s="172"/>
    </row>
    <row r="17" spans="1:34" ht="12" customHeight="1">
      <c r="A17" s="177">
        <v>13</v>
      </c>
      <c r="B17" s="569">
        <v>5.0999999999999996</v>
      </c>
      <c r="C17" s="39">
        <v>1.5</v>
      </c>
      <c r="D17" s="569">
        <v>5.2</v>
      </c>
      <c r="E17" s="28">
        <v>3.6</v>
      </c>
      <c r="F17" s="39"/>
      <c r="G17" s="569"/>
      <c r="H17" s="39"/>
      <c r="I17" s="27"/>
      <c r="J17" s="569"/>
      <c r="K17" s="39"/>
      <c r="L17" s="569"/>
      <c r="M17" s="569"/>
      <c r="N17" s="39"/>
      <c r="O17" s="569"/>
      <c r="P17" s="39"/>
      <c r="Q17" s="569"/>
      <c r="R17" s="177">
        <v>13</v>
      </c>
      <c r="S17" s="27">
        <v>0.3</v>
      </c>
      <c r="T17" s="569">
        <v>0.5</v>
      </c>
      <c r="U17" s="39"/>
      <c r="V17" s="569"/>
      <c r="W17" s="39">
        <v>3</v>
      </c>
      <c r="X17" s="569">
        <v>2.9</v>
      </c>
      <c r="Y17" s="39"/>
      <c r="Z17" s="569"/>
      <c r="AA17" s="39"/>
      <c r="AB17" s="569"/>
      <c r="AC17" s="39"/>
      <c r="AD17" s="569"/>
      <c r="AE17" s="569"/>
      <c r="AF17" s="569">
        <v>0.8</v>
      </c>
      <c r="AG17" s="171"/>
      <c r="AH17" s="172"/>
    </row>
    <row r="18" spans="1:34" ht="12" customHeight="1">
      <c r="A18" s="177">
        <v>14</v>
      </c>
      <c r="B18" s="569">
        <v>1.3</v>
      </c>
      <c r="C18" s="39">
        <v>1.4</v>
      </c>
      <c r="D18" s="569">
        <v>0.8</v>
      </c>
      <c r="E18" s="28">
        <v>2.4</v>
      </c>
      <c r="F18" s="39">
        <v>0.8</v>
      </c>
      <c r="G18" s="569">
        <v>1.3</v>
      </c>
      <c r="H18" s="39"/>
      <c r="I18" s="27"/>
      <c r="J18" s="569"/>
      <c r="K18" s="39"/>
      <c r="L18" s="569"/>
      <c r="M18" s="569"/>
      <c r="N18" s="39"/>
      <c r="O18" s="569">
        <v>0.3</v>
      </c>
      <c r="P18" s="39"/>
      <c r="Q18" s="569"/>
      <c r="R18" s="177">
        <v>14</v>
      </c>
      <c r="S18" s="27">
        <v>3.1</v>
      </c>
      <c r="T18" s="569">
        <v>3.6</v>
      </c>
      <c r="U18" s="39"/>
      <c r="V18" s="569"/>
      <c r="W18" s="39"/>
      <c r="X18" s="569">
        <v>0.1</v>
      </c>
      <c r="Y18" s="39"/>
      <c r="Z18" s="569"/>
      <c r="AA18" s="39"/>
      <c r="AB18" s="569"/>
      <c r="AC18" s="39"/>
      <c r="AD18" s="569"/>
      <c r="AE18" s="569"/>
      <c r="AF18" s="569">
        <v>0.1</v>
      </c>
      <c r="AG18" s="171"/>
      <c r="AH18" s="172"/>
    </row>
    <row r="19" spans="1:34" ht="12" customHeight="1">
      <c r="A19" s="177">
        <v>15</v>
      </c>
      <c r="B19" s="569">
        <v>5.0999999999999996</v>
      </c>
      <c r="C19" s="39"/>
      <c r="D19" s="569"/>
      <c r="E19" s="28">
        <v>2.9</v>
      </c>
      <c r="F19" s="39">
        <v>0.5</v>
      </c>
      <c r="G19" s="569">
        <v>0.7</v>
      </c>
      <c r="H19" s="39">
        <v>1.1000000000000001</v>
      </c>
      <c r="I19" s="27">
        <v>1.2</v>
      </c>
      <c r="J19" s="569"/>
      <c r="K19" s="39"/>
      <c r="L19" s="569"/>
      <c r="M19" s="569"/>
      <c r="N19" s="39"/>
      <c r="O19" s="569"/>
      <c r="P19" s="39"/>
      <c r="Q19" s="569"/>
      <c r="R19" s="177">
        <v>15</v>
      </c>
      <c r="S19" s="27">
        <v>2.6</v>
      </c>
      <c r="T19" s="569">
        <v>1.2</v>
      </c>
      <c r="U19" s="39">
        <v>5.3</v>
      </c>
      <c r="V19" s="569">
        <v>5.3</v>
      </c>
      <c r="W19" s="39"/>
      <c r="X19" s="569"/>
      <c r="Y19" s="39">
        <v>3</v>
      </c>
      <c r="Z19" s="569">
        <v>3.2</v>
      </c>
      <c r="AA19" s="39"/>
      <c r="AB19" s="569"/>
      <c r="AC19" s="39"/>
      <c r="AD19" s="569"/>
      <c r="AE19" s="569"/>
      <c r="AF19" s="569">
        <v>0.5</v>
      </c>
      <c r="AG19" s="171"/>
      <c r="AH19" s="172"/>
    </row>
    <row r="20" spans="1:34" ht="12" customHeight="1">
      <c r="A20" s="177">
        <v>16</v>
      </c>
      <c r="B20" s="569">
        <v>13</v>
      </c>
      <c r="C20" s="39">
        <v>0.8</v>
      </c>
      <c r="D20" s="569">
        <v>0.1</v>
      </c>
      <c r="E20" s="28">
        <v>11.6</v>
      </c>
      <c r="F20" s="39">
        <v>5.2</v>
      </c>
      <c r="G20" s="569">
        <v>5.2</v>
      </c>
      <c r="H20" s="39"/>
      <c r="I20" s="27"/>
      <c r="J20" s="569">
        <v>8.1</v>
      </c>
      <c r="K20" s="39">
        <v>10.5</v>
      </c>
      <c r="L20" s="569"/>
      <c r="M20" s="569"/>
      <c r="N20" s="39"/>
      <c r="O20" s="569"/>
      <c r="P20" s="39"/>
      <c r="Q20" s="569"/>
      <c r="R20" s="177">
        <v>16</v>
      </c>
      <c r="S20" s="27"/>
      <c r="T20" s="569"/>
      <c r="U20" s="39"/>
      <c r="V20" s="569"/>
      <c r="W20" s="39">
        <v>4</v>
      </c>
      <c r="X20" s="569">
        <v>3.9</v>
      </c>
      <c r="Y20" s="39"/>
      <c r="Z20" s="569"/>
      <c r="AA20" s="39"/>
      <c r="AB20" s="569"/>
      <c r="AC20" s="39"/>
      <c r="AD20" s="569"/>
      <c r="AE20" s="569"/>
      <c r="AF20" s="569">
        <v>2.5</v>
      </c>
      <c r="AG20" s="171"/>
      <c r="AH20" s="172"/>
    </row>
    <row r="21" spans="1:34" ht="12" customHeight="1">
      <c r="A21" s="177">
        <v>17</v>
      </c>
      <c r="B21" s="569"/>
      <c r="C21" s="39">
        <v>8.9</v>
      </c>
      <c r="D21" s="569">
        <v>6.9</v>
      </c>
      <c r="E21" s="28">
        <v>1.5</v>
      </c>
      <c r="F21" s="39">
        <v>0.6</v>
      </c>
      <c r="G21" s="569">
        <v>1.3</v>
      </c>
      <c r="H21" s="39"/>
      <c r="I21" s="27"/>
      <c r="J21" s="569"/>
      <c r="K21" s="39"/>
      <c r="L21" s="569"/>
      <c r="M21" s="569"/>
      <c r="N21" s="39"/>
      <c r="O21" s="569"/>
      <c r="P21" s="39"/>
      <c r="Q21" s="569"/>
      <c r="R21" s="177">
        <v>17</v>
      </c>
      <c r="S21" s="27"/>
      <c r="T21" s="569"/>
      <c r="U21" s="39"/>
      <c r="V21" s="569"/>
      <c r="W21" s="39"/>
      <c r="X21" s="569"/>
      <c r="Y21" s="39"/>
      <c r="Z21" s="569"/>
      <c r="AA21" s="39"/>
      <c r="AB21" s="569"/>
      <c r="AC21" s="39"/>
      <c r="AD21" s="569"/>
      <c r="AE21" s="569">
        <v>0.1</v>
      </c>
      <c r="AF21" s="569">
        <v>5.0999999999999996</v>
      </c>
      <c r="AG21" s="171"/>
      <c r="AH21" s="172"/>
    </row>
    <row r="22" spans="1:34" ht="12" customHeight="1">
      <c r="A22" s="177">
        <v>18</v>
      </c>
      <c r="B22" s="569"/>
      <c r="C22" s="39">
        <v>2.2000000000000002</v>
      </c>
      <c r="D22" s="569">
        <v>1</v>
      </c>
      <c r="E22" s="28">
        <v>0.2</v>
      </c>
      <c r="F22" s="39">
        <v>4</v>
      </c>
      <c r="G22" s="569">
        <v>4</v>
      </c>
      <c r="H22" s="39">
        <v>10.1</v>
      </c>
      <c r="I22" s="27">
        <v>10.199999999999999</v>
      </c>
      <c r="J22" s="569">
        <v>5.7</v>
      </c>
      <c r="K22" s="39">
        <v>9.1999999999999993</v>
      </c>
      <c r="L22" s="569">
        <v>12.2</v>
      </c>
      <c r="M22" s="569">
        <v>12.2</v>
      </c>
      <c r="N22" s="39"/>
      <c r="O22" s="569"/>
      <c r="P22" s="39"/>
      <c r="Q22" s="569"/>
      <c r="R22" s="177">
        <v>18</v>
      </c>
      <c r="S22" s="27"/>
      <c r="T22" s="569"/>
      <c r="U22" s="39"/>
      <c r="V22" s="569"/>
      <c r="W22" s="39">
        <v>1</v>
      </c>
      <c r="X22" s="569">
        <v>0.9</v>
      </c>
      <c r="Y22" s="39">
        <v>4.4000000000000004</v>
      </c>
      <c r="Z22" s="569">
        <v>4.2</v>
      </c>
      <c r="AA22" s="39"/>
      <c r="AB22" s="569"/>
      <c r="AC22" s="39"/>
      <c r="AD22" s="569"/>
      <c r="AE22" s="569">
        <v>5.8</v>
      </c>
      <c r="AF22" s="569">
        <v>3.5</v>
      </c>
      <c r="AG22" s="171"/>
      <c r="AH22" s="172"/>
    </row>
    <row r="23" spans="1:34" ht="12" customHeight="1">
      <c r="A23" s="177">
        <v>19</v>
      </c>
      <c r="B23" s="569">
        <v>1.9</v>
      </c>
      <c r="C23" s="39">
        <v>1.5</v>
      </c>
      <c r="D23" s="569">
        <v>6.1</v>
      </c>
      <c r="E23" s="28">
        <v>0.5</v>
      </c>
      <c r="F23" s="39"/>
      <c r="G23" s="569">
        <v>0.3</v>
      </c>
      <c r="H23" s="39"/>
      <c r="I23" s="27"/>
      <c r="J23" s="569"/>
      <c r="K23" s="39"/>
      <c r="L23" s="569"/>
      <c r="M23" s="569"/>
      <c r="N23" s="39"/>
      <c r="O23" s="569"/>
      <c r="P23" s="39"/>
      <c r="Q23" s="569"/>
      <c r="R23" s="177">
        <v>19</v>
      </c>
      <c r="S23" s="27"/>
      <c r="T23" s="569"/>
      <c r="U23" s="39"/>
      <c r="V23" s="569"/>
      <c r="W23" s="39"/>
      <c r="X23" s="569"/>
      <c r="Y23" s="39"/>
      <c r="Z23" s="569"/>
      <c r="AA23" s="39">
        <v>6</v>
      </c>
      <c r="AB23" s="569">
        <v>6.6</v>
      </c>
      <c r="AC23" s="39"/>
      <c r="AD23" s="569"/>
      <c r="AE23" s="569">
        <v>3.2</v>
      </c>
      <c r="AF23" s="569">
        <v>8.5</v>
      </c>
      <c r="AG23" s="171"/>
      <c r="AH23" s="172"/>
    </row>
    <row r="24" spans="1:34" ht="12" customHeight="1">
      <c r="A24" s="177">
        <v>20</v>
      </c>
      <c r="B24" s="569">
        <v>1</v>
      </c>
      <c r="C24" s="39">
        <v>4.0999999999999996</v>
      </c>
      <c r="D24" s="569"/>
      <c r="E24" s="28"/>
      <c r="F24" s="39">
        <v>0.5</v>
      </c>
      <c r="G24" s="569">
        <v>0.3</v>
      </c>
      <c r="H24" s="39"/>
      <c r="I24" s="27"/>
      <c r="J24" s="569">
        <v>11.8</v>
      </c>
      <c r="K24" s="39">
        <v>22.7</v>
      </c>
      <c r="L24" s="569"/>
      <c r="M24" s="569"/>
      <c r="N24" s="39"/>
      <c r="O24" s="569"/>
      <c r="P24" s="39"/>
      <c r="Q24" s="569"/>
      <c r="R24" s="177">
        <v>20</v>
      </c>
      <c r="S24" s="27"/>
      <c r="T24" s="569"/>
      <c r="U24" s="39"/>
      <c r="V24" s="569"/>
      <c r="W24" s="39"/>
      <c r="X24" s="569"/>
      <c r="Y24" s="39"/>
      <c r="Z24" s="569"/>
      <c r="AA24" s="39">
        <v>2.7</v>
      </c>
      <c r="AB24" s="569">
        <v>2.2999999999999998</v>
      </c>
      <c r="AC24" s="39"/>
      <c r="AD24" s="569"/>
      <c r="AE24" s="569">
        <v>6.6</v>
      </c>
      <c r="AF24" s="569">
        <v>2</v>
      </c>
      <c r="AG24" s="171"/>
      <c r="AH24" s="172"/>
    </row>
    <row r="25" spans="1:34" ht="12" customHeight="1">
      <c r="A25" s="177">
        <v>21</v>
      </c>
      <c r="B25" s="569">
        <v>0.2</v>
      </c>
      <c r="C25" s="39"/>
      <c r="D25" s="569"/>
      <c r="E25" s="28">
        <v>0.2</v>
      </c>
      <c r="F25" s="39">
        <v>1.2</v>
      </c>
      <c r="G25" s="569">
        <v>1.8</v>
      </c>
      <c r="H25" s="39">
        <v>1</v>
      </c>
      <c r="I25" s="27">
        <v>1.4</v>
      </c>
      <c r="J25" s="569">
        <v>0.6</v>
      </c>
      <c r="K25" s="39">
        <v>0.6</v>
      </c>
      <c r="L25" s="569">
        <v>11</v>
      </c>
      <c r="M25" s="569">
        <v>11.1</v>
      </c>
      <c r="N25" s="39">
        <v>28.5</v>
      </c>
      <c r="O25" s="569">
        <v>35.6</v>
      </c>
      <c r="P25" s="39">
        <v>28</v>
      </c>
      <c r="Q25" s="569">
        <v>33.299999999999997</v>
      </c>
      <c r="R25" s="177">
        <v>21</v>
      </c>
      <c r="S25" s="27"/>
      <c r="T25" s="569"/>
      <c r="U25" s="39"/>
      <c r="V25" s="569"/>
      <c r="W25" s="39"/>
      <c r="X25" s="569"/>
      <c r="Y25" s="39"/>
      <c r="Z25" s="569"/>
      <c r="AA25" s="39">
        <v>1.4</v>
      </c>
      <c r="AB25" s="569">
        <v>1.6</v>
      </c>
      <c r="AC25" s="39">
        <v>9.5</v>
      </c>
      <c r="AD25" s="569">
        <v>9.1</v>
      </c>
      <c r="AE25" s="569">
        <v>0.7</v>
      </c>
      <c r="AF25" s="569">
        <v>0.3</v>
      </c>
      <c r="AG25" s="171"/>
      <c r="AH25" s="172"/>
    </row>
    <row r="26" spans="1:34" ht="12" customHeight="1">
      <c r="A26" s="177">
        <v>22</v>
      </c>
      <c r="B26" s="569">
        <v>2.4</v>
      </c>
      <c r="C26" s="39">
        <v>0.5</v>
      </c>
      <c r="D26" s="569"/>
      <c r="E26" s="28"/>
      <c r="F26" s="39"/>
      <c r="G26" s="569">
        <v>0.1</v>
      </c>
      <c r="H26" s="39"/>
      <c r="I26" s="27"/>
      <c r="J26" s="569"/>
      <c r="K26" s="39"/>
      <c r="L26" s="569"/>
      <c r="M26" s="569"/>
      <c r="N26" s="39">
        <v>0.4</v>
      </c>
      <c r="O26" s="569">
        <v>0.8</v>
      </c>
      <c r="P26" s="39"/>
      <c r="Q26" s="569"/>
      <c r="R26" s="177">
        <v>22</v>
      </c>
      <c r="S26" s="27"/>
      <c r="T26" s="569"/>
      <c r="U26" s="39"/>
      <c r="V26" s="569"/>
      <c r="W26" s="39"/>
      <c r="X26" s="569"/>
      <c r="Y26" s="39"/>
      <c r="Z26" s="569"/>
      <c r="AA26" s="39">
        <v>5.2</v>
      </c>
      <c r="AB26" s="569">
        <v>5.8</v>
      </c>
      <c r="AC26" s="39"/>
      <c r="AD26" s="569"/>
      <c r="AE26" s="569">
        <v>5.7</v>
      </c>
      <c r="AF26" s="569">
        <v>2.2999999999999998</v>
      </c>
      <c r="AG26" s="171"/>
      <c r="AH26" s="172"/>
    </row>
    <row r="27" spans="1:34" ht="12" customHeight="1">
      <c r="A27" s="177">
        <v>23</v>
      </c>
      <c r="B27" s="569"/>
      <c r="C27" s="39">
        <v>16.2</v>
      </c>
      <c r="D27" s="569"/>
      <c r="E27" s="28"/>
      <c r="F27" s="39"/>
      <c r="G27" s="569"/>
      <c r="H27" s="39"/>
      <c r="I27" s="27"/>
      <c r="J27" s="569"/>
      <c r="K27" s="39"/>
      <c r="L27" s="569"/>
      <c r="M27" s="569"/>
      <c r="N27" s="39">
        <v>1.1000000000000001</v>
      </c>
      <c r="O27" s="569">
        <v>0.9</v>
      </c>
      <c r="P27" s="39"/>
      <c r="Q27" s="569"/>
      <c r="R27" s="177">
        <v>23</v>
      </c>
      <c r="S27" s="27">
        <v>18.8</v>
      </c>
      <c r="T27" s="569">
        <v>19.2</v>
      </c>
      <c r="U27" s="39"/>
      <c r="V27" s="569"/>
      <c r="W27" s="39"/>
      <c r="X27" s="569"/>
      <c r="Y27" s="39"/>
      <c r="Z27" s="569"/>
      <c r="AA27" s="39">
        <v>11.2</v>
      </c>
      <c r="AB27" s="569">
        <v>11</v>
      </c>
      <c r="AC27" s="39"/>
      <c r="AD27" s="569"/>
      <c r="AE27" s="569">
        <v>1.8</v>
      </c>
      <c r="AF27" s="569">
        <v>2.2000000000000002</v>
      </c>
      <c r="AG27" s="171"/>
      <c r="AH27" s="172"/>
    </row>
    <row r="28" spans="1:34" ht="12" customHeight="1">
      <c r="A28" s="177">
        <v>24</v>
      </c>
      <c r="B28" s="569">
        <v>0.2</v>
      </c>
      <c r="C28" s="39">
        <v>2.8</v>
      </c>
      <c r="D28" s="569"/>
      <c r="E28" s="28"/>
      <c r="F28" s="39"/>
      <c r="G28" s="569"/>
      <c r="H28" s="39"/>
      <c r="I28" s="27"/>
      <c r="J28" s="569"/>
      <c r="K28" s="39"/>
      <c r="L28" s="569"/>
      <c r="M28" s="569"/>
      <c r="N28" s="39">
        <v>4.8</v>
      </c>
      <c r="O28" s="569">
        <v>3.8</v>
      </c>
      <c r="P28" s="39">
        <v>6</v>
      </c>
      <c r="Q28" s="569">
        <v>6.2</v>
      </c>
      <c r="R28" s="177">
        <v>24</v>
      </c>
      <c r="S28" s="27">
        <v>1.5</v>
      </c>
      <c r="T28" s="569">
        <v>1.2</v>
      </c>
      <c r="U28" s="39">
        <v>20.6</v>
      </c>
      <c r="V28" s="569">
        <v>21.2</v>
      </c>
      <c r="W28" s="39"/>
      <c r="X28" s="569"/>
      <c r="Y28" s="39"/>
      <c r="Z28" s="569"/>
      <c r="AA28" s="39">
        <v>1</v>
      </c>
      <c r="AB28" s="569">
        <v>0.9</v>
      </c>
      <c r="AC28" s="39">
        <v>17.7</v>
      </c>
      <c r="AD28" s="569">
        <v>18.600000000000001</v>
      </c>
      <c r="AE28" s="569">
        <v>0.5</v>
      </c>
      <c r="AF28" s="569">
        <v>2.5</v>
      </c>
      <c r="AG28" s="171"/>
      <c r="AH28" s="172"/>
    </row>
    <row r="29" spans="1:34" ht="12" customHeight="1">
      <c r="A29" s="177">
        <v>25</v>
      </c>
      <c r="B29" s="569">
        <v>0.3</v>
      </c>
      <c r="C29" s="39"/>
      <c r="D29" s="569"/>
      <c r="E29" s="28">
        <v>0.1</v>
      </c>
      <c r="F29" s="39"/>
      <c r="G29" s="569"/>
      <c r="H29" s="39"/>
      <c r="I29" s="27"/>
      <c r="J29" s="569"/>
      <c r="K29" s="39"/>
      <c r="L29" s="569"/>
      <c r="M29" s="569"/>
      <c r="N29" s="39">
        <v>4.5</v>
      </c>
      <c r="O29" s="569">
        <v>5</v>
      </c>
      <c r="P29" s="39"/>
      <c r="Q29" s="569"/>
      <c r="R29" s="177">
        <v>25</v>
      </c>
      <c r="S29" s="27">
        <v>0.5</v>
      </c>
      <c r="T29" s="569">
        <v>0.5</v>
      </c>
      <c r="U29" s="39"/>
      <c r="V29" s="569"/>
      <c r="W29" s="39"/>
      <c r="X29" s="569"/>
      <c r="Y29" s="39"/>
      <c r="Z29" s="569"/>
      <c r="AA29" s="39">
        <v>2.9</v>
      </c>
      <c r="AB29" s="569">
        <v>3</v>
      </c>
      <c r="AC29" s="39"/>
      <c r="AD29" s="569"/>
      <c r="AE29" s="569">
        <v>0.6</v>
      </c>
      <c r="AF29" s="569">
        <v>5.8</v>
      </c>
      <c r="AG29" s="171"/>
      <c r="AH29" s="172"/>
    </row>
    <row r="30" spans="1:34" ht="12" customHeight="1">
      <c r="A30" s="177">
        <v>26</v>
      </c>
      <c r="B30" s="569">
        <v>0.5</v>
      </c>
      <c r="C30" s="39">
        <v>5.4</v>
      </c>
      <c r="D30" s="569"/>
      <c r="E30" s="28"/>
      <c r="F30" s="39"/>
      <c r="G30" s="569"/>
      <c r="H30" s="39"/>
      <c r="I30" s="27"/>
      <c r="J30" s="569"/>
      <c r="K30" s="39"/>
      <c r="L30" s="569"/>
      <c r="M30" s="569"/>
      <c r="N30" s="39">
        <v>0.5</v>
      </c>
      <c r="O30" s="569">
        <v>0.3</v>
      </c>
      <c r="P30" s="39"/>
      <c r="Q30" s="569"/>
      <c r="R30" s="177">
        <v>26</v>
      </c>
      <c r="S30" s="27">
        <v>1.3</v>
      </c>
      <c r="T30" s="569">
        <v>1.4</v>
      </c>
      <c r="U30" s="39"/>
      <c r="V30" s="569"/>
      <c r="W30" s="39"/>
      <c r="X30" s="569"/>
      <c r="Y30" s="39"/>
      <c r="Z30" s="569"/>
      <c r="AA30" s="39"/>
      <c r="AB30" s="569"/>
      <c r="AC30" s="39"/>
      <c r="AD30" s="569"/>
      <c r="AE30" s="569">
        <v>3.2</v>
      </c>
      <c r="AF30" s="569">
        <v>5.7</v>
      </c>
      <c r="AG30" s="171"/>
      <c r="AH30" s="172"/>
    </row>
    <row r="31" spans="1:34" ht="12" customHeight="1">
      <c r="A31" s="177">
        <v>27</v>
      </c>
      <c r="B31" s="569">
        <v>3.2</v>
      </c>
      <c r="C31" s="39">
        <v>8.8000000000000007</v>
      </c>
      <c r="D31" s="569"/>
      <c r="E31" s="28"/>
      <c r="F31" s="39"/>
      <c r="G31" s="569"/>
      <c r="H31" s="39"/>
      <c r="I31" s="27"/>
      <c r="J31" s="569"/>
      <c r="K31" s="39"/>
      <c r="L31" s="569"/>
      <c r="M31" s="569"/>
      <c r="N31" s="39"/>
      <c r="O31" s="569"/>
      <c r="P31" s="39">
        <v>5.5</v>
      </c>
      <c r="Q31" s="569">
        <v>5.9</v>
      </c>
      <c r="R31" s="177">
        <v>27</v>
      </c>
      <c r="S31" s="27">
        <v>5.6</v>
      </c>
      <c r="T31" s="569">
        <v>6</v>
      </c>
      <c r="U31" s="39">
        <v>7</v>
      </c>
      <c r="V31" s="569">
        <v>7</v>
      </c>
      <c r="W31" s="39"/>
      <c r="X31" s="569"/>
      <c r="Y31" s="39"/>
      <c r="Z31" s="569"/>
      <c r="AA31" s="39">
        <v>0.3</v>
      </c>
      <c r="AB31" s="569">
        <v>0.2</v>
      </c>
      <c r="AC31" s="39">
        <v>0.1</v>
      </c>
      <c r="AD31" s="569">
        <v>0.3</v>
      </c>
      <c r="AE31" s="569">
        <v>5.0999999999999996</v>
      </c>
      <c r="AF31" s="569">
        <v>0.3</v>
      </c>
      <c r="AG31" s="171"/>
      <c r="AH31" s="172"/>
    </row>
    <row r="32" spans="1:34" ht="12" customHeight="1">
      <c r="A32" s="177">
        <v>28</v>
      </c>
      <c r="B32" s="569">
        <v>2.2000000000000002</v>
      </c>
      <c r="C32" s="39">
        <v>1.1000000000000001</v>
      </c>
      <c r="D32" s="569"/>
      <c r="E32" s="28"/>
      <c r="F32" s="39"/>
      <c r="G32" s="569"/>
      <c r="H32" s="39"/>
      <c r="I32" s="27"/>
      <c r="J32" s="569"/>
      <c r="K32" s="39"/>
      <c r="L32" s="569"/>
      <c r="M32" s="569"/>
      <c r="N32" s="39"/>
      <c r="O32" s="569"/>
      <c r="P32" s="39"/>
      <c r="Q32" s="569"/>
      <c r="R32" s="177">
        <v>28</v>
      </c>
      <c r="S32" s="27">
        <v>3.5</v>
      </c>
      <c r="T32" s="569">
        <v>3.2</v>
      </c>
      <c r="U32" s="39"/>
      <c r="V32" s="569"/>
      <c r="W32" s="39"/>
      <c r="X32" s="569"/>
      <c r="Y32" s="39"/>
      <c r="Z32" s="569"/>
      <c r="AA32" s="39">
        <v>6.4</v>
      </c>
      <c r="AB32" s="569">
        <v>6.8</v>
      </c>
      <c r="AC32" s="39"/>
      <c r="AD32" s="569"/>
      <c r="AE32" s="569">
        <v>0.3</v>
      </c>
      <c r="AF32" s="569"/>
      <c r="AG32" s="171"/>
      <c r="AH32" s="172"/>
    </row>
    <row r="33" spans="1:34" ht="12" customHeight="1">
      <c r="A33" s="177">
        <v>29</v>
      </c>
      <c r="B33" s="569">
        <v>0.3</v>
      </c>
      <c r="C33" s="39"/>
      <c r="D33" s="569"/>
      <c r="E33" s="28">
        <v>10.7</v>
      </c>
      <c r="F33" s="39"/>
      <c r="G33" s="569"/>
      <c r="H33" s="39"/>
      <c r="I33" s="27"/>
      <c r="J33" s="569"/>
      <c r="K33" s="39"/>
      <c r="L33" s="569"/>
      <c r="M33" s="569"/>
      <c r="N33" s="39">
        <v>17.100000000000001</v>
      </c>
      <c r="O33" s="569">
        <v>16.5</v>
      </c>
      <c r="P33" s="39"/>
      <c r="Q33" s="569"/>
      <c r="R33" s="177">
        <v>29</v>
      </c>
      <c r="S33" s="27"/>
      <c r="T33" s="569"/>
      <c r="U33" s="39"/>
      <c r="V33" s="569"/>
      <c r="W33" s="39"/>
      <c r="X33" s="569"/>
      <c r="Y33" s="39"/>
      <c r="Z33" s="569"/>
      <c r="AA33" s="39"/>
      <c r="AB33" s="569">
        <v>0.1</v>
      </c>
      <c r="AC33" s="39"/>
      <c r="AD33" s="569"/>
      <c r="AE33" s="569"/>
      <c r="AF33" s="569">
        <v>0.7</v>
      </c>
      <c r="AG33" s="171"/>
      <c r="AH33" s="172"/>
    </row>
    <row r="34" spans="1:34" ht="12" customHeight="1">
      <c r="A34" s="177">
        <v>30</v>
      </c>
      <c r="B34" s="569">
        <v>3.6</v>
      </c>
      <c r="C34" s="39"/>
      <c r="D34" s="569"/>
      <c r="E34" s="28">
        <v>1</v>
      </c>
      <c r="F34" s="39"/>
      <c r="G34" s="569"/>
      <c r="H34" s="39"/>
      <c r="I34" s="27"/>
      <c r="J34" s="569">
        <v>27.1</v>
      </c>
      <c r="K34" s="39">
        <v>22.9</v>
      </c>
      <c r="L34" s="569">
        <v>25.8</v>
      </c>
      <c r="M34" s="569">
        <v>26.3</v>
      </c>
      <c r="N34" s="39">
        <v>3.8</v>
      </c>
      <c r="O34" s="569">
        <v>4.7</v>
      </c>
      <c r="P34" s="39"/>
      <c r="Q34" s="569"/>
      <c r="R34" s="177">
        <v>30</v>
      </c>
      <c r="S34" s="27">
        <v>8.6999999999999993</v>
      </c>
      <c r="T34" s="569">
        <v>8.5</v>
      </c>
      <c r="U34" s="39"/>
      <c r="V34" s="569"/>
      <c r="W34" s="39">
        <v>0.6</v>
      </c>
      <c r="X34" s="569">
        <v>0.9</v>
      </c>
      <c r="Y34" s="39">
        <v>0.3</v>
      </c>
      <c r="Z34" s="569">
        <v>0.7</v>
      </c>
      <c r="AA34" s="39">
        <v>0.6</v>
      </c>
      <c r="AB34" s="569">
        <v>0.6</v>
      </c>
      <c r="AC34" s="39"/>
      <c r="AD34" s="569"/>
      <c r="AE34" s="569">
        <v>1.8</v>
      </c>
      <c r="AF34" s="569">
        <v>7.5</v>
      </c>
      <c r="AG34" s="171"/>
      <c r="AH34" s="172"/>
    </row>
    <row r="35" spans="1:34" ht="12" customHeight="1">
      <c r="A35" s="180">
        <v>31</v>
      </c>
      <c r="B35" s="569">
        <v>1.1000000000000001</v>
      </c>
      <c r="C35" s="39"/>
      <c r="D35" s="569"/>
      <c r="E35" s="28"/>
      <c r="F35" s="39"/>
      <c r="G35" s="570"/>
      <c r="H35" s="39"/>
      <c r="I35" s="31"/>
      <c r="J35" s="570"/>
      <c r="K35" s="39"/>
      <c r="L35" s="569"/>
      <c r="M35" s="570"/>
      <c r="N35" s="39">
        <v>12.6</v>
      </c>
      <c r="O35" s="570">
        <v>10.9</v>
      </c>
      <c r="P35" s="39">
        <v>31.8</v>
      </c>
      <c r="Q35" s="570">
        <v>32.4</v>
      </c>
      <c r="R35" s="180">
        <v>31</v>
      </c>
      <c r="S35" s="27"/>
      <c r="T35" s="569"/>
      <c r="U35" s="39">
        <v>12.6</v>
      </c>
      <c r="V35" s="569">
        <v>13</v>
      </c>
      <c r="W35" s="104"/>
      <c r="X35" s="573"/>
      <c r="Y35" s="104"/>
      <c r="Z35" s="573"/>
      <c r="AA35" s="39"/>
      <c r="AB35" s="570"/>
      <c r="AC35" s="39">
        <v>6</v>
      </c>
      <c r="AD35" s="570">
        <v>5.7</v>
      </c>
      <c r="AE35" s="569"/>
      <c r="AF35" s="569">
        <v>1.2</v>
      </c>
      <c r="AG35" s="171"/>
      <c r="AH35" s="172"/>
    </row>
    <row r="36" spans="1:34" ht="12" customHeight="1">
      <c r="A36" s="182" t="s">
        <v>182</v>
      </c>
      <c r="B36" s="574">
        <f>SUM(B5:B35)</f>
        <v>56.1</v>
      </c>
      <c r="C36" s="574">
        <f t="shared" ref="C36:S36" si="0">SUM(C5:C35)</f>
        <v>90.8</v>
      </c>
      <c r="D36" s="574">
        <f t="shared" si="0"/>
        <v>40.1</v>
      </c>
      <c r="E36" s="574">
        <f t="shared" si="0"/>
        <v>43.5</v>
      </c>
      <c r="F36" s="574">
        <f t="shared" si="0"/>
        <v>23.3</v>
      </c>
      <c r="G36" s="574">
        <f t="shared" si="0"/>
        <v>24.600000000000005</v>
      </c>
      <c r="H36" s="574">
        <f t="shared" si="0"/>
        <v>22.5</v>
      </c>
      <c r="I36" s="574">
        <f t="shared" si="0"/>
        <v>23.799999999999997</v>
      </c>
      <c r="J36" s="574">
        <f t="shared" si="0"/>
        <v>122.1</v>
      </c>
      <c r="K36" s="574">
        <f t="shared" si="0"/>
        <v>134.9</v>
      </c>
      <c r="L36" s="574">
        <f t="shared" si="0"/>
        <v>111.9</v>
      </c>
      <c r="M36" s="574">
        <f t="shared" si="0"/>
        <v>114.39999999999999</v>
      </c>
      <c r="N36" s="574">
        <f t="shared" si="0"/>
        <v>157.30000000000001</v>
      </c>
      <c r="O36" s="574">
        <f t="shared" si="0"/>
        <v>141.9</v>
      </c>
      <c r="P36" s="574">
        <f t="shared" si="0"/>
        <v>145</v>
      </c>
      <c r="Q36" s="574">
        <f t="shared" si="0"/>
        <v>152.60000000000002</v>
      </c>
      <c r="R36" s="183" t="s">
        <v>182</v>
      </c>
      <c r="S36" s="574">
        <f t="shared" si="0"/>
        <v>64</v>
      </c>
      <c r="T36" s="574">
        <f t="shared" ref="T36" si="1">SUM(T5:T35)</f>
        <v>65.800000000000011</v>
      </c>
      <c r="U36" s="574">
        <f t="shared" ref="U36" si="2">SUM(U5:U35)</f>
        <v>63.800000000000004</v>
      </c>
      <c r="V36" s="574">
        <f t="shared" ref="V36" si="3">SUM(V5:V35)</f>
        <v>65.599999999999994</v>
      </c>
      <c r="W36" s="574">
        <f t="shared" ref="W36" si="4">SUM(W5:W35)</f>
        <v>76</v>
      </c>
      <c r="X36" s="574">
        <f t="shared" ref="X36" si="5">SUM(X5:X35)</f>
        <v>73.200000000000017</v>
      </c>
      <c r="Y36" s="574">
        <f t="shared" ref="Y36" si="6">SUM(Y5:Y35)</f>
        <v>67.399999999999991</v>
      </c>
      <c r="Z36" s="574">
        <f t="shared" ref="Z36" si="7">SUM(Z5:Z35)</f>
        <v>70.2</v>
      </c>
      <c r="AA36" s="574">
        <f t="shared" ref="AA36" si="8">SUM(AA5:AA35)</f>
        <v>52.29999999999999</v>
      </c>
      <c r="AB36" s="574">
        <f t="shared" ref="AB36" si="9">SUM(AB5:AB35)</f>
        <v>53.300000000000004</v>
      </c>
      <c r="AC36" s="574">
        <f t="shared" ref="AC36" si="10">SUM(AC5:AC35)</f>
        <v>47.6</v>
      </c>
      <c r="AD36" s="574">
        <f t="shared" ref="AD36" si="11">SUM(AD5:AD35)</f>
        <v>49.800000000000004</v>
      </c>
      <c r="AE36" s="574">
        <f t="shared" ref="AE36" si="12">SUM(AE5:AE35)</f>
        <v>42.899999999999991</v>
      </c>
      <c r="AF36" s="574">
        <f t="shared" ref="AF36" si="13">SUM(AF5:AF35)</f>
        <v>56.500000000000007</v>
      </c>
      <c r="AG36" s="171"/>
      <c r="AH36" s="172"/>
    </row>
    <row r="37" spans="1:34" ht="12" customHeight="1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71"/>
      <c r="AG37" s="171"/>
      <c r="AH37" s="172"/>
    </row>
    <row r="38" spans="1:34" ht="12" customHeight="1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71"/>
      <c r="AG38" s="171"/>
      <c r="AH38" s="172"/>
    </row>
    <row r="39" spans="1:34" ht="12" customHeight="1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84"/>
      <c r="U39" s="184"/>
      <c r="V39" s="184"/>
      <c r="W39" s="184"/>
      <c r="X39" s="184"/>
      <c r="Y39" s="185"/>
      <c r="Z39" s="184"/>
      <c r="AA39" s="184"/>
      <c r="AB39" s="184"/>
      <c r="AC39" s="184"/>
      <c r="AD39" s="184"/>
      <c r="AE39" s="184"/>
      <c r="AF39" s="171"/>
      <c r="AG39" s="171"/>
      <c r="AH39" s="172"/>
    </row>
    <row r="40" spans="1:34" ht="12" customHeight="1">
      <c r="A40" s="171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71"/>
      <c r="AG40" s="171"/>
      <c r="AH40" s="172"/>
    </row>
    <row r="41" spans="1:34" ht="12" customHeight="1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2"/>
    </row>
    <row r="42" spans="1:34" ht="12" customHeight="1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</row>
    <row r="43" spans="1:34" ht="12" customHeight="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</row>
    <row r="44" spans="1:34" ht="12" customHeight="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</row>
    <row r="45" spans="1:34" ht="12" customHeight="1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</row>
    <row r="46" spans="1:34" ht="17.149999999999999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</row>
    <row r="47" spans="1:34" ht="17.149999999999999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</row>
    <row r="48" spans="1:34" ht="16.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</row>
    <row r="49" spans="1:17" ht="16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</row>
    <row r="50" spans="1:17" ht="16.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</row>
    <row r="51" spans="1:17" ht="16.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</row>
  </sheetData>
  <mergeCells count="10">
    <mergeCell ref="A2:A3"/>
    <mergeCell ref="B2:Q2"/>
    <mergeCell ref="R2:R3"/>
    <mergeCell ref="S2:AF2"/>
    <mergeCell ref="F4:I4"/>
    <mergeCell ref="J4:M4"/>
    <mergeCell ref="N4:Q4"/>
    <mergeCell ref="S4:V4"/>
    <mergeCell ref="W4:Z4"/>
    <mergeCell ref="AA4:AD4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C5" sqref="C5"/>
    </sheetView>
  </sheetViews>
  <sheetFormatPr defaultRowHeight="14"/>
  <cols>
    <col min="1" max="19" width="6.07421875" style="165" customWidth="1"/>
    <col min="20" max="21" width="5.15234375" style="165" customWidth="1"/>
    <col min="22" max="1024" width="8.15234375" style="165" customWidth="1"/>
    <col min="1025" max="16384" width="9.23046875" style="165"/>
  </cols>
  <sheetData>
    <row r="1" spans="1:19" ht="13" customHeight="1">
      <c r="A1" s="171" t="s">
        <v>183</v>
      </c>
      <c r="B1" s="171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181"/>
      <c r="S1" s="187"/>
    </row>
    <row r="2" spans="1:19" ht="150" customHeight="1">
      <c r="A2" s="966" t="s">
        <v>184</v>
      </c>
      <c r="B2" s="307" t="s">
        <v>185</v>
      </c>
      <c r="C2" s="307" t="s">
        <v>300</v>
      </c>
      <c r="D2" s="307" t="s">
        <v>186</v>
      </c>
      <c r="E2" s="305" t="s">
        <v>187</v>
      </c>
      <c r="F2" s="307" t="s">
        <v>185</v>
      </c>
      <c r="G2" s="307" t="s">
        <v>300</v>
      </c>
      <c r="H2" s="307" t="s">
        <v>186</v>
      </c>
      <c r="I2" s="305" t="s">
        <v>187</v>
      </c>
      <c r="J2" s="307" t="s">
        <v>185</v>
      </c>
      <c r="K2" s="307" t="s">
        <v>300</v>
      </c>
      <c r="L2" s="307" t="s">
        <v>186</v>
      </c>
      <c r="M2" s="305" t="s">
        <v>187</v>
      </c>
      <c r="N2" s="305" t="s">
        <v>185</v>
      </c>
      <c r="O2" s="305" t="s">
        <v>300</v>
      </c>
      <c r="P2" s="305" t="s">
        <v>186</v>
      </c>
      <c r="Q2" s="305" t="s">
        <v>187</v>
      </c>
      <c r="R2" s="181"/>
      <c r="S2" s="187"/>
    </row>
    <row r="3" spans="1:19" ht="13" customHeight="1">
      <c r="A3" s="967"/>
      <c r="B3" s="961" t="s">
        <v>188</v>
      </c>
      <c r="C3" s="961"/>
      <c r="D3" s="961"/>
      <c r="E3" s="969"/>
      <c r="F3" s="960" t="s">
        <v>65</v>
      </c>
      <c r="G3" s="961"/>
      <c r="H3" s="961"/>
      <c r="I3" s="969"/>
      <c r="J3" s="960" t="s">
        <v>63</v>
      </c>
      <c r="K3" s="961"/>
      <c r="L3" s="961"/>
      <c r="M3" s="969"/>
      <c r="N3" s="960" t="s">
        <v>189</v>
      </c>
      <c r="O3" s="961"/>
      <c r="P3" s="961"/>
      <c r="Q3" s="962"/>
      <c r="R3" s="181"/>
      <c r="S3" s="187"/>
    </row>
    <row r="4" spans="1:19" ht="13" customHeight="1">
      <c r="A4" s="968"/>
      <c r="B4" s="970"/>
      <c r="C4" s="970"/>
      <c r="D4" s="970"/>
      <c r="E4" s="971"/>
      <c r="F4" s="972"/>
      <c r="G4" s="970"/>
      <c r="H4" s="970"/>
      <c r="I4" s="971"/>
      <c r="J4" s="972"/>
      <c r="K4" s="970"/>
      <c r="L4" s="970"/>
      <c r="M4" s="971"/>
      <c r="N4" s="963"/>
      <c r="O4" s="964"/>
      <c r="P4" s="964"/>
      <c r="Q4" s="965"/>
      <c r="R4" s="181"/>
      <c r="S4" s="187"/>
    </row>
    <row r="5" spans="1:19" ht="13" customHeight="1">
      <c r="A5" s="308">
        <v>44561</v>
      </c>
      <c r="B5" s="159">
        <v>8</v>
      </c>
      <c r="C5" s="159">
        <v>0.13</v>
      </c>
      <c r="D5" s="203">
        <v>10.4</v>
      </c>
      <c r="E5" s="309">
        <v>90</v>
      </c>
      <c r="F5" s="159">
        <v>6</v>
      </c>
      <c r="G5" s="159">
        <v>0.15</v>
      </c>
      <c r="H5" s="203">
        <v>9</v>
      </c>
      <c r="I5" s="159">
        <v>50</v>
      </c>
      <c r="J5" s="205">
        <v>8</v>
      </c>
      <c r="K5" s="159">
        <v>0.23</v>
      </c>
      <c r="L5" s="310">
        <v>18</v>
      </c>
      <c r="M5" s="159">
        <v>100</v>
      </c>
      <c r="N5" s="311">
        <v>3</v>
      </c>
      <c r="O5" s="595"/>
      <c r="P5" s="312"/>
      <c r="Q5" s="313">
        <v>100</v>
      </c>
      <c r="R5" s="181"/>
      <c r="S5" s="187"/>
    </row>
    <row r="6" spans="1:19" ht="13" customHeight="1">
      <c r="A6" s="308"/>
      <c r="B6" s="310"/>
      <c r="C6" s="314"/>
      <c r="D6" s="203"/>
      <c r="E6" s="315"/>
      <c r="F6" s="310"/>
      <c r="G6" s="310"/>
      <c r="H6" s="203"/>
      <c r="I6" s="315"/>
      <c r="J6" s="310"/>
      <c r="K6" s="310"/>
      <c r="L6" s="310"/>
      <c r="M6" s="310"/>
      <c r="N6" s="316"/>
      <c r="O6" s="310"/>
      <c r="P6" s="310"/>
      <c r="Q6" s="317"/>
      <c r="R6" s="181"/>
      <c r="S6" s="187"/>
    </row>
    <row r="7" spans="1:19" ht="13" customHeight="1">
      <c r="A7" s="308"/>
      <c r="B7" s="310"/>
      <c r="C7" s="310"/>
      <c r="D7" s="310"/>
      <c r="E7" s="315"/>
      <c r="F7" s="310"/>
      <c r="G7" s="310"/>
      <c r="H7" s="310"/>
      <c r="I7" s="315"/>
      <c r="J7" s="310"/>
      <c r="K7" s="310"/>
      <c r="L7" s="310"/>
      <c r="M7" s="310"/>
      <c r="N7" s="316"/>
      <c r="O7" s="310"/>
      <c r="P7" s="310"/>
      <c r="Q7" s="317"/>
      <c r="R7" s="181"/>
      <c r="S7" s="187"/>
    </row>
    <row r="8" spans="1:19" ht="13" customHeight="1">
      <c r="A8" s="308"/>
      <c r="B8" s="310"/>
      <c r="C8" s="310"/>
      <c r="D8" s="310"/>
      <c r="E8" s="315"/>
      <c r="F8" s="310"/>
      <c r="G8" s="310"/>
      <c r="H8" s="310"/>
      <c r="I8" s="315"/>
      <c r="J8" s="310"/>
      <c r="K8" s="310"/>
      <c r="L8" s="203"/>
      <c r="M8" s="310"/>
      <c r="N8" s="316"/>
      <c r="O8" s="310"/>
      <c r="P8" s="310"/>
      <c r="Q8" s="317"/>
      <c r="R8" s="181"/>
      <c r="S8" s="187"/>
    </row>
    <row r="9" spans="1:19" ht="13" customHeight="1">
      <c r="A9" s="308"/>
      <c r="B9" s="310"/>
      <c r="C9" s="310"/>
      <c r="D9" s="310"/>
      <c r="E9" s="315"/>
      <c r="F9" s="310"/>
      <c r="G9" s="310"/>
      <c r="H9" s="310"/>
      <c r="I9" s="315"/>
      <c r="J9" s="310"/>
      <c r="K9" s="310"/>
      <c r="L9" s="203"/>
      <c r="M9" s="310"/>
      <c r="N9" s="316"/>
      <c r="O9" s="310"/>
      <c r="P9" s="310"/>
      <c r="Q9" s="317"/>
      <c r="R9" s="181"/>
      <c r="S9" s="187"/>
    </row>
    <row r="10" spans="1:19" ht="13" customHeight="1">
      <c r="A10" s="308"/>
      <c r="B10" s="310"/>
      <c r="C10" s="310"/>
      <c r="D10" s="310"/>
      <c r="E10" s="315"/>
      <c r="F10" s="310"/>
      <c r="G10" s="310"/>
      <c r="H10" s="310"/>
      <c r="I10" s="315"/>
      <c r="J10" s="310"/>
      <c r="K10" s="314"/>
      <c r="L10" s="310"/>
      <c r="M10" s="310"/>
      <c r="N10" s="316"/>
      <c r="O10" s="310"/>
      <c r="P10" s="310"/>
      <c r="Q10" s="317"/>
      <c r="R10" s="181"/>
      <c r="S10" s="187"/>
    </row>
    <row r="11" spans="1:19" ht="13" customHeight="1">
      <c r="A11" s="308"/>
      <c r="B11" s="310"/>
      <c r="C11" s="310"/>
      <c r="D11" s="310"/>
      <c r="E11" s="315"/>
      <c r="F11" s="310"/>
      <c r="G11" s="310"/>
      <c r="H11" s="310"/>
      <c r="I11" s="315"/>
      <c r="J11" s="310"/>
      <c r="K11" s="314"/>
      <c r="L11" s="310"/>
      <c r="M11" s="310"/>
      <c r="N11" s="316"/>
      <c r="O11" s="310"/>
      <c r="P11" s="310"/>
      <c r="Q11" s="317"/>
      <c r="R11" s="181"/>
      <c r="S11" s="187"/>
    </row>
    <row r="12" spans="1:19" ht="13" customHeight="1">
      <c r="A12" s="308"/>
      <c r="B12" s="310"/>
      <c r="C12" s="310"/>
      <c r="D12" s="310"/>
      <c r="E12" s="315"/>
      <c r="F12" s="310"/>
      <c r="G12" s="310"/>
      <c r="H12" s="310"/>
      <c r="I12" s="315"/>
      <c r="J12" s="310"/>
      <c r="K12" s="314"/>
      <c r="L12" s="310"/>
      <c r="M12" s="310"/>
      <c r="N12" s="316"/>
      <c r="O12" s="310"/>
      <c r="P12" s="310"/>
      <c r="Q12" s="317"/>
      <c r="R12" s="181"/>
      <c r="S12" s="187"/>
    </row>
    <row r="13" spans="1:19" ht="13" customHeight="1">
      <c r="A13" s="308"/>
      <c r="B13" s="310"/>
      <c r="C13" s="310"/>
      <c r="D13" s="310"/>
      <c r="E13" s="315"/>
      <c r="F13" s="310"/>
      <c r="G13" s="310"/>
      <c r="H13" s="310"/>
      <c r="I13" s="315"/>
      <c r="J13" s="310"/>
      <c r="K13" s="314"/>
      <c r="L13" s="310"/>
      <c r="M13" s="310"/>
      <c r="N13" s="316"/>
      <c r="O13" s="310"/>
      <c r="P13" s="310"/>
      <c r="Q13" s="317"/>
      <c r="R13" s="181"/>
      <c r="S13" s="187"/>
    </row>
    <row r="14" spans="1:19" ht="13" customHeight="1">
      <c r="A14" s="308"/>
      <c r="B14" s="310"/>
      <c r="C14" s="310"/>
      <c r="D14" s="310"/>
      <c r="E14" s="315"/>
      <c r="F14" s="160"/>
      <c r="G14" s="160"/>
      <c r="H14" s="160"/>
      <c r="I14" s="318"/>
      <c r="J14" s="160"/>
      <c r="K14" s="160"/>
      <c r="L14" s="160"/>
      <c r="M14" s="160"/>
      <c r="N14" s="319"/>
      <c r="O14" s="160"/>
      <c r="P14" s="160"/>
      <c r="Q14" s="320"/>
      <c r="R14" s="181"/>
      <c r="S14" s="187"/>
    </row>
    <row r="15" spans="1:19" ht="13" customHeight="1">
      <c r="A15" s="308"/>
      <c r="B15" s="160"/>
      <c r="C15" s="160"/>
      <c r="D15" s="160"/>
      <c r="E15" s="318"/>
      <c r="F15" s="160"/>
      <c r="G15" s="160"/>
      <c r="H15" s="160"/>
      <c r="I15" s="318"/>
      <c r="J15" s="160"/>
      <c r="K15" s="160"/>
      <c r="L15" s="160"/>
      <c r="M15" s="160"/>
      <c r="N15" s="316"/>
      <c r="O15" s="310"/>
      <c r="P15" s="310"/>
      <c r="Q15" s="317"/>
      <c r="R15" s="181"/>
      <c r="S15" s="187"/>
    </row>
    <row r="16" spans="1:19" ht="13" customHeight="1">
      <c r="A16" s="308"/>
      <c r="B16" s="160"/>
      <c r="C16" s="160"/>
      <c r="D16" s="160"/>
      <c r="E16" s="318"/>
      <c r="F16" s="160"/>
      <c r="G16" s="160"/>
      <c r="H16" s="160"/>
      <c r="I16" s="318"/>
      <c r="J16" s="160"/>
      <c r="K16" s="160"/>
      <c r="L16" s="160"/>
      <c r="M16" s="160"/>
      <c r="N16" s="316"/>
      <c r="O16" s="310"/>
      <c r="P16" s="310"/>
      <c r="Q16" s="317"/>
      <c r="R16" s="181"/>
      <c r="S16" s="187"/>
    </row>
    <row r="17" spans="1:19" ht="13" customHeight="1">
      <c r="A17" s="308"/>
      <c r="B17" s="160"/>
      <c r="C17" s="160"/>
      <c r="D17" s="160"/>
      <c r="E17" s="320"/>
      <c r="F17" s="319"/>
      <c r="G17" s="160"/>
      <c r="H17" s="160"/>
      <c r="I17" s="318"/>
      <c r="J17" s="160"/>
      <c r="K17" s="160"/>
      <c r="L17" s="160"/>
      <c r="M17" s="320"/>
      <c r="N17" s="319"/>
      <c r="O17" s="160"/>
      <c r="P17" s="160"/>
      <c r="Q17" s="320"/>
      <c r="R17" s="181"/>
      <c r="S17" s="187"/>
    </row>
    <row r="18" spans="1:19" ht="13" customHeight="1">
      <c r="A18" s="308"/>
      <c r="B18" s="160"/>
      <c r="C18" s="160"/>
      <c r="D18" s="160"/>
      <c r="E18" s="320"/>
      <c r="F18" s="319"/>
      <c r="G18" s="160"/>
      <c r="H18" s="160"/>
      <c r="I18" s="320"/>
      <c r="J18" s="319"/>
      <c r="K18" s="160"/>
      <c r="L18" s="160"/>
      <c r="M18" s="320"/>
      <c r="N18" s="319"/>
      <c r="O18" s="160"/>
      <c r="P18" s="160"/>
      <c r="Q18" s="320"/>
      <c r="R18" s="181"/>
      <c r="S18" s="187"/>
    </row>
    <row r="19" spans="1:19" ht="15.75" customHeight="1">
      <c r="A19" s="321"/>
      <c r="B19" s="322"/>
      <c r="C19" s="323"/>
      <c r="D19" s="323"/>
      <c r="E19" s="324"/>
      <c r="F19" s="322"/>
      <c r="G19" s="323"/>
      <c r="H19" s="323"/>
      <c r="I19" s="324"/>
      <c r="J19" s="322"/>
      <c r="K19" s="323"/>
      <c r="L19" s="323"/>
      <c r="M19" s="324"/>
      <c r="N19" s="322"/>
      <c r="O19" s="323"/>
      <c r="P19" s="323"/>
      <c r="Q19" s="324"/>
      <c r="R19" s="181"/>
      <c r="S19" s="187"/>
    </row>
    <row r="20" spans="1:19" ht="13" customHeight="1">
      <c r="A20" s="321"/>
      <c r="B20" s="316"/>
      <c r="C20" s="310"/>
      <c r="D20" s="310"/>
      <c r="E20" s="317"/>
      <c r="F20" s="316"/>
      <c r="G20" s="310"/>
      <c r="H20" s="310"/>
      <c r="I20" s="317"/>
      <c r="J20" s="316"/>
      <c r="K20" s="310"/>
      <c r="L20" s="310"/>
      <c r="M20" s="317"/>
      <c r="N20" s="325"/>
      <c r="O20" s="213"/>
      <c r="P20" s="213"/>
      <c r="Q20" s="326"/>
      <c r="R20" s="181"/>
      <c r="S20" s="187"/>
    </row>
    <row r="21" spans="1:19" ht="13" customHeight="1">
      <c r="A21" s="205"/>
      <c r="B21" s="325"/>
      <c r="C21" s="213"/>
      <c r="D21" s="213"/>
      <c r="E21" s="326"/>
      <c r="F21" s="325"/>
      <c r="G21" s="213"/>
      <c r="H21" s="213"/>
      <c r="I21" s="326"/>
      <c r="J21" s="325"/>
      <c r="K21" s="213"/>
      <c r="L21" s="213"/>
      <c r="M21" s="326"/>
      <c r="N21" s="325"/>
      <c r="O21" s="213"/>
      <c r="P21" s="213"/>
      <c r="Q21" s="326"/>
      <c r="R21" s="181"/>
      <c r="S21" s="187"/>
    </row>
    <row r="22" spans="1:19" ht="13" customHeight="1">
      <c r="A22" s="329"/>
      <c r="B22" s="729"/>
      <c r="C22" s="730"/>
      <c r="D22" s="730"/>
      <c r="E22" s="731"/>
      <c r="F22" s="729"/>
      <c r="G22" s="730"/>
      <c r="H22" s="730"/>
      <c r="I22" s="731"/>
      <c r="J22" s="729"/>
      <c r="K22" s="730"/>
      <c r="L22" s="730"/>
      <c r="M22" s="731"/>
      <c r="N22" s="327"/>
      <c r="O22" s="328"/>
      <c r="P22" s="328"/>
      <c r="Q22" s="330"/>
      <c r="R22" s="181"/>
      <c r="S22" s="187"/>
    </row>
    <row r="23" spans="1:19" ht="13" customHeight="1">
      <c r="A23" s="215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213"/>
      <c r="P23" s="213"/>
      <c r="Q23" s="213"/>
      <c r="R23" s="181"/>
      <c r="S23" s="187"/>
    </row>
    <row r="24" spans="1:19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</row>
  </sheetData>
  <mergeCells count="5">
    <mergeCell ref="N3:Q4"/>
    <mergeCell ref="A2:A4"/>
    <mergeCell ref="B3:E4"/>
    <mergeCell ref="F3:I4"/>
    <mergeCell ref="J3:M4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workbookViewId="0">
      <selection activeCell="I265" sqref="I265"/>
    </sheetView>
  </sheetViews>
  <sheetFormatPr defaultRowHeight="14"/>
  <cols>
    <col min="1" max="1" width="7.15234375" style="165" customWidth="1"/>
    <col min="2" max="14" width="7.921875" style="165" customWidth="1"/>
    <col min="15" max="17" width="7.4609375" style="165" customWidth="1"/>
    <col min="18" max="30" width="7.84375" style="165" customWidth="1"/>
    <col min="31" max="1024" width="8.15234375" style="165" customWidth="1"/>
    <col min="1025" max="16384" width="9.23046875" style="165"/>
  </cols>
  <sheetData>
    <row r="1" spans="1:13" s="172" customFormat="1" ht="11.15" customHeight="1">
      <c r="A1" s="161" t="s">
        <v>190</v>
      </c>
      <c r="B1" s="161"/>
      <c r="C1" s="161"/>
      <c r="D1" s="161"/>
      <c r="E1" s="159"/>
      <c r="F1" s="159"/>
      <c r="G1" s="159"/>
      <c r="H1" s="159"/>
      <c r="I1" s="159"/>
      <c r="J1" s="161"/>
      <c r="K1" s="161"/>
      <c r="L1" s="161"/>
      <c r="M1" s="161"/>
    </row>
    <row r="2" spans="1:13" s="172" customFormat="1" ht="12" customHeight="1">
      <c r="A2" s="161"/>
      <c r="B2" s="161"/>
      <c r="C2" s="161"/>
      <c r="D2" s="161"/>
      <c r="E2" s="973" t="s">
        <v>191</v>
      </c>
      <c r="F2" s="973"/>
      <c r="G2" s="973"/>
      <c r="H2" s="973"/>
      <c r="I2" s="973"/>
      <c r="J2" s="161"/>
      <c r="K2" s="161"/>
      <c r="L2" s="973" t="s">
        <v>192</v>
      </c>
      <c r="M2" s="973"/>
    </row>
    <row r="3" spans="1:13" s="172" customFormat="1" ht="11.15" customHeight="1">
      <c r="A3" s="974" t="s">
        <v>35</v>
      </c>
      <c r="B3" s="976" t="s">
        <v>193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8"/>
    </row>
    <row r="4" spans="1:13" s="172" customFormat="1" ht="11.15" customHeight="1">
      <c r="A4" s="975"/>
      <c r="B4" s="157">
        <v>1</v>
      </c>
      <c r="C4" s="157">
        <v>2</v>
      </c>
      <c r="D4" s="157">
        <v>3</v>
      </c>
      <c r="E4" s="157">
        <v>4</v>
      </c>
      <c r="F4" s="157">
        <v>5</v>
      </c>
      <c r="G4" s="157">
        <v>6</v>
      </c>
      <c r="H4" s="156">
        <v>7</v>
      </c>
      <c r="I4" s="156">
        <v>8</v>
      </c>
      <c r="J4" s="156">
        <v>9</v>
      </c>
      <c r="K4" s="156">
        <v>10</v>
      </c>
      <c r="L4" s="156">
        <v>11</v>
      </c>
      <c r="M4" s="156">
        <v>12</v>
      </c>
    </row>
    <row r="5" spans="1:13" s="172" customFormat="1" ht="11.15" customHeight="1">
      <c r="A5" s="158">
        <v>1</v>
      </c>
      <c r="B5" s="41">
        <v>18.899999999999999</v>
      </c>
      <c r="C5" s="51">
        <v>22.3</v>
      </c>
      <c r="D5" s="51">
        <v>51.3</v>
      </c>
      <c r="E5" s="51">
        <v>10.3</v>
      </c>
      <c r="F5" s="608">
        <v>4.59</v>
      </c>
      <c r="G5" s="430" t="s">
        <v>315</v>
      </c>
      <c r="H5" s="51">
        <v>11.7</v>
      </c>
      <c r="I5" s="51">
        <v>14</v>
      </c>
      <c r="J5" s="721">
        <v>2.29</v>
      </c>
      <c r="K5" s="721">
        <v>3.84</v>
      </c>
      <c r="L5" s="51">
        <v>16.7</v>
      </c>
      <c r="M5" s="722">
        <v>24.4</v>
      </c>
    </row>
    <row r="6" spans="1:13" s="172" customFormat="1" ht="11.15" customHeight="1">
      <c r="A6" s="162">
        <v>2</v>
      </c>
      <c r="B6" s="41">
        <v>18.3</v>
      </c>
      <c r="C6" s="41">
        <v>34.9</v>
      </c>
      <c r="D6" s="41">
        <v>52</v>
      </c>
      <c r="E6" s="41">
        <v>10.9</v>
      </c>
      <c r="F6" s="538">
        <v>3.83</v>
      </c>
      <c r="G6" s="430" t="s">
        <v>315</v>
      </c>
      <c r="H6" s="41">
        <v>10.8</v>
      </c>
      <c r="I6" s="41">
        <v>11</v>
      </c>
      <c r="J6" s="538">
        <v>2.2400000000000002</v>
      </c>
      <c r="K6" s="538">
        <v>3.35</v>
      </c>
      <c r="L6" s="41">
        <v>14.8</v>
      </c>
      <c r="M6" s="111">
        <v>23</v>
      </c>
    </row>
    <row r="7" spans="1:13" s="172" customFormat="1" ht="11.15" customHeight="1">
      <c r="A7" s="162">
        <v>3</v>
      </c>
      <c r="B7" s="41">
        <v>17.600000000000001</v>
      </c>
      <c r="C7" s="41">
        <v>39.5</v>
      </c>
      <c r="D7" s="41">
        <v>53.2</v>
      </c>
      <c r="E7" s="41">
        <v>12.5</v>
      </c>
      <c r="F7" s="538">
        <v>3.66</v>
      </c>
      <c r="G7" s="430" t="s">
        <v>315</v>
      </c>
      <c r="H7" s="538">
        <v>7.52</v>
      </c>
      <c r="I7" s="538">
        <v>8.58</v>
      </c>
      <c r="J7" s="545">
        <v>8.57</v>
      </c>
      <c r="K7" s="538">
        <v>2.8</v>
      </c>
      <c r="L7" s="41">
        <v>13.5</v>
      </c>
      <c r="M7" s="111">
        <v>20.9</v>
      </c>
    </row>
    <row r="8" spans="1:13" s="172" customFormat="1" ht="11.15" customHeight="1">
      <c r="A8" s="162">
        <v>4</v>
      </c>
      <c r="B8" s="41">
        <v>18.2</v>
      </c>
      <c r="C8" s="41">
        <v>34.6</v>
      </c>
      <c r="D8" s="41">
        <v>65.3</v>
      </c>
      <c r="E8" s="41">
        <v>13.1</v>
      </c>
      <c r="F8" s="538">
        <v>3.11</v>
      </c>
      <c r="G8" s="430" t="s">
        <v>315</v>
      </c>
      <c r="H8" s="538">
        <v>5.22</v>
      </c>
      <c r="I8" s="41">
        <v>10.1</v>
      </c>
      <c r="J8" s="41">
        <v>12.5</v>
      </c>
      <c r="K8" s="538">
        <v>2.5099999999999998</v>
      </c>
      <c r="L8" s="41">
        <v>12.9</v>
      </c>
      <c r="M8" s="111">
        <v>18.8</v>
      </c>
    </row>
    <row r="9" spans="1:13" s="172" customFormat="1" ht="11.15" customHeight="1">
      <c r="A9" s="162">
        <v>5</v>
      </c>
      <c r="B9" s="27">
        <v>17.7</v>
      </c>
      <c r="C9" s="41">
        <v>27.9</v>
      </c>
      <c r="D9" s="350">
        <v>88.8</v>
      </c>
      <c r="E9" s="41">
        <v>12.2</v>
      </c>
      <c r="F9" s="538">
        <v>2.65</v>
      </c>
      <c r="G9" s="430" t="s">
        <v>315</v>
      </c>
      <c r="H9" s="538">
        <v>8.5500000000000007</v>
      </c>
      <c r="I9" s="350">
        <v>17.7</v>
      </c>
      <c r="J9" s="41">
        <v>12.7</v>
      </c>
      <c r="K9" s="538">
        <v>2.19</v>
      </c>
      <c r="L9" s="41">
        <v>12.6</v>
      </c>
      <c r="M9" s="111">
        <v>17.3</v>
      </c>
    </row>
    <row r="10" spans="1:13" s="172" customFormat="1" ht="11.15" customHeight="1">
      <c r="A10" s="162">
        <v>6</v>
      </c>
      <c r="B10" s="723">
        <v>16.5</v>
      </c>
      <c r="C10" s="41">
        <v>24.8</v>
      </c>
      <c r="D10" s="41">
        <v>86.8</v>
      </c>
      <c r="E10" s="41">
        <v>11</v>
      </c>
      <c r="F10" s="538">
        <v>2.14</v>
      </c>
      <c r="G10" s="430" t="s">
        <v>315</v>
      </c>
      <c r="H10" s="41">
        <v>15.1</v>
      </c>
      <c r="I10" s="41">
        <v>15.2</v>
      </c>
      <c r="J10" s="41">
        <v>20.100000000000001</v>
      </c>
      <c r="K10" s="538">
        <v>2.39</v>
      </c>
      <c r="L10" s="41">
        <v>12.1</v>
      </c>
      <c r="M10" s="111">
        <v>16.2</v>
      </c>
    </row>
    <row r="11" spans="1:13" s="172" customFormat="1" ht="11.15" customHeight="1">
      <c r="A11" s="162">
        <v>7</v>
      </c>
      <c r="B11" s="27">
        <v>18.600000000000001</v>
      </c>
      <c r="C11" s="41">
        <v>20.5</v>
      </c>
      <c r="D11" s="41">
        <v>76.599999999999994</v>
      </c>
      <c r="E11" s="538">
        <v>9.93</v>
      </c>
      <c r="F11" s="538">
        <v>1.59</v>
      </c>
      <c r="G11" s="430" t="s">
        <v>315</v>
      </c>
      <c r="H11" s="41">
        <v>13.7</v>
      </c>
      <c r="I11" s="41">
        <v>12.4</v>
      </c>
      <c r="J11" s="41">
        <v>19.2</v>
      </c>
      <c r="K11" s="538">
        <v>2.0099999999999998</v>
      </c>
      <c r="L11" s="41">
        <v>11.2</v>
      </c>
      <c r="M11" s="111">
        <v>14.7</v>
      </c>
    </row>
    <row r="12" spans="1:13" s="172" customFormat="1" ht="11.15" customHeight="1">
      <c r="A12" s="162">
        <v>8</v>
      </c>
      <c r="B12" s="27">
        <v>21.4</v>
      </c>
      <c r="C12" s="350">
        <v>19.100000000000001</v>
      </c>
      <c r="D12" s="41">
        <v>67.599999999999994</v>
      </c>
      <c r="E12" s="538">
        <v>8.66</v>
      </c>
      <c r="F12" s="538">
        <v>1.26</v>
      </c>
      <c r="G12" s="430" t="s">
        <v>315</v>
      </c>
      <c r="H12" s="41">
        <v>12.5</v>
      </c>
      <c r="I12" s="538">
        <v>9.6199999999999992</v>
      </c>
      <c r="J12" s="41">
        <v>25</v>
      </c>
      <c r="K12" s="538">
        <v>1.89</v>
      </c>
      <c r="L12" s="41">
        <v>11.7</v>
      </c>
      <c r="M12" s="111">
        <v>12.2</v>
      </c>
    </row>
    <row r="13" spans="1:13" s="172" customFormat="1" ht="11.15" customHeight="1">
      <c r="A13" s="162">
        <v>9</v>
      </c>
      <c r="B13" s="27">
        <v>25.2</v>
      </c>
      <c r="C13" s="41">
        <v>19.399999999999999</v>
      </c>
      <c r="D13" s="41">
        <v>59.8</v>
      </c>
      <c r="E13" s="538">
        <v>7.54</v>
      </c>
      <c r="F13" s="539">
        <v>0.91400000000000003</v>
      </c>
      <c r="G13" s="545">
        <v>0</v>
      </c>
      <c r="H13" s="41">
        <v>12.5</v>
      </c>
      <c r="I13" s="538">
        <v>7.33</v>
      </c>
      <c r="J13" s="41">
        <v>39.299999999999997</v>
      </c>
      <c r="K13" s="538">
        <v>1.69</v>
      </c>
      <c r="L13" s="41">
        <v>11.3</v>
      </c>
      <c r="M13" s="536">
        <v>9.4600000000000009</v>
      </c>
    </row>
    <row r="14" spans="1:13" s="172" customFormat="1" ht="11.15" customHeight="1">
      <c r="A14" s="162">
        <v>10</v>
      </c>
      <c r="B14" s="27">
        <v>25.2</v>
      </c>
      <c r="C14" s="41">
        <v>24.4</v>
      </c>
      <c r="D14" s="41">
        <v>53.2</v>
      </c>
      <c r="E14" s="538">
        <v>6.82</v>
      </c>
      <c r="F14" s="539">
        <v>0.59199999999999997</v>
      </c>
      <c r="G14" s="545">
        <v>1E-3</v>
      </c>
      <c r="H14" s="41">
        <v>13.7</v>
      </c>
      <c r="I14" s="538">
        <v>5.29</v>
      </c>
      <c r="J14" s="350">
        <v>49.4</v>
      </c>
      <c r="K14" s="538">
        <v>1.72</v>
      </c>
      <c r="L14" s="41">
        <v>10.9</v>
      </c>
      <c r="M14" s="536">
        <v>7.55</v>
      </c>
    </row>
    <row r="15" spans="1:13" s="172" customFormat="1" ht="11.15" customHeight="1">
      <c r="A15" s="162">
        <v>11</v>
      </c>
      <c r="B15" s="27">
        <v>23.3</v>
      </c>
      <c r="C15" s="41">
        <v>37.5</v>
      </c>
      <c r="D15" s="41">
        <v>53</v>
      </c>
      <c r="E15" s="538">
        <v>6.06</v>
      </c>
      <c r="F15" s="539">
        <v>0.56299999999999994</v>
      </c>
      <c r="G15" s="430" t="s">
        <v>315</v>
      </c>
      <c r="H15" s="41">
        <v>15.1</v>
      </c>
      <c r="I15" s="538">
        <v>3.83</v>
      </c>
      <c r="J15" s="41">
        <v>48.3</v>
      </c>
      <c r="K15" s="538">
        <v>2.21</v>
      </c>
      <c r="L15" s="41">
        <v>10.4</v>
      </c>
      <c r="M15" s="536">
        <v>6.17</v>
      </c>
    </row>
    <row r="16" spans="1:13" s="172" customFormat="1" ht="11.15" customHeight="1">
      <c r="A16" s="162">
        <v>12</v>
      </c>
      <c r="B16" s="41">
        <v>24.3</v>
      </c>
      <c r="C16" s="41">
        <v>43.1</v>
      </c>
      <c r="D16" s="41">
        <v>59.3</v>
      </c>
      <c r="E16" s="538">
        <v>5.7</v>
      </c>
      <c r="F16" s="539">
        <v>0.505</v>
      </c>
      <c r="G16" s="430" t="s">
        <v>315</v>
      </c>
      <c r="H16" s="41">
        <v>13.4</v>
      </c>
      <c r="I16" s="538">
        <v>2.86</v>
      </c>
      <c r="J16" s="41">
        <v>41.9</v>
      </c>
      <c r="K16" s="538">
        <v>2.4700000000000002</v>
      </c>
      <c r="L16" s="41">
        <v>9.98</v>
      </c>
      <c r="M16" s="536">
        <v>5.59</v>
      </c>
    </row>
    <row r="17" spans="1:13" s="172" customFormat="1" ht="11.15" customHeight="1">
      <c r="A17" s="162">
        <v>13</v>
      </c>
      <c r="B17" s="41">
        <v>27.5</v>
      </c>
      <c r="C17" s="41">
        <v>42.9</v>
      </c>
      <c r="D17" s="41">
        <v>63.9</v>
      </c>
      <c r="E17" s="538">
        <v>5.96</v>
      </c>
      <c r="F17" s="539">
        <v>0.443</v>
      </c>
      <c r="G17" s="430" t="s">
        <v>315</v>
      </c>
      <c r="H17" s="41">
        <v>11.1</v>
      </c>
      <c r="I17" s="538">
        <v>2.34</v>
      </c>
      <c r="J17" s="41">
        <v>38.4</v>
      </c>
      <c r="K17" s="538">
        <v>2.39</v>
      </c>
      <c r="L17" s="538">
        <v>9.36</v>
      </c>
      <c r="M17" s="536">
        <v>4.66</v>
      </c>
    </row>
    <row r="18" spans="1:13" s="172" customFormat="1" ht="11.15" customHeight="1">
      <c r="A18" s="162">
        <v>14</v>
      </c>
      <c r="B18" s="41">
        <v>24.9</v>
      </c>
      <c r="C18" s="41">
        <v>39.299999999999997</v>
      </c>
      <c r="D18" s="41">
        <v>57.4</v>
      </c>
      <c r="E18" s="538">
        <v>6.33</v>
      </c>
      <c r="F18" s="539">
        <v>0.47899999999999998</v>
      </c>
      <c r="G18" s="430" t="s">
        <v>315</v>
      </c>
      <c r="H18" s="538">
        <v>8.81</v>
      </c>
      <c r="I18" s="538">
        <v>2.1</v>
      </c>
      <c r="J18" s="41">
        <v>33.4</v>
      </c>
      <c r="K18" s="538">
        <v>2.08</v>
      </c>
      <c r="L18" s="538">
        <v>8.51</v>
      </c>
      <c r="M18" s="536">
        <v>3.99</v>
      </c>
    </row>
    <row r="19" spans="1:13" s="172" customFormat="1" ht="11.15" customHeight="1">
      <c r="A19" s="162">
        <v>15</v>
      </c>
      <c r="B19" s="41">
        <v>28.8</v>
      </c>
      <c r="C19" s="41">
        <v>33.6</v>
      </c>
      <c r="D19" s="41">
        <v>49.3</v>
      </c>
      <c r="E19" s="538">
        <v>7.76</v>
      </c>
      <c r="F19" s="539">
        <v>0.438</v>
      </c>
      <c r="G19" s="430" t="s">
        <v>315</v>
      </c>
      <c r="H19" s="538">
        <v>6.5</v>
      </c>
      <c r="I19" s="538">
        <v>1.61</v>
      </c>
      <c r="J19" s="41">
        <v>30.2</v>
      </c>
      <c r="K19" s="538">
        <v>1.81</v>
      </c>
      <c r="L19" s="538">
        <v>8.0500000000000007</v>
      </c>
      <c r="M19" s="536">
        <v>3.52</v>
      </c>
    </row>
    <row r="20" spans="1:13" s="172" customFormat="1" ht="11.15" customHeight="1">
      <c r="A20" s="162">
        <v>16</v>
      </c>
      <c r="B20" s="41">
        <v>43</v>
      </c>
      <c r="C20" s="41">
        <v>32</v>
      </c>
      <c r="D20" s="41">
        <v>45.1</v>
      </c>
      <c r="E20" s="41">
        <v>12.9</v>
      </c>
      <c r="F20" s="539">
        <v>0.56399999999999995</v>
      </c>
      <c r="G20" s="430" t="s">
        <v>315</v>
      </c>
      <c r="H20" s="538">
        <v>4.6900000000000004</v>
      </c>
      <c r="I20" s="538">
        <v>1.1299999999999999</v>
      </c>
      <c r="J20" s="41">
        <v>28.9</v>
      </c>
      <c r="K20" s="538">
        <v>1.55</v>
      </c>
      <c r="L20" s="538">
        <v>7.47</v>
      </c>
      <c r="M20" s="546">
        <v>3.47</v>
      </c>
    </row>
    <row r="21" spans="1:13" s="172" customFormat="1" ht="11.15" customHeight="1">
      <c r="A21" s="162">
        <v>17</v>
      </c>
      <c r="B21" s="350">
        <v>45.9</v>
      </c>
      <c r="C21" s="41">
        <v>48.6</v>
      </c>
      <c r="D21" s="41">
        <v>46.2</v>
      </c>
      <c r="E21" s="350">
        <v>15.2</v>
      </c>
      <c r="F21" s="539">
        <v>0.63400000000000001</v>
      </c>
      <c r="G21" s="430" t="s">
        <v>315</v>
      </c>
      <c r="H21" s="538">
        <v>3.26</v>
      </c>
      <c r="I21" s="539">
        <v>0.65200000000000002</v>
      </c>
      <c r="J21" s="41">
        <v>26</v>
      </c>
      <c r="K21" s="538">
        <v>1.33</v>
      </c>
      <c r="L21" s="545">
        <v>7.14</v>
      </c>
      <c r="M21" s="536">
        <v>4.21</v>
      </c>
    </row>
    <row r="22" spans="1:13" s="172" customFormat="1" ht="11.15" customHeight="1">
      <c r="A22" s="162">
        <v>18</v>
      </c>
      <c r="B22" s="27">
        <v>41.1</v>
      </c>
      <c r="C22" s="41">
        <v>56.8</v>
      </c>
      <c r="D22" s="41">
        <v>49</v>
      </c>
      <c r="E22" s="41">
        <v>13.5</v>
      </c>
      <c r="F22" s="539">
        <v>0.73199999999999998</v>
      </c>
      <c r="G22" s="430" t="s">
        <v>315</v>
      </c>
      <c r="H22" s="538">
        <v>2.2000000000000002</v>
      </c>
      <c r="I22" s="539">
        <v>0.316</v>
      </c>
      <c r="J22" s="41">
        <v>23.7</v>
      </c>
      <c r="K22" s="545">
        <v>1.74</v>
      </c>
      <c r="L22" s="538">
        <v>9.25</v>
      </c>
      <c r="M22" s="536">
        <v>6.49</v>
      </c>
    </row>
    <row r="23" spans="1:13" s="172" customFormat="1" ht="11.15" customHeight="1">
      <c r="A23" s="162">
        <v>19</v>
      </c>
      <c r="B23" s="27">
        <v>38.200000000000003</v>
      </c>
      <c r="C23" s="41">
        <v>54.2</v>
      </c>
      <c r="D23" s="41">
        <v>57</v>
      </c>
      <c r="E23" s="41">
        <v>11.5</v>
      </c>
      <c r="F23" s="539">
        <v>0.56499999999999995</v>
      </c>
      <c r="G23" s="430" t="s">
        <v>315</v>
      </c>
      <c r="H23" s="538">
        <v>1.22</v>
      </c>
      <c r="I23" s="539">
        <v>0.113</v>
      </c>
      <c r="J23" s="41">
        <v>20.3</v>
      </c>
      <c r="K23" s="538">
        <v>2.65</v>
      </c>
      <c r="L23" s="41">
        <v>12.8</v>
      </c>
      <c r="M23" s="111">
        <v>12.3</v>
      </c>
    </row>
    <row r="24" spans="1:13" s="172" customFormat="1" ht="11.15" customHeight="1">
      <c r="A24" s="162">
        <v>20</v>
      </c>
      <c r="B24" s="27">
        <v>35.5</v>
      </c>
      <c r="C24" s="41">
        <v>54</v>
      </c>
      <c r="D24" s="41">
        <v>51.3</v>
      </c>
      <c r="E24" s="41">
        <v>9.9700000000000006</v>
      </c>
      <c r="F24" s="539">
        <v>0.46200000000000002</v>
      </c>
      <c r="G24" s="430" t="s">
        <v>315</v>
      </c>
      <c r="H24" s="538">
        <v>3.78</v>
      </c>
      <c r="I24" s="539">
        <v>3.5999999999999997E-2</v>
      </c>
      <c r="J24" s="41">
        <v>17.2</v>
      </c>
      <c r="K24" s="538">
        <v>3.41</v>
      </c>
      <c r="L24" s="41">
        <v>19.2</v>
      </c>
      <c r="M24" s="111">
        <v>16.100000000000001</v>
      </c>
    </row>
    <row r="25" spans="1:13" s="172" customFormat="1" ht="11.15" customHeight="1">
      <c r="A25" s="162">
        <v>21</v>
      </c>
      <c r="B25" s="27">
        <v>33.4</v>
      </c>
      <c r="C25" s="41">
        <v>50.7</v>
      </c>
      <c r="D25" s="41">
        <v>44.6</v>
      </c>
      <c r="E25" s="538">
        <v>8.85</v>
      </c>
      <c r="F25" s="539">
        <v>0.40300000000000002</v>
      </c>
      <c r="G25" s="430" t="s">
        <v>315</v>
      </c>
      <c r="H25" s="538">
        <v>4.2699999999999996</v>
      </c>
      <c r="I25" s="547">
        <v>2E-3</v>
      </c>
      <c r="J25" s="41">
        <v>14.6</v>
      </c>
      <c r="K25" s="538">
        <v>3.55</v>
      </c>
      <c r="L25" s="41">
        <v>22.5</v>
      </c>
      <c r="M25" s="111">
        <v>18.100000000000001</v>
      </c>
    </row>
    <row r="26" spans="1:13" s="172" customFormat="1" ht="11.15" customHeight="1">
      <c r="A26" s="162">
        <v>22</v>
      </c>
      <c r="B26" s="27">
        <v>31.6</v>
      </c>
      <c r="C26" s="41">
        <v>54.4</v>
      </c>
      <c r="D26" s="41">
        <v>38.4</v>
      </c>
      <c r="E26" s="538">
        <v>7.44</v>
      </c>
      <c r="F26" s="539">
        <v>0.29199999999999998</v>
      </c>
      <c r="G26" s="430" t="s">
        <v>315</v>
      </c>
      <c r="H26" s="538">
        <v>3.2</v>
      </c>
      <c r="I26" s="547">
        <v>0.10299999999999999</v>
      </c>
      <c r="J26" s="41">
        <v>12.8</v>
      </c>
      <c r="K26" s="538">
        <v>8.42</v>
      </c>
      <c r="L26" s="41">
        <v>28.4</v>
      </c>
      <c r="M26" s="111">
        <v>19.600000000000001</v>
      </c>
    </row>
    <row r="27" spans="1:13" s="172" customFormat="1" ht="11.15" customHeight="1">
      <c r="A27" s="162">
        <v>23</v>
      </c>
      <c r="B27" s="27">
        <v>27.2</v>
      </c>
      <c r="C27" s="350">
        <v>90.3</v>
      </c>
      <c r="D27" s="41">
        <v>33</v>
      </c>
      <c r="E27" s="538">
        <v>6.17</v>
      </c>
      <c r="F27" s="539">
        <v>0.13400000000000001</v>
      </c>
      <c r="G27" s="430" t="s">
        <v>315</v>
      </c>
      <c r="H27" s="538">
        <v>2.35</v>
      </c>
      <c r="I27" s="539">
        <v>0.745</v>
      </c>
      <c r="J27" s="41">
        <v>11.2</v>
      </c>
      <c r="K27" s="41">
        <v>15</v>
      </c>
      <c r="L27" s="41">
        <v>33.200000000000003</v>
      </c>
      <c r="M27" s="111">
        <v>20.399999999999999</v>
      </c>
    </row>
    <row r="28" spans="1:13" s="172" customFormat="1" ht="11.15" customHeight="1">
      <c r="A28" s="162">
        <v>24</v>
      </c>
      <c r="B28" s="27">
        <v>25.7</v>
      </c>
      <c r="C28" s="41">
        <v>90</v>
      </c>
      <c r="D28" s="41">
        <v>28.7</v>
      </c>
      <c r="E28" s="538">
        <v>5.05</v>
      </c>
      <c r="F28" s="539">
        <v>6.4000000000000001E-2</v>
      </c>
      <c r="G28" s="430" t="s">
        <v>315</v>
      </c>
      <c r="H28" s="538">
        <v>1.78</v>
      </c>
      <c r="I28" s="539">
        <v>0.625</v>
      </c>
      <c r="J28" s="538">
        <v>9.86</v>
      </c>
      <c r="K28" s="41">
        <v>16.3</v>
      </c>
      <c r="L28" s="41">
        <v>33.200000000000003</v>
      </c>
      <c r="M28" s="111">
        <v>24.4</v>
      </c>
    </row>
    <row r="29" spans="1:13" s="172" customFormat="1" ht="11.15" customHeight="1">
      <c r="A29" s="162">
        <v>25</v>
      </c>
      <c r="B29" s="27">
        <v>23.6</v>
      </c>
      <c r="C29" s="41">
        <v>76.099999999999994</v>
      </c>
      <c r="D29" s="41">
        <v>25.6</v>
      </c>
      <c r="E29" s="538">
        <v>4.34</v>
      </c>
      <c r="F29" s="547">
        <v>7.0000000000000001E-3</v>
      </c>
      <c r="G29" s="430" t="s">
        <v>315</v>
      </c>
      <c r="H29" s="538">
        <v>1.63</v>
      </c>
      <c r="I29" s="539">
        <v>0.47599999999999998</v>
      </c>
      <c r="J29" s="538">
        <v>8.8699999999999992</v>
      </c>
      <c r="K29" s="41">
        <v>18.5</v>
      </c>
      <c r="L29" s="41">
        <v>32.200000000000003</v>
      </c>
      <c r="M29" s="579">
        <v>28.3</v>
      </c>
    </row>
    <row r="30" spans="1:13" s="172" customFormat="1" ht="11.15" customHeight="1">
      <c r="A30" s="162">
        <v>26</v>
      </c>
      <c r="B30" s="27">
        <v>21.6</v>
      </c>
      <c r="C30" s="41">
        <v>69.7</v>
      </c>
      <c r="D30" s="41">
        <v>22.8</v>
      </c>
      <c r="E30" s="538">
        <v>3.72</v>
      </c>
      <c r="F30" s="547">
        <v>0</v>
      </c>
      <c r="G30" s="430" t="s">
        <v>315</v>
      </c>
      <c r="H30" s="538">
        <v>1.1000000000000001</v>
      </c>
      <c r="I30" s="539">
        <v>0.34699999999999998</v>
      </c>
      <c r="J30" s="538">
        <v>7.64</v>
      </c>
      <c r="K30" s="41">
        <v>18.2</v>
      </c>
      <c r="L30" s="41">
        <v>35.299999999999997</v>
      </c>
      <c r="M30" s="111">
        <v>28.1</v>
      </c>
    </row>
    <row r="31" spans="1:13" s="172" customFormat="1" ht="11.15" customHeight="1">
      <c r="A31" s="162">
        <v>27</v>
      </c>
      <c r="B31" s="27">
        <v>21.3</v>
      </c>
      <c r="C31" s="41">
        <v>67.2</v>
      </c>
      <c r="D31" s="41">
        <v>19.899999999999999</v>
      </c>
      <c r="E31" s="538">
        <v>3.49</v>
      </c>
      <c r="F31" s="430" t="s">
        <v>315</v>
      </c>
      <c r="G31" s="430" t="s">
        <v>315</v>
      </c>
      <c r="H31" s="539">
        <v>0.63200000000000001</v>
      </c>
      <c r="I31" s="539">
        <v>0.69399999999999995</v>
      </c>
      <c r="J31" s="538">
        <v>6.37</v>
      </c>
      <c r="K31" s="41">
        <v>17</v>
      </c>
      <c r="L31" s="350">
        <v>39.700000000000003</v>
      </c>
      <c r="M31" s="111">
        <v>26.1</v>
      </c>
    </row>
    <row r="32" spans="1:13" s="172" customFormat="1" ht="11.15" customHeight="1">
      <c r="A32" s="162">
        <v>28</v>
      </c>
      <c r="B32" s="27">
        <v>21.6</v>
      </c>
      <c r="C32" s="41">
        <v>61.5</v>
      </c>
      <c r="D32" s="41">
        <v>17.5</v>
      </c>
      <c r="E32" s="545">
        <v>3.56</v>
      </c>
      <c r="F32" s="430" t="s">
        <v>315</v>
      </c>
      <c r="G32" s="430" t="s">
        <v>315</v>
      </c>
      <c r="H32" s="545">
        <v>2.12</v>
      </c>
      <c r="I32" s="539">
        <v>0.80700000000000005</v>
      </c>
      <c r="J32" s="538">
        <v>5.45</v>
      </c>
      <c r="K32" s="350">
        <v>20.2</v>
      </c>
      <c r="L32" s="41">
        <v>36.1</v>
      </c>
      <c r="M32" s="111">
        <v>22.8</v>
      </c>
    </row>
    <row r="33" spans="1:15" s="172" customFormat="1" ht="11.15" customHeight="1">
      <c r="A33" s="162">
        <v>29</v>
      </c>
      <c r="B33" s="27">
        <v>21.3</v>
      </c>
      <c r="C33" s="41">
        <v>53.7</v>
      </c>
      <c r="D33" s="41">
        <v>15</v>
      </c>
      <c r="E33" s="538">
        <v>5.14</v>
      </c>
      <c r="F33" s="430" t="s">
        <v>315</v>
      </c>
      <c r="G33" s="430" t="s">
        <v>315</v>
      </c>
      <c r="H33" s="538">
        <v>5.26</v>
      </c>
      <c r="I33" s="539">
        <v>0.76300000000000001</v>
      </c>
      <c r="J33" s="538">
        <v>4.78</v>
      </c>
      <c r="K33" s="350">
        <v>20.7</v>
      </c>
      <c r="L33" s="41">
        <v>31.1</v>
      </c>
      <c r="M33" s="111">
        <v>21.3</v>
      </c>
    </row>
    <row r="34" spans="1:15" s="172" customFormat="1" ht="11.15" customHeight="1">
      <c r="A34" s="162">
        <v>30</v>
      </c>
      <c r="B34" s="27">
        <v>22.4</v>
      </c>
      <c r="C34" s="41"/>
      <c r="D34" s="41">
        <v>12.9</v>
      </c>
      <c r="E34" s="538">
        <v>5.17</v>
      </c>
      <c r="F34" s="430" t="s">
        <v>315</v>
      </c>
      <c r="G34" s="545">
        <v>1.1599999999999999</v>
      </c>
      <c r="H34" s="350">
        <v>10.8</v>
      </c>
      <c r="I34" s="538">
        <v>2.5099999999999998</v>
      </c>
      <c r="J34" s="538">
        <v>4.42</v>
      </c>
      <c r="K34" s="41">
        <v>20.100000000000001</v>
      </c>
      <c r="L34" s="41">
        <v>26.9</v>
      </c>
      <c r="M34" s="111">
        <v>23.2</v>
      </c>
    </row>
    <row r="35" spans="1:15" s="172" customFormat="1" ht="11.15" customHeight="1">
      <c r="A35" s="192">
        <v>31</v>
      </c>
      <c r="B35" s="27">
        <v>22.3</v>
      </c>
      <c r="C35" s="41"/>
      <c r="D35" s="350">
        <v>11.4</v>
      </c>
      <c r="E35" s="41"/>
      <c r="F35" s="430" t="s">
        <v>315</v>
      </c>
      <c r="G35" s="41"/>
      <c r="H35" s="41">
        <v>15.9</v>
      </c>
      <c r="I35" s="538">
        <v>2.35</v>
      </c>
      <c r="J35" s="41"/>
      <c r="K35" s="41">
        <v>18.600000000000001</v>
      </c>
      <c r="L35" s="41"/>
      <c r="M35" s="111">
        <v>27.2</v>
      </c>
    </row>
    <row r="36" spans="1:15" s="172" customFormat="1" ht="11.15" customHeight="1">
      <c r="A36" s="193" t="s">
        <v>194</v>
      </c>
      <c r="B36" s="703">
        <f>SUM(B5:B14)/10</f>
        <v>19.759999999999998</v>
      </c>
      <c r="C36" s="194">
        <f t="shared" ref="C36:M36" si="0">SUM(C5:C14)/10</f>
        <v>26.740000000000002</v>
      </c>
      <c r="D36" s="194">
        <f t="shared" si="0"/>
        <v>65.460000000000008</v>
      </c>
      <c r="E36" s="194">
        <f t="shared" si="0"/>
        <v>10.295000000000002</v>
      </c>
      <c r="F36" s="578">
        <f t="shared" si="0"/>
        <v>2.4336000000000002</v>
      </c>
      <c r="G36" s="567">
        <f t="shared" si="0"/>
        <v>1E-4</v>
      </c>
      <c r="H36" s="194">
        <f t="shared" si="0"/>
        <v>11.129000000000001</v>
      </c>
      <c r="I36" s="194">
        <f t="shared" si="0"/>
        <v>11.122000000000002</v>
      </c>
      <c r="J36" s="194">
        <f t="shared" si="0"/>
        <v>19.13</v>
      </c>
      <c r="K36" s="578">
        <f t="shared" si="0"/>
        <v>2.4389999999999996</v>
      </c>
      <c r="L36" s="194">
        <f t="shared" si="0"/>
        <v>12.77</v>
      </c>
      <c r="M36" s="580">
        <f t="shared" si="0"/>
        <v>16.451000000000001</v>
      </c>
    </row>
    <row r="37" spans="1:15" s="172" customFormat="1" ht="11.15" customHeight="1">
      <c r="A37" s="193" t="s">
        <v>195</v>
      </c>
      <c r="B37" s="704">
        <f>SUM(B15:B24)/10</f>
        <v>33.25</v>
      </c>
      <c r="C37" s="195">
        <f t="shared" ref="C37:M37" si="1">SUM(C15:C24)/10</f>
        <v>44.2</v>
      </c>
      <c r="D37" s="195">
        <f t="shared" si="1"/>
        <v>53.15</v>
      </c>
      <c r="E37" s="314">
        <f t="shared" si="1"/>
        <v>9.4879999999999995</v>
      </c>
      <c r="F37" s="544">
        <f t="shared" si="1"/>
        <v>0.53849999999999998</v>
      </c>
      <c r="G37" s="544" t="s">
        <v>310</v>
      </c>
      <c r="H37" s="314">
        <f t="shared" si="1"/>
        <v>7.0060000000000002</v>
      </c>
      <c r="I37" s="314">
        <f t="shared" si="1"/>
        <v>1.4986999999999997</v>
      </c>
      <c r="J37" s="195">
        <f t="shared" si="1"/>
        <v>30.830000000000002</v>
      </c>
      <c r="K37" s="314">
        <f t="shared" si="1"/>
        <v>2.1640000000000001</v>
      </c>
      <c r="L37" s="195">
        <f t="shared" si="1"/>
        <v>10.215999999999999</v>
      </c>
      <c r="M37" s="707">
        <f t="shared" si="1"/>
        <v>6.65</v>
      </c>
    </row>
    <row r="38" spans="1:15" s="172" customFormat="1" ht="11.15" customHeight="1">
      <c r="A38" s="193" t="s">
        <v>196</v>
      </c>
      <c r="B38" s="704">
        <f>SUM(B25:B35)/11</f>
        <v>24.727272727272727</v>
      </c>
      <c r="C38" s="195">
        <f>SUM(C25:C35)/9</f>
        <v>68.177777777777777</v>
      </c>
      <c r="D38" s="195">
        <f>SUM(D25:D35)/11</f>
        <v>24.527272727272724</v>
      </c>
      <c r="E38" s="314">
        <f>SUM(E25:E35)/10</f>
        <v>5.293000000000001</v>
      </c>
      <c r="F38" s="544">
        <f>SUM(F25:F35)/11</f>
        <v>8.1818181818181818E-2</v>
      </c>
      <c r="G38" s="544">
        <f>SUM(G25:G35)/10</f>
        <v>0.11599999999999999</v>
      </c>
      <c r="H38" s="314">
        <f t="shared" ref="H38:I38" si="2">SUM(H25:H35)/11</f>
        <v>4.4583636363636359</v>
      </c>
      <c r="I38" s="544">
        <f t="shared" si="2"/>
        <v>0.85654545454545461</v>
      </c>
      <c r="J38" s="314">
        <f>SUM(J25:J35)/10</f>
        <v>8.5990000000000002</v>
      </c>
      <c r="K38" s="195">
        <f>SUM(K25:K35)/11</f>
        <v>16.051818181818181</v>
      </c>
      <c r="L38" s="195">
        <f>SUM(L25:L35)/10</f>
        <v>31.860000000000003</v>
      </c>
      <c r="M38" s="581">
        <f>SUM(M25:M35)/11</f>
        <v>23.59090909090909</v>
      </c>
    </row>
    <row r="39" spans="1:15" s="172" customFormat="1" ht="11.15" customHeight="1">
      <c r="A39" s="193" t="s">
        <v>197</v>
      </c>
      <c r="B39" s="704">
        <f>SUM(B5:B35)/31</f>
        <v>25.874193548387098</v>
      </c>
      <c r="C39" s="195">
        <f>SUM(C5:C35)/29</f>
        <v>45.62068965517242</v>
      </c>
      <c r="D39" s="195">
        <f>SUM(D5:D35)/31</f>
        <v>46.964516129032262</v>
      </c>
      <c r="E39" s="314">
        <f>SUM(E5:E35)/30</f>
        <v>8.3586666666666662</v>
      </c>
      <c r="F39" s="544">
        <f>SUM(F5:F35)/31</f>
        <v>0.98777419354838714</v>
      </c>
      <c r="G39" s="544">
        <f>SUM(G5:G35)/30</f>
        <v>3.8699999999999991E-2</v>
      </c>
      <c r="H39" s="314">
        <f t="shared" ref="H39:I39" si="3">SUM(H5:H35)/31</f>
        <v>7.4319999999999986</v>
      </c>
      <c r="I39" s="314">
        <f t="shared" si="3"/>
        <v>4.375129032258064</v>
      </c>
      <c r="J39" s="195">
        <f>SUM(J5:J35)/30</f>
        <v>19.519666666666659</v>
      </c>
      <c r="K39" s="314">
        <f>SUM(K5:K35)/31</f>
        <v>7.1806451612903217</v>
      </c>
      <c r="L39" s="195">
        <f>SUM(L5:L35)/30</f>
        <v>18.281999999999996</v>
      </c>
      <c r="M39" s="581">
        <f>SUM(M5:M35)/31</f>
        <v>15.822903225806453</v>
      </c>
      <c r="N39" s="568"/>
      <c r="O39" s="198"/>
    </row>
    <row r="40" spans="1:15" s="172" customFormat="1" ht="11.15" customHeight="1">
      <c r="A40" s="193" t="s">
        <v>198</v>
      </c>
      <c r="B40" s="705">
        <v>47.4</v>
      </c>
      <c r="C40" s="155">
        <v>95.6</v>
      </c>
      <c r="D40" s="155">
        <v>91.9</v>
      </c>
      <c r="E40" s="155">
        <v>15.6</v>
      </c>
      <c r="F40" s="701">
        <v>5.01</v>
      </c>
      <c r="G40" s="701">
        <v>2.97</v>
      </c>
      <c r="H40" s="155">
        <v>17.3</v>
      </c>
      <c r="I40" s="155">
        <v>18.899999999999999</v>
      </c>
      <c r="J40" s="155">
        <v>51.1</v>
      </c>
      <c r="K40" s="155">
        <v>21.2</v>
      </c>
      <c r="L40" s="155">
        <v>40.1</v>
      </c>
      <c r="M40" s="708">
        <v>29</v>
      </c>
    </row>
    <row r="41" spans="1:15" s="172" customFormat="1" ht="11.15" customHeight="1">
      <c r="A41" s="199" t="s">
        <v>199</v>
      </c>
      <c r="B41" s="706">
        <v>15.8</v>
      </c>
      <c r="C41" s="200">
        <v>18.600000000000001</v>
      </c>
      <c r="D41" s="200">
        <v>10.6</v>
      </c>
      <c r="E41" s="702">
        <v>2.93</v>
      </c>
      <c r="F41" s="700" t="s">
        <v>310</v>
      </c>
      <c r="G41" s="700" t="s">
        <v>310</v>
      </c>
      <c r="H41" s="700">
        <v>0.30399999999999999</v>
      </c>
      <c r="I41" s="700" t="s">
        <v>310</v>
      </c>
      <c r="J41" s="702">
        <v>2.02</v>
      </c>
      <c r="K41" s="702">
        <v>1.18</v>
      </c>
      <c r="L41" s="702">
        <v>6.94</v>
      </c>
      <c r="M41" s="709">
        <v>3.36</v>
      </c>
    </row>
    <row r="42" spans="1:15" s="172" customFormat="1" ht="11.15" customHeight="1">
      <c r="A42" s="201"/>
      <c r="B42" s="194"/>
      <c r="C42" s="194"/>
      <c r="D42" s="194"/>
      <c r="E42" s="194"/>
      <c r="F42" s="202"/>
      <c r="G42" s="194"/>
      <c r="H42" s="202"/>
      <c r="I42" s="194"/>
      <c r="J42" s="194"/>
      <c r="K42" s="194"/>
      <c r="L42" s="194"/>
      <c r="M42" s="194"/>
    </row>
    <row r="43" spans="1:15" s="172" customFormat="1" ht="11.15" customHeight="1">
      <c r="A43" s="161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</row>
    <row r="44" spans="1:15" s="172" customFormat="1" ht="11.15" customHeight="1">
      <c r="A44" s="161"/>
      <c r="B44" s="195"/>
      <c r="C44" s="195"/>
      <c r="D44" s="195"/>
      <c r="E44" s="195"/>
      <c r="F44" s="203"/>
      <c r="G44" s="203"/>
      <c r="H44" s="203"/>
      <c r="I44" s="195"/>
      <c r="J44" s="195"/>
      <c r="K44" s="195"/>
      <c r="L44" s="195"/>
      <c r="M44" s="195"/>
    </row>
    <row r="45" spans="1:15" s="172" customFormat="1" ht="11.15" customHeight="1">
      <c r="A45" s="161" t="s">
        <v>200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</row>
    <row r="46" spans="1:15" s="172" customFormat="1" ht="12" customHeight="1">
      <c r="A46" s="161"/>
      <c r="B46" s="161"/>
      <c r="C46" s="161"/>
      <c r="D46" s="161"/>
      <c r="E46" s="973" t="s">
        <v>201</v>
      </c>
      <c r="F46" s="973"/>
      <c r="G46" s="973"/>
      <c r="H46" s="973"/>
      <c r="I46" s="973"/>
      <c r="J46" s="973"/>
      <c r="K46" s="161"/>
      <c r="L46" s="973" t="s">
        <v>192</v>
      </c>
      <c r="M46" s="973"/>
    </row>
    <row r="47" spans="1:15" s="172" customFormat="1" ht="11.15" customHeight="1">
      <c r="A47" s="974" t="s">
        <v>35</v>
      </c>
      <c r="B47" s="979" t="s">
        <v>193</v>
      </c>
      <c r="C47" s="980"/>
      <c r="D47" s="980"/>
      <c r="E47" s="980"/>
      <c r="F47" s="980"/>
      <c r="G47" s="980"/>
      <c r="H47" s="980"/>
      <c r="I47" s="980"/>
      <c r="J47" s="980"/>
      <c r="K47" s="980"/>
      <c r="L47" s="980"/>
      <c r="M47" s="981"/>
    </row>
    <row r="48" spans="1:15" s="172" customFormat="1" ht="11.15" customHeight="1">
      <c r="A48" s="975"/>
      <c r="B48" s="158">
        <v>1</v>
      </c>
      <c r="C48" s="168">
        <v>2</v>
      </c>
      <c r="D48" s="168">
        <v>3</v>
      </c>
      <c r="E48" s="168">
        <v>4</v>
      </c>
      <c r="F48" s="168">
        <v>5</v>
      </c>
      <c r="G48" s="168">
        <v>6</v>
      </c>
      <c r="H48" s="168">
        <v>7</v>
      </c>
      <c r="I48" s="168">
        <v>8</v>
      </c>
      <c r="J48" s="168">
        <v>9</v>
      </c>
      <c r="K48" s="168">
        <v>10</v>
      </c>
      <c r="L48" s="168">
        <v>11</v>
      </c>
      <c r="M48" s="168">
        <v>12</v>
      </c>
    </row>
    <row r="49" spans="1:13" s="172" customFormat="1" ht="11.15" customHeight="1">
      <c r="A49" s="167">
        <v>1</v>
      </c>
      <c r="B49" s="713">
        <v>108</v>
      </c>
      <c r="C49" s="587">
        <v>118</v>
      </c>
      <c r="D49" s="587">
        <v>244</v>
      </c>
      <c r="E49" s="587">
        <v>127</v>
      </c>
      <c r="F49" s="727">
        <v>105</v>
      </c>
      <c r="G49" s="109">
        <v>82.1</v>
      </c>
      <c r="H49" s="727">
        <v>159</v>
      </c>
      <c r="I49" s="560">
        <v>86.3</v>
      </c>
      <c r="J49" s="109">
        <v>61.1</v>
      </c>
      <c r="K49" s="109">
        <v>72.8</v>
      </c>
      <c r="L49" s="109">
        <v>80.900000000000006</v>
      </c>
      <c r="M49" s="590">
        <v>142</v>
      </c>
    </row>
    <row r="50" spans="1:13" s="172" customFormat="1" ht="11.15" customHeight="1">
      <c r="A50" s="205">
        <v>2</v>
      </c>
      <c r="B50" s="724">
        <v>105</v>
      </c>
      <c r="C50" s="360">
        <v>224</v>
      </c>
      <c r="D50" s="360">
        <v>240</v>
      </c>
      <c r="E50" s="360">
        <v>127</v>
      </c>
      <c r="F50" s="41">
        <v>98.2</v>
      </c>
      <c r="G50" s="41">
        <v>84</v>
      </c>
      <c r="H50" s="360">
        <v>163</v>
      </c>
      <c r="I50" s="41">
        <v>58.5</v>
      </c>
      <c r="J50" s="350">
        <v>59.3</v>
      </c>
      <c r="K50" s="41">
        <v>68.099999999999994</v>
      </c>
      <c r="L50" s="41">
        <v>75.400000000000006</v>
      </c>
      <c r="M50" s="384">
        <v>122</v>
      </c>
    </row>
    <row r="51" spans="1:13" s="172" customFormat="1" ht="11.15" customHeight="1">
      <c r="A51" s="205">
        <v>3</v>
      </c>
      <c r="B51" s="724">
        <v>105</v>
      </c>
      <c r="C51" s="360">
        <v>262</v>
      </c>
      <c r="D51" s="360">
        <v>246</v>
      </c>
      <c r="E51" s="585">
        <v>141</v>
      </c>
      <c r="F51" s="360">
        <v>101</v>
      </c>
      <c r="G51" s="41">
        <v>84.7</v>
      </c>
      <c r="H51" s="360">
        <v>116</v>
      </c>
      <c r="I51" s="41">
        <v>64.599999999999994</v>
      </c>
      <c r="J51" s="41">
        <v>74.599999999999994</v>
      </c>
      <c r="K51" s="41">
        <v>59.5</v>
      </c>
      <c r="L51" s="41">
        <v>71.5</v>
      </c>
      <c r="M51" s="384">
        <v>112</v>
      </c>
    </row>
    <row r="52" spans="1:13" s="172" customFormat="1" ht="11.15" customHeight="1">
      <c r="A52" s="205">
        <v>4</v>
      </c>
      <c r="B52" s="724">
        <v>111</v>
      </c>
      <c r="C52" s="360">
        <v>209</v>
      </c>
      <c r="D52" s="360">
        <v>342</v>
      </c>
      <c r="E52" s="360">
        <v>139</v>
      </c>
      <c r="F52" s="41">
        <v>92.1</v>
      </c>
      <c r="G52" s="41">
        <v>92.8</v>
      </c>
      <c r="H52" s="41">
        <v>86.4</v>
      </c>
      <c r="I52" s="41">
        <v>85.4</v>
      </c>
      <c r="J52" s="41">
        <v>79.5</v>
      </c>
      <c r="K52" s="41">
        <v>67.400000000000006</v>
      </c>
      <c r="L52" s="41">
        <v>63.2</v>
      </c>
      <c r="M52" s="384">
        <v>107</v>
      </c>
    </row>
    <row r="53" spans="1:13" s="172" customFormat="1" ht="11.15" customHeight="1">
      <c r="A53" s="205">
        <v>5</v>
      </c>
      <c r="B53" s="724">
        <v>102</v>
      </c>
      <c r="C53" s="360">
        <v>151</v>
      </c>
      <c r="D53" s="585">
        <v>548</v>
      </c>
      <c r="E53" s="360">
        <v>128</v>
      </c>
      <c r="F53" s="41">
        <v>87.3</v>
      </c>
      <c r="G53" s="41">
        <v>99.1</v>
      </c>
      <c r="H53" s="360">
        <v>114</v>
      </c>
      <c r="I53" s="360">
        <v>103</v>
      </c>
      <c r="J53" s="41">
        <v>74.900000000000006</v>
      </c>
      <c r="K53" s="41">
        <v>71.900000000000006</v>
      </c>
      <c r="L53" s="41">
        <v>69.8</v>
      </c>
      <c r="M53" s="384">
        <v>104</v>
      </c>
    </row>
    <row r="54" spans="1:13" s="172" customFormat="1" ht="11.15" customHeight="1">
      <c r="A54" s="205">
        <v>6</v>
      </c>
      <c r="B54" s="103">
        <v>98.2</v>
      </c>
      <c r="C54" s="360">
        <v>125</v>
      </c>
      <c r="D54" s="360">
        <v>547</v>
      </c>
      <c r="E54" s="360">
        <v>120</v>
      </c>
      <c r="F54" s="41">
        <v>77.900000000000006</v>
      </c>
      <c r="G54" s="41">
        <v>98.8</v>
      </c>
      <c r="H54" s="360">
        <v>166</v>
      </c>
      <c r="I54" s="41">
        <v>89.3</v>
      </c>
      <c r="J54" s="41">
        <v>92.3</v>
      </c>
      <c r="K54" s="41">
        <v>74.7</v>
      </c>
      <c r="L54" s="41">
        <v>56.7</v>
      </c>
      <c r="M54" s="384">
        <v>101</v>
      </c>
    </row>
    <row r="55" spans="1:13" s="172" customFormat="1" ht="11.15" customHeight="1">
      <c r="A55" s="205">
        <v>7</v>
      </c>
      <c r="B55" s="724">
        <v>108</v>
      </c>
      <c r="C55" s="350">
        <v>90.4</v>
      </c>
      <c r="D55" s="360">
        <v>458</v>
      </c>
      <c r="E55" s="360">
        <v>113</v>
      </c>
      <c r="F55" s="350">
        <v>73.900000000000006</v>
      </c>
      <c r="G55" s="41">
        <v>94.9</v>
      </c>
      <c r="H55" s="360">
        <v>133</v>
      </c>
      <c r="I55" s="41">
        <v>76.2</v>
      </c>
      <c r="J55" s="41">
        <v>92.5</v>
      </c>
      <c r="K55" s="41">
        <v>70.3</v>
      </c>
      <c r="L55" s="41">
        <v>42.9</v>
      </c>
      <c r="M55" s="111">
        <v>94.4</v>
      </c>
    </row>
    <row r="56" spans="1:13" s="172" customFormat="1" ht="11.15" customHeight="1">
      <c r="A56" s="205">
        <v>8</v>
      </c>
      <c r="B56" s="724">
        <v>125</v>
      </c>
      <c r="C56" s="41">
        <v>86.4</v>
      </c>
      <c r="D56" s="360">
        <v>373</v>
      </c>
      <c r="E56" s="360">
        <v>108</v>
      </c>
      <c r="F56" s="41">
        <v>67.2</v>
      </c>
      <c r="G56" s="41">
        <v>96.9</v>
      </c>
      <c r="H56" s="360">
        <v>105</v>
      </c>
      <c r="I56" s="41">
        <v>65.8</v>
      </c>
      <c r="J56" s="360">
        <v>109</v>
      </c>
      <c r="K56" s="41">
        <v>65.7</v>
      </c>
      <c r="L56" s="41">
        <v>48.7</v>
      </c>
      <c r="M56" s="111">
        <v>80.400000000000006</v>
      </c>
    </row>
    <row r="57" spans="1:13" s="172" customFormat="1" ht="11.15" customHeight="1">
      <c r="A57" s="205">
        <v>9</v>
      </c>
      <c r="B57" s="724">
        <v>141</v>
      </c>
      <c r="C57" s="41">
        <v>90</v>
      </c>
      <c r="D57" s="360">
        <v>300</v>
      </c>
      <c r="E57" s="360">
        <v>104</v>
      </c>
      <c r="F57" s="41">
        <v>66.099999999999994</v>
      </c>
      <c r="G57" s="360">
        <v>109</v>
      </c>
      <c r="H57" s="41">
        <v>98.7</v>
      </c>
      <c r="I57" s="41">
        <v>61</v>
      </c>
      <c r="J57" s="360">
        <v>173</v>
      </c>
      <c r="K57" s="350">
        <v>62.8</v>
      </c>
      <c r="L57" s="41">
        <v>44.2</v>
      </c>
      <c r="M57" s="111">
        <v>71.400000000000006</v>
      </c>
    </row>
    <row r="58" spans="1:13" s="172" customFormat="1" ht="11.15" customHeight="1">
      <c r="A58" s="205">
        <v>10</v>
      </c>
      <c r="B58" s="724">
        <v>135</v>
      </c>
      <c r="C58" s="360">
        <v>142</v>
      </c>
      <c r="D58" s="360">
        <v>253</v>
      </c>
      <c r="E58" s="41">
        <v>97.4</v>
      </c>
      <c r="F58" s="41">
        <v>64</v>
      </c>
      <c r="G58" s="360">
        <v>103</v>
      </c>
      <c r="H58" s="41">
        <v>87.3</v>
      </c>
      <c r="I58" s="41">
        <v>64.3</v>
      </c>
      <c r="J58" s="585">
        <v>218</v>
      </c>
      <c r="K58" s="41">
        <v>70.3</v>
      </c>
      <c r="L58" s="41">
        <v>39.1</v>
      </c>
      <c r="M58" s="111">
        <v>68.3</v>
      </c>
    </row>
    <row r="59" spans="1:13" s="172" customFormat="1" ht="11.15" customHeight="1">
      <c r="A59" s="205">
        <v>11</v>
      </c>
      <c r="B59" s="724">
        <v>121</v>
      </c>
      <c r="C59" s="360">
        <v>264</v>
      </c>
      <c r="D59" s="360">
        <v>266</v>
      </c>
      <c r="E59" s="41">
        <v>93.3</v>
      </c>
      <c r="F59" s="41">
        <v>67.900000000000006</v>
      </c>
      <c r="G59" s="41">
        <v>98</v>
      </c>
      <c r="H59" s="41">
        <v>93.7</v>
      </c>
      <c r="I59" s="41">
        <v>56.9</v>
      </c>
      <c r="J59" s="360">
        <v>192</v>
      </c>
      <c r="K59" s="41">
        <v>80</v>
      </c>
      <c r="L59" s="41">
        <v>32.299999999999997</v>
      </c>
      <c r="M59" s="579">
        <v>65.2</v>
      </c>
    </row>
    <row r="60" spans="1:13" s="172" customFormat="1" ht="11.15" customHeight="1">
      <c r="A60" s="205">
        <v>12</v>
      </c>
      <c r="B60" s="724">
        <v>131</v>
      </c>
      <c r="C60" s="360">
        <v>300</v>
      </c>
      <c r="D60" s="360">
        <v>334</v>
      </c>
      <c r="E60" s="41">
        <v>94.6</v>
      </c>
      <c r="F60" s="41">
        <v>68.900000000000006</v>
      </c>
      <c r="G60" s="41">
        <v>82.1</v>
      </c>
      <c r="H60" s="41">
        <v>89.7</v>
      </c>
      <c r="I60" s="41">
        <v>55.1</v>
      </c>
      <c r="J60" s="360">
        <v>148</v>
      </c>
      <c r="K60" s="41">
        <v>83</v>
      </c>
      <c r="L60" s="41">
        <v>27.1</v>
      </c>
      <c r="M60" s="111">
        <v>69.7</v>
      </c>
    </row>
    <row r="61" spans="1:13" s="172" customFormat="1" ht="11.15" customHeight="1">
      <c r="A61" s="205">
        <v>13</v>
      </c>
      <c r="B61" s="724">
        <v>143</v>
      </c>
      <c r="C61" s="360">
        <v>293</v>
      </c>
      <c r="D61" s="360">
        <v>367</v>
      </c>
      <c r="E61" s="41">
        <v>99</v>
      </c>
      <c r="F61" s="41">
        <v>68.3</v>
      </c>
      <c r="G61" s="41">
        <v>76.099999999999994</v>
      </c>
      <c r="H61" s="41">
        <v>71.599999999999994</v>
      </c>
      <c r="I61" s="41">
        <v>58.8</v>
      </c>
      <c r="J61" s="360">
        <v>118</v>
      </c>
      <c r="K61" s="41">
        <v>78.099999999999994</v>
      </c>
      <c r="L61" s="41">
        <v>21.3</v>
      </c>
      <c r="M61" s="111">
        <v>68.7</v>
      </c>
    </row>
    <row r="62" spans="1:13" s="172" customFormat="1" ht="11.15" customHeight="1">
      <c r="A62" s="205">
        <v>14</v>
      </c>
      <c r="B62" s="724">
        <v>137</v>
      </c>
      <c r="C62" s="360">
        <v>264</v>
      </c>
      <c r="D62" s="360">
        <v>310</v>
      </c>
      <c r="E62" s="360">
        <v>101</v>
      </c>
      <c r="F62" s="41">
        <v>68</v>
      </c>
      <c r="G62" s="41">
        <v>66.400000000000006</v>
      </c>
      <c r="H62" s="41">
        <v>65.5</v>
      </c>
      <c r="I62" s="41">
        <v>65.5</v>
      </c>
      <c r="J62" s="41">
        <v>92.9</v>
      </c>
      <c r="K62" s="41">
        <v>76.7</v>
      </c>
      <c r="L62" s="41">
        <v>14.6</v>
      </c>
      <c r="M62" s="111">
        <v>67.5</v>
      </c>
    </row>
    <row r="63" spans="1:13" s="172" customFormat="1" ht="11.15" customHeight="1">
      <c r="A63" s="205">
        <v>15</v>
      </c>
      <c r="B63" s="724">
        <v>160</v>
      </c>
      <c r="C63" s="360">
        <v>216</v>
      </c>
      <c r="D63" s="360">
        <v>231</v>
      </c>
      <c r="E63" s="360">
        <v>104</v>
      </c>
      <c r="F63" s="41">
        <v>68.599999999999994</v>
      </c>
      <c r="G63" s="41">
        <v>69.2</v>
      </c>
      <c r="H63" s="41">
        <v>61.7</v>
      </c>
      <c r="I63" s="41">
        <v>59.9</v>
      </c>
      <c r="J63" s="41">
        <v>84.4</v>
      </c>
      <c r="K63" s="41">
        <v>73.2</v>
      </c>
      <c r="L63" s="41">
        <v>11.2</v>
      </c>
      <c r="M63" s="111">
        <v>69</v>
      </c>
    </row>
    <row r="64" spans="1:13" s="172" customFormat="1" ht="11.15" customHeight="1">
      <c r="A64" s="205">
        <v>16</v>
      </c>
      <c r="B64" s="724">
        <v>267</v>
      </c>
      <c r="C64" s="360">
        <v>211</v>
      </c>
      <c r="D64" s="360">
        <v>223</v>
      </c>
      <c r="E64" s="360">
        <v>125</v>
      </c>
      <c r="F64" s="41">
        <v>70.3</v>
      </c>
      <c r="G64" s="41">
        <v>74.599999999999994</v>
      </c>
      <c r="H64" s="41">
        <v>67.099999999999994</v>
      </c>
      <c r="I64" s="41">
        <v>54.8</v>
      </c>
      <c r="J64" s="41">
        <v>88.3</v>
      </c>
      <c r="K64" s="41">
        <v>72.2</v>
      </c>
      <c r="L64" s="41">
        <v>10.5</v>
      </c>
      <c r="M64" s="111">
        <v>74.099999999999994</v>
      </c>
    </row>
    <row r="65" spans="1:13" s="172" customFormat="1" ht="11.15" customHeight="1">
      <c r="A65" s="205">
        <v>17</v>
      </c>
      <c r="B65" s="725">
        <v>281</v>
      </c>
      <c r="C65" s="360">
        <v>330</v>
      </c>
      <c r="D65" s="360">
        <v>223</v>
      </c>
      <c r="E65" s="360">
        <v>131</v>
      </c>
      <c r="F65" s="41">
        <v>70.400000000000006</v>
      </c>
      <c r="G65" s="41">
        <v>68</v>
      </c>
      <c r="H65" s="41">
        <v>66.5</v>
      </c>
      <c r="I65" s="41">
        <v>52.5</v>
      </c>
      <c r="J65" s="41">
        <v>87.1</v>
      </c>
      <c r="K65" s="41">
        <v>70.8</v>
      </c>
      <c r="L65" s="350">
        <v>14</v>
      </c>
      <c r="M65" s="111">
        <v>86.4</v>
      </c>
    </row>
    <row r="66" spans="1:13" s="172" customFormat="1" ht="11.15" customHeight="1">
      <c r="A66" s="205">
        <v>18</v>
      </c>
      <c r="B66" s="724">
        <v>232</v>
      </c>
      <c r="C66" s="360">
        <v>366</v>
      </c>
      <c r="D66" s="360">
        <v>240</v>
      </c>
      <c r="E66" s="360">
        <v>121</v>
      </c>
      <c r="F66" s="41">
        <v>70.2</v>
      </c>
      <c r="G66" s="41">
        <v>62.7</v>
      </c>
      <c r="H66" s="41">
        <v>67.400000000000006</v>
      </c>
      <c r="I66" s="41">
        <v>53.8</v>
      </c>
      <c r="J66" s="41">
        <v>76</v>
      </c>
      <c r="K66" s="41">
        <v>92.6</v>
      </c>
      <c r="L66" s="41">
        <v>64.599999999999994</v>
      </c>
      <c r="M66" s="384">
        <v>114</v>
      </c>
    </row>
    <row r="67" spans="1:13" s="172" customFormat="1" ht="11.15" customHeight="1">
      <c r="A67" s="205">
        <v>19</v>
      </c>
      <c r="B67" s="724">
        <v>198</v>
      </c>
      <c r="C67" s="360">
        <v>327</v>
      </c>
      <c r="D67" s="360">
        <v>273</v>
      </c>
      <c r="E67" s="360">
        <v>113</v>
      </c>
      <c r="F67" s="41">
        <v>68.900000000000006</v>
      </c>
      <c r="G67" s="41">
        <v>61.7</v>
      </c>
      <c r="H67" s="41">
        <v>65.7</v>
      </c>
      <c r="I67" s="41">
        <v>44.3</v>
      </c>
      <c r="J67" s="41">
        <v>76.099999999999994</v>
      </c>
      <c r="K67" s="41">
        <v>91.5</v>
      </c>
      <c r="L67" s="360">
        <v>103</v>
      </c>
      <c r="M67" s="384">
        <v>175</v>
      </c>
    </row>
    <row r="68" spans="1:13" s="172" customFormat="1" ht="11.15" customHeight="1">
      <c r="A68" s="205">
        <v>20</v>
      </c>
      <c r="B68" s="724">
        <v>170</v>
      </c>
      <c r="C68" s="360">
        <v>310</v>
      </c>
      <c r="D68" s="360">
        <v>254</v>
      </c>
      <c r="E68" s="360">
        <v>106</v>
      </c>
      <c r="F68" s="41">
        <v>68.8</v>
      </c>
      <c r="G68" s="41">
        <v>73.5</v>
      </c>
      <c r="H68" s="41">
        <v>76</v>
      </c>
      <c r="I68" s="350">
        <v>33</v>
      </c>
      <c r="J68" s="41">
        <v>71</v>
      </c>
      <c r="K68" s="41">
        <v>75.2</v>
      </c>
      <c r="L68" s="360">
        <v>145</v>
      </c>
      <c r="M68" s="384">
        <v>198</v>
      </c>
    </row>
    <row r="69" spans="1:13" s="172" customFormat="1" ht="11.15" customHeight="1">
      <c r="A69" s="205">
        <v>21</v>
      </c>
      <c r="B69" s="724">
        <v>159</v>
      </c>
      <c r="C69" s="360">
        <v>288</v>
      </c>
      <c r="D69" s="360">
        <v>226</v>
      </c>
      <c r="E69" s="360">
        <v>101</v>
      </c>
      <c r="F69" s="41">
        <v>69.099999999999994</v>
      </c>
      <c r="G69" s="41">
        <v>61.5</v>
      </c>
      <c r="H69" s="41">
        <v>85.1</v>
      </c>
      <c r="I69" s="41">
        <v>35</v>
      </c>
      <c r="J69" s="41">
        <v>67</v>
      </c>
      <c r="K69" s="41">
        <v>74.599999999999994</v>
      </c>
      <c r="L69" s="360">
        <v>123</v>
      </c>
      <c r="M69" s="384">
        <v>190</v>
      </c>
    </row>
    <row r="70" spans="1:13" s="172" customFormat="1" ht="11.15" customHeight="1">
      <c r="A70" s="205">
        <v>22</v>
      </c>
      <c r="B70" s="724">
        <v>144</v>
      </c>
      <c r="C70" s="360">
        <v>295</v>
      </c>
      <c r="D70" s="360">
        <v>202</v>
      </c>
      <c r="E70" s="41">
        <v>96.8</v>
      </c>
      <c r="F70" s="41">
        <v>67.8</v>
      </c>
      <c r="G70" s="41">
        <v>50.6</v>
      </c>
      <c r="H70" s="41">
        <v>67</v>
      </c>
      <c r="I70" s="41">
        <v>40.9</v>
      </c>
      <c r="J70" s="41">
        <v>65.3</v>
      </c>
      <c r="K70" s="360">
        <v>109</v>
      </c>
      <c r="L70" s="360">
        <v>187</v>
      </c>
      <c r="M70" s="384">
        <v>183</v>
      </c>
    </row>
    <row r="71" spans="1:13" s="172" customFormat="1" ht="11.15" customHeight="1">
      <c r="A71" s="205">
        <v>23</v>
      </c>
      <c r="B71" s="724">
        <v>118</v>
      </c>
      <c r="C71" s="585">
        <v>502</v>
      </c>
      <c r="D71" s="360">
        <v>184</v>
      </c>
      <c r="E71" s="41">
        <v>93.4</v>
      </c>
      <c r="F71" s="41">
        <v>67.900000000000006</v>
      </c>
      <c r="G71" s="41">
        <v>40.1</v>
      </c>
      <c r="H71" s="350">
        <v>56.1</v>
      </c>
      <c r="I71" s="41">
        <v>63.7</v>
      </c>
      <c r="J71" s="41">
        <v>66.400000000000006</v>
      </c>
      <c r="K71" s="585">
        <v>140</v>
      </c>
      <c r="L71" s="360">
        <v>198</v>
      </c>
      <c r="M71" s="384">
        <v>180</v>
      </c>
    </row>
    <row r="72" spans="1:13" s="172" customFormat="1" ht="11.15" customHeight="1">
      <c r="A72" s="205">
        <v>24</v>
      </c>
      <c r="B72" s="724">
        <v>114</v>
      </c>
      <c r="C72" s="360">
        <v>479</v>
      </c>
      <c r="D72" s="360">
        <v>174</v>
      </c>
      <c r="E72" s="41">
        <v>91.2</v>
      </c>
      <c r="F72" s="41">
        <v>67</v>
      </c>
      <c r="G72" s="41">
        <v>35.299999999999997</v>
      </c>
      <c r="H72" s="41">
        <v>60.3</v>
      </c>
      <c r="I72" s="41">
        <v>55.4</v>
      </c>
      <c r="J72" s="41">
        <v>69.7</v>
      </c>
      <c r="K72" s="360">
        <v>130</v>
      </c>
      <c r="L72" s="360">
        <v>173</v>
      </c>
      <c r="M72" s="384">
        <v>209</v>
      </c>
    </row>
    <row r="73" spans="1:13" s="172" customFormat="1" ht="11.15" customHeight="1">
      <c r="A73" s="205">
        <v>25</v>
      </c>
      <c r="B73" s="724">
        <v>101</v>
      </c>
      <c r="C73" s="360">
        <v>403</v>
      </c>
      <c r="D73" s="360">
        <v>168</v>
      </c>
      <c r="E73" s="41">
        <v>89.6</v>
      </c>
      <c r="F73" s="41">
        <v>67.3</v>
      </c>
      <c r="G73" s="41">
        <v>31.6</v>
      </c>
      <c r="H73" s="41">
        <v>69.5</v>
      </c>
      <c r="I73" s="41">
        <v>47.4</v>
      </c>
      <c r="J73" s="41">
        <v>70.8</v>
      </c>
      <c r="K73" s="360">
        <v>123</v>
      </c>
      <c r="L73" s="360">
        <v>158</v>
      </c>
      <c r="M73" s="588">
        <v>238</v>
      </c>
    </row>
    <row r="74" spans="1:13" s="172" customFormat="1" ht="11.15" customHeight="1">
      <c r="A74" s="205">
        <v>26</v>
      </c>
      <c r="B74" s="584">
        <v>90</v>
      </c>
      <c r="C74" s="360">
        <v>352</v>
      </c>
      <c r="D74" s="360">
        <v>160</v>
      </c>
      <c r="E74" s="41">
        <v>86.2</v>
      </c>
      <c r="F74" s="41">
        <v>68.400000000000006</v>
      </c>
      <c r="G74" s="41">
        <v>23.3</v>
      </c>
      <c r="H74" s="41">
        <v>67.099999999999994</v>
      </c>
      <c r="I74" s="41">
        <v>46.9</v>
      </c>
      <c r="J74" s="41">
        <v>77.3</v>
      </c>
      <c r="K74" s="360">
        <v>113</v>
      </c>
      <c r="L74" s="360">
        <v>187</v>
      </c>
      <c r="M74" s="384">
        <v>221</v>
      </c>
    </row>
    <row r="75" spans="1:13" s="172" customFormat="1" ht="11.15" customHeight="1">
      <c r="A75" s="205">
        <v>27</v>
      </c>
      <c r="B75" s="103">
        <v>95.4</v>
      </c>
      <c r="C75" s="360">
        <v>320</v>
      </c>
      <c r="D75" s="360">
        <v>153</v>
      </c>
      <c r="E75" s="350">
        <v>86</v>
      </c>
      <c r="F75" s="41">
        <v>70.7</v>
      </c>
      <c r="G75" s="41">
        <v>18.100000000000001</v>
      </c>
      <c r="H75" s="41">
        <v>66.599999999999994</v>
      </c>
      <c r="I75" s="41">
        <v>54.6</v>
      </c>
      <c r="J75" s="41">
        <v>79.400000000000006</v>
      </c>
      <c r="K75" s="360">
        <v>104</v>
      </c>
      <c r="L75" s="585">
        <v>243</v>
      </c>
      <c r="M75" s="384">
        <v>198</v>
      </c>
    </row>
    <row r="76" spans="1:13" s="172" customFormat="1" ht="11.15" customHeight="1">
      <c r="A76" s="205">
        <v>28</v>
      </c>
      <c r="B76" s="724">
        <v>103</v>
      </c>
      <c r="C76" s="360">
        <v>290</v>
      </c>
      <c r="D76" s="360">
        <v>147</v>
      </c>
      <c r="E76" s="41">
        <v>99.5</v>
      </c>
      <c r="F76" s="41">
        <v>71.400000000000006</v>
      </c>
      <c r="G76" s="350">
        <v>14.5</v>
      </c>
      <c r="H76" s="41">
        <v>87.2</v>
      </c>
      <c r="I76" s="41">
        <v>54.9</v>
      </c>
      <c r="J76" s="41">
        <v>77.2</v>
      </c>
      <c r="K76" s="360">
        <v>124</v>
      </c>
      <c r="L76" s="360">
        <v>220</v>
      </c>
      <c r="M76" s="384">
        <v>173</v>
      </c>
    </row>
    <row r="77" spans="1:13" s="172" customFormat="1" ht="11.15" customHeight="1">
      <c r="A77" s="205">
        <v>29</v>
      </c>
      <c r="B77" s="724">
        <v>104</v>
      </c>
      <c r="C77" s="360">
        <v>259</v>
      </c>
      <c r="D77" s="360">
        <v>140</v>
      </c>
      <c r="E77" s="360">
        <v>124</v>
      </c>
      <c r="F77" s="41">
        <v>71</v>
      </c>
      <c r="G77" s="41">
        <v>26</v>
      </c>
      <c r="H77" s="360">
        <v>109</v>
      </c>
      <c r="I77" s="41">
        <v>54.7</v>
      </c>
      <c r="J77" s="41">
        <v>70</v>
      </c>
      <c r="K77" s="360">
        <v>121</v>
      </c>
      <c r="L77" s="360">
        <v>185</v>
      </c>
      <c r="M77" s="384">
        <v>162</v>
      </c>
    </row>
    <row r="78" spans="1:13" s="172" customFormat="1" ht="11.15" customHeight="1">
      <c r="A78" s="205">
        <v>30</v>
      </c>
      <c r="B78" s="724">
        <v>114</v>
      </c>
      <c r="C78" s="58"/>
      <c r="D78" s="360">
        <v>132</v>
      </c>
      <c r="E78" s="360">
        <v>116</v>
      </c>
      <c r="F78" s="41">
        <v>71.099999999999994</v>
      </c>
      <c r="G78" s="585">
        <v>110</v>
      </c>
      <c r="H78" s="360">
        <v>114</v>
      </c>
      <c r="I78" s="41">
        <v>64.5</v>
      </c>
      <c r="J78" s="41">
        <v>70.599999999999994</v>
      </c>
      <c r="K78" s="360">
        <v>109</v>
      </c>
      <c r="L78" s="360">
        <v>168</v>
      </c>
      <c r="M78" s="384">
        <v>181</v>
      </c>
    </row>
    <row r="79" spans="1:13" s="172" customFormat="1" ht="11.15" customHeight="1">
      <c r="A79" s="206">
        <v>31</v>
      </c>
      <c r="B79" s="726">
        <v>114</v>
      </c>
      <c r="C79" s="146"/>
      <c r="D79" s="698">
        <v>126</v>
      </c>
      <c r="E79" s="146"/>
      <c r="F79" s="113">
        <v>73.900000000000006</v>
      </c>
      <c r="G79" s="542"/>
      <c r="H79" s="586">
        <v>112</v>
      </c>
      <c r="I79" s="113">
        <v>62.5</v>
      </c>
      <c r="J79" s="542"/>
      <c r="K79" s="113">
        <v>92.2</v>
      </c>
      <c r="L79" s="542"/>
      <c r="M79" s="589">
        <v>199</v>
      </c>
    </row>
    <row r="80" spans="1:13" s="172" customFormat="1" ht="11.15" customHeight="1">
      <c r="A80" s="207" t="s">
        <v>194</v>
      </c>
      <c r="B80" s="713">
        <f>SUM(B49:B58)/10</f>
        <v>113.82000000000001</v>
      </c>
      <c r="C80" s="587">
        <f t="shared" ref="C80:M80" si="4">SUM(C49:C58)/10</f>
        <v>149.78000000000003</v>
      </c>
      <c r="D80" s="587">
        <f t="shared" si="4"/>
        <v>355.1</v>
      </c>
      <c r="E80" s="587">
        <f t="shared" si="4"/>
        <v>120.44000000000001</v>
      </c>
      <c r="F80" s="109">
        <f t="shared" si="4"/>
        <v>83.27000000000001</v>
      </c>
      <c r="G80" s="109">
        <f t="shared" si="4"/>
        <v>94.53</v>
      </c>
      <c r="H80" s="587">
        <f t="shared" si="4"/>
        <v>122.84</v>
      </c>
      <c r="I80" s="109">
        <f t="shared" si="4"/>
        <v>75.44</v>
      </c>
      <c r="J80" s="587">
        <f t="shared" si="4"/>
        <v>103.42</v>
      </c>
      <c r="K80" s="109">
        <f t="shared" si="4"/>
        <v>68.349999999999994</v>
      </c>
      <c r="L80" s="109">
        <f t="shared" si="4"/>
        <v>59.239999999999995</v>
      </c>
      <c r="M80" s="590">
        <f t="shared" si="4"/>
        <v>100.24999999999999</v>
      </c>
    </row>
    <row r="81" spans="1:30" s="172" customFormat="1" ht="11.15" customHeight="1">
      <c r="A81" s="193" t="s">
        <v>195</v>
      </c>
      <c r="B81" s="714">
        <f>SUM(B59:B68)/10</f>
        <v>184</v>
      </c>
      <c r="C81" s="203">
        <f t="shared" ref="C81:M81" si="5">SUM(C59:C68)/10</f>
        <v>288.10000000000002</v>
      </c>
      <c r="D81" s="203">
        <f t="shared" si="5"/>
        <v>272.10000000000002</v>
      </c>
      <c r="E81" s="203">
        <f t="shared" si="5"/>
        <v>108.79</v>
      </c>
      <c r="F81" s="195">
        <f t="shared" si="5"/>
        <v>69.03</v>
      </c>
      <c r="G81" s="195">
        <f t="shared" si="5"/>
        <v>73.23</v>
      </c>
      <c r="H81" s="195">
        <f t="shared" si="5"/>
        <v>72.489999999999995</v>
      </c>
      <c r="I81" s="195">
        <f t="shared" si="5"/>
        <v>53.46</v>
      </c>
      <c r="J81" s="203">
        <f t="shared" si="5"/>
        <v>103.38</v>
      </c>
      <c r="K81" s="195">
        <f t="shared" si="5"/>
        <v>79.330000000000013</v>
      </c>
      <c r="L81" s="195">
        <f t="shared" si="5"/>
        <v>44.36</v>
      </c>
      <c r="M81" s="197">
        <f t="shared" si="5"/>
        <v>98.76</v>
      </c>
    </row>
    <row r="82" spans="1:30" s="172" customFormat="1" ht="11.15" customHeight="1">
      <c r="A82" s="193" t="s">
        <v>196</v>
      </c>
      <c r="B82" s="714">
        <f>SUM(B69:B79)/11</f>
        <v>114.21818181818183</v>
      </c>
      <c r="C82" s="203">
        <f>SUM(C69:C79)/9</f>
        <v>354.22222222222223</v>
      </c>
      <c r="D82" s="203">
        <f t="shared" ref="D82:M82" si="6">SUM(D69:D79)/11</f>
        <v>164.72727272727272</v>
      </c>
      <c r="E82" s="195">
        <f>SUM(E69:E79)/10</f>
        <v>98.37</v>
      </c>
      <c r="F82" s="195">
        <f t="shared" si="6"/>
        <v>69.600000000000009</v>
      </c>
      <c r="G82" s="195">
        <f>SUM(G69:G79)/10</f>
        <v>41.1</v>
      </c>
      <c r="H82" s="195">
        <f t="shared" si="6"/>
        <v>81.263636363636365</v>
      </c>
      <c r="I82" s="195">
        <f t="shared" si="6"/>
        <v>52.772727272727273</v>
      </c>
      <c r="J82" s="195">
        <f>SUM(J69:J79)/10</f>
        <v>71.370000000000019</v>
      </c>
      <c r="K82" s="203">
        <f t="shared" si="6"/>
        <v>112.7090909090909</v>
      </c>
      <c r="L82" s="203">
        <f>SUM(L69:L79)/10</f>
        <v>184.2</v>
      </c>
      <c r="M82" s="591">
        <f t="shared" si="6"/>
        <v>194</v>
      </c>
    </row>
    <row r="83" spans="1:30" s="172" customFormat="1" ht="11.15" customHeight="1">
      <c r="A83" s="193" t="s">
        <v>197</v>
      </c>
      <c r="B83" s="714">
        <f>SUM(B49:B79)/31</f>
        <v>136.60000000000002</v>
      </c>
      <c r="C83" s="203">
        <f>SUM(C49:C79)/29</f>
        <v>260.92413793103447</v>
      </c>
      <c r="D83" s="203">
        <f t="shared" ref="D83:M83" si="7">SUM(D49:D79)/31</f>
        <v>260.77419354838707</v>
      </c>
      <c r="E83" s="203">
        <f>SUM(E49:E79)/30</f>
        <v>109.2</v>
      </c>
      <c r="F83" s="195">
        <f t="shared" si="7"/>
        <v>73.825806451612905</v>
      </c>
      <c r="G83" s="195">
        <f>SUM(G49:G79)/30</f>
        <v>69.619999999999976</v>
      </c>
      <c r="H83" s="195">
        <f t="shared" si="7"/>
        <v>91.845161290322579</v>
      </c>
      <c r="I83" s="195">
        <f t="shared" si="7"/>
        <v>60.306451612903231</v>
      </c>
      <c r="J83" s="195">
        <f>SUM(J49:J79)/30</f>
        <v>92.723333333333343</v>
      </c>
      <c r="K83" s="195">
        <f t="shared" si="7"/>
        <v>87.632258064516108</v>
      </c>
      <c r="L83" s="195">
        <f>SUM(L49:L79)/30</f>
        <v>95.933333333333337</v>
      </c>
      <c r="M83" s="591">
        <f t="shared" si="7"/>
        <v>133.03548387096777</v>
      </c>
      <c r="N83" s="198"/>
      <c r="O83" s="198"/>
    </row>
    <row r="84" spans="1:30" s="172" customFormat="1" ht="11.15" customHeight="1">
      <c r="A84" s="193" t="s">
        <v>198</v>
      </c>
      <c r="B84" s="710">
        <v>305</v>
      </c>
      <c r="C84" s="224">
        <v>527</v>
      </c>
      <c r="D84" s="224">
        <v>581</v>
      </c>
      <c r="E84" s="224">
        <v>146</v>
      </c>
      <c r="F84" s="224">
        <v>113</v>
      </c>
      <c r="G84" s="224">
        <v>146</v>
      </c>
      <c r="H84" s="224">
        <v>184</v>
      </c>
      <c r="I84" s="224">
        <v>107</v>
      </c>
      <c r="J84" s="224">
        <v>227</v>
      </c>
      <c r="K84" s="224">
        <v>142</v>
      </c>
      <c r="L84" s="224">
        <v>249</v>
      </c>
      <c r="M84" s="298">
        <v>240</v>
      </c>
      <c r="N84" s="209"/>
      <c r="O84" s="210"/>
      <c r="P84" s="209"/>
      <c r="Q84" s="210"/>
      <c r="R84" s="209"/>
      <c r="S84" s="210"/>
      <c r="T84" s="210"/>
      <c r="U84" s="210"/>
      <c r="V84" s="210"/>
      <c r="W84" s="210"/>
      <c r="X84" s="209"/>
      <c r="Y84" s="209"/>
      <c r="Z84" s="209"/>
      <c r="AA84" s="210"/>
      <c r="AB84" s="210"/>
      <c r="AC84" s="210"/>
      <c r="AD84" s="210"/>
    </row>
    <row r="85" spans="1:30" s="172" customFormat="1" ht="11.15" customHeight="1">
      <c r="A85" s="199" t="s">
        <v>199</v>
      </c>
      <c r="B85" s="715">
        <v>86</v>
      </c>
      <c r="C85" s="712">
        <v>84.4</v>
      </c>
      <c r="D85" s="712">
        <v>123</v>
      </c>
      <c r="E85" s="712">
        <v>81.3</v>
      </c>
      <c r="F85" s="712">
        <v>55.9</v>
      </c>
      <c r="G85" s="712">
        <v>11.5</v>
      </c>
      <c r="H85" s="712">
        <v>52.6</v>
      </c>
      <c r="I85" s="712">
        <v>31.5</v>
      </c>
      <c r="J85" s="712">
        <v>58.4</v>
      </c>
      <c r="K85" s="712">
        <v>53.6</v>
      </c>
      <c r="L85" s="716">
        <v>3.3</v>
      </c>
      <c r="M85" s="683">
        <v>63.6</v>
      </c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</row>
    <row r="86" spans="1:30" s="172" customFormat="1" ht="11.15" customHeight="1">
      <c r="A86" s="161"/>
      <c r="B86" s="195"/>
      <c r="C86" s="195"/>
      <c r="D86" s="195"/>
      <c r="E86" s="196"/>
      <c r="F86" s="155"/>
      <c r="G86" s="155"/>
      <c r="H86" s="155"/>
      <c r="I86" s="155"/>
      <c r="J86" s="155"/>
      <c r="K86" s="155"/>
      <c r="L86" s="155"/>
      <c r="M86" s="155"/>
    </row>
    <row r="87" spans="1:30" s="172" customFormat="1" ht="11.15" customHeight="1">
      <c r="A87" s="161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</row>
    <row r="88" spans="1:30" s="172" customFormat="1" ht="11.15" customHeight="1">
      <c r="A88" s="161"/>
      <c r="B88" s="195"/>
      <c r="C88" s="195"/>
      <c r="D88" s="195"/>
      <c r="E88" s="196"/>
      <c r="F88" s="155"/>
      <c r="G88" s="196"/>
      <c r="H88" s="155"/>
      <c r="I88" s="155"/>
      <c r="J88" s="155"/>
      <c r="K88" s="155"/>
      <c r="L88" s="155"/>
      <c r="M88" s="155"/>
    </row>
    <row r="89" spans="1:30" s="172" customFormat="1" ht="11.15" customHeight="1">
      <c r="A89" s="161" t="s">
        <v>202</v>
      </c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</row>
    <row r="90" spans="1:30" s="172" customFormat="1" ht="14.25" customHeight="1">
      <c r="A90" s="161"/>
      <c r="B90" s="161"/>
      <c r="C90" s="161"/>
      <c r="D90" s="161"/>
      <c r="E90" s="161"/>
      <c r="F90" s="973" t="s">
        <v>203</v>
      </c>
      <c r="G90" s="973"/>
      <c r="H90" s="973"/>
      <c r="I90" s="973"/>
      <c r="J90" s="161"/>
      <c r="K90" s="161"/>
      <c r="L90" s="973" t="s">
        <v>192</v>
      </c>
      <c r="M90" s="973"/>
    </row>
    <row r="91" spans="1:30" s="172" customFormat="1" ht="11.15" customHeight="1">
      <c r="A91" s="974" t="s">
        <v>35</v>
      </c>
      <c r="B91" s="979" t="s">
        <v>193</v>
      </c>
      <c r="C91" s="980"/>
      <c r="D91" s="980"/>
      <c r="E91" s="980"/>
      <c r="F91" s="980"/>
      <c r="G91" s="980"/>
      <c r="H91" s="980"/>
      <c r="I91" s="980"/>
      <c r="J91" s="980"/>
      <c r="K91" s="980"/>
      <c r="L91" s="980"/>
      <c r="M91" s="981"/>
    </row>
    <row r="92" spans="1:30" s="172" customFormat="1" ht="11.15" customHeight="1">
      <c r="A92" s="975"/>
      <c r="B92" s="158">
        <v>1</v>
      </c>
      <c r="C92" s="168">
        <v>2</v>
      </c>
      <c r="D92" s="168">
        <v>3</v>
      </c>
      <c r="E92" s="168">
        <v>4</v>
      </c>
      <c r="F92" s="168">
        <v>5</v>
      </c>
      <c r="G92" s="168">
        <v>6</v>
      </c>
      <c r="H92" s="168">
        <v>7</v>
      </c>
      <c r="I92" s="168">
        <v>8</v>
      </c>
      <c r="J92" s="168">
        <v>9</v>
      </c>
      <c r="K92" s="168">
        <v>10</v>
      </c>
      <c r="L92" s="168">
        <v>11</v>
      </c>
      <c r="M92" s="168">
        <v>12</v>
      </c>
    </row>
    <row r="93" spans="1:30" s="172" customFormat="1" ht="11.15" customHeight="1">
      <c r="A93" s="167">
        <v>1</v>
      </c>
      <c r="B93" s="108">
        <v>10.3</v>
      </c>
      <c r="C93" s="109">
        <v>10.1</v>
      </c>
      <c r="D93" s="109">
        <v>20.5</v>
      </c>
      <c r="E93" s="540">
        <v>5.33</v>
      </c>
      <c r="F93" s="540">
        <v>4.93</v>
      </c>
      <c r="G93" s="540">
        <v>9.8800000000000008</v>
      </c>
      <c r="H93" s="109">
        <v>35.6</v>
      </c>
      <c r="I93" s="610">
        <v>8.94</v>
      </c>
      <c r="J93" s="540">
        <v>3.3</v>
      </c>
      <c r="K93" s="540">
        <v>1.59</v>
      </c>
      <c r="L93" s="540">
        <v>7.4</v>
      </c>
      <c r="M93" s="110">
        <v>10.8</v>
      </c>
    </row>
    <row r="94" spans="1:30" s="172" customFormat="1" ht="11.15" customHeight="1">
      <c r="A94" s="205">
        <v>2</v>
      </c>
      <c r="B94" s="609">
        <v>8.35</v>
      </c>
      <c r="C94" s="41">
        <v>25.3</v>
      </c>
      <c r="D94" s="41">
        <v>19.2</v>
      </c>
      <c r="E94" s="538">
        <v>5.86</v>
      </c>
      <c r="F94" s="538">
        <v>3.9</v>
      </c>
      <c r="G94" s="41">
        <v>10.9</v>
      </c>
      <c r="H94" s="350">
        <v>38.4</v>
      </c>
      <c r="I94" s="538">
        <v>2.86</v>
      </c>
      <c r="J94" s="538">
        <v>3.19</v>
      </c>
      <c r="K94" s="538">
        <v>1.4</v>
      </c>
      <c r="L94" s="538">
        <v>8.73</v>
      </c>
      <c r="M94" s="536">
        <v>9.11</v>
      </c>
    </row>
    <row r="95" spans="1:30" s="172" customFormat="1" ht="11.15" customHeight="1">
      <c r="A95" s="205">
        <v>3</v>
      </c>
      <c r="B95" s="583">
        <v>7.89</v>
      </c>
      <c r="C95" s="41">
        <v>31.6</v>
      </c>
      <c r="D95" s="41">
        <v>18.5</v>
      </c>
      <c r="E95" s="538">
        <v>6.93</v>
      </c>
      <c r="F95" s="538">
        <v>3.23</v>
      </c>
      <c r="G95" s="538">
        <v>9.27</v>
      </c>
      <c r="H95" s="41">
        <v>24.2</v>
      </c>
      <c r="I95" s="538">
        <v>4.38</v>
      </c>
      <c r="J95" s="41">
        <v>10.9</v>
      </c>
      <c r="K95" s="539">
        <v>0.95799999999999996</v>
      </c>
      <c r="L95" s="538">
        <v>7.71</v>
      </c>
      <c r="M95" s="536">
        <v>7.62</v>
      </c>
    </row>
    <row r="96" spans="1:30" s="172" customFormat="1" ht="11.15" customHeight="1">
      <c r="A96" s="205">
        <v>4</v>
      </c>
      <c r="B96" s="583">
        <v>7.27</v>
      </c>
      <c r="C96" s="41">
        <v>20.9</v>
      </c>
      <c r="D96" s="41">
        <v>28.4</v>
      </c>
      <c r="E96" s="41">
        <v>10.4</v>
      </c>
      <c r="F96" s="538">
        <v>3</v>
      </c>
      <c r="G96" s="545">
        <v>7.19</v>
      </c>
      <c r="H96" s="41">
        <v>13.9</v>
      </c>
      <c r="I96" s="41">
        <v>10.1</v>
      </c>
      <c r="J96" s="41">
        <v>15</v>
      </c>
      <c r="K96" s="539">
        <v>0.89200000000000002</v>
      </c>
      <c r="L96" s="41">
        <v>11.2</v>
      </c>
      <c r="M96" s="536">
        <v>6.98</v>
      </c>
    </row>
    <row r="97" spans="1:13" s="172" customFormat="1" ht="11.15" customHeight="1">
      <c r="A97" s="205">
        <v>5</v>
      </c>
      <c r="B97" s="583">
        <v>7.54</v>
      </c>
      <c r="C97" s="41">
        <v>10.4</v>
      </c>
      <c r="D97" s="41">
        <v>62.3</v>
      </c>
      <c r="E97" s="538">
        <v>8.92</v>
      </c>
      <c r="F97" s="538">
        <v>2.85</v>
      </c>
      <c r="G97" s="538">
        <v>8.08</v>
      </c>
      <c r="H97" s="41">
        <v>15</v>
      </c>
      <c r="I97" s="41">
        <v>14.1</v>
      </c>
      <c r="J97" s="41">
        <v>10.199999999999999</v>
      </c>
      <c r="K97" s="538">
        <v>1.35</v>
      </c>
      <c r="L97" s="538">
        <v>8.51</v>
      </c>
      <c r="M97" s="536">
        <v>6.45</v>
      </c>
    </row>
    <row r="98" spans="1:13" s="172" customFormat="1" ht="11.15" customHeight="1">
      <c r="A98" s="205">
        <v>6</v>
      </c>
      <c r="B98" s="583">
        <v>7.64</v>
      </c>
      <c r="C98" s="538">
        <v>7.04</v>
      </c>
      <c r="D98" s="350">
        <v>68.400000000000006</v>
      </c>
      <c r="E98" s="538">
        <v>7.42</v>
      </c>
      <c r="F98" s="538">
        <v>2.63</v>
      </c>
      <c r="G98" s="538">
        <v>9.01</v>
      </c>
      <c r="H98" s="41">
        <v>29</v>
      </c>
      <c r="I98" s="538">
        <v>9.5399999999999991</v>
      </c>
      <c r="J98" s="41">
        <v>15.8</v>
      </c>
      <c r="K98" s="538">
        <v>1.47</v>
      </c>
      <c r="L98" s="538">
        <v>7.53</v>
      </c>
      <c r="M98" s="536">
        <v>6.09</v>
      </c>
    </row>
    <row r="99" spans="1:13" s="172" customFormat="1" ht="11.15" customHeight="1">
      <c r="A99" s="205">
        <v>7</v>
      </c>
      <c r="B99" s="103">
        <v>10.3</v>
      </c>
      <c r="C99" s="538">
        <v>5.42</v>
      </c>
      <c r="D99" s="41">
        <v>54.6</v>
      </c>
      <c r="E99" s="538">
        <v>4.28</v>
      </c>
      <c r="F99" s="538">
        <v>2.36</v>
      </c>
      <c r="G99" s="538">
        <v>9.07</v>
      </c>
      <c r="H99" s="41">
        <v>20.3</v>
      </c>
      <c r="I99" s="538">
        <v>3.81</v>
      </c>
      <c r="J99" s="41">
        <v>18.600000000000001</v>
      </c>
      <c r="K99" s="538">
        <v>1.52</v>
      </c>
      <c r="L99" s="538">
        <v>6.43</v>
      </c>
      <c r="M99" s="536">
        <v>5.32</v>
      </c>
    </row>
    <row r="100" spans="1:13" s="172" customFormat="1" ht="11.15" customHeight="1">
      <c r="A100" s="205">
        <v>8</v>
      </c>
      <c r="B100" s="103">
        <v>12.5</v>
      </c>
      <c r="C100" s="538">
        <v>5.45</v>
      </c>
      <c r="D100" s="41">
        <v>41.5</v>
      </c>
      <c r="E100" s="538">
        <v>4.5</v>
      </c>
      <c r="F100" s="538">
        <v>2.31</v>
      </c>
      <c r="G100" s="41">
        <v>11.8</v>
      </c>
      <c r="H100" s="41">
        <v>16.100000000000001</v>
      </c>
      <c r="I100" s="538">
        <v>2.4300000000000002</v>
      </c>
      <c r="J100" s="41">
        <v>24.3</v>
      </c>
      <c r="K100" s="538">
        <v>1.55</v>
      </c>
      <c r="L100" s="538">
        <v>6.51</v>
      </c>
      <c r="M100" s="536">
        <v>3.93</v>
      </c>
    </row>
    <row r="101" spans="1:13" s="172" customFormat="1" ht="11.15" customHeight="1">
      <c r="A101" s="205">
        <v>9</v>
      </c>
      <c r="B101" s="103">
        <v>13.2</v>
      </c>
      <c r="C101" s="545">
        <v>5.3</v>
      </c>
      <c r="D101" s="41">
        <v>33.1</v>
      </c>
      <c r="E101" s="538">
        <v>4.3899999999999997</v>
      </c>
      <c r="F101" s="545">
        <v>1.98</v>
      </c>
      <c r="G101" s="41">
        <v>28.8</v>
      </c>
      <c r="H101" s="41">
        <v>15.4</v>
      </c>
      <c r="I101" s="538">
        <v>1.95</v>
      </c>
      <c r="J101" s="41">
        <v>38.200000000000003</v>
      </c>
      <c r="K101" s="538">
        <v>1.55</v>
      </c>
      <c r="L101" s="538">
        <v>5.31</v>
      </c>
      <c r="M101" s="536">
        <v>2.74</v>
      </c>
    </row>
    <row r="102" spans="1:13" s="172" customFormat="1" ht="11.15" customHeight="1">
      <c r="A102" s="205">
        <v>10</v>
      </c>
      <c r="B102" s="103">
        <v>12.4</v>
      </c>
      <c r="C102" s="538">
        <v>8.74</v>
      </c>
      <c r="D102" s="41">
        <v>27.1</v>
      </c>
      <c r="E102" s="538">
        <v>4.45</v>
      </c>
      <c r="F102" s="538">
        <v>2.14</v>
      </c>
      <c r="G102" s="41">
        <v>23.1</v>
      </c>
      <c r="H102" s="41">
        <v>13.7</v>
      </c>
      <c r="I102" s="538">
        <v>2.0499999999999998</v>
      </c>
      <c r="J102" s="350">
        <v>67.599999999999994</v>
      </c>
      <c r="K102" s="538">
        <v>1.55</v>
      </c>
      <c r="L102" s="538">
        <v>4.2300000000000004</v>
      </c>
      <c r="M102" s="536">
        <v>2.15</v>
      </c>
    </row>
    <row r="103" spans="1:13" s="172" customFormat="1" ht="11.15" customHeight="1">
      <c r="A103" s="205">
        <v>11</v>
      </c>
      <c r="B103" s="103">
        <v>11.6</v>
      </c>
      <c r="C103" s="41">
        <v>26.4</v>
      </c>
      <c r="D103" s="41">
        <v>29</v>
      </c>
      <c r="E103" s="538">
        <v>3.47</v>
      </c>
      <c r="F103" s="538">
        <v>2.0299999999999998</v>
      </c>
      <c r="G103" s="41">
        <v>14.4</v>
      </c>
      <c r="H103" s="41">
        <v>12.9</v>
      </c>
      <c r="I103" s="538">
        <v>1.39</v>
      </c>
      <c r="J103" s="41">
        <v>60.2</v>
      </c>
      <c r="K103" s="538">
        <v>1.95</v>
      </c>
      <c r="L103" s="538">
        <v>4.1399999999999997</v>
      </c>
      <c r="M103" s="546">
        <v>2.12</v>
      </c>
    </row>
    <row r="104" spans="1:13" s="172" customFormat="1" ht="11.15" customHeight="1">
      <c r="A104" s="205">
        <v>12</v>
      </c>
      <c r="B104" s="103">
        <v>11.9</v>
      </c>
      <c r="C104" s="41">
        <v>35.799999999999997</v>
      </c>
      <c r="D104" s="41">
        <v>37.200000000000003</v>
      </c>
      <c r="E104" s="538">
        <v>2.98</v>
      </c>
      <c r="F104" s="538">
        <v>2.4700000000000002</v>
      </c>
      <c r="G104" s="41">
        <v>11.1</v>
      </c>
      <c r="H104" s="41">
        <v>11.7</v>
      </c>
      <c r="I104" s="539">
        <v>0.81200000000000006</v>
      </c>
      <c r="J104" s="41">
        <v>36.6</v>
      </c>
      <c r="K104" s="538">
        <v>2.04</v>
      </c>
      <c r="L104" s="538">
        <v>3.92</v>
      </c>
      <c r="M104" s="536">
        <v>2.69</v>
      </c>
    </row>
    <row r="105" spans="1:13" s="172" customFormat="1" ht="11.15" customHeight="1">
      <c r="A105" s="205">
        <v>13</v>
      </c>
      <c r="B105" s="103">
        <v>14.1</v>
      </c>
      <c r="C105" s="41">
        <v>34.799999999999997</v>
      </c>
      <c r="D105" s="41">
        <v>47.9</v>
      </c>
      <c r="E105" s="545">
        <v>2.78</v>
      </c>
      <c r="F105" s="538">
        <v>2.4500000000000002</v>
      </c>
      <c r="G105" s="41">
        <v>11.8</v>
      </c>
      <c r="H105" s="538">
        <v>8.26</v>
      </c>
      <c r="I105" s="539">
        <v>0.63400000000000001</v>
      </c>
      <c r="J105" s="41">
        <v>21.1</v>
      </c>
      <c r="K105" s="538">
        <v>1.97</v>
      </c>
      <c r="L105" s="538">
        <v>3.4</v>
      </c>
      <c r="M105" s="536">
        <v>2.3199999999999998</v>
      </c>
    </row>
    <row r="106" spans="1:13" s="172" customFormat="1" ht="11.15" customHeight="1">
      <c r="A106" s="205">
        <v>14</v>
      </c>
      <c r="B106" s="103">
        <v>13.5</v>
      </c>
      <c r="C106" s="41">
        <v>28.7</v>
      </c>
      <c r="D106" s="41">
        <v>43.7</v>
      </c>
      <c r="E106" s="538">
        <v>3.63</v>
      </c>
      <c r="F106" s="538">
        <v>2.57</v>
      </c>
      <c r="G106" s="538">
        <v>8.1199999999999992</v>
      </c>
      <c r="H106" s="538">
        <v>6.52</v>
      </c>
      <c r="I106" s="539">
        <v>0.95599999999999996</v>
      </c>
      <c r="J106" s="41">
        <v>10.8</v>
      </c>
      <c r="K106" s="538">
        <v>1.83</v>
      </c>
      <c r="L106" s="545">
        <v>3.39</v>
      </c>
      <c r="M106" s="536">
        <v>2.4700000000000002</v>
      </c>
    </row>
    <row r="107" spans="1:13" s="172" customFormat="1" ht="11.15" customHeight="1">
      <c r="A107" s="205">
        <v>15</v>
      </c>
      <c r="B107" s="103">
        <v>17.8</v>
      </c>
      <c r="C107" s="41">
        <v>19.3</v>
      </c>
      <c r="D107" s="41">
        <v>34.299999999999997</v>
      </c>
      <c r="E107" s="538">
        <v>4.71</v>
      </c>
      <c r="F107" s="538">
        <v>4.28</v>
      </c>
      <c r="G107" s="538">
        <v>9.51</v>
      </c>
      <c r="H107" s="538">
        <v>5.19</v>
      </c>
      <c r="I107" s="538">
        <v>1.1200000000000001</v>
      </c>
      <c r="J107" s="538">
        <v>6.56</v>
      </c>
      <c r="K107" s="547">
        <v>0.78800000000000003</v>
      </c>
      <c r="L107" s="538">
        <v>3.36</v>
      </c>
      <c r="M107" s="536">
        <v>3.09</v>
      </c>
    </row>
    <row r="108" spans="1:13" s="172" customFormat="1" ht="11.15" customHeight="1">
      <c r="A108" s="205">
        <v>16</v>
      </c>
      <c r="B108" s="584">
        <v>36.700000000000003</v>
      </c>
      <c r="C108" s="41">
        <v>17.2</v>
      </c>
      <c r="D108" s="41">
        <v>30.7</v>
      </c>
      <c r="E108" s="41">
        <v>11.3</v>
      </c>
      <c r="F108" s="538">
        <v>4.87</v>
      </c>
      <c r="G108" s="41">
        <v>11.9</v>
      </c>
      <c r="H108" s="538">
        <v>4.24</v>
      </c>
      <c r="I108" s="538">
        <v>1.03</v>
      </c>
      <c r="J108" s="538">
        <v>5.16</v>
      </c>
      <c r="K108" s="539">
        <v>0.72499999999999998</v>
      </c>
      <c r="L108" s="538">
        <v>3.36</v>
      </c>
      <c r="M108" s="536">
        <v>3.41</v>
      </c>
    </row>
    <row r="109" spans="1:13" s="172" customFormat="1" ht="11.15" customHeight="1">
      <c r="A109" s="205">
        <v>17</v>
      </c>
      <c r="B109" s="103">
        <v>40.799999999999997</v>
      </c>
      <c r="C109" s="41">
        <v>40.799999999999997</v>
      </c>
      <c r="D109" s="41">
        <v>30.9</v>
      </c>
      <c r="E109" s="350">
        <v>11.5</v>
      </c>
      <c r="F109" s="538">
        <v>5.59</v>
      </c>
      <c r="G109" s="41">
        <v>15.6</v>
      </c>
      <c r="H109" s="538">
        <v>3.63</v>
      </c>
      <c r="I109" s="539">
        <v>0.873</v>
      </c>
      <c r="J109" s="538">
        <v>3.7</v>
      </c>
      <c r="K109" s="538">
        <v>1.8</v>
      </c>
      <c r="L109" s="538">
        <v>3.34</v>
      </c>
      <c r="M109" s="536">
        <v>4.1399999999999997</v>
      </c>
    </row>
    <row r="110" spans="1:13" s="172" customFormat="1" ht="11.15" customHeight="1">
      <c r="A110" s="205">
        <v>18</v>
      </c>
      <c r="B110" s="103">
        <v>30.2</v>
      </c>
      <c r="C110" s="41">
        <v>56.4</v>
      </c>
      <c r="D110" s="41">
        <v>36.200000000000003</v>
      </c>
      <c r="E110" s="538">
        <v>8.3800000000000008</v>
      </c>
      <c r="F110" s="538">
        <v>5.87</v>
      </c>
      <c r="G110" s="41">
        <v>18.3</v>
      </c>
      <c r="H110" s="538">
        <v>3.54</v>
      </c>
      <c r="I110" s="538">
        <v>1.36</v>
      </c>
      <c r="J110" s="538">
        <v>2.5099999999999998</v>
      </c>
      <c r="K110" s="538">
        <v>1.91</v>
      </c>
      <c r="L110" s="538">
        <v>4.55</v>
      </c>
      <c r="M110" s="536">
        <v>7.6</v>
      </c>
    </row>
    <row r="111" spans="1:13" s="172" customFormat="1" ht="11.15" customHeight="1">
      <c r="A111" s="205">
        <v>19</v>
      </c>
      <c r="B111" s="103">
        <v>22.7</v>
      </c>
      <c r="C111" s="41">
        <v>45.6</v>
      </c>
      <c r="D111" s="41">
        <v>48.2</v>
      </c>
      <c r="E111" s="538">
        <v>7.2</v>
      </c>
      <c r="F111" s="538">
        <v>5.55</v>
      </c>
      <c r="G111" s="41">
        <v>17.899999999999999</v>
      </c>
      <c r="H111" s="538">
        <v>3.36</v>
      </c>
      <c r="I111" s="539">
        <v>0.98399999999999999</v>
      </c>
      <c r="J111" s="538">
        <v>2.1800000000000002</v>
      </c>
      <c r="K111" s="538">
        <v>2.0099999999999998</v>
      </c>
      <c r="L111" s="538">
        <v>7.79</v>
      </c>
      <c r="M111" s="111">
        <v>19.399999999999999</v>
      </c>
    </row>
    <row r="112" spans="1:13" s="172" customFormat="1" ht="11.15" customHeight="1">
      <c r="A112" s="205">
        <v>20</v>
      </c>
      <c r="B112" s="103">
        <v>17.600000000000001</v>
      </c>
      <c r="C112" s="41">
        <v>38.4</v>
      </c>
      <c r="D112" s="41">
        <v>42.5</v>
      </c>
      <c r="E112" s="538">
        <v>5.75</v>
      </c>
      <c r="F112" s="538">
        <v>5.52</v>
      </c>
      <c r="G112" s="350">
        <v>30.7</v>
      </c>
      <c r="H112" s="538">
        <v>6.57</v>
      </c>
      <c r="I112" s="539">
        <v>0.31</v>
      </c>
      <c r="J112" s="538">
        <v>2.0499999999999998</v>
      </c>
      <c r="K112" s="538">
        <v>2.3199999999999998</v>
      </c>
      <c r="L112" s="41">
        <v>11.1</v>
      </c>
      <c r="M112" s="579">
        <v>25.4</v>
      </c>
    </row>
    <row r="113" spans="1:15" s="172" customFormat="1" ht="11.15" customHeight="1">
      <c r="A113" s="205">
        <v>21</v>
      </c>
      <c r="B113" s="103">
        <v>15.3</v>
      </c>
      <c r="C113" s="41">
        <v>32.200000000000003</v>
      </c>
      <c r="D113" s="41">
        <v>31.5</v>
      </c>
      <c r="E113" s="538">
        <v>5.59</v>
      </c>
      <c r="F113" s="538">
        <v>5.27</v>
      </c>
      <c r="G113" s="41">
        <v>31.7</v>
      </c>
      <c r="H113" s="41">
        <v>11</v>
      </c>
      <c r="I113" s="539">
        <v>0.17699999999999999</v>
      </c>
      <c r="J113" s="538">
        <v>2.0499999999999998</v>
      </c>
      <c r="K113" s="538">
        <v>2.62</v>
      </c>
      <c r="L113" s="538">
        <v>9.2100000000000009</v>
      </c>
      <c r="M113" s="111">
        <v>20.8</v>
      </c>
    </row>
    <row r="114" spans="1:15" s="172" customFormat="1" ht="11.15" customHeight="1">
      <c r="A114" s="205">
        <v>22</v>
      </c>
      <c r="B114" s="103">
        <v>12.8</v>
      </c>
      <c r="C114" s="41">
        <v>30.4</v>
      </c>
      <c r="D114" s="41">
        <v>23.4</v>
      </c>
      <c r="E114" s="538">
        <v>5.0999999999999996</v>
      </c>
      <c r="F114" s="538">
        <v>5.15</v>
      </c>
      <c r="G114" s="41">
        <v>25.8</v>
      </c>
      <c r="H114" s="538">
        <v>6.01</v>
      </c>
      <c r="I114" s="547">
        <v>0.221</v>
      </c>
      <c r="J114" s="538">
        <v>1.9</v>
      </c>
      <c r="K114" s="538">
        <v>4.8</v>
      </c>
      <c r="L114" s="41">
        <v>15.3</v>
      </c>
      <c r="M114" s="111">
        <v>17.7</v>
      </c>
    </row>
    <row r="115" spans="1:15" s="172" customFormat="1" ht="11.15" customHeight="1">
      <c r="A115" s="205">
        <v>23</v>
      </c>
      <c r="B115" s="583">
        <v>9.9600000000000009</v>
      </c>
      <c r="C115" s="350">
        <v>60.7</v>
      </c>
      <c r="D115" s="41">
        <v>17.600000000000001</v>
      </c>
      <c r="E115" s="538">
        <v>4.92</v>
      </c>
      <c r="F115" s="538">
        <v>4.99</v>
      </c>
      <c r="G115" s="41">
        <v>20.9</v>
      </c>
      <c r="H115" s="545">
        <v>2.46</v>
      </c>
      <c r="I115" s="538">
        <v>1.17</v>
      </c>
      <c r="J115" s="538">
        <v>1.95</v>
      </c>
      <c r="K115" s="538">
        <v>7.81</v>
      </c>
      <c r="L115" s="41">
        <v>16.5</v>
      </c>
      <c r="M115" s="111">
        <v>16.600000000000001</v>
      </c>
    </row>
    <row r="116" spans="1:15" s="172" customFormat="1" ht="11.15" customHeight="1">
      <c r="A116" s="205">
        <v>24</v>
      </c>
      <c r="B116" s="583">
        <v>9.9700000000000006</v>
      </c>
      <c r="C116" s="41">
        <v>61.9</v>
      </c>
      <c r="D116" s="41">
        <v>14.6</v>
      </c>
      <c r="E116" s="538">
        <v>4.08</v>
      </c>
      <c r="F116" s="538">
        <v>4.49</v>
      </c>
      <c r="G116" s="41">
        <v>17</v>
      </c>
      <c r="H116" s="538">
        <v>2.5299999999999998</v>
      </c>
      <c r="I116" s="538">
        <v>1.33</v>
      </c>
      <c r="J116" s="538">
        <v>2.25</v>
      </c>
      <c r="K116" s="538">
        <v>5.66</v>
      </c>
      <c r="L116" s="41">
        <v>13.8</v>
      </c>
      <c r="M116" s="111">
        <v>22.2</v>
      </c>
    </row>
    <row r="117" spans="1:15" s="172" customFormat="1" ht="11.15" customHeight="1">
      <c r="A117" s="205">
        <v>25</v>
      </c>
      <c r="B117" s="583">
        <v>8.9</v>
      </c>
      <c r="C117" s="41">
        <v>49.7</v>
      </c>
      <c r="D117" s="41">
        <v>12.6</v>
      </c>
      <c r="E117" s="538">
        <v>4.34</v>
      </c>
      <c r="F117" s="538">
        <v>3.74</v>
      </c>
      <c r="G117" s="41">
        <v>14</v>
      </c>
      <c r="H117" s="538">
        <v>3.6</v>
      </c>
      <c r="I117" s="538">
        <v>1.31</v>
      </c>
      <c r="J117" s="538">
        <v>2.69</v>
      </c>
      <c r="K117" s="538">
        <v>5.35</v>
      </c>
      <c r="L117" s="41">
        <v>12.3</v>
      </c>
      <c r="M117" s="111">
        <v>25.3</v>
      </c>
    </row>
    <row r="118" spans="1:15" s="172" customFormat="1" ht="11.15" customHeight="1">
      <c r="A118" s="205">
        <v>26</v>
      </c>
      <c r="B118" s="583">
        <v>8.89</v>
      </c>
      <c r="C118" s="41">
        <v>40.700000000000003</v>
      </c>
      <c r="D118" s="41">
        <v>11.2</v>
      </c>
      <c r="E118" s="538">
        <v>3.81</v>
      </c>
      <c r="F118" s="538">
        <v>4.57</v>
      </c>
      <c r="G118" s="41">
        <v>11.1</v>
      </c>
      <c r="H118" s="538">
        <v>4.01</v>
      </c>
      <c r="I118" s="538">
        <v>1.45</v>
      </c>
      <c r="J118" s="538">
        <v>2.46</v>
      </c>
      <c r="K118" s="538">
        <v>6.08</v>
      </c>
      <c r="L118" s="41">
        <v>15.4</v>
      </c>
      <c r="M118" s="111">
        <v>20.9</v>
      </c>
    </row>
    <row r="119" spans="1:15" s="172" customFormat="1" ht="11.15" customHeight="1">
      <c r="A119" s="205">
        <v>27</v>
      </c>
      <c r="B119" s="583">
        <v>9.4600000000000009</v>
      </c>
      <c r="C119" s="41">
        <v>34.4</v>
      </c>
      <c r="D119" s="41">
        <v>13.7</v>
      </c>
      <c r="E119" s="538">
        <v>3.29</v>
      </c>
      <c r="F119" s="538">
        <v>5.08</v>
      </c>
      <c r="G119" s="538">
        <v>9.5</v>
      </c>
      <c r="H119" s="538">
        <v>4.75</v>
      </c>
      <c r="I119" s="538">
        <v>2.04</v>
      </c>
      <c r="J119" s="538">
        <v>2.39</v>
      </c>
      <c r="K119" s="538">
        <v>6.42</v>
      </c>
      <c r="L119" s="350">
        <v>22.1</v>
      </c>
      <c r="M119" s="111">
        <v>16.5</v>
      </c>
    </row>
    <row r="120" spans="1:15" s="172" customFormat="1" ht="11.15" customHeight="1">
      <c r="A120" s="205">
        <v>28</v>
      </c>
      <c r="B120" s="103">
        <v>10.4</v>
      </c>
      <c r="C120" s="41">
        <v>28.7</v>
      </c>
      <c r="D120" s="41">
        <v>14</v>
      </c>
      <c r="E120" s="538">
        <v>3.76</v>
      </c>
      <c r="F120" s="538">
        <v>4.9000000000000004</v>
      </c>
      <c r="G120" s="538">
        <v>8.2799999999999994</v>
      </c>
      <c r="H120" s="538">
        <v>8.84</v>
      </c>
      <c r="I120" s="538">
        <v>2.66</v>
      </c>
      <c r="J120" s="538">
        <v>2.38</v>
      </c>
      <c r="K120" s="538">
        <v>6.38</v>
      </c>
      <c r="L120" s="41">
        <v>19.100000000000001</v>
      </c>
      <c r="M120" s="111">
        <v>13.2</v>
      </c>
    </row>
    <row r="121" spans="1:15" s="172" customFormat="1" ht="11.15" customHeight="1">
      <c r="A121" s="205">
        <v>29</v>
      </c>
      <c r="B121" s="103">
        <v>10</v>
      </c>
      <c r="C121" s="41">
        <v>23.5</v>
      </c>
      <c r="D121" s="538">
        <v>9.73</v>
      </c>
      <c r="E121" s="538">
        <v>5.29</v>
      </c>
      <c r="F121" s="538">
        <v>6.31</v>
      </c>
      <c r="G121" s="538">
        <v>9.15</v>
      </c>
      <c r="H121" s="41">
        <v>15.4</v>
      </c>
      <c r="I121" s="538">
        <v>2.4300000000000002</v>
      </c>
      <c r="J121" s="538">
        <v>2.34</v>
      </c>
      <c r="K121" s="538">
        <v>6.32</v>
      </c>
      <c r="L121" s="41">
        <v>15</v>
      </c>
      <c r="M121" s="111">
        <v>11.7</v>
      </c>
    </row>
    <row r="122" spans="1:15" s="172" customFormat="1" ht="11.15" customHeight="1">
      <c r="A122" s="205">
        <v>30</v>
      </c>
      <c r="B122" s="103">
        <v>10.5</v>
      </c>
      <c r="C122" s="539"/>
      <c r="D122" s="538">
        <v>6.55</v>
      </c>
      <c r="E122" s="538">
        <v>5.71</v>
      </c>
      <c r="F122" s="538">
        <v>7.58</v>
      </c>
      <c r="G122" s="41">
        <v>19</v>
      </c>
      <c r="H122" s="41">
        <v>17.5</v>
      </c>
      <c r="I122" s="538">
        <v>3.48</v>
      </c>
      <c r="J122" s="545">
        <v>1.66</v>
      </c>
      <c r="K122" s="545">
        <v>7.66</v>
      </c>
      <c r="L122" s="41">
        <v>13.3</v>
      </c>
      <c r="M122" s="111">
        <v>15.1</v>
      </c>
    </row>
    <row r="123" spans="1:15" s="172" customFormat="1" ht="11.15" customHeight="1">
      <c r="A123" s="206">
        <v>31</v>
      </c>
      <c r="B123" s="112">
        <v>11.1</v>
      </c>
      <c r="C123" s="549"/>
      <c r="D123" s="699">
        <v>5.01</v>
      </c>
      <c r="E123" s="549"/>
      <c r="F123" s="699">
        <v>8.65</v>
      </c>
      <c r="G123" s="549"/>
      <c r="H123" s="113">
        <v>19.2</v>
      </c>
      <c r="I123" s="542">
        <v>3.48</v>
      </c>
      <c r="J123" s="549"/>
      <c r="K123" s="542">
        <v>7.28</v>
      </c>
      <c r="L123" s="549"/>
      <c r="M123" s="114">
        <v>18.2</v>
      </c>
    </row>
    <row r="124" spans="1:15" s="172" customFormat="1" ht="11.15" customHeight="1">
      <c r="A124" s="193" t="s">
        <v>194</v>
      </c>
      <c r="B124" s="593">
        <f t="shared" ref="B124:M124" si="8">SUM(B93:B102)/10</f>
        <v>9.7390000000000008</v>
      </c>
      <c r="C124" s="596">
        <f t="shared" si="8"/>
        <v>13.025000000000002</v>
      </c>
      <c r="D124" s="596">
        <f t="shared" si="8"/>
        <v>37.36</v>
      </c>
      <c r="E124" s="595">
        <f t="shared" si="8"/>
        <v>6.2480000000000011</v>
      </c>
      <c r="F124" s="595">
        <f t="shared" si="8"/>
        <v>2.9329999999999998</v>
      </c>
      <c r="G124" s="596">
        <f t="shared" si="8"/>
        <v>12.709999999999999</v>
      </c>
      <c r="H124" s="596">
        <f t="shared" si="8"/>
        <v>22.160000000000004</v>
      </c>
      <c r="I124" s="595">
        <f t="shared" si="8"/>
        <v>6.016</v>
      </c>
      <c r="J124" s="596">
        <f t="shared" si="8"/>
        <v>20.709</v>
      </c>
      <c r="K124" s="595">
        <f t="shared" si="8"/>
        <v>1.3830000000000005</v>
      </c>
      <c r="L124" s="595">
        <f t="shared" si="8"/>
        <v>7.3560000000000016</v>
      </c>
      <c r="M124" s="597">
        <f t="shared" si="8"/>
        <v>6.1190000000000015</v>
      </c>
    </row>
    <row r="125" spans="1:15" s="172" customFormat="1" ht="11.15" customHeight="1">
      <c r="A125" s="193" t="s">
        <v>195</v>
      </c>
      <c r="B125" s="208">
        <f t="shared" ref="B125:M125" si="9">SUM(B103:B112)/10</f>
        <v>21.689999999999998</v>
      </c>
      <c r="C125" s="195">
        <f t="shared" si="9"/>
        <v>34.339999999999996</v>
      </c>
      <c r="D125" s="195">
        <f t="shared" si="9"/>
        <v>38.06</v>
      </c>
      <c r="E125" s="314">
        <f t="shared" si="9"/>
        <v>6.1700000000000008</v>
      </c>
      <c r="F125" s="314">
        <f t="shared" si="9"/>
        <v>4.12</v>
      </c>
      <c r="G125" s="195">
        <f t="shared" si="9"/>
        <v>14.932999999999998</v>
      </c>
      <c r="H125" s="314">
        <f t="shared" si="9"/>
        <v>6.5909999999999993</v>
      </c>
      <c r="I125" s="544">
        <f t="shared" si="9"/>
        <v>0.94690000000000007</v>
      </c>
      <c r="J125" s="195">
        <f t="shared" si="9"/>
        <v>15.086000000000002</v>
      </c>
      <c r="K125" s="314">
        <f t="shared" si="9"/>
        <v>1.7343</v>
      </c>
      <c r="L125" s="314">
        <f t="shared" si="9"/>
        <v>4.835</v>
      </c>
      <c r="M125" s="598">
        <f t="shared" si="9"/>
        <v>7.2640000000000002</v>
      </c>
    </row>
    <row r="126" spans="1:15" s="172" customFormat="1" ht="11.15" customHeight="1">
      <c r="A126" s="193" t="s">
        <v>196</v>
      </c>
      <c r="B126" s="208">
        <f>SUM(B113:B123)/11</f>
        <v>10.661818181818182</v>
      </c>
      <c r="C126" s="195">
        <f>SUM(C113:C123)/9</f>
        <v>40.24444444444444</v>
      </c>
      <c r="D126" s="195">
        <f t="shared" ref="D126:M126" si="10">SUM(D113:D123)/11</f>
        <v>14.535454545454543</v>
      </c>
      <c r="E126" s="314">
        <f>SUM(E113:E123)/10</f>
        <v>4.5889999999999995</v>
      </c>
      <c r="F126" s="314">
        <f t="shared" si="10"/>
        <v>5.5209090909090905</v>
      </c>
      <c r="G126" s="195">
        <f>SUM(G113:G123)/10</f>
        <v>16.643000000000001</v>
      </c>
      <c r="H126" s="314">
        <f t="shared" si="10"/>
        <v>8.663636363636364</v>
      </c>
      <c r="I126" s="314">
        <f t="shared" si="10"/>
        <v>1.7952727272727274</v>
      </c>
      <c r="J126" s="314">
        <f>SUM(J113:J123)/10</f>
        <v>2.2069999999999999</v>
      </c>
      <c r="K126" s="314">
        <f t="shared" si="10"/>
        <v>6.0345454545454551</v>
      </c>
      <c r="L126" s="195">
        <f>SUM(L113:L123)/10</f>
        <v>15.201000000000002</v>
      </c>
      <c r="M126" s="197">
        <f t="shared" si="10"/>
        <v>18.018181818181816</v>
      </c>
    </row>
    <row r="127" spans="1:15" s="172" customFormat="1" ht="11.15" customHeight="1">
      <c r="A127" s="193" t="s">
        <v>197</v>
      </c>
      <c r="B127" s="208">
        <f>SUM(B93:B123)/31</f>
        <v>13.921612903225807</v>
      </c>
      <c r="C127" s="195">
        <f>SUM(C93:C123)/29</f>
        <v>28.822413793103454</v>
      </c>
      <c r="D127" s="195">
        <f t="shared" ref="D127:M127" si="11">SUM(D93:D123)/31</f>
        <v>29.486774193548392</v>
      </c>
      <c r="E127" s="314">
        <f>SUM(E93:E123)/30</f>
        <v>5.6689999999999996</v>
      </c>
      <c r="F127" s="314">
        <f t="shared" si="11"/>
        <v>4.2341935483870961</v>
      </c>
      <c r="G127" s="195">
        <f>SUM(G93:G123)/30</f>
        <v>14.761999999999999</v>
      </c>
      <c r="H127" s="195">
        <f t="shared" si="11"/>
        <v>12.348709677419354</v>
      </c>
      <c r="I127" s="314">
        <f t="shared" si="11"/>
        <v>2.8831290322580658</v>
      </c>
      <c r="J127" s="195">
        <f>SUM(J93:J123)/30</f>
        <v>12.667333333333335</v>
      </c>
      <c r="K127" s="314">
        <f t="shared" si="11"/>
        <v>3.1468709677419353</v>
      </c>
      <c r="L127" s="314">
        <f>SUM(L93:L123)/30</f>
        <v>9.1306666666666683</v>
      </c>
      <c r="M127" s="197">
        <f t="shared" si="11"/>
        <v>10.710645161290321</v>
      </c>
      <c r="O127" s="198"/>
    </row>
    <row r="128" spans="1:15" s="172" customFormat="1" ht="11.15" customHeight="1">
      <c r="A128" s="193" t="s">
        <v>198</v>
      </c>
      <c r="B128" s="710">
        <v>44.5</v>
      </c>
      <c r="C128" s="224">
        <v>66.2</v>
      </c>
      <c r="D128" s="224">
        <v>73.599999999999994</v>
      </c>
      <c r="E128" s="224">
        <v>13.8</v>
      </c>
      <c r="F128" s="224">
        <v>9.65</v>
      </c>
      <c r="G128" s="224">
        <v>35.5</v>
      </c>
      <c r="H128" s="224">
        <v>44.7</v>
      </c>
      <c r="I128" s="224">
        <v>17.399999999999999</v>
      </c>
      <c r="J128" s="224">
        <v>72.099999999999994</v>
      </c>
      <c r="K128" s="701">
        <v>9.1999999999999993</v>
      </c>
      <c r="L128" s="224">
        <v>22.9</v>
      </c>
      <c r="M128" s="681">
        <v>26.6</v>
      </c>
    </row>
    <row r="129" spans="1:13" s="172" customFormat="1" ht="11.15" customHeight="1">
      <c r="A129" s="199" t="s">
        <v>199</v>
      </c>
      <c r="B129" s="711">
        <v>6.93</v>
      </c>
      <c r="C129" s="712">
        <v>5.1100000000000003</v>
      </c>
      <c r="D129" s="712">
        <v>3.92</v>
      </c>
      <c r="E129" s="712">
        <v>2.29</v>
      </c>
      <c r="F129" s="712">
        <v>1.64</v>
      </c>
      <c r="G129" s="712">
        <v>4.2699999999999996</v>
      </c>
      <c r="H129" s="712">
        <v>2.34</v>
      </c>
      <c r="I129" s="717">
        <v>0.13</v>
      </c>
      <c r="J129" s="716">
        <v>1.1000000000000001</v>
      </c>
      <c r="K129" s="717">
        <v>0.2</v>
      </c>
      <c r="L129" s="712">
        <v>2.96</v>
      </c>
      <c r="M129" s="683">
        <v>1.81</v>
      </c>
    </row>
    <row r="130" spans="1:13" s="172" customFormat="1" ht="11.15" customHeight="1">
      <c r="A130" s="161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</row>
    <row r="131" spans="1:13" s="172" customFormat="1" ht="11.15" customHeight="1">
      <c r="A131" s="161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</row>
    <row r="132" spans="1:13" s="172" customFormat="1" ht="11.15" customHeight="1">
      <c r="A132" s="161"/>
      <c r="B132" s="195"/>
      <c r="C132" s="195"/>
      <c r="D132" s="195"/>
      <c r="E132" s="195"/>
      <c r="F132" s="195"/>
      <c r="G132" s="203"/>
      <c r="H132" s="195"/>
      <c r="I132" s="195"/>
      <c r="J132" s="195"/>
      <c r="K132" s="195"/>
      <c r="L132" s="195"/>
      <c r="M132" s="195"/>
    </row>
    <row r="133" spans="1:13" s="172" customFormat="1" ht="11.15" customHeight="1">
      <c r="A133" s="161"/>
      <c r="B133" s="213"/>
      <c r="C133" s="204"/>
      <c r="D133" s="204"/>
      <c r="E133" s="213"/>
      <c r="F133" s="213"/>
      <c r="G133" s="213"/>
      <c r="H133" s="213"/>
      <c r="I133" s="204"/>
      <c r="J133" s="204"/>
      <c r="K133" s="213"/>
      <c r="L133" s="213"/>
      <c r="M133" s="213"/>
    </row>
    <row r="134" spans="1:13" s="172" customFormat="1" ht="12.75" customHeight="1">
      <c r="A134" s="161"/>
      <c r="B134" s="161"/>
      <c r="C134" s="161"/>
      <c r="D134" s="161"/>
      <c r="E134" s="161"/>
      <c r="F134" s="159"/>
      <c r="G134" s="159" t="s">
        <v>204</v>
      </c>
      <c r="H134" s="159"/>
      <c r="I134" s="159"/>
      <c r="J134" s="161"/>
      <c r="K134" s="161"/>
      <c r="L134" s="973" t="s">
        <v>192</v>
      </c>
      <c r="M134" s="973"/>
    </row>
    <row r="135" spans="1:13" s="172" customFormat="1" ht="11.15" customHeight="1">
      <c r="A135" s="974" t="s">
        <v>35</v>
      </c>
      <c r="B135" s="976" t="s">
        <v>193</v>
      </c>
      <c r="C135" s="977"/>
      <c r="D135" s="977"/>
      <c r="E135" s="977"/>
      <c r="F135" s="977"/>
      <c r="G135" s="977"/>
      <c r="H135" s="977"/>
      <c r="I135" s="977"/>
      <c r="J135" s="977"/>
      <c r="K135" s="977"/>
      <c r="L135" s="977"/>
      <c r="M135" s="978"/>
    </row>
    <row r="136" spans="1:13" s="172" customFormat="1" ht="11.15" customHeight="1">
      <c r="A136" s="975"/>
      <c r="B136" s="158">
        <v>1</v>
      </c>
      <c r="C136" s="168">
        <v>2</v>
      </c>
      <c r="D136" s="168">
        <v>3</v>
      </c>
      <c r="E136" s="168">
        <v>4</v>
      </c>
      <c r="F136" s="696">
        <v>5</v>
      </c>
      <c r="G136" s="696">
        <v>6</v>
      </c>
      <c r="H136" s="696">
        <v>7</v>
      </c>
      <c r="I136" s="696">
        <v>8</v>
      </c>
      <c r="J136" s="696">
        <v>9</v>
      </c>
      <c r="K136" s="696">
        <v>10</v>
      </c>
      <c r="L136" s="697">
        <v>11</v>
      </c>
      <c r="M136" s="168">
        <v>12</v>
      </c>
    </row>
    <row r="137" spans="1:13" s="172" customFormat="1" ht="11.15" customHeight="1">
      <c r="A137" s="167">
        <v>1</v>
      </c>
      <c r="B137" s="582">
        <v>2.57</v>
      </c>
      <c r="C137" s="540">
        <v>4.59</v>
      </c>
      <c r="D137" s="540">
        <v>9.1199999999999992</v>
      </c>
      <c r="E137" s="548">
        <v>0.55200000000000005</v>
      </c>
      <c r="F137" s="539">
        <v>2.5999999999999999E-2</v>
      </c>
      <c r="G137" s="430" t="s">
        <v>315</v>
      </c>
      <c r="H137" s="545">
        <v>8.41</v>
      </c>
      <c r="I137" s="538">
        <v>1.94</v>
      </c>
      <c r="J137" s="430" t="s">
        <v>315</v>
      </c>
      <c r="K137" s="430" t="s">
        <v>315</v>
      </c>
      <c r="L137" s="539">
        <v>0.28999999999999998</v>
      </c>
      <c r="M137" s="551">
        <v>0.28000000000000003</v>
      </c>
    </row>
    <row r="138" spans="1:13" s="172" customFormat="1" ht="11.15" customHeight="1">
      <c r="A138" s="205">
        <v>2</v>
      </c>
      <c r="B138" s="583">
        <v>2.37</v>
      </c>
      <c r="C138" s="41">
        <v>11.5</v>
      </c>
      <c r="D138" s="538">
        <v>9.99</v>
      </c>
      <c r="E138" s="539">
        <v>0.63100000000000001</v>
      </c>
      <c r="F138" s="547">
        <v>8.0000000000000002E-3</v>
      </c>
      <c r="G138" s="430" t="s">
        <v>315</v>
      </c>
      <c r="H138" s="538">
        <v>9.27</v>
      </c>
      <c r="I138" s="539">
        <v>0.47499999999999998</v>
      </c>
      <c r="J138" s="430" t="s">
        <v>315</v>
      </c>
      <c r="K138" s="430" t="s">
        <v>315</v>
      </c>
      <c r="L138" s="539">
        <v>9.7000000000000003E-2</v>
      </c>
      <c r="M138" s="537">
        <v>0.13300000000000001</v>
      </c>
    </row>
    <row r="139" spans="1:13" s="172" customFormat="1" ht="11.15" customHeight="1">
      <c r="A139" s="205">
        <v>3</v>
      </c>
      <c r="B139" s="583">
        <v>2.54</v>
      </c>
      <c r="C139" s="538">
        <v>9.76</v>
      </c>
      <c r="D139" s="41">
        <v>10.8</v>
      </c>
      <c r="E139" s="538">
        <v>1.08</v>
      </c>
      <c r="F139" s="539">
        <v>4.4999999999999998E-2</v>
      </c>
      <c r="G139" s="430" t="s">
        <v>315</v>
      </c>
      <c r="H139" s="538">
        <v>5.67</v>
      </c>
      <c r="I139" s="539">
        <v>2.5000000000000001E-2</v>
      </c>
      <c r="J139" s="545">
        <v>1.56</v>
      </c>
      <c r="K139" s="430" t="s">
        <v>315</v>
      </c>
      <c r="L139" s="539">
        <v>4.2999999999999997E-2</v>
      </c>
      <c r="M139" s="537">
        <v>5.2999999999999999E-2</v>
      </c>
    </row>
    <row r="140" spans="1:13" s="172" customFormat="1" ht="11.15" customHeight="1">
      <c r="A140" s="205">
        <v>4</v>
      </c>
      <c r="B140" s="583">
        <v>3.16</v>
      </c>
      <c r="C140" s="538">
        <v>6.37</v>
      </c>
      <c r="D140" s="41">
        <v>17.2</v>
      </c>
      <c r="E140" s="539">
        <v>0.94499999999999995</v>
      </c>
      <c r="F140" s="547">
        <v>3.0000000000000001E-3</v>
      </c>
      <c r="G140" s="430" t="s">
        <v>315</v>
      </c>
      <c r="H140" s="538">
        <v>2.52</v>
      </c>
      <c r="I140" s="547">
        <v>0.435</v>
      </c>
      <c r="J140" s="538">
        <v>2.16</v>
      </c>
      <c r="K140" s="430" t="s">
        <v>315</v>
      </c>
      <c r="L140" s="539">
        <v>2.1999999999999999E-2</v>
      </c>
      <c r="M140" s="537">
        <v>1.2E-2</v>
      </c>
    </row>
    <row r="141" spans="1:13" s="172" customFormat="1" ht="11.15" customHeight="1">
      <c r="A141" s="205">
        <v>5</v>
      </c>
      <c r="B141" s="583">
        <v>2.6</v>
      </c>
      <c r="C141" s="538">
        <v>3.67</v>
      </c>
      <c r="D141" s="41">
        <v>27.1</v>
      </c>
      <c r="E141" s="539">
        <v>0.63600000000000001</v>
      </c>
      <c r="F141" s="430" t="s">
        <v>315</v>
      </c>
      <c r="G141" s="430" t="s">
        <v>315</v>
      </c>
      <c r="H141" s="538">
        <v>4.74</v>
      </c>
      <c r="I141" s="545">
        <v>2.91</v>
      </c>
      <c r="J141" s="538">
        <v>1.77</v>
      </c>
      <c r="K141" s="430" t="s">
        <v>315</v>
      </c>
      <c r="L141" s="539">
        <v>3.7999999999999999E-2</v>
      </c>
      <c r="M141" s="537">
        <v>1E-3</v>
      </c>
    </row>
    <row r="142" spans="1:13" s="172" customFormat="1" ht="11.15" customHeight="1">
      <c r="A142" s="205">
        <v>6</v>
      </c>
      <c r="B142" s="609">
        <v>2.19</v>
      </c>
      <c r="C142" s="538">
        <v>2.57</v>
      </c>
      <c r="D142" s="350">
        <v>30</v>
      </c>
      <c r="E142" s="539">
        <v>0.46700000000000003</v>
      </c>
      <c r="F142" s="430" t="s">
        <v>315</v>
      </c>
      <c r="G142" s="430" t="s">
        <v>315</v>
      </c>
      <c r="H142" s="538">
        <v>9.4</v>
      </c>
      <c r="I142" s="538">
        <v>1.62</v>
      </c>
      <c r="J142" s="538">
        <v>4.1100000000000003</v>
      </c>
      <c r="K142" s="430" t="s">
        <v>315</v>
      </c>
      <c r="L142" s="539">
        <v>1.0999999999999999E-2</v>
      </c>
      <c r="M142" s="556">
        <v>0</v>
      </c>
    </row>
    <row r="143" spans="1:13" s="172" customFormat="1" ht="11.15" customHeight="1">
      <c r="A143" s="205">
        <v>7</v>
      </c>
      <c r="B143" s="583">
        <v>3.12</v>
      </c>
      <c r="C143" s="538">
        <v>1.26</v>
      </c>
      <c r="D143" s="41">
        <v>23.1</v>
      </c>
      <c r="E143" s="539">
        <v>0.375</v>
      </c>
      <c r="F143" s="430" t="s">
        <v>315</v>
      </c>
      <c r="G143" s="430" t="s">
        <v>315</v>
      </c>
      <c r="H143" s="538">
        <v>5.37</v>
      </c>
      <c r="I143" s="539">
        <v>0.502</v>
      </c>
      <c r="J143" s="538">
        <v>3.94</v>
      </c>
      <c r="K143" s="430" t="s">
        <v>315</v>
      </c>
      <c r="L143" s="547">
        <v>0</v>
      </c>
      <c r="M143" s="431" t="s">
        <v>315</v>
      </c>
    </row>
    <row r="144" spans="1:13" s="172" customFormat="1" ht="11.15" customHeight="1">
      <c r="A144" s="205">
        <v>8</v>
      </c>
      <c r="B144" s="583">
        <v>4.66</v>
      </c>
      <c r="C144" s="538">
        <v>1</v>
      </c>
      <c r="D144" s="41">
        <v>17.100000000000001</v>
      </c>
      <c r="E144" s="539">
        <v>0.32700000000000001</v>
      </c>
      <c r="F144" s="430" t="s">
        <v>315</v>
      </c>
      <c r="G144" s="547">
        <v>0.127</v>
      </c>
      <c r="H144" s="538">
        <v>3.43</v>
      </c>
      <c r="I144" s="547">
        <v>3.1E-2</v>
      </c>
      <c r="J144" s="538">
        <v>7.42</v>
      </c>
      <c r="K144" s="430" t="s">
        <v>315</v>
      </c>
      <c r="L144" s="547">
        <v>1E-3</v>
      </c>
      <c r="M144" s="431" t="s">
        <v>315</v>
      </c>
    </row>
    <row r="145" spans="1:13" s="172" customFormat="1" ht="11.15" customHeight="1">
      <c r="A145" s="205">
        <v>9</v>
      </c>
      <c r="B145" s="583">
        <v>5.34</v>
      </c>
      <c r="C145" s="547">
        <v>0.92100000000000004</v>
      </c>
      <c r="D145" s="41">
        <v>13</v>
      </c>
      <c r="E145" s="539">
        <v>0.193</v>
      </c>
      <c r="F145" s="430" t="s">
        <v>315</v>
      </c>
      <c r="G145" s="539">
        <v>0.34200000000000003</v>
      </c>
      <c r="H145" s="538">
        <v>3.11</v>
      </c>
      <c r="I145" s="430" t="s">
        <v>315</v>
      </c>
      <c r="J145" s="41">
        <v>13.6</v>
      </c>
      <c r="K145" s="430" t="s">
        <v>315</v>
      </c>
      <c r="L145" s="430" t="s">
        <v>315</v>
      </c>
      <c r="M145" s="431" t="s">
        <v>315</v>
      </c>
    </row>
    <row r="146" spans="1:13" s="172" customFormat="1" ht="11.15" customHeight="1">
      <c r="A146" s="205">
        <v>10</v>
      </c>
      <c r="B146" s="583">
        <v>4.58</v>
      </c>
      <c r="C146" s="538">
        <v>2.88</v>
      </c>
      <c r="D146" s="41">
        <v>10.4</v>
      </c>
      <c r="E146" s="539">
        <v>7.4999999999999997E-2</v>
      </c>
      <c r="F146" s="430" t="s">
        <v>315</v>
      </c>
      <c r="G146" s="539">
        <v>0.16800000000000001</v>
      </c>
      <c r="H146" s="538">
        <v>2.29</v>
      </c>
      <c r="I146" s="430" t="s">
        <v>315</v>
      </c>
      <c r="J146" s="350">
        <v>17.8</v>
      </c>
      <c r="K146" s="430" t="s">
        <v>315</v>
      </c>
      <c r="L146" s="430" t="s">
        <v>315</v>
      </c>
      <c r="M146" s="431" t="s">
        <v>315</v>
      </c>
    </row>
    <row r="147" spans="1:13" s="172" customFormat="1" ht="11.15" customHeight="1">
      <c r="A147" s="205">
        <v>11</v>
      </c>
      <c r="B147" s="583">
        <v>3.64</v>
      </c>
      <c r="C147" s="538">
        <v>8.49</v>
      </c>
      <c r="D147" s="41">
        <v>10.8</v>
      </c>
      <c r="E147" s="539">
        <v>2.5000000000000001E-2</v>
      </c>
      <c r="F147" s="430" t="s">
        <v>315</v>
      </c>
      <c r="G147" s="547">
        <v>1.7999999999999999E-2</v>
      </c>
      <c r="H147" s="538">
        <v>2.73</v>
      </c>
      <c r="I147" s="430" t="s">
        <v>315</v>
      </c>
      <c r="J147" s="41">
        <v>14</v>
      </c>
      <c r="K147" s="430" t="s">
        <v>315</v>
      </c>
      <c r="L147" s="430" t="s">
        <v>315</v>
      </c>
      <c r="M147" s="431" t="s">
        <v>315</v>
      </c>
    </row>
    <row r="148" spans="1:13" s="172" customFormat="1" ht="11.15" customHeight="1">
      <c r="A148" s="205">
        <v>12</v>
      </c>
      <c r="B148" s="583">
        <v>4.32</v>
      </c>
      <c r="C148" s="41">
        <v>10.8</v>
      </c>
      <c r="D148" s="41">
        <v>12.5</v>
      </c>
      <c r="E148" s="539">
        <v>3.4000000000000002E-2</v>
      </c>
      <c r="F148" s="430" t="s">
        <v>315</v>
      </c>
      <c r="G148" s="430" t="s">
        <v>315</v>
      </c>
      <c r="H148" s="538">
        <v>1.75</v>
      </c>
      <c r="I148" s="430" t="s">
        <v>315</v>
      </c>
      <c r="J148" s="538">
        <v>9.75</v>
      </c>
      <c r="K148" s="430" t="s">
        <v>315</v>
      </c>
      <c r="L148" s="430" t="s">
        <v>315</v>
      </c>
      <c r="M148" s="431" t="s">
        <v>315</v>
      </c>
    </row>
    <row r="149" spans="1:13" s="172" customFormat="1" ht="11.15" customHeight="1">
      <c r="A149" s="205">
        <v>13</v>
      </c>
      <c r="B149" s="583">
        <v>5.6</v>
      </c>
      <c r="C149" s="41">
        <v>10.6</v>
      </c>
      <c r="D149" s="41">
        <v>13.8</v>
      </c>
      <c r="E149" s="539">
        <v>0.108</v>
      </c>
      <c r="F149" s="430" t="s">
        <v>315</v>
      </c>
      <c r="G149" s="430" t="s">
        <v>315</v>
      </c>
      <c r="H149" s="539">
        <v>0.71</v>
      </c>
      <c r="I149" s="430" t="s">
        <v>315</v>
      </c>
      <c r="J149" s="538">
        <v>6.96</v>
      </c>
      <c r="K149" s="430" t="s">
        <v>315</v>
      </c>
      <c r="L149" s="430" t="s">
        <v>315</v>
      </c>
      <c r="M149" s="431" t="s">
        <v>315</v>
      </c>
    </row>
    <row r="150" spans="1:13" s="172" customFormat="1" ht="11.15" customHeight="1">
      <c r="A150" s="205">
        <v>14</v>
      </c>
      <c r="B150" s="583">
        <v>4.7</v>
      </c>
      <c r="C150" s="538">
        <v>8.31</v>
      </c>
      <c r="D150" s="41">
        <v>10.9</v>
      </c>
      <c r="E150" s="539">
        <v>0.25900000000000001</v>
      </c>
      <c r="F150" s="430" t="s">
        <v>315</v>
      </c>
      <c r="G150" s="430" t="s">
        <v>315</v>
      </c>
      <c r="H150" s="539">
        <v>0.13600000000000001</v>
      </c>
      <c r="I150" s="430" t="s">
        <v>315</v>
      </c>
      <c r="J150" s="538">
        <v>4.07</v>
      </c>
      <c r="K150" s="430" t="s">
        <v>315</v>
      </c>
      <c r="L150" s="430" t="s">
        <v>315</v>
      </c>
      <c r="M150" s="431" t="s">
        <v>315</v>
      </c>
    </row>
    <row r="151" spans="1:13" s="172" customFormat="1" ht="11.15" customHeight="1">
      <c r="A151" s="205">
        <v>15</v>
      </c>
      <c r="B151" s="583">
        <v>6.99</v>
      </c>
      <c r="C151" s="538">
        <v>5.48</v>
      </c>
      <c r="D151" s="538">
        <v>7.43</v>
      </c>
      <c r="E151" s="539">
        <v>0.86399999999999999</v>
      </c>
      <c r="F151" s="430" t="s">
        <v>315</v>
      </c>
      <c r="G151" s="430" t="s">
        <v>315</v>
      </c>
      <c r="H151" s="547">
        <v>0</v>
      </c>
      <c r="I151" s="430" t="s">
        <v>315</v>
      </c>
      <c r="J151" s="538">
        <v>2.5099999999999998</v>
      </c>
      <c r="K151" s="430" t="s">
        <v>315</v>
      </c>
      <c r="L151" s="430" t="s">
        <v>315</v>
      </c>
      <c r="M151" s="431" t="s">
        <v>315</v>
      </c>
    </row>
    <row r="152" spans="1:13" s="172" customFormat="1" ht="11.15" customHeight="1">
      <c r="A152" s="205">
        <v>16</v>
      </c>
      <c r="B152" s="584">
        <v>12.7</v>
      </c>
      <c r="C152" s="538">
        <v>5.33</v>
      </c>
      <c r="D152" s="538">
        <v>6.52</v>
      </c>
      <c r="E152" s="545">
        <v>4.01</v>
      </c>
      <c r="F152" s="430" t="s">
        <v>315</v>
      </c>
      <c r="G152" s="430" t="s">
        <v>315</v>
      </c>
      <c r="H152" s="430" t="s">
        <v>315</v>
      </c>
      <c r="I152" s="430" t="s">
        <v>315</v>
      </c>
      <c r="J152" s="538">
        <v>2.14</v>
      </c>
      <c r="K152" s="430" t="s">
        <v>315</v>
      </c>
      <c r="L152" s="430" t="s">
        <v>315</v>
      </c>
      <c r="M152" s="431" t="s">
        <v>315</v>
      </c>
    </row>
    <row r="153" spans="1:13" s="172" customFormat="1" ht="11.15" customHeight="1">
      <c r="A153" s="205">
        <v>17</v>
      </c>
      <c r="B153" s="103">
        <v>10.1</v>
      </c>
      <c r="C153" s="41">
        <v>13.8</v>
      </c>
      <c r="D153" s="538">
        <v>6.72</v>
      </c>
      <c r="E153" s="538">
        <v>3.55</v>
      </c>
      <c r="F153" s="430" t="s">
        <v>315</v>
      </c>
      <c r="G153" s="430" t="s">
        <v>315</v>
      </c>
      <c r="H153" s="430" t="s">
        <v>315</v>
      </c>
      <c r="I153" s="430" t="s">
        <v>315</v>
      </c>
      <c r="J153" s="538">
        <v>1.65</v>
      </c>
      <c r="K153" s="430" t="s">
        <v>315</v>
      </c>
      <c r="L153" s="430" t="s">
        <v>315</v>
      </c>
      <c r="M153" s="431" t="s">
        <v>315</v>
      </c>
    </row>
    <row r="154" spans="1:13" s="172" customFormat="1" ht="11.15" customHeight="1">
      <c r="A154" s="205">
        <v>18</v>
      </c>
      <c r="B154" s="583">
        <v>7.24</v>
      </c>
      <c r="C154" s="41">
        <v>16.100000000000001</v>
      </c>
      <c r="D154" s="538">
        <v>8.6199999999999992</v>
      </c>
      <c r="E154" s="538">
        <v>2.5</v>
      </c>
      <c r="F154" s="430" t="s">
        <v>315</v>
      </c>
      <c r="G154" s="430" t="s">
        <v>315</v>
      </c>
      <c r="H154" s="430" t="s">
        <v>315</v>
      </c>
      <c r="I154" s="430" t="s">
        <v>315</v>
      </c>
      <c r="J154" s="539">
        <v>0.95199999999999996</v>
      </c>
      <c r="K154" s="430" t="s">
        <v>315</v>
      </c>
      <c r="L154" s="547">
        <v>0.11700000000000001</v>
      </c>
      <c r="M154" s="556">
        <v>0</v>
      </c>
    </row>
    <row r="155" spans="1:13" s="172" customFormat="1" ht="11.15" customHeight="1">
      <c r="A155" s="205">
        <v>19</v>
      </c>
      <c r="B155" s="583">
        <v>6.13</v>
      </c>
      <c r="C155" s="41">
        <v>13.6</v>
      </c>
      <c r="D155" s="41">
        <v>11.6</v>
      </c>
      <c r="E155" s="538">
        <v>1.71</v>
      </c>
      <c r="F155" s="430" t="s">
        <v>315</v>
      </c>
      <c r="G155" s="430" t="s">
        <v>315</v>
      </c>
      <c r="H155" s="430" t="s">
        <v>315</v>
      </c>
      <c r="I155" s="430" t="s">
        <v>315</v>
      </c>
      <c r="J155" s="539">
        <v>0.33300000000000002</v>
      </c>
      <c r="K155" s="430" t="s">
        <v>315</v>
      </c>
      <c r="L155" s="539">
        <v>0.98499999999999999</v>
      </c>
      <c r="M155" s="537">
        <v>9.9000000000000005E-2</v>
      </c>
    </row>
    <row r="156" spans="1:13" s="172" customFormat="1" ht="11.15" customHeight="1">
      <c r="A156" s="205">
        <v>20</v>
      </c>
      <c r="B156" s="583">
        <v>5.12</v>
      </c>
      <c r="C156" s="41">
        <v>12.6</v>
      </c>
      <c r="D156" s="41">
        <v>10</v>
      </c>
      <c r="E156" s="538">
        <v>1.04</v>
      </c>
      <c r="F156" s="430" t="s">
        <v>315</v>
      </c>
      <c r="G156" s="430" t="s">
        <v>315</v>
      </c>
      <c r="H156" s="430" t="s">
        <v>315</v>
      </c>
      <c r="I156" s="430" t="s">
        <v>315</v>
      </c>
      <c r="J156" s="539">
        <v>4.8000000000000001E-2</v>
      </c>
      <c r="K156" s="430" t="s">
        <v>315</v>
      </c>
      <c r="L156" s="538">
        <v>2.1</v>
      </c>
      <c r="M156" s="536">
        <v>1.32</v>
      </c>
    </row>
    <row r="157" spans="1:13" s="172" customFormat="1" ht="11.15" customHeight="1">
      <c r="A157" s="205">
        <v>21</v>
      </c>
      <c r="B157" s="583">
        <v>5.0199999999999996</v>
      </c>
      <c r="C157" s="41">
        <v>10.199999999999999</v>
      </c>
      <c r="D157" s="538">
        <v>7.4</v>
      </c>
      <c r="E157" s="539">
        <v>0.60299999999999998</v>
      </c>
      <c r="F157" s="430" t="s">
        <v>315</v>
      </c>
      <c r="G157" s="430" t="s">
        <v>315</v>
      </c>
      <c r="H157" s="430" t="s">
        <v>315</v>
      </c>
      <c r="I157" s="430" t="s">
        <v>315</v>
      </c>
      <c r="J157" s="547">
        <v>1E-3</v>
      </c>
      <c r="K157" s="430" t="s">
        <v>315</v>
      </c>
      <c r="L157" s="538">
        <v>1.44</v>
      </c>
      <c r="M157" s="536">
        <v>1.68</v>
      </c>
    </row>
    <row r="158" spans="1:13" s="172" customFormat="1" ht="11.15" customHeight="1">
      <c r="A158" s="205">
        <v>22</v>
      </c>
      <c r="B158" s="583">
        <v>4.55</v>
      </c>
      <c r="C158" s="41">
        <v>12.8</v>
      </c>
      <c r="D158" s="538">
        <v>5.28</v>
      </c>
      <c r="E158" s="539">
        <v>0.26400000000000001</v>
      </c>
      <c r="F158" s="430" t="s">
        <v>315</v>
      </c>
      <c r="G158" s="430" t="s">
        <v>315</v>
      </c>
      <c r="H158" s="547">
        <v>0</v>
      </c>
      <c r="I158" s="430" t="s">
        <v>315</v>
      </c>
      <c r="J158" s="430" t="s">
        <v>315</v>
      </c>
      <c r="K158" s="545">
        <v>1.97</v>
      </c>
      <c r="L158" s="538">
        <v>3.25</v>
      </c>
      <c r="M158" s="536">
        <v>1.73</v>
      </c>
    </row>
    <row r="159" spans="1:13" s="172" customFormat="1" ht="11.15" customHeight="1">
      <c r="A159" s="205">
        <v>23</v>
      </c>
      <c r="B159" s="583">
        <v>3.47</v>
      </c>
      <c r="C159" s="41">
        <v>29.4</v>
      </c>
      <c r="D159" s="538">
        <v>3.88</v>
      </c>
      <c r="E159" s="539">
        <v>9.2999999999999999E-2</v>
      </c>
      <c r="F159" s="430" t="s">
        <v>315</v>
      </c>
      <c r="G159" s="430" t="s">
        <v>315</v>
      </c>
      <c r="H159" s="430" t="s">
        <v>315</v>
      </c>
      <c r="I159" s="430" t="s">
        <v>315</v>
      </c>
      <c r="J159" s="430" t="s">
        <v>315</v>
      </c>
      <c r="K159" s="538">
        <v>4.1100000000000003</v>
      </c>
      <c r="L159" s="538">
        <v>3.38</v>
      </c>
      <c r="M159" s="536">
        <v>1.61</v>
      </c>
    </row>
    <row r="160" spans="1:13" s="172" customFormat="1" ht="11.15" customHeight="1">
      <c r="A160" s="205">
        <v>24</v>
      </c>
      <c r="B160" s="583">
        <v>3.07</v>
      </c>
      <c r="C160" s="350">
        <v>32.799999999999997</v>
      </c>
      <c r="D160" s="538">
        <v>3.18</v>
      </c>
      <c r="E160" s="539">
        <v>2.4E-2</v>
      </c>
      <c r="F160" s="430" t="s">
        <v>315</v>
      </c>
      <c r="G160" s="430" t="s">
        <v>315</v>
      </c>
      <c r="H160" s="430" t="s">
        <v>315</v>
      </c>
      <c r="I160" s="430" t="s">
        <v>315</v>
      </c>
      <c r="J160" s="430" t="s">
        <v>315</v>
      </c>
      <c r="K160" s="545">
        <v>3.73</v>
      </c>
      <c r="L160" s="538">
        <v>2.27</v>
      </c>
      <c r="M160" s="536">
        <v>3.55</v>
      </c>
    </row>
    <row r="161" spans="1:15" s="172" customFormat="1" ht="11.15" customHeight="1">
      <c r="A161" s="205">
        <v>25</v>
      </c>
      <c r="B161" s="583">
        <v>2.66</v>
      </c>
      <c r="C161" s="41">
        <v>21.3</v>
      </c>
      <c r="D161" s="538">
        <v>2.8</v>
      </c>
      <c r="E161" s="547">
        <v>0</v>
      </c>
      <c r="F161" s="430" t="s">
        <v>315</v>
      </c>
      <c r="G161" s="430" t="s">
        <v>315</v>
      </c>
      <c r="H161" s="430" t="s">
        <v>315</v>
      </c>
      <c r="I161" s="430" t="s">
        <v>315</v>
      </c>
      <c r="J161" s="430" t="s">
        <v>315</v>
      </c>
      <c r="K161" s="538">
        <v>3.01</v>
      </c>
      <c r="L161" s="538">
        <v>1.65</v>
      </c>
      <c r="M161" s="546">
        <v>4.33</v>
      </c>
    </row>
    <row r="162" spans="1:15" s="172" customFormat="1" ht="11.15" customHeight="1">
      <c r="A162" s="205">
        <v>26</v>
      </c>
      <c r="B162" s="583">
        <v>2.2400000000000002</v>
      </c>
      <c r="C162" s="41">
        <v>15.4</v>
      </c>
      <c r="D162" s="538">
        <v>2.2599999999999998</v>
      </c>
      <c r="E162" s="430" t="s">
        <v>315</v>
      </c>
      <c r="F162" s="430" t="s">
        <v>315</v>
      </c>
      <c r="G162" s="430" t="s">
        <v>315</v>
      </c>
      <c r="H162" s="430" t="s">
        <v>315</v>
      </c>
      <c r="I162" s="430" t="s">
        <v>315</v>
      </c>
      <c r="J162" s="430" t="s">
        <v>315</v>
      </c>
      <c r="K162" s="538">
        <v>1.95</v>
      </c>
      <c r="L162" s="545">
        <v>2.71</v>
      </c>
      <c r="M162" s="536">
        <v>3.29</v>
      </c>
    </row>
    <row r="163" spans="1:15" s="172" customFormat="1" ht="11.15" customHeight="1">
      <c r="A163" s="205">
        <v>27</v>
      </c>
      <c r="B163" s="583">
        <v>2.93</v>
      </c>
      <c r="C163" s="41">
        <v>12.5</v>
      </c>
      <c r="D163" s="538">
        <v>1.75</v>
      </c>
      <c r="E163" s="430" t="s">
        <v>315</v>
      </c>
      <c r="F163" s="430" t="s">
        <v>315</v>
      </c>
      <c r="G163" s="430" t="s">
        <v>315</v>
      </c>
      <c r="H163" s="430" t="s">
        <v>315</v>
      </c>
      <c r="I163" s="430" t="s">
        <v>315</v>
      </c>
      <c r="J163" s="430" t="s">
        <v>315</v>
      </c>
      <c r="K163" s="538">
        <v>1.1599999999999999</v>
      </c>
      <c r="L163" s="538">
        <v>3.22</v>
      </c>
      <c r="M163" s="536">
        <v>1.98</v>
      </c>
    </row>
    <row r="164" spans="1:15" s="172" customFormat="1" ht="11.15" customHeight="1">
      <c r="A164" s="205">
        <v>28</v>
      </c>
      <c r="B164" s="583">
        <v>3.69</v>
      </c>
      <c r="C164" s="41">
        <v>10.3</v>
      </c>
      <c r="D164" s="538">
        <v>1.47</v>
      </c>
      <c r="E164" s="547">
        <v>6.4000000000000001E-2</v>
      </c>
      <c r="F164" s="430" t="s">
        <v>315</v>
      </c>
      <c r="G164" s="430" t="s">
        <v>315</v>
      </c>
      <c r="H164" s="547">
        <v>0.22700000000000001</v>
      </c>
      <c r="I164" s="430" t="s">
        <v>315</v>
      </c>
      <c r="J164" s="430" t="s">
        <v>315</v>
      </c>
      <c r="K164" s="538">
        <v>2.29</v>
      </c>
      <c r="L164" s="538">
        <v>1.98</v>
      </c>
      <c r="M164" s="536">
        <v>1.2</v>
      </c>
    </row>
    <row r="165" spans="1:15" s="172" customFormat="1" ht="11.15" customHeight="1">
      <c r="A165" s="205">
        <v>29</v>
      </c>
      <c r="B165" s="583">
        <v>3.66</v>
      </c>
      <c r="C165" s="538">
        <v>9.06</v>
      </c>
      <c r="D165" s="538">
        <v>1.1499999999999999</v>
      </c>
      <c r="E165" s="539">
        <v>0.38100000000000001</v>
      </c>
      <c r="F165" s="430" t="s">
        <v>315</v>
      </c>
      <c r="G165" s="430" t="s">
        <v>315</v>
      </c>
      <c r="H165" s="539">
        <v>0.63900000000000001</v>
      </c>
      <c r="I165" s="430" t="s">
        <v>315</v>
      </c>
      <c r="J165" s="430" t="s">
        <v>315</v>
      </c>
      <c r="K165" s="538">
        <v>1.87</v>
      </c>
      <c r="L165" s="538">
        <v>1.03</v>
      </c>
      <c r="M165" s="537">
        <v>0.97</v>
      </c>
    </row>
    <row r="166" spans="1:15" s="172" customFormat="1" ht="11.15" customHeight="1">
      <c r="A166" s="205">
        <v>30</v>
      </c>
      <c r="B166" s="583">
        <v>4.51</v>
      </c>
      <c r="C166" s="539"/>
      <c r="D166" s="539">
        <v>0.73599999999999999</v>
      </c>
      <c r="E166" s="539">
        <v>0.129</v>
      </c>
      <c r="F166" s="430" t="s">
        <v>315</v>
      </c>
      <c r="G166" s="547">
        <v>0.43</v>
      </c>
      <c r="H166" s="538">
        <v>2.39</v>
      </c>
      <c r="I166" s="430" t="s">
        <v>315</v>
      </c>
      <c r="J166" s="430" t="s">
        <v>315</v>
      </c>
      <c r="K166" s="538">
        <v>1.24</v>
      </c>
      <c r="L166" s="539">
        <v>0.57899999999999996</v>
      </c>
      <c r="M166" s="536">
        <v>2.25</v>
      </c>
    </row>
    <row r="167" spans="1:15" s="172" customFormat="1" ht="11.15" customHeight="1">
      <c r="A167" s="206">
        <v>31</v>
      </c>
      <c r="B167" s="592">
        <v>4.3</v>
      </c>
      <c r="C167" s="549"/>
      <c r="D167" s="728">
        <v>0.48499999999999999</v>
      </c>
      <c r="E167" s="549"/>
      <c r="F167" s="430" t="s">
        <v>315</v>
      </c>
      <c r="G167" s="549"/>
      <c r="H167" s="542">
        <v>3.21</v>
      </c>
      <c r="I167" s="430" t="s">
        <v>315</v>
      </c>
      <c r="J167" s="549"/>
      <c r="K167" s="549">
        <v>0.65200000000000002</v>
      </c>
      <c r="L167" s="549"/>
      <c r="M167" s="543">
        <v>3.26</v>
      </c>
    </row>
    <row r="168" spans="1:15" s="172" customFormat="1" ht="11.15" customHeight="1">
      <c r="A168" s="193" t="s">
        <v>194</v>
      </c>
      <c r="B168" s="593">
        <f>SUM(B137:B146)/10</f>
        <v>3.3130000000000002</v>
      </c>
      <c r="C168" s="595">
        <f t="shared" ref="C168:M168" si="12">SUM(C137:C146)/10</f>
        <v>4.4520999999999997</v>
      </c>
      <c r="D168" s="596">
        <f t="shared" si="12"/>
        <v>16.780999999999999</v>
      </c>
      <c r="E168" s="554">
        <f t="shared" si="12"/>
        <v>0.52810000000000001</v>
      </c>
      <c r="F168" s="554">
        <f t="shared" si="12"/>
        <v>8.2000000000000007E-3</v>
      </c>
      <c r="G168" s="554">
        <f t="shared" si="12"/>
        <v>6.3700000000000007E-2</v>
      </c>
      <c r="H168" s="595">
        <f t="shared" si="12"/>
        <v>5.4209999999999994</v>
      </c>
      <c r="I168" s="554">
        <f t="shared" si="12"/>
        <v>0.79379999999999995</v>
      </c>
      <c r="J168" s="595">
        <f t="shared" si="12"/>
        <v>5.2359999999999998</v>
      </c>
      <c r="K168" s="554" t="s">
        <v>310</v>
      </c>
      <c r="L168" s="554">
        <f t="shared" si="12"/>
        <v>5.0200000000000002E-2</v>
      </c>
      <c r="M168" s="719">
        <f t="shared" si="12"/>
        <v>4.7900000000000005E-2</v>
      </c>
    </row>
    <row r="169" spans="1:15" s="172" customFormat="1" ht="11.15" customHeight="1">
      <c r="A169" s="193" t="s">
        <v>195</v>
      </c>
      <c r="B169" s="594">
        <f>SUM(B147:B156)/10</f>
        <v>6.6540000000000008</v>
      </c>
      <c r="C169" s="195">
        <f t="shared" ref="C169:M169" si="13">SUM(C147:C156)/10</f>
        <v>10.510999999999999</v>
      </c>
      <c r="D169" s="314">
        <f t="shared" si="13"/>
        <v>9.8889999999999993</v>
      </c>
      <c r="E169" s="314">
        <f t="shared" si="13"/>
        <v>1.4099999999999997</v>
      </c>
      <c r="F169" s="544" t="s">
        <v>310</v>
      </c>
      <c r="G169" s="544">
        <f t="shared" si="13"/>
        <v>1.8E-3</v>
      </c>
      <c r="H169" s="544">
        <f t="shared" si="13"/>
        <v>0.53260000000000007</v>
      </c>
      <c r="I169" s="544" t="s">
        <v>310</v>
      </c>
      <c r="J169" s="314">
        <f t="shared" si="13"/>
        <v>4.2412999999999998</v>
      </c>
      <c r="K169" s="544" t="s">
        <v>310</v>
      </c>
      <c r="L169" s="544">
        <f t="shared" si="13"/>
        <v>0.32019999999999998</v>
      </c>
      <c r="M169" s="555">
        <f t="shared" si="13"/>
        <v>0.1419</v>
      </c>
    </row>
    <row r="170" spans="1:15" s="172" customFormat="1" ht="11.15" customHeight="1">
      <c r="A170" s="193" t="s">
        <v>196</v>
      </c>
      <c r="B170" s="594">
        <f>SUM(B157:B167)/11</f>
        <v>3.6454545454545451</v>
      </c>
      <c r="C170" s="195">
        <f>SUM(C157:C167)/9</f>
        <v>17.084444444444443</v>
      </c>
      <c r="D170" s="314">
        <f>SUM(D157:D167)/11</f>
        <v>2.7628181818181812</v>
      </c>
      <c r="E170" s="544">
        <f>SUM(E157:E167)/10</f>
        <v>0.15579999999999999</v>
      </c>
      <c r="F170" s="544" t="s">
        <v>310</v>
      </c>
      <c r="G170" s="544">
        <f>SUM(G157:G167)/10</f>
        <v>4.2999999999999997E-2</v>
      </c>
      <c r="H170" s="544">
        <f>SUM(H157:H167)/11</f>
        <v>0.5878181818181818</v>
      </c>
      <c r="I170" s="544" t="s">
        <v>310</v>
      </c>
      <c r="J170" s="544">
        <f>SUM(J157:J167)/10</f>
        <v>1E-4</v>
      </c>
      <c r="K170" s="314">
        <f>SUM(K157:K167)/11</f>
        <v>1.9983636363636363</v>
      </c>
      <c r="L170" s="314">
        <f>SUM(L157:L167)/10</f>
        <v>2.1509</v>
      </c>
      <c r="M170" s="598">
        <f>SUM(M157:M167)/11</f>
        <v>2.35</v>
      </c>
    </row>
    <row r="171" spans="1:15" s="172" customFormat="1" ht="11.15" customHeight="1">
      <c r="A171" s="193" t="s">
        <v>197</v>
      </c>
      <c r="B171" s="594">
        <f>SUM(B137:B167)/31</f>
        <v>4.508709677419354</v>
      </c>
      <c r="C171" s="195">
        <f>SUM(C137:C167)/29</f>
        <v>10.461758620689656</v>
      </c>
      <c r="D171" s="314">
        <f>SUM(D137:D167)/31</f>
        <v>9.583580645161291</v>
      </c>
      <c r="E171" s="544">
        <f>SUM(E137:E167)/30</f>
        <v>0.69796666666666674</v>
      </c>
      <c r="F171" s="544">
        <f>SUM(F137:F167)/31</f>
        <v>2.6451612903225807E-3</v>
      </c>
      <c r="G171" s="544">
        <f>SUM(G137:G167)/30</f>
        <v>3.6166666666666666E-2</v>
      </c>
      <c r="H171" s="314">
        <f>SUM(H137:H167)/31</f>
        <v>2.129096774193548</v>
      </c>
      <c r="I171" s="544">
        <f>SUM(I137:I167)/31</f>
        <v>0.25606451612903225</v>
      </c>
      <c r="J171" s="314">
        <f>SUM(J137:J167)/30</f>
        <v>3.1591333333333336</v>
      </c>
      <c r="K171" s="544">
        <f>SUM(K137:K167)/31</f>
        <v>0.70909677419354833</v>
      </c>
      <c r="L171" s="544">
        <f>SUM(L137:L167)/30</f>
        <v>0.84043333333333337</v>
      </c>
      <c r="M171" s="555">
        <f>SUM(M137:M167)/31</f>
        <v>0.89509677419354827</v>
      </c>
      <c r="N171" s="214"/>
      <c r="O171" s="198"/>
    </row>
    <row r="172" spans="1:15" s="172" customFormat="1" ht="11.15" customHeight="1">
      <c r="A172" s="193" t="s">
        <v>198</v>
      </c>
      <c r="B172" s="710">
        <v>14.5</v>
      </c>
      <c r="C172" s="224">
        <v>36.5</v>
      </c>
      <c r="D172" s="224">
        <v>31.2</v>
      </c>
      <c r="E172" s="224">
        <v>5.0199999999999996</v>
      </c>
      <c r="F172" s="224">
        <v>9.8000000000000004E-2</v>
      </c>
      <c r="G172" s="224">
        <v>1.25</v>
      </c>
      <c r="H172" s="224">
        <v>12.5</v>
      </c>
      <c r="I172" s="224">
        <v>3.76</v>
      </c>
      <c r="J172" s="155">
        <v>19</v>
      </c>
      <c r="K172" s="224">
        <v>4.49</v>
      </c>
      <c r="L172" s="224">
        <v>3.88</v>
      </c>
      <c r="M172" s="298">
        <v>4.6399999999999997</v>
      </c>
    </row>
    <row r="173" spans="1:15" s="172" customFormat="1" ht="11.15" customHeight="1">
      <c r="A173" s="199" t="s">
        <v>199</v>
      </c>
      <c r="B173" s="718">
        <v>1.9</v>
      </c>
      <c r="C173" s="712">
        <v>0.85899999999999999</v>
      </c>
      <c r="D173" s="712">
        <v>0.35899999999999999</v>
      </c>
      <c r="E173" s="712" t="s">
        <v>310</v>
      </c>
      <c r="F173" s="712" t="s">
        <v>310</v>
      </c>
      <c r="G173" s="712" t="s">
        <v>310</v>
      </c>
      <c r="H173" s="712" t="s">
        <v>310</v>
      </c>
      <c r="I173" s="712" t="s">
        <v>310</v>
      </c>
      <c r="J173" s="712" t="s">
        <v>310</v>
      </c>
      <c r="K173" s="712" t="s">
        <v>310</v>
      </c>
      <c r="L173" s="712" t="s">
        <v>310</v>
      </c>
      <c r="M173" s="683" t="s">
        <v>310</v>
      </c>
    </row>
    <row r="174" spans="1:15" s="172" customFormat="1" ht="11.15" customHeight="1">
      <c r="A174" s="161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</row>
    <row r="175" spans="1:15" s="172" customFormat="1" ht="11.15" customHeight="1">
      <c r="A175" s="161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</row>
    <row r="176" spans="1:15" s="172" customFormat="1" ht="11.15" customHeight="1">
      <c r="A176" s="161"/>
      <c r="B176" s="195"/>
      <c r="C176" s="195"/>
      <c r="D176" s="195"/>
      <c r="E176" s="195"/>
      <c r="F176" s="195"/>
      <c r="G176" s="203"/>
      <c r="H176" s="195"/>
      <c r="I176" s="195"/>
      <c r="J176" s="195"/>
      <c r="K176" s="195"/>
      <c r="L176" s="195"/>
      <c r="M176" s="195"/>
    </row>
    <row r="177" spans="1:13" s="172" customFormat="1" ht="11.15" customHeight="1">
      <c r="A177" s="161" t="s">
        <v>205</v>
      </c>
      <c r="B177" s="215"/>
      <c r="C177" s="204"/>
      <c r="D177" s="204"/>
      <c r="E177" s="161"/>
      <c r="F177" s="215"/>
      <c r="G177" s="216"/>
      <c r="H177" s="217"/>
      <c r="I177" s="204"/>
      <c r="J177" s="204"/>
      <c r="K177" s="215"/>
      <c r="L177" s="215"/>
      <c r="M177" s="215"/>
    </row>
    <row r="178" spans="1:13" s="172" customFormat="1" ht="13.5" customHeight="1">
      <c r="A178" s="161"/>
      <c r="B178" s="161"/>
      <c r="C178" s="161"/>
      <c r="D178" s="161"/>
      <c r="E178" s="161"/>
      <c r="F178" s="973" t="s">
        <v>206</v>
      </c>
      <c r="G178" s="973"/>
      <c r="H178" s="973"/>
      <c r="I178" s="973"/>
      <c r="J178" s="161"/>
      <c r="K178" s="161"/>
      <c r="L178" s="973" t="s">
        <v>192</v>
      </c>
      <c r="M178" s="973"/>
    </row>
    <row r="179" spans="1:13" s="172" customFormat="1" ht="11.15" customHeight="1">
      <c r="A179" s="974" t="s">
        <v>35</v>
      </c>
      <c r="B179" s="979" t="s">
        <v>193</v>
      </c>
      <c r="C179" s="980"/>
      <c r="D179" s="980"/>
      <c r="E179" s="980"/>
      <c r="F179" s="980"/>
      <c r="G179" s="980"/>
      <c r="H179" s="980"/>
      <c r="I179" s="980"/>
      <c r="J179" s="980"/>
      <c r="K179" s="980"/>
      <c r="L179" s="980"/>
      <c r="M179" s="981"/>
    </row>
    <row r="180" spans="1:13" s="172" customFormat="1" ht="11.15" customHeight="1">
      <c r="A180" s="975"/>
      <c r="B180" s="158">
        <v>1</v>
      </c>
      <c r="C180" s="168">
        <v>2</v>
      </c>
      <c r="D180" s="696">
        <v>3</v>
      </c>
      <c r="E180" s="697">
        <v>4</v>
      </c>
      <c r="F180" s="697">
        <v>5</v>
      </c>
      <c r="G180" s="697">
        <v>6</v>
      </c>
      <c r="H180" s="697">
        <v>7</v>
      </c>
      <c r="I180" s="697">
        <v>8</v>
      </c>
      <c r="J180" s="697">
        <v>9</v>
      </c>
      <c r="K180" s="697">
        <v>10</v>
      </c>
      <c r="L180" s="697">
        <v>11</v>
      </c>
      <c r="M180" s="168">
        <v>12</v>
      </c>
    </row>
    <row r="181" spans="1:13" s="172" customFormat="1" ht="11.15" customHeight="1">
      <c r="A181" s="167">
        <v>1</v>
      </c>
      <c r="B181" s="550">
        <v>0.158</v>
      </c>
      <c r="C181" s="548">
        <v>0.50800000000000001</v>
      </c>
      <c r="D181" s="539">
        <v>0.48799999999999999</v>
      </c>
      <c r="E181" s="430" t="s">
        <v>315</v>
      </c>
      <c r="F181" s="430" t="s">
        <v>315</v>
      </c>
      <c r="G181" s="430" t="s">
        <v>315</v>
      </c>
      <c r="H181" s="545">
        <v>4.2</v>
      </c>
      <c r="I181" s="539">
        <v>0.39</v>
      </c>
      <c r="J181" s="430" t="s">
        <v>315</v>
      </c>
      <c r="K181" s="430" t="s">
        <v>315</v>
      </c>
      <c r="L181" s="539">
        <v>1.9E-2</v>
      </c>
      <c r="M181" s="551">
        <v>5.8999999999999997E-2</v>
      </c>
    </row>
    <row r="182" spans="1:13" s="172" customFormat="1" ht="11.15" customHeight="1">
      <c r="A182" s="205">
        <v>2</v>
      </c>
      <c r="B182" s="552">
        <v>8.5000000000000006E-2</v>
      </c>
      <c r="C182" s="538">
        <v>5.0999999999999996</v>
      </c>
      <c r="D182" s="539">
        <v>0.81399999999999995</v>
      </c>
      <c r="E182" s="430" t="s">
        <v>315</v>
      </c>
      <c r="F182" s="430" t="s">
        <v>315</v>
      </c>
      <c r="G182" s="430" t="s">
        <v>315</v>
      </c>
      <c r="H182" s="538">
        <v>2.85</v>
      </c>
      <c r="I182" s="547">
        <v>7.0000000000000001E-3</v>
      </c>
      <c r="J182" s="430" t="s">
        <v>315</v>
      </c>
      <c r="K182" s="430" t="s">
        <v>315</v>
      </c>
      <c r="L182" s="547">
        <v>1E-3</v>
      </c>
      <c r="M182" s="537">
        <v>3.4000000000000002E-2</v>
      </c>
    </row>
    <row r="183" spans="1:13" s="172" customFormat="1" ht="11.15" customHeight="1">
      <c r="A183" s="205">
        <v>3</v>
      </c>
      <c r="B183" s="552">
        <v>8.7999999999999995E-2</v>
      </c>
      <c r="C183" s="538">
        <v>2.2000000000000002</v>
      </c>
      <c r="D183" s="539">
        <v>0.96599999999999997</v>
      </c>
      <c r="E183" s="430" t="s">
        <v>315</v>
      </c>
      <c r="F183" s="430" t="s">
        <v>315</v>
      </c>
      <c r="G183" s="430" t="s">
        <v>315</v>
      </c>
      <c r="H183" s="539">
        <v>0.71899999999999997</v>
      </c>
      <c r="I183" s="430" t="s">
        <v>315</v>
      </c>
      <c r="J183" s="545">
        <v>1.38</v>
      </c>
      <c r="K183" s="430" t="s">
        <v>315</v>
      </c>
      <c r="L183" s="430" t="s">
        <v>315</v>
      </c>
      <c r="M183" s="537">
        <v>7.0000000000000001E-3</v>
      </c>
    </row>
    <row r="184" spans="1:13" s="172" customFormat="1" ht="11.15" customHeight="1">
      <c r="A184" s="205">
        <v>4</v>
      </c>
      <c r="B184" s="552">
        <v>0.22500000000000001</v>
      </c>
      <c r="C184" s="539">
        <v>0.88300000000000001</v>
      </c>
      <c r="D184" s="538">
        <v>4.78</v>
      </c>
      <c r="E184" s="430" t="s">
        <v>315</v>
      </c>
      <c r="F184" s="430" t="s">
        <v>315</v>
      </c>
      <c r="G184" s="430" t="s">
        <v>315</v>
      </c>
      <c r="H184" s="539">
        <v>8.8999999999999996E-2</v>
      </c>
      <c r="I184" s="547">
        <v>0.20100000000000001</v>
      </c>
      <c r="J184" s="538">
        <v>1.32</v>
      </c>
      <c r="K184" s="430" t="s">
        <v>315</v>
      </c>
      <c r="L184" s="430" t="s">
        <v>315</v>
      </c>
      <c r="M184" s="556">
        <v>0</v>
      </c>
    </row>
    <row r="185" spans="1:13" s="172" customFormat="1" ht="11.15" customHeight="1">
      <c r="A185" s="205">
        <v>5</v>
      </c>
      <c r="B185" s="552">
        <v>0.106</v>
      </c>
      <c r="C185" s="539">
        <v>0.22700000000000001</v>
      </c>
      <c r="D185" s="545">
        <v>8.98</v>
      </c>
      <c r="E185" s="430" t="s">
        <v>315</v>
      </c>
      <c r="F185" s="430" t="s">
        <v>315</v>
      </c>
      <c r="G185" s="430" t="s">
        <v>315</v>
      </c>
      <c r="H185" s="538">
        <v>1.82</v>
      </c>
      <c r="I185" s="538">
        <v>2.1</v>
      </c>
      <c r="J185" s="539">
        <v>0.94899999999999995</v>
      </c>
      <c r="K185" s="430" t="s">
        <v>315</v>
      </c>
      <c r="L185" s="430" t="s">
        <v>315</v>
      </c>
      <c r="M185" s="431" t="s">
        <v>315</v>
      </c>
    </row>
    <row r="186" spans="1:13" s="172" customFormat="1" ht="11.15" customHeight="1">
      <c r="A186" s="205">
        <v>6</v>
      </c>
      <c r="B186" s="552">
        <v>3.6999999999999998E-2</v>
      </c>
      <c r="C186" s="539">
        <v>9.2999999999999999E-2</v>
      </c>
      <c r="D186" s="538">
        <v>5.35</v>
      </c>
      <c r="E186" s="430" t="s">
        <v>315</v>
      </c>
      <c r="F186" s="430" t="s">
        <v>315</v>
      </c>
      <c r="G186" s="430" t="s">
        <v>315</v>
      </c>
      <c r="H186" s="538">
        <v>2.97</v>
      </c>
      <c r="I186" s="539">
        <v>0.52900000000000003</v>
      </c>
      <c r="J186" s="538">
        <v>2.2400000000000002</v>
      </c>
      <c r="K186" s="430" t="s">
        <v>315</v>
      </c>
      <c r="L186" s="430" t="s">
        <v>315</v>
      </c>
      <c r="M186" s="431" t="s">
        <v>315</v>
      </c>
    </row>
    <row r="187" spans="1:13" s="172" customFormat="1" ht="11.15" customHeight="1">
      <c r="A187" s="205">
        <v>7</v>
      </c>
      <c r="B187" s="552">
        <v>0.24399999999999999</v>
      </c>
      <c r="C187" s="547">
        <v>0</v>
      </c>
      <c r="D187" s="538">
        <v>2.75</v>
      </c>
      <c r="E187" s="430" t="s">
        <v>315</v>
      </c>
      <c r="F187" s="430" t="s">
        <v>315</v>
      </c>
      <c r="G187" s="430" t="s">
        <v>315</v>
      </c>
      <c r="H187" s="539">
        <v>0.95099999999999996</v>
      </c>
      <c r="I187" s="547">
        <v>1.6E-2</v>
      </c>
      <c r="J187" s="538">
        <v>1.67</v>
      </c>
      <c r="K187" s="430" t="s">
        <v>315</v>
      </c>
      <c r="L187" s="430" t="s">
        <v>315</v>
      </c>
      <c r="M187" s="431" t="s">
        <v>315</v>
      </c>
    </row>
    <row r="188" spans="1:13" s="172" customFormat="1" ht="11.15" customHeight="1">
      <c r="A188" s="205">
        <v>8</v>
      </c>
      <c r="B188" s="552">
        <v>0.74</v>
      </c>
      <c r="C188" s="430" t="s">
        <v>315</v>
      </c>
      <c r="D188" s="538">
        <v>1.64</v>
      </c>
      <c r="E188" s="430" t="s">
        <v>315</v>
      </c>
      <c r="F188" s="430" t="s">
        <v>315</v>
      </c>
      <c r="G188" s="547">
        <v>0.48899999999999999</v>
      </c>
      <c r="H188" s="539">
        <v>0.373</v>
      </c>
      <c r="I188" s="430" t="s">
        <v>315</v>
      </c>
      <c r="J188" s="545">
        <v>3.72</v>
      </c>
      <c r="K188" s="430" t="s">
        <v>315</v>
      </c>
      <c r="L188" s="430" t="s">
        <v>315</v>
      </c>
      <c r="M188" s="431" t="s">
        <v>315</v>
      </c>
    </row>
    <row r="189" spans="1:13" s="172" customFormat="1" ht="11.15" customHeight="1">
      <c r="A189" s="205">
        <v>9</v>
      </c>
      <c r="B189" s="552">
        <v>0.86499999999999999</v>
      </c>
      <c r="C189" s="430" t="s">
        <v>315</v>
      </c>
      <c r="D189" s="539">
        <v>0.93</v>
      </c>
      <c r="E189" s="430" t="s">
        <v>315</v>
      </c>
      <c r="F189" s="430" t="s">
        <v>315</v>
      </c>
      <c r="G189" s="538">
        <v>1.59</v>
      </c>
      <c r="H189" s="539">
        <v>0.13600000000000001</v>
      </c>
      <c r="I189" s="430" t="s">
        <v>315</v>
      </c>
      <c r="J189" s="538">
        <v>4.6500000000000004</v>
      </c>
      <c r="K189" s="430" t="s">
        <v>315</v>
      </c>
      <c r="L189" s="430" t="s">
        <v>315</v>
      </c>
      <c r="M189" s="431" t="s">
        <v>315</v>
      </c>
    </row>
    <row r="190" spans="1:13" s="172" customFormat="1" ht="11.15" customHeight="1">
      <c r="A190" s="205">
        <v>10</v>
      </c>
      <c r="B190" s="552">
        <v>0.51200000000000001</v>
      </c>
      <c r="C190" s="539">
        <v>0.82399999999999995</v>
      </c>
      <c r="D190" s="539">
        <v>0.63500000000000001</v>
      </c>
      <c r="E190" s="430" t="s">
        <v>315</v>
      </c>
      <c r="F190" s="430" t="s">
        <v>315</v>
      </c>
      <c r="G190" s="539">
        <v>0.28100000000000003</v>
      </c>
      <c r="H190" s="539">
        <v>1.7000000000000001E-2</v>
      </c>
      <c r="I190" s="430" t="s">
        <v>315</v>
      </c>
      <c r="J190" s="538">
        <v>4.66</v>
      </c>
      <c r="K190" s="430" t="s">
        <v>315</v>
      </c>
      <c r="L190" s="430" t="s">
        <v>315</v>
      </c>
      <c r="M190" s="431" t="s">
        <v>315</v>
      </c>
    </row>
    <row r="191" spans="1:13" s="172" customFormat="1" ht="11.15" customHeight="1">
      <c r="A191" s="205">
        <v>11</v>
      </c>
      <c r="B191" s="552">
        <v>0.253</v>
      </c>
      <c r="C191" s="538">
        <v>2.58</v>
      </c>
      <c r="D191" s="538">
        <v>1.35</v>
      </c>
      <c r="E191" s="430" t="s">
        <v>315</v>
      </c>
      <c r="F191" s="430" t="s">
        <v>315</v>
      </c>
      <c r="G191" s="547">
        <v>8.0000000000000002E-3</v>
      </c>
      <c r="H191" s="539">
        <v>0.184</v>
      </c>
      <c r="I191" s="430" t="s">
        <v>315</v>
      </c>
      <c r="J191" s="538">
        <v>2.14</v>
      </c>
      <c r="K191" s="430" t="s">
        <v>315</v>
      </c>
      <c r="L191" s="430" t="s">
        <v>315</v>
      </c>
      <c r="M191" s="431" t="s">
        <v>315</v>
      </c>
    </row>
    <row r="192" spans="1:13" s="172" customFormat="1" ht="11.15" customHeight="1">
      <c r="A192" s="205">
        <v>12</v>
      </c>
      <c r="B192" s="552">
        <v>0.46400000000000002</v>
      </c>
      <c r="C192" s="538">
        <v>2.33</v>
      </c>
      <c r="D192" s="538">
        <v>1.8</v>
      </c>
      <c r="E192" s="430" t="s">
        <v>315</v>
      </c>
      <c r="F192" s="430" t="s">
        <v>315</v>
      </c>
      <c r="G192" s="430" t="s">
        <v>315</v>
      </c>
      <c r="H192" s="547">
        <v>0.05</v>
      </c>
      <c r="I192" s="430" t="s">
        <v>315</v>
      </c>
      <c r="J192" s="538">
        <v>1.39</v>
      </c>
      <c r="K192" s="430" t="s">
        <v>315</v>
      </c>
      <c r="L192" s="430" t="s">
        <v>315</v>
      </c>
      <c r="M192" s="431" t="s">
        <v>315</v>
      </c>
    </row>
    <row r="193" spans="1:13" s="172" customFormat="1" ht="11.15" customHeight="1">
      <c r="A193" s="205">
        <v>13</v>
      </c>
      <c r="B193" s="552">
        <v>0.93400000000000005</v>
      </c>
      <c r="C193" s="538">
        <v>1.84</v>
      </c>
      <c r="D193" s="538">
        <v>2.29</v>
      </c>
      <c r="E193" s="430" t="s">
        <v>315</v>
      </c>
      <c r="F193" s="430" t="s">
        <v>315</v>
      </c>
      <c r="G193" s="430" t="s">
        <v>315</v>
      </c>
      <c r="H193" s="430" t="s">
        <v>315</v>
      </c>
      <c r="I193" s="430" t="s">
        <v>315</v>
      </c>
      <c r="J193" s="539">
        <v>0.97099999999999997</v>
      </c>
      <c r="K193" s="430" t="s">
        <v>315</v>
      </c>
      <c r="L193" s="430" t="s">
        <v>315</v>
      </c>
      <c r="M193" s="431" t="s">
        <v>315</v>
      </c>
    </row>
    <row r="194" spans="1:13" s="172" customFormat="1" ht="11.15" customHeight="1">
      <c r="A194" s="205">
        <v>14</v>
      </c>
      <c r="B194" s="552">
        <v>0.60899999999999999</v>
      </c>
      <c r="C194" s="538">
        <v>1.1499999999999999</v>
      </c>
      <c r="D194" s="538">
        <v>1.05</v>
      </c>
      <c r="E194" s="430" t="s">
        <v>315</v>
      </c>
      <c r="F194" s="430" t="s">
        <v>315</v>
      </c>
      <c r="G194" s="430" t="s">
        <v>315</v>
      </c>
      <c r="H194" s="430" t="s">
        <v>315</v>
      </c>
      <c r="I194" s="430" t="s">
        <v>315</v>
      </c>
      <c r="J194" s="539">
        <v>0.55700000000000005</v>
      </c>
      <c r="K194" s="430" t="s">
        <v>315</v>
      </c>
      <c r="L194" s="430" t="s">
        <v>315</v>
      </c>
      <c r="M194" s="431" t="s">
        <v>315</v>
      </c>
    </row>
    <row r="195" spans="1:13" s="172" customFormat="1" ht="11.15" customHeight="1">
      <c r="A195" s="205">
        <v>15</v>
      </c>
      <c r="B195" s="583">
        <v>1.51</v>
      </c>
      <c r="C195" s="539">
        <v>0.503</v>
      </c>
      <c r="D195" s="539">
        <v>0.41399999999999998</v>
      </c>
      <c r="E195" s="430" t="s">
        <v>315</v>
      </c>
      <c r="F195" s="430" t="s">
        <v>315</v>
      </c>
      <c r="G195" s="430" t="s">
        <v>315</v>
      </c>
      <c r="H195" s="430" t="s">
        <v>315</v>
      </c>
      <c r="I195" s="430" t="s">
        <v>315</v>
      </c>
      <c r="J195" s="539">
        <v>0.54800000000000004</v>
      </c>
      <c r="K195" s="430" t="s">
        <v>315</v>
      </c>
      <c r="L195" s="430" t="s">
        <v>315</v>
      </c>
      <c r="M195" s="431" t="s">
        <v>315</v>
      </c>
    </row>
    <row r="196" spans="1:13" s="172" customFormat="1" ht="11.15" customHeight="1">
      <c r="A196" s="205">
        <v>16</v>
      </c>
      <c r="B196" s="609">
        <v>4.04</v>
      </c>
      <c r="C196" s="539">
        <v>0.69</v>
      </c>
      <c r="D196" s="539">
        <v>0.48499999999999999</v>
      </c>
      <c r="E196" s="547">
        <v>0.32100000000000001</v>
      </c>
      <c r="F196" s="430" t="s">
        <v>315</v>
      </c>
      <c r="G196" s="430" t="s">
        <v>315</v>
      </c>
      <c r="H196" s="430" t="s">
        <v>315</v>
      </c>
      <c r="I196" s="430" t="s">
        <v>315</v>
      </c>
      <c r="J196" s="539">
        <v>0.6</v>
      </c>
      <c r="K196" s="430" t="s">
        <v>315</v>
      </c>
      <c r="L196" s="430" t="s">
        <v>315</v>
      </c>
      <c r="M196" s="431" t="s">
        <v>315</v>
      </c>
    </row>
    <row r="197" spans="1:13" s="172" customFormat="1" ht="11.15" customHeight="1">
      <c r="A197" s="205">
        <v>17</v>
      </c>
      <c r="B197" s="583">
        <v>2.08</v>
      </c>
      <c r="C197" s="538">
        <v>4.79</v>
      </c>
      <c r="D197" s="539">
        <v>0.68</v>
      </c>
      <c r="E197" s="547">
        <v>7.2999999999999995E-2</v>
      </c>
      <c r="F197" s="430" t="s">
        <v>315</v>
      </c>
      <c r="G197" s="430" t="s">
        <v>315</v>
      </c>
      <c r="H197" s="430" t="s">
        <v>315</v>
      </c>
      <c r="I197" s="430" t="s">
        <v>315</v>
      </c>
      <c r="J197" s="539">
        <v>0.28299999999999997</v>
      </c>
      <c r="K197" s="430" t="s">
        <v>315</v>
      </c>
      <c r="L197" s="430" t="s">
        <v>315</v>
      </c>
      <c r="M197" s="431" t="s">
        <v>315</v>
      </c>
    </row>
    <row r="198" spans="1:13" s="172" customFormat="1" ht="11.15" customHeight="1">
      <c r="A198" s="205">
        <v>18</v>
      </c>
      <c r="B198" s="583">
        <v>1.0900000000000001</v>
      </c>
      <c r="C198" s="538">
        <v>3.18</v>
      </c>
      <c r="D198" s="538">
        <v>1.53</v>
      </c>
      <c r="E198" s="430" t="s">
        <v>315</v>
      </c>
      <c r="F198" s="430" t="s">
        <v>315</v>
      </c>
      <c r="G198" s="430" t="s">
        <v>315</v>
      </c>
      <c r="H198" s="430" t="s">
        <v>315</v>
      </c>
      <c r="I198" s="430" t="s">
        <v>315</v>
      </c>
      <c r="J198" s="539">
        <v>0.11</v>
      </c>
      <c r="K198" s="430" t="s">
        <v>315</v>
      </c>
      <c r="L198" s="430" t="s">
        <v>315</v>
      </c>
      <c r="M198" s="556">
        <v>7.8E-2</v>
      </c>
    </row>
    <row r="199" spans="1:13" s="172" customFormat="1" ht="11.15" customHeight="1">
      <c r="A199" s="205">
        <v>19</v>
      </c>
      <c r="B199" s="552">
        <v>0.76100000000000001</v>
      </c>
      <c r="C199" s="538">
        <v>1.9</v>
      </c>
      <c r="D199" s="538">
        <v>2.09</v>
      </c>
      <c r="E199" s="430" t="s">
        <v>315</v>
      </c>
      <c r="F199" s="430" t="s">
        <v>315</v>
      </c>
      <c r="G199" s="430" t="s">
        <v>315</v>
      </c>
      <c r="H199" s="430" t="s">
        <v>315</v>
      </c>
      <c r="I199" s="430" t="s">
        <v>315</v>
      </c>
      <c r="J199" s="539">
        <v>0.01</v>
      </c>
      <c r="K199" s="430" t="s">
        <v>315</v>
      </c>
      <c r="L199" s="547">
        <v>3.5000000000000003E-2</v>
      </c>
      <c r="M199" s="537">
        <v>0.33300000000000002</v>
      </c>
    </row>
    <row r="200" spans="1:13" s="172" customFormat="1" ht="11.15" customHeight="1">
      <c r="A200" s="205">
        <v>20</v>
      </c>
      <c r="B200" s="552">
        <v>0.52200000000000002</v>
      </c>
      <c r="C200" s="538">
        <v>1.96</v>
      </c>
      <c r="D200" s="539">
        <v>0.89500000000000002</v>
      </c>
      <c r="E200" s="430" t="s">
        <v>315</v>
      </c>
      <c r="F200" s="430" t="s">
        <v>315</v>
      </c>
      <c r="G200" s="430" t="s">
        <v>315</v>
      </c>
      <c r="H200" s="547">
        <v>0.75700000000000001</v>
      </c>
      <c r="I200" s="430" t="s">
        <v>315</v>
      </c>
      <c r="J200" s="547">
        <v>0</v>
      </c>
      <c r="K200" s="430" t="s">
        <v>315</v>
      </c>
      <c r="L200" s="539">
        <v>0.26</v>
      </c>
      <c r="M200" s="537">
        <v>0.41099999999999998</v>
      </c>
    </row>
    <row r="201" spans="1:13" s="172" customFormat="1" ht="11.15" customHeight="1">
      <c r="A201" s="205">
        <v>21</v>
      </c>
      <c r="B201" s="552">
        <v>0.47599999999999998</v>
      </c>
      <c r="C201" s="538">
        <v>1.27</v>
      </c>
      <c r="D201" s="539">
        <v>0.34399999999999997</v>
      </c>
      <c r="E201" s="430" t="s">
        <v>315</v>
      </c>
      <c r="F201" s="430" t="s">
        <v>315</v>
      </c>
      <c r="G201" s="430" t="s">
        <v>315</v>
      </c>
      <c r="H201" s="539">
        <v>0.35199999999999998</v>
      </c>
      <c r="I201" s="430" t="s">
        <v>315</v>
      </c>
      <c r="J201" s="430" t="s">
        <v>315</v>
      </c>
      <c r="K201" s="430" t="s">
        <v>315</v>
      </c>
      <c r="L201" s="539">
        <v>0.105</v>
      </c>
      <c r="M201" s="537">
        <v>0.16800000000000001</v>
      </c>
    </row>
    <row r="202" spans="1:13" s="172" customFormat="1" ht="11.15" customHeight="1">
      <c r="A202" s="205">
        <v>22</v>
      </c>
      <c r="B202" s="552">
        <v>0.372</v>
      </c>
      <c r="C202" s="538">
        <v>3.66</v>
      </c>
      <c r="D202" s="539">
        <v>8.3000000000000004E-2</v>
      </c>
      <c r="E202" s="430" t="s">
        <v>315</v>
      </c>
      <c r="F202" s="430" t="s">
        <v>315</v>
      </c>
      <c r="G202" s="430" t="s">
        <v>315</v>
      </c>
      <c r="H202" s="547">
        <v>2E-3</v>
      </c>
      <c r="I202" s="430" t="s">
        <v>315</v>
      </c>
      <c r="J202" s="430" t="s">
        <v>315</v>
      </c>
      <c r="K202" s="545">
        <v>1.44</v>
      </c>
      <c r="L202" s="538">
        <v>1.07</v>
      </c>
      <c r="M202" s="537">
        <v>0.13500000000000001</v>
      </c>
    </row>
    <row r="203" spans="1:13" s="172" customFormat="1" ht="11.15" customHeight="1">
      <c r="A203" s="205">
        <v>23</v>
      </c>
      <c r="B203" s="552">
        <v>0.16500000000000001</v>
      </c>
      <c r="C203" s="350">
        <v>10.4</v>
      </c>
      <c r="D203" s="539">
        <v>6.0000000000000001E-3</v>
      </c>
      <c r="E203" s="430" t="s">
        <v>315</v>
      </c>
      <c r="F203" s="430" t="s">
        <v>315</v>
      </c>
      <c r="G203" s="430" t="s">
        <v>315</v>
      </c>
      <c r="H203" s="430" t="s">
        <v>315</v>
      </c>
      <c r="I203" s="430" t="s">
        <v>315</v>
      </c>
      <c r="J203" s="430" t="s">
        <v>315</v>
      </c>
      <c r="K203" s="538">
        <v>1.95</v>
      </c>
      <c r="L203" s="539">
        <v>0.66800000000000004</v>
      </c>
      <c r="M203" s="537">
        <v>0.13500000000000001</v>
      </c>
    </row>
    <row r="204" spans="1:13" s="172" customFormat="1" ht="11.15" customHeight="1">
      <c r="A204" s="205">
        <v>24</v>
      </c>
      <c r="B204" s="552">
        <v>0.09</v>
      </c>
      <c r="C204" s="538">
        <v>4.29</v>
      </c>
      <c r="D204" s="547">
        <v>0</v>
      </c>
      <c r="E204" s="430" t="s">
        <v>315</v>
      </c>
      <c r="F204" s="430" t="s">
        <v>315</v>
      </c>
      <c r="G204" s="430" t="s">
        <v>315</v>
      </c>
      <c r="H204" s="430" t="s">
        <v>315</v>
      </c>
      <c r="I204" s="430" t="s">
        <v>315</v>
      </c>
      <c r="J204" s="430" t="s">
        <v>315</v>
      </c>
      <c r="K204" s="538">
        <v>1.02</v>
      </c>
      <c r="L204" s="539">
        <v>0.187</v>
      </c>
      <c r="M204" s="556">
        <v>0.84699999999999998</v>
      </c>
    </row>
    <row r="205" spans="1:13" s="172" customFormat="1" ht="11.15" customHeight="1">
      <c r="A205" s="205">
        <v>25</v>
      </c>
      <c r="B205" s="552">
        <v>4.3999999999999997E-2</v>
      </c>
      <c r="C205" s="538">
        <v>2.02</v>
      </c>
      <c r="D205" s="430" t="s">
        <v>315</v>
      </c>
      <c r="E205" s="430" t="s">
        <v>315</v>
      </c>
      <c r="F205" s="430" t="s">
        <v>315</v>
      </c>
      <c r="G205" s="430" t="s">
        <v>315</v>
      </c>
      <c r="H205" s="430" t="s">
        <v>315</v>
      </c>
      <c r="I205" s="430" t="s">
        <v>315</v>
      </c>
      <c r="J205" s="430" t="s">
        <v>315</v>
      </c>
      <c r="K205" s="539">
        <v>0.87</v>
      </c>
      <c r="L205" s="539">
        <v>0.151</v>
      </c>
      <c r="M205" s="537">
        <v>0.91400000000000003</v>
      </c>
    </row>
    <row r="206" spans="1:13" s="172" customFormat="1" ht="11.15" customHeight="1">
      <c r="A206" s="205">
        <v>26</v>
      </c>
      <c r="B206" s="559">
        <v>1.2E-2</v>
      </c>
      <c r="C206" s="538">
        <v>1.17</v>
      </c>
      <c r="D206" s="430" t="s">
        <v>315</v>
      </c>
      <c r="E206" s="430" t="s">
        <v>315</v>
      </c>
      <c r="F206" s="430" t="s">
        <v>315</v>
      </c>
      <c r="G206" s="430" t="s">
        <v>315</v>
      </c>
      <c r="H206" s="430" t="s">
        <v>315</v>
      </c>
      <c r="I206" s="430" t="s">
        <v>315</v>
      </c>
      <c r="J206" s="430" t="s">
        <v>315</v>
      </c>
      <c r="K206" s="539">
        <v>0.52</v>
      </c>
      <c r="L206" s="547">
        <v>0.90700000000000003</v>
      </c>
      <c r="M206" s="537">
        <v>0.502</v>
      </c>
    </row>
    <row r="207" spans="1:13" s="172" customFormat="1" ht="11.15" customHeight="1">
      <c r="A207" s="205">
        <v>27</v>
      </c>
      <c r="B207" s="552">
        <v>5.8000000000000003E-2</v>
      </c>
      <c r="C207" s="539">
        <v>0.94699999999999995</v>
      </c>
      <c r="D207" s="430" t="s">
        <v>315</v>
      </c>
      <c r="E207" s="430" t="s">
        <v>315</v>
      </c>
      <c r="F207" s="430" t="s">
        <v>315</v>
      </c>
      <c r="G207" s="430" t="s">
        <v>315</v>
      </c>
      <c r="H207" s="430" t="s">
        <v>315</v>
      </c>
      <c r="I207" s="430" t="s">
        <v>315</v>
      </c>
      <c r="J207" s="430" t="s">
        <v>315</v>
      </c>
      <c r="K207" s="539">
        <v>0.24199999999999999</v>
      </c>
      <c r="L207" s="539">
        <v>0.94599999999999995</v>
      </c>
      <c r="M207" s="537">
        <v>0.24</v>
      </c>
    </row>
    <row r="208" spans="1:13" s="172" customFormat="1" ht="11.15" customHeight="1">
      <c r="A208" s="205">
        <v>28</v>
      </c>
      <c r="B208" s="552">
        <v>0.20799999999999999</v>
      </c>
      <c r="C208" s="539">
        <v>0.67300000000000004</v>
      </c>
      <c r="D208" s="430" t="s">
        <v>315</v>
      </c>
      <c r="E208" s="430" t="s">
        <v>315</v>
      </c>
      <c r="F208" s="430" t="s">
        <v>315</v>
      </c>
      <c r="G208" s="430" t="s">
        <v>315</v>
      </c>
      <c r="H208" s="547">
        <v>0.16800000000000001</v>
      </c>
      <c r="I208" s="430" t="s">
        <v>315</v>
      </c>
      <c r="J208" s="430" t="s">
        <v>315</v>
      </c>
      <c r="K208" s="539">
        <v>0.98899999999999999</v>
      </c>
      <c r="L208" s="539">
        <v>0.45</v>
      </c>
      <c r="M208" s="537">
        <v>4.2000000000000003E-2</v>
      </c>
    </row>
    <row r="209" spans="1:15" s="172" customFormat="1" ht="11.15" customHeight="1">
      <c r="A209" s="205">
        <v>29</v>
      </c>
      <c r="B209" s="552">
        <v>0.17699999999999999</v>
      </c>
      <c r="C209" s="539">
        <v>0.41699999999999998</v>
      </c>
      <c r="D209" s="430" t="s">
        <v>315</v>
      </c>
      <c r="E209" s="430" t="s">
        <v>315</v>
      </c>
      <c r="F209" s="430" t="s">
        <v>315</v>
      </c>
      <c r="G209" s="430" t="s">
        <v>315</v>
      </c>
      <c r="H209" s="539">
        <v>0.93400000000000005</v>
      </c>
      <c r="I209" s="430" t="s">
        <v>315</v>
      </c>
      <c r="J209" s="430" t="s">
        <v>315</v>
      </c>
      <c r="K209" s="539">
        <v>0.51500000000000001</v>
      </c>
      <c r="L209" s="539">
        <v>0.318</v>
      </c>
      <c r="M209" s="537">
        <v>3.2000000000000001E-2</v>
      </c>
    </row>
    <row r="210" spans="1:15" s="172" customFormat="1" ht="11.15" customHeight="1">
      <c r="A210" s="205">
        <v>30</v>
      </c>
      <c r="B210" s="552">
        <v>0.41499999999999998</v>
      </c>
      <c r="C210" s="539"/>
      <c r="D210" s="430" t="s">
        <v>315</v>
      </c>
      <c r="E210" s="430" t="s">
        <v>315</v>
      </c>
      <c r="F210" s="430" t="s">
        <v>315</v>
      </c>
      <c r="G210" s="547">
        <v>0.08</v>
      </c>
      <c r="H210" s="538">
        <v>2.0699999999999998</v>
      </c>
      <c r="I210" s="430" t="s">
        <v>315</v>
      </c>
      <c r="J210" s="430" t="s">
        <v>315</v>
      </c>
      <c r="K210" s="539">
        <v>0.313</v>
      </c>
      <c r="L210" s="539">
        <v>0.13</v>
      </c>
      <c r="M210" s="537">
        <v>0.35099999999999998</v>
      </c>
    </row>
    <row r="211" spans="1:15" s="172" customFormat="1" ht="11.15" customHeight="1">
      <c r="A211" s="206">
        <v>31</v>
      </c>
      <c r="B211" s="552">
        <v>0.376</v>
      </c>
      <c r="C211" s="549"/>
      <c r="D211" s="430" t="s">
        <v>315</v>
      </c>
      <c r="E211" s="549"/>
      <c r="F211" s="430" t="s">
        <v>315</v>
      </c>
      <c r="G211" s="549"/>
      <c r="H211" s="542">
        <v>1.44</v>
      </c>
      <c r="I211" s="430" t="s">
        <v>315</v>
      </c>
      <c r="J211" s="549"/>
      <c r="K211" s="549">
        <v>9.8000000000000004E-2</v>
      </c>
      <c r="L211" s="549"/>
      <c r="M211" s="553">
        <v>0.54100000000000004</v>
      </c>
    </row>
    <row r="212" spans="1:15" s="172" customFormat="1" ht="11.15" customHeight="1">
      <c r="A212" s="207" t="s">
        <v>194</v>
      </c>
      <c r="B212" s="557">
        <f>SUM(B181:B190)/10</f>
        <v>0.30599999999999999</v>
      </c>
      <c r="C212" s="554">
        <f t="shared" ref="C212:M212" si="14">SUM(C181:C190)/10</f>
        <v>0.98349999999999993</v>
      </c>
      <c r="D212" s="595">
        <f t="shared" si="14"/>
        <v>2.7333000000000003</v>
      </c>
      <c r="E212" s="554" t="s">
        <v>310</v>
      </c>
      <c r="F212" s="554" t="s">
        <v>310</v>
      </c>
      <c r="G212" s="554">
        <f t="shared" si="14"/>
        <v>0.23600000000000004</v>
      </c>
      <c r="H212" s="554">
        <f t="shared" si="14"/>
        <v>1.4125000000000001</v>
      </c>
      <c r="I212" s="554">
        <f t="shared" si="14"/>
        <v>0.32430000000000003</v>
      </c>
      <c r="J212" s="554">
        <f t="shared" si="14"/>
        <v>2.0589</v>
      </c>
      <c r="K212" s="554" t="s">
        <v>310</v>
      </c>
      <c r="L212" s="554">
        <f t="shared" si="14"/>
        <v>2E-3</v>
      </c>
      <c r="M212" s="719">
        <f t="shared" si="14"/>
        <v>0.01</v>
      </c>
    </row>
    <row r="213" spans="1:15" s="172" customFormat="1" ht="11.15" customHeight="1">
      <c r="A213" s="193" t="s">
        <v>195</v>
      </c>
      <c r="B213" s="594">
        <f>SUM(B191:B200)/10</f>
        <v>1.2262999999999999</v>
      </c>
      <c r="C213" s="314">
        <f t="shared" ref="C213:M213" si="15">SUM(C191:C200)/10</f>
        <v>2.0922999999999998</v>
      </c>
      <c r="D213" s="314">
        <f t="shared" si="15"/>
        <v>1.2584</v>
      </c>
      <c r="E213" s="544">
        <f t="shared" si="15"/>
        <v>3.9400000000000004E-2</v>
      </c>
      <c r="F213" s="544" t="s">
        <v>310</v>
      </c>
      <c r="G213" s="544">
        <f t="shared" si="15"/>
        <v>8.0000000000000004E-4</v>
      </c>
      <c r="H213" s="544">
        <f t="shared" si="15"/>
        <v>9.9099999999999994E-2</v>
      </c>
      <c r="I213" s="544" t="s">
        <v>310</v>
      </c>
      <c r="J213" s="544">
        <f t="shared" si="15"/>
        <v>0.66090000000000004</v>
      </c>
      <c r="K213" s="544" t="s">
        <v>310</v>
      </c>
      <c r="L213" s="544">
        <f t="shared" si="15"/>
        <v>2.9500000000000005E-2</v>
      </c>
      <c r="M213" s="555">
        <f t="shared" si="15"/>
        <v>8.2200000000000009E-2</v>
      </c>
    </row>
    <row r="214" spans="1:15" s="172" customFormat="1" ht="11.15" customHeight="1">
      <c r="A214" s="193" t="s">
        <v>196</v>
      </c>
      <c r="B214" s="558">
        <f>SUM(B201:B211)/11</f>
        <v>0.21754545454545451</v>
      </c>
      <c r="C214" s="314">
        <f>SUM(C201:C211)/9</f>
        <v>2.7607777777777778</v>
      </c>
      <c r="D214" s="314">
        <f>SUM(D201:D211)/11</f>
        <v>3.9363636363636365E-2</v>
      </c>
      <c r="E214" s="314" t="s">
        <v>310</v>
      </c>
      <c r="F214" s="544" t="s">
        <v>310</v>
      </c>
      <c r="G214" s="544">
        <f>SUM(G201:G211)/10</f>
        <v>8.0000000000000002E-3</v>
      </c>
      <c r="H214" s="544">
        <f t="shared" ref="H214" si="16">SUM(H201:H211)/11</f>
        <v>0.45145454545454539</v>
      </c>
      <c r="I214" s="544" t="s">
        <v>310</v>
      </c>
      <c r="J214" s="314" t="s">
        <v>310</v>
      </c>
      <c r="K214" s="544">
        <f>SUM(K201:K211)/11</f>
        <v>0.72336363636363632</v>
      </c>
      <c r="L214" s="544">
        <f>SUM(L201:L211)/10</f>
        <v>0.49319999999999997</v>
      </c>
      <c r="M214" s="555">
        <f t="shared" ref="M214" si="17">SUM(M201:M211)/11</f>
        <v>0.35518181818181821</v>
      </c>
    </row>
    <row r="215" spans="1:15" s="172" customFormat="1" ht="11.15" customHeight="1">
      <c r="A215" s="193" t="s">
        <v>197</v>
      </c>
      <c r="B215" s="558">
        <f>SUM(B181:B211)/31</f>
        <v>0.57148387096774189</v>
      </c>
      <c r="C215" s="314">
        <f>SUM(C181:C211)/29</f>
        <v>1.9174137931034487</v>
      </c>
      <c r="D215" s="314">
        <f>SUM(D181:D211)/31</f>
        <v>1.3016129032258068</v>
      </c>
      <c r="E215" s="544">
        <f>SUM(E181:E211)/30</f>
        <v>1.3133333333333334E-2</v>
      </c>
      <c r="F215" s="544" t="s">
        <v>310</v>
      </c>
      <c r="G215" s="544">
        <f t="shared" ref="G215:J215" si="18">SUM(G181:G211)/30</f>
        <v>8.160000000000002E-2</v>
      </c>
      <c r="H215" s="544">
        <f>SUM(H181:H211)/31</f>
        <v>0.64780645161290329</v>
      </c>
      <c r="I215" s="544">
        <f>SUM(I181:I211)/31</f>
        <v>0.10461290322580646</v>
      </c>
      <c r="J215" s="544">
        <f t="shared" si="18"/>
        <v>0.90660000000000018</v>
      </c>
      <c r="K215" s="544">
        <f>SUM(K181:K211)/31</f>
        <v>0.25667741935483873</v>
      </c>
      <c r="L215" s="544">
        <f>SUM(L181:L211)/30</f>
        <v>0.17489999999999997</v>
      </c>
      <c r="M215" s="555">
        <f>SUM(M181:M211)/31</f>
        <v>0.15577419354838712</v>
      </c>
      <c r="N215" s="214"/>
      <c r="O215" s="198"/>
    </row>
    <row r="216" spans="1:15" s="172" customFormat="1" ht="11.15" customHeight="1">
      <c r="A216" s="193" t="s">
        <v>198</v>
      </c>
      <c r="B216" s="710">
        <v>5.56</v>
      </c>
      <c r="C216" s="224">
        <v>14.3</v>
      </c>
      <c r="D216" s="224">
        <v>10.8</v>
      </c>
      <c r="E216" s="224">
        <v>0.61399999999999999</v>
      </c>
      <c r="F216" s="544" t="s">
        <v>310</v>
      </c>
      <c r="G216" s="224">
        <v>4.93</v>
      </c>
      <c r="H216" s="224">
        <v>7.75</v>
      </c>
      <c r="I216" s="224">
        <v>3.13</v>
      </c>
      <c r="J216" s="224">
        <v>7.38</v>
      </c>
      <c r="K216" s="224">
        <v>2.78</v>
      </c>
      <c r="L216" s="224">
        <v>1.67</v>
      </c>
      <c r="M216" s="789">
        <v>1.3</v>
      </c>
    </row>
    <row r="217" spans="1:15" s="172" customFormat="1" ht="11.15" customHeight="1">
      <c r="A217" s="199" t="s">
        <v>199</v>
      </c>
      <c r="B217" s="711">
        <v>7.0000000000000001E-3</v>
      </c>
      <c r="C217" s="712" t="s">
        <v>310</v>
      </c>
      <c r="D217" s="712" t="s">
        <v>310</v>
      </c>
      <c r="E217" s="712" t="s">
        <v>310</v>
      </c>
      <c r="F217" s="712" t="s">
        <v>310</v>
      </c>
      <c r="G217" s="712" t="s">
        <v>310</v>
      </c>
      <c r="H217" s="712" t="s">
        <v>310</v>
      </c>
      <c r="I217" s="712" t="s">
        <v>310</v>
      </c>
      <c r="J217" s="712" t="s">
        <v>310</v>
      </c>
      <c r="K217" s="712" t="s">
        <v>310</v>
      </c>
      <c r="L217" s="712" t="s">
        <v>310</v>
      </c>
      <c r="M217" s="683" t="s">
        <v>310</v>
      </c>
    </row>
    <row r="218" spans="1:15" s="172" customFormat="1" ht="11.15" customHeight="1">
      <c r="A218" s="161"/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</row>
    <row r="219" spans="1:15" s="172" customFormat="1" ht="11.15" customHeight="1">
      <c r="A219" s="161"/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</row>
    <row r="220" spans="1:15" s="172" customFormat="1" ht="11.15" customHeight="1">
      <c r="A220" s="161"/>
      <c r="B220" s="195"/>
      <c r="C220" s="195"/>
      <c r="D220" s="195"/>
      <c r="E220" s="195"/>
      <c r="F220" s="195"/>
      <c r="G220" s="203"/>
      <c r="H220" s="195"/>
      <c r="I220" s="195"/>
      <c r="J220" s="195"/>
      <c r="K220" s="195"/>
      <c r="L220" s="195"/>
      <c r="M220" s="195"/>
    </row>
    <row r="221" spans="1:15" s="172" customFormat="1" ht="11.15" customHeight="1">
      <c r="A221" s="161" t="s">
        <v>207</v>
      </c>
      <c r="B221" s="213"/>
      <c r="C221" s="213"/>
      <c r="D221" s="213"/>
      <c r="E221" s="213"/>
      <c r="F221" s="213"/>
      <c r="G221" s="213"/>
      <c r="H221" s="204"/>
      <c r="I221" s="204"/>
      <c r="J221" s="204"/>
      <c r="K221" s="213"/>
      <c r="L221" s="213"/>
      <c r="M221" s="213"/>
    </row>
    <row r="222" spans="1:15" s="172" customFormat="1" ht="12.75" customHeight="1">
      <c r="A222" s="161"/>
      <c r="B222" s="213"/>
      <c r="C222" s="213"/>
      <c r="D222" s="213"/>
      <c r="E222" s="219"/>
      <c r="F222" s="982" t="s">
        <v>208</v>
      </c>
      <c r="G222" s="982"/>
      <c r="H222" s="982"/>
      <c r="I222" s="982"/>
      <c r="J222" s="213"/>
      <c r="K222" s="213"/>
      <c r="L222" s="982" t="s">
        <v>192</v>
      </c>
      <c r="M222" s="982"/>
    </row>
    <row r="223" spans="1:15" s="172" customFormat="1" ht="11.15" customHeight="1">
      <c r="A223" s="974" t="s">
        <v>35</v>
      </c>
      <c r="B223" s="983" t="s">
        <v>193</v>
      </c>
      <c r="C223" s="984"/>
      <c r="D223" s="984"/>
      <c r="E223" s="984"/>
      <c r="F223" s="984"/>
      <c r="G223" s="984"/>
      <c r="H223" s="984"/>
      <c r="I223" s="984"/>
      <c r="J223" s="984"/>
      <c r="K223" s="984"/>
      <c r="L223" s="984"/>
      <c r="M223" s="985"/>
    </row>
    <row r="224" spans="1:15" s="172" customFormat="1" ht="11.15" customHeight="1">
      <c r="A224" s="975"/>
      <c r="B224" s="220">
        <v>1</v>
      </c>
      <c r="C224" s="166">
        <v>2</v>
      </c>
      <c r="D224" s="166">
        <v>3</v>
      </c>
      <c r="E224" s="166">
        <v>4</v>
      </c>
      <c r="F224" s="166">
        <v>5</v>
      </c>
      <c r="G224" s="166">
        <v>6</v>
      </c>
      <c r="H224" s="166">
        <v>7</v>
      </c>
      <c r="I224" s="166">
        <v>8</v>
      </c>
      <c r="J224" s="166">
        <v>9</v>
      </c>
      <c r="K224" s="166">
        <v>10</v>
      </c>
      <c r="L224" s="166">
        <v>11</v>
      </c>
      <c r="M224" s="166">
        <v>12</v>
      </c>
    </row>
    <row r="225" spans="1:13" s="172" customFormat="1" ht="11.15" customHeight="1">
      <c r="A225" s="167">
        <v>1</v>
      </c>
      <c r="B225" s="582">
        <v>4.74</v>
      </c>
      <c r="C225" s="540">
        <v>6.97</v>
      </c>
      <c r="D225" s="109">
        <v>12.8</v>
      </c>
      <c r="E225" s="540">
        <v>3.06</v>
      </c>
      <c r="F225" s="610">
        <v>2.16</v>
      </c>
      <c r="G225" s="548">
        <v>0.38</v>
      </c>
      <c r="H225" s="560">
        <v>10.1</v>
      </c>
      <c r="I225" s="540">
        <v>5.64</v>
      </c>
      <c r="J225" s="540">
        <v>2.16</v>
      </c>
      <c r="K225" s="548">
        <v>0.79400000000000004</v>
      </c>
      <c r="L225" s="540">
        <v>3.4</v>
      </c>
      <c r="M225" s="541">
        <v>4.79</v>
      </c>
    </row>
    <row r="226" spans="1:13" s="172" customFormat="1" ht="11.15" customHeight="1">
      <c r="A226" s="205">
        <v>2</v>
      </c>
      <c r="B226" s="583">
        <v>4.38</v>
      </c>
      <c r="C226" s="41">
        <v>15.6</v>
      </c>
      <c r="D226" s="41">
        <v>13.5</v>
      </c>
      <c r="E226" s="538">
        <v>3.07</v>
      </c>
      <c r="F226" s="538">
        <v>1.84</v>
      </c>
      <c r="G226" s="539">
        <v>0.44400000000000001</v>
      </c>
      <c r="H226" s="41">
        <v>10.5</v>
      </c>
      <c r="I226" s="538">
        <v>3.6</v>
      </c>
      <c r="J226" s="538">
        <v>1.94</v>
      </c>
      <c r="K226" s="539">
        <v>0.76500000000000001</v>
      </c>
      <c r="L226" s="538">
        <v>3.14</v>
      </c>
      <c r="M226" s="536">
        <v>4.72</v>
      </c>
    </row>
    <row r="227" spans="1:13" s="172" customFormat="1" ht="11.15" customHeight="1">
      <c r="A227" s="205">
        <v>3</v>
      </c>
      <c r="B227" s="583">
        <v>4.6399999999999997</v>
      </c>
      <c r="C227" s="41">
        <v>12.6</v>
      </c>
      <c r="D227" s="41">
        <v>14.3</v>
      </c>
      <c r="E227" s="538">
        <v>3.83</v>
      </c>
      <c r="F227" s="538">
        <v>2.1</v>
      </c>
      <c r="G227" s="539">
        <v>0.51600000000000001</v>
      </c>
      <c r="H227" s="538">
        <v>6.61</v>
      </c>
      <c r="I227" s="538">
        <v>2.78</v>
      </c>
      <c r="J227" s="538">
        <v>4.8</v>
      </c>
      <c r="K227" s="539">
        <v>0.70299999999999996</v>
      </c>
      <c r="L227" s="538">
        <v>3.08</v>
      </c>
      <c r="M227" s="536">
        <v>4.17</v>
      </c>
    </row>
    <row r="228" spans="1:13" s="172" customFormat="1" ht="11.15" customHeight="1">
      <c r="A228" s="205">
        <v>4</v>
      </c>
      <c r="B228" s="583">
        <v>5.81</v>
      </c>
      <c r="C228" s="538">
        <v>8.8000000000000007</v>
      </c>
      <c r="D228" s="41">
        <v>22.5</v>
      </c>
      <c r="E228" s="538">
        <v>3.75</v>
      </c>
      <c r="F228" s="538">
        <v>1.88</v>
      </c>
      <c r="G228" s="539">
        <v>0.61799999999999999</v>
      </c>
      <c r="H228" s="538">
        <v>4.43</v>
      </c>
      <c r="I228" s="538">
        <v>3.56</v>
      </c>
      <c r="J228" s="538">
        <v>6.45</v>
      </c>
      <c r="K228" s="547">
        <v>0.69899999999999995</v>
      </c>
      <c r="L228" s="538">
        <v>2.98</v>
      </c>
      <c r="M228" s="536">
        <v>3.73</v>
      </c>
    </row>
    <row r="229" spans="1:13" s="172" customFormat="1" ht="11.15" customHeight="1">
      <c r="A229" s="205">
        <v>5</v>
      </c>
      <c r="B229" s="583">
        <v>4.9800000000000004</v>
      </c>
      <c r="C229" s="538">
        <v>6.21</v>
      </c>
      <c r="D229" s="350">
        <v>28</v>
      </c>
      <c r="E229" s="538">
        <v>3.22</v>
      </c>
      <c r="F229" s="538">
        <v>1.61</v>
      </c>
      <c r="G229" s="539">
        <v>0.91200000000000003</v>
      </c>
      <c r="H229" s="538">
        <v>6.66</v>
      </c>
      <c r="I229" s="545">
        <v>9.23</v>
      </c>
      <c r="J229" s="538">
        <v>5.18</v>
      </c>
      <c r="K229" s="539">
        <v>0.75700000000000001</v>
      </c>
      <c r="L229" s="538">
        <v>3.27</v>
      </c>
      <c r="M229" s="536">
        <v>3.39</v>
      </c>
    </row>
    <row r="230" spans="1:13" s="172" customFormat="1" ht="11.15" customHeight="1">
      <c r="A230" s="205">
        <v>6</v>
      </c>
      <c r="B230" s="609">
        <v>4.3600000000000003</v>
      </c>
      <c r="C230" s="538">
        <v>5.22</v>
      </c>
      <c r="D230" s="41">
        <v>24</v>
      </c>
      <c r="E230" s="538">
        <v>2.92</v>
      </c>
      <c r="F230" s="538">
        <v>1.37</v>
      </c>
      <c r="G230" s="539">
        <v>0.99199999999999999</v>
      </c>
      <c r="H230" s="41">
        <v>10.5</v>
      </c>
      <c r="I230" s="538">
        <v>6.07</v>
      </c>
      <c r="J230" s="538">
        <v>7.8</v>
      </c>
      <c r="K230" s="539">
        <v>0.99199999999999999</v>
      </c>
      <c r="L230" s="538">
        <v>3.19</v>
      </c>
      <c r="M230" s="536">
        <v>3.22</v>
      </c>
    </row>
    <row r="231" spans="1:13" s="172" customFormat="1" ht="11.15" customHeight="1">
      <c r="A231" s="205">
        <v>7</v>
      </c>
      <c r="B231" s="583">
        <v>5.98</v>
      </c>
      <c r="C231" s="538">
        <v>3.96</v>
      </c>
      <c r="D231" s="41">
        <v>18.899999999999999</v>
      </c>
      <c r="E231" s="538">
        <v>2.8</v>
      </c>
      <c r="F231" s="538">
        <v>1.1399999999999999</v>
      </c>
      <c r="G231" s="538">
        <v>1.1399999999999999</v>
      </c>
      <c r="H231" s="538">
        <v>6.74</v>
      </c>
      <c r="I231" s="538">
        <v>4.05</v>
      </c>
      <c r="J231" s="538">
        <v>7.01</v>
      </c>
      <c r="K231" s="539">
        <v>0.94399999999999995</v>
      </c>
      <c r="L231" s="538">
        <v>2.84</v>
      </c>
      <c r="M231" s="536">
        <v>2.93</v>
      </c>
    </row>
    <row r="232" spans="1:13" s="172" customFormat="1" ht="11.15" customHeight="1">
      <c r="A232" s="205">
        <v>8</v>
      </c>
      <c r="B232" s="583">
        <v>8.5</v>
      </c>
      <c r="C232" s="545">
        <v>3.7</v>
      </c>
      <c r="D232" s="41">
        <v>15.5</v>
      </c>
      <c r="E232" s="538">
        <v>2.61</v>
      </c>
      <c r="F232" s="539">
        <v>0.97199999999999998</v>
      </c>
      <c r="G232" s="538">
        <v>1.28</v>
      </c>
      <c r="H232" s="538">
        <v>5.63</v>
      </c>
      <c r="I232" s="538">
        <v>2.92</v>
      </c>
      <c r="J232" s="41">
        <v>11.7</v>
      </c>
      <c r="K232" s="539">
        <v>0.877</v>
      </c>
      <c r="L232" s="538">
        <v>3.06</v>
      </c>
      <c r="M232" s="536">
        <v>2.42</v>
      </c>
    </row>
    <row r="233" spans="1:13" s="172" customFormat="1" ht="11.15" customHeight="1">
      <c r="A233" s="205">
        <v>9</v>
      </c>
      <c r="B233" s="583">
        <v>8.94</v>
      </c>
      <c r="C233" s="538">
        <v>3.85</v>
      </c>
      <c r="D233" s="41">
        <v>12.9</v>
      </c>
      <c r="E233" s="538">
        <v>2.3199999999999998</v>
      </c>
      <c r="F233" s="539">
        <v>0.873</v>
      </c>
      <c r="G233" s="545">
        <v>4.97</v>
      </c>
      <c r="H233" s="538">
        <v>5.59</v>
      </c>
      <c r="I233" s="538">
        <v>2.2599999999999998</v>
      </c>
      <c r="J233" s="41">
        <v>17.600000000000001</v>
      </c>
      <c r="K233" s="539">
        <v>0.83699999999999997</v>
      </c>
      <c r="L233" s="538">
        <v>2.83</v>
      </c>
      <c r="M233" s="536">
        <v>1.91</v>
      </c>
    </row>
    <row r="234" spans="1:13" s="172" customFormat="1" ht="11.15" customHeight="1">
      <c r="A234" s="205">
        <v>10</v>
      </c>
      <c r="B234" s="583">
        <v>6.9</v>
      </c>
      <c r="C234" s="538">
        <v>6.88</v>
      </c>
      <c r="D234" s="41">
        <v>11.6</v>
      </c>
      <c r="E234" s="538">
        <v>2.0499999999999998</v>
      </c>
      <c r="F234" s="539">
        <v>0.748</v>
      </c>
      <c r="G234" s="538">
        <v>4.0599999999999996</v>
      </c>
      <c r="H234" s="538">
        <v>5.03</v>
      </c>
      <c r="I234" s="538">
        <v>1.77</v>
      </c>
      <c r="J234" s="350">
        <v>19.2</v>
      </c>
      <c r="K234" s="539">
        <v>0.95599999999999996</v>
      </c>
      <c r="L234" s="538">
        <v>2.61</v>
      </c>
      <c r="M234" s="536">
        <v>1.53</v>
      </c>
    </row>
    <row r="235" spans="1:13" s="172" customFormat="1" ht="11.15" customHeight="1">
      <c r="A235" s="205">
        <v>11</v>
      </c>
      <c r="B235" s="583">
        <v>5.36</v>
      </c>
      <c r="C235" s="41">
        <v>13.5</v>
      </c>
      <c r="D235" s="41">
        <v>14.3</v>
      </c>
      <c r="E235" s="538">
        <v>1.84</v>
      </c>
      <c r="F235" s="539">
        <v>0.79700000000000004</v>
      </c>
      <c r="G235" s="538">
        <v>2.68</v>
      </c>
      <c r="H235" s="538">
        <v>6.38</v>
      </c>
      <c r="I235" s="538">
        <v>1.37</v>
      </c>
      <c r="J235" s="41">
        <v>10.5</v>
      </c>
      <c r="K235" s="538">
        <v>1.3</v>
      </c>
      <c r="L235" s="538">
        <v>2.39</v>
      </c>
      <c r="M235" s="536">
        <v>1.24</v>
      </c>
    </row>
    <row r="236" spans="1:13" s="172" customFormat="1" ht="11.15" customHeight="1">
      <c r="A236" s="205">
        <v>12</v>
      </c>
      <c r="B236" s="583">
        <v>6.62</v>
      </c>
      <c r="C236" s="41">
        <v>15</v>
      </c>
      <c r="D236" s="41">
        <v>15.8</v>
      </c>
      <c r="E236" s="538">
        <v>1.86</v>
      </c>
      <c r="F236" s="539">
        <v>0.85299999999999998</v>
      </c>
      <c r="G236" s="538">
        <v>1.8</v>
      </c>
      <c r="H236" s="538">
        <v>5.48</v>
      </c>
      <c r="I236" s="538">
        <v>1.1200000000000001</v>
      </c>
      <c r="J236" s="538">
        <v>8.01</v>
      </c>
      <c r="K236" s="538">
        <v>1.6</v>
      </c>
      <c r="L236" s="538">
        <v>2.2999999999999998</v>
      </c>
      <c r="M236" s="536">
        <v>1.1200000000000001</v>
      </c>
    </row>
    <row r="237" spans="1:13" s="172" customFormat="1" ht="11.15" customHeight="1">
      <c r="A237" s="205">
        <v>13</v>
      </c>
      <c r="B237" s="583">
        <v>7.87</v>
      </c>
      <c r="C237" s="41">
        <v>14.2</v>
      </c>
      <c r="D237" s="41">
        <v>17</v>
      </c>
      <c r="E237" s="538">
        <v>2.2200000000000002</v>
      </c>
      <c r="F237" s="539">
        <v>0.80500000000000005</v>
      </c>
      <c r="G237" s="538">
        <v>1.1499999999999999</v>
      </c>
      <c r="H237" s="538">
        <v>3.97</v>
      </c>
      <c r="I237" s="538">
        <v>1.05</v>
      </c>
      <c r="J237" s="538">
        <v>7.56</v>
      </c>
      <c r="K237" s="538">
        <v>1.55</v>
      </c>
      <c r="L237" s="538">
        <v>2.11</v>
      </c>
      <c r="M237" s="537">
        <v>0.98699999999999999</v>
      </c>
    </row>
    <row r="238" spans="1:13" s="172" customFormat="1" ht="11.15" customHeight="1">
      <c r="A238" s="205">
        <v>14</v>
      </c>
      <c r="B238" s="583">
        <v>5.59</v>
      </c>
      <c r="C238" s="41">
        <v>12</v>
      </c>
      <c r="D238" s="41">
        <v>13.1</v>
      </c>
      <c r="E238" s="538">
        <v>2.4900000000000002</v>
      </c>
      <c r="F238" s="539">
        <v>0.77500000000000002</v>
      </c>
      <c r="G238" s="539">
        <v>0.78700000000000003</v>
      </c>
      <c r="H238" s="538">
        <v>2.99</v>
      </c>
      <c r="I238" s="538">
        <v>1.19</v>
      </c>
      <c r="J238" s="538">
        <v>5.95</v>
      </c>
      <c r="K238" s="538">
        <v>1.31</v>
      </c>
      <c r="L238" s="538">
        <v>1.94</v>
      </c>
      <c r="M238" s="537">
        <v>0.88200000000000001</v>
      </c>
    </row>
    <row r="239" spans="1:13" s="172" customFormat="1" ht="11.15" customHeight="1">
      <c r="A239" s="205">
        <v>15</v>
      </c>
      <c r="B239" s="583">
        <v>8.1999999999999993</v>
      </c>
      <c r="C239" s="538">
        <v>9.5399999999999991</v>
      </c>
      <c r="D239" s="41">
        <v>10.199999999999999</v>
      </c>
      <c r="E239" s="538">
        <v>3.54</v>
      </c>
      <c r="F239" s="539">
        <v>0.8</v>
      </c>
      <c r="G239" s="539">
        <v>0.74399999999999999</v>
      </c>
      <c r="H239" s="538">
        <v>2.2000000000000002</v>
      </c>
      <c r="I239" s="538">
        <v>1.19</v>
      </c>
      <c r="J239" s="538">
        <v>5.45</v>
      </c>
      <c r="K239" s="538">
        <v>1.1299999999999999</v>
      </c>
      <c r="L239" s="538">
        <v>1.82</v>
      </c>
      <c r="M239" s="537">
        <v>0.80900000000000005</v>
      </c>
    </row>
    <row r="240" spans="1:13" s="172" customFormat="1" ht="11.15" customHeight="1">
      <c r="A240" s="205">
        <v>16</v>
      </c>
      <c r="B240" s="584">
        <v>14.8</v>
      </c>
      <c r="C240" s="538">
        <v>9.7799999999999994</v>
      </c>
      <c r="D240" s="538">
        <v>9.89</v>
      </c>
      <c r="E240" s="545">
        <v>7.66</v>
      </c>
      <c r="F240" s="539">
        <v>0.92600000000000005</v>
      </c>
      <c r="G240" s="539">
        <v>0.86</v>
      </c>
      <c r="H240" s="538">
        <v>1.69</v>
      </c>
      <c r="I240" s="538">
        <v>1.07</v>
      </c>
      <c r="J240" s="538">
        <v>5.74</v>
      </c>
      <c r="K240" s="539">
        <v>0.98199999999999998</v>
      </c>
      <c r="L240" s="538">
        <v>1.69</v>
      </c>
      <c r="M240" s="556">
        <v>0.77600000000000002</v>
      </c>
    </row>
    <row r="241" spans="1:13" s="172" customFormat="1" ht="11.15" customHeight="1">
      <c r="A241" s="205">
        <v>17</v>
      </c>
      <c r="B241" s="103">
        <v>12.1</v>
      </c>
      <c r="C241" s="41">
        <v>20.5</v>
      </c>
      <c r="D241" s="41">
        <v>11.3</v>
      </c>
      <c r="E241" s="538">
        <v>6.77</v>
      </c>
      <c r="F241" s="539">
        <v>0.97899999999999998</v>
      </c>
      <c r="G241" s="539">
        <v>0.82099999999999995</v>
      </c>
      <c r="H241" s="538">
        <v>1.29</v>
      </c>
      <c r="I241" s="538">
        <v>0.91700000000000004</v>
      </c>
      <c r="J241" s="538">
        <v>4.96</v>
      </c>
      <c r="K241" s="539">
        <v>0.91400000000000003</v>
      </c>
      <c r="L241" s="545">
        <v>1.66</v>
      </c>
      <c r="M241" s="537">
        <v>0.83199999999999996</v>
      </c>
    </row>
    <row r="242" spans="1:13" s="172" customFormat="1" ht="11.15" customHeight="1">
      <c r="A242" s="205">
        <v>18</v>
      </c>
      <c r="B242" s="583">
        <v>9.02</v>
      </c>
      <c r="C242" s="41">
        <v>19.600000000000001</v>
      </c>
      <c r="D242" s="41">
        <v>15.1</v>
      </c>
      <c r="E242" s="538">
        <v>5.25</v>
      </c>
      <c r="F242" s="538">
        <v>1.07</v>
      </c>
      <c r="G242" s="539">
        <v>0.79300000000000004</v>
      </c>
      <c r="H242" s="539">
        <v>0.99099999999999999</v>
      </c>
      <c r="I242" s="538">
        <v>0.77100000000000002</v>
      </c>
      <c r="J242" s="538">
        <v>4.04</v>
      </c>
      <c r="K242" s="538">
        <v>1.1499999999999999</v>
      </c>
      <c r="L242" s="538">
        <v>3.1</v>
      </c>
      <c r="M242" s="536">
        <v>1.41</v>
      </c>
    </row>
    <row r="243" spans="1:13" s="172" customFormat="1" ht="11.15" customHeight="1">
      <c r="A243" s="205">
        <v>19</v>
      </c>
      <c r="B243" s="583">
        <v>8.25</v>
      </c>
      <c r="C243" s="41">
        <v>16.5</v>
      </c>
      <c r="D243" s="41">
        <v>17.600000000000001</v>
      </c>
      <c r="E243" s="538">
        <v>4.22</v>
      </c>
      <c r="F243" s="539">
        <v>0.96899999999999997</v>
      </c>
      <c r="G243" s="539">
        <v>0.67600000000000005</v>
      </c>
      <c r="H243" s="539">
        <v>0.77300000000000002</v>
      </c>
      <c r="I243" s="538">
        <v>0.65300000000000002</v>
      </c>
      <c r="J243" s="538">
        <v>3.23</v>
      </c>
      <c r="K243" s="538">
        <v>1.7</v>
      </c>
      <c r="L243" s="538">
        <v>5.39</v>
      </c>
      <c r="M243" s="536">
        <v>3.73</v>
      </c>
    </row>
    <row r="244" spans="1:13" s="172" customFormat="1" ht="11.15" customHeight="1">
      <c r="A244" s="205">
        <v>20</v>
      </c>
      <c r="B244" s="583">
        <v>7.65</v>
      </c>
      <c r="C244" s="41">
        <v>16.2</v>
      </c>
      <c r="D244" s="41">
        <v>13.4</v>
      </c>
      <c r="E244" s="538">
        <v>3.43</v>
      </c>
      <c r="F244" s="539">
        <v>0.89600000000000002</v>
      </c>
      <c r="G244" s="539">
        <v>0.91500000000000004</v>
      </c>
      <c r="H244" s="545">
        <v>1.39</v>
      </c>
      <c r="I244" s="538">
        <v>0.57499999999999996</v>
      </c>
      <c r="J244" s="538">
        <v>2.6</v>
      </c>
      <c r="K244" s="538">
        <v>1.79</v>
      </c>
      <c r="L244" s="538">
        <v>7.32</v>
      </c>
      <c r="M244" s="536">
        <v>5.6</v>
      </c>
    </row>
    <row r="245" spans="1:13" s="172" customFormat="1" ht="11.15" customHeight="1">
      <c r="A245" s="205">
        <v>21</v>
      </c>
      <c r="B245" s="583">
        <v>7.88</v>
      </c>
      <c r="C245" s="41">
        <v>13.7</v>
      </c>
      <c r="D245" s="41">
        <v>10.3</v>
      </c>
      <c r="E245" s="538">
        <v>2.94</v>
      </c>
      <c r="F245" s="539">
        <v>0.84099999999999997</v>
      </c>
      <c r="G245" s="539">
        <v>0.89800000000000002</v>
      </c>
      <c r="H245" s="538">
        <v>3.21</v>
      </c>
      <c r="I245" s="538">
        <v>0.51300000000000001</v>
      </c>
      <c r="J245" s="538">
        <v>2.34</v>
      </c>
      <c r="K245" s="538">
        <v>1.69</v>
      </c>
      <c r="L245" s="538">
        <v>5.2</v>
      </c>
      <c r="M245" s="536">
        <v>5.22</v>
      </c>
    </row>
    <row r="246" spans="1:13" s="172" customFormat="1" ht="11.15" customHeight="1">
      <c r="A246" s="205">
        <v>22</v>
      </c>
      <c r="B246" s="583">
        <v>7.37</v>
      </c>
      <c r="C246" s="41">
        <v>17.8</v>
      </c>
      <c r="D246" s="538">
        <v>8.07</v>
      </c>
      <c r="E246" s="538">
        <v>2.4700000000000002</v>
      </c>
      <c r="F246" s="539">
        <v>0.67900000000000005</v>
      </c>
      <c r="G246" s="539">
        <v>0.7</v>
      </c>
      <c r="H246" s="538">
        <v>2.61</v>
      </c>
      <c r="I246" s="545">
        <v>0.54100000000000004</v>
      </c>
      <c r="J246" s="538">
        <v>2.13</v>
      </c>
      <c r="K246" s="545">
        <v>4.87</v>
      </c>
      <c r="L246" s="538">
        <v>7.68</v>
      </c>
      <c r="M246" s="536">
        <v>5.21</v>
      </c>
    </row>
    <row r="247" spans="1:13" s="172" customFormat="1" ht="11.15" customHeight="1">
      <c r="A247" s="205">
        <v>23</v>
      </c>
      <c r="B247" s="583">
        <v>6</v>
      </c>
      <c r="C247" s="350">
        <v>29.7</v>
      </c>
      <c r="D247" s="538">
        <v>6.65</v>
      </c>
      <c r="E247" s="538">
        <v>2.14</v>
      </c>
      <c r="F247" s="539">
        <v>0.47199999999999998</v>
      </c>
      <c r="G247" s="539">
        <v>0.57499999999999996</v>
      </c>
      <c r="H247" s="538">
        <v>2.0699999999999998</v>
      </c>
      <c r="I247" s="538">
        <v>1.44</v>
      </c>
      <c r="J247" s="538">
        <v>1.83</v>
      </c>
      <c r="K247" s="538">
        <v>7.6</v>
      </c>
      <c r="L247" s="538">
        <v>7.69</v>
      </c>
      <c r="M247" s="536">
        <v>5.09</v>
      </c>
    </row>
    <row r="248" spans="1:13" s="172" customFormat="1" ht="11.15" customHeight="1">
      <c r="A248" s="205">
        <v>24</v>
      </c>
      <c r="B248" s="583">
        <v>5.54</v>
      </c>
      <c r="C248" s="41">
        <v>23.3</v>
      </c>
      <c r="D248" s="538">
        <v>6.08</v>
      </c>
      <c r="E248" s="538">
        <v>1.92</v>
      </c>
      <c r="F248" s="539">
        <v>0.42399999999999999</v>
      </c>
      <c r="G248" s="539">
        <v>0.48299999999999998</v>
      </c>
      <c r="H248" s="538">
        <v>1.85</v>
      </c>
      <c r="I248" s="538">
        <v>1.64</v>
      </c>
      <c r="J248" s="538">
        <v>1.65</v>
      </c>
      <c r="K248" s="538">
        <v>5.2</v>
      </c>
      <c r="L248" s="538">
        <v>6.18</v>
      </c>
      <c r="M248" s="546">
        <v>7.3</v>
      </c>
    </row>
    <row r="249" spans="1:13" s="172" customFormat="1" ht="11.15" customHeight="1">
      <c r="A249" s="205">
        <v>25</v>
      </c>
      <c r="B249" s="583">
        <v>5.08</v>
      </c>
      <c r="C249" s="41">
        <v>17.5</v>
      </c>
      <c r="D249" s="538">
        <v>5.82</v>
      </c>
      <c r="E249" s="538">
        <v>1.69</v>
      </c>
      <c r="F249" s="539">
        <v>0.379</v>
      </c>
      <c r="G249" s="539">
        <v>0.41599999999999998</v>
      </c>
      <c r="H249" s="538">
        <v>1.93</v>
      </c>
      <c r="I249" s="538">
        <v>1.43</v>
      </c>
      <c r="J249" s="538">
        <v>1.48</v>
      </c>
      <c r="K249" s="538">
        <v>4.7</v>
      </c>
      <c r="L249" s="538">
        <v>5.56</v>
      </c>
      <c r="M249" s="536">
        <v>8.36</v>
      </c>
    </row>
    <row r="250" spans="1:13" s="172" customFormat="1" ht="11.15" customHeight="1">
      <c r="A250" s="205">
        <v>26</v>
      </c>
      <c r="B250" s="583">
        <v>4.66</v>
      </c>
      <c r="C250" s="41">
        <v>15.4</v>
      </c>
      <c r="D250" s="538">
        <v>5.36</v>
      </c>
      <c r="E250" s="538">
        <v>1.5</v>
      </c>
      <c r="F250" s="539">
        <v>0.33700000000000002</v>
      </c>
      <c r="G250" s="539">
        <v>0.39600000000000002</v>
      </c>
      <c r="H250" s="538">
        <v>1.6</v>
      </c>
      <c r="I250" s="538">
        <v>1.26</v>
      </c>
      <c r="J250" s="538">
        <v>1.28</v>
      </c>
      <c r="K250" s="538">
        <v>3.97</v>
      </c>
      <c r="L250" s="545">
        <v>7.74</v>
      </c>
      <c r="M250" s="536">
        <v>7.18</v>
      </c>
    </row>
    <row r="251" spans="1:13" s="172" customFormat="1" ht="11.15" customHeight="1">
      <c r="A251" s="205">
        <v>27</v>
      </c>
      <c r="B251" s="583">
        <v>5.44</v>
      </c>
      <c r="C251" s="41">
        <v>15.3</v>
      </c>
      <c r="D251" s="538">
        <v>4.82</v>
      </c>
      <c r="E251" s="538">
        <v>1.38</v>
      </c>
      <c r="F251" s="539">
        <v>0.31900000000000001</v>
      </c>
      <c r="G251" s="539">
        <v>0.375</v>
      </c>
      <c r="H251" s="538">
        <v>1.24</v>
      </c>
      <c r="I251" s="538">
        <v>1.68</v>
      </c>
      <c r="J251" s="538">
        <v>1.1200000000000001</v>
      </c>
      <c r="K251" s="538">
        <v>3.54</v>
      </c>
      <c r="L251" s="538">
        <v>9.0299999999999994</v>
      </c>
      <c r="M251" s="536">
        <v>6.31</v>
      </c>
    </row>
    <row r="252" spans="1:13" s="172" customFormat="1" ht="11.15" customHeight="1">
      <c r="A252" s="205">
        <v>28</v>
      </c>
      <c r="B252" s="583">
        <v>6.5</v>
      </c>
      <c r="C252" s="41">
        <v>14.5</v>
      </c>
      <c r="D252" s="538">
        <v>4.49</v>
      </c>
      <c r="E252" s="545">
        <v>1.51</v>
      </c>
      <c r="F252" s="539">
        <v>0.29499999999999998</v>
      </c>
      <c r="G252" s="539">
        <v>0.33600000000000002</v>
      </c>
      <c r="H252" s="538">
        <v>2.29</v>
      </c>
      <c r="I252" s="538">
        <v>1.93</v>
      </c>
      <c r="J252" s="539">
        <v>0.97499999999999998</v>
      </c>
      <c r="K252" s="538">
        <v>5.67</v>
      </c>
      <c r="L252" s="538">
        <v>7.41</v>
      </c>
      <c r="M252" s="536">
        <v>5.62</v>
      </c>
    </row>
    <row r="253" spans="1:13" s="172" customFormat="1" ht="11.15" customHeight="1">
      <c r="A253" s="205">
        <v>29</v>
      </c>
      <c r="B253" s="583">
        <v>6.28</v>
      </c>
      <c r="C253" s="41">
        <v>13.2</v>
      </c>
      <c r="D253" s="538">
        <v>4.12</v>
      </c>
      <c r="E253" s="538">
        <v>2.85</v>
      </c>
      <c r="F253" s="539">
        <v>0.28199999999999997</v>
      </c>
      <c r="G253" s="547">
        <v>0.38900000000000001</v>
      </c>
      <c r="H253" s="538">
        <v>5.24</v>
      </c>
      <c r="I253" s="538">
        <v>1.63</v>
      </c>
      <c r="J253" s="539">
        <v>0.90500000000000003</v>
      </c>
      <c r="K253" s="538">
        <v>5.32</v>
      </c>
      <c r="L253" s="538">
        <v>5.98</v>
      </c>
      <c r="M253" s="536">
        <v>5.29</v>
      </c>
    </row>
    <row r="254" spans="1:13" s="172" customFormat="1" ht="11.15" customHeight="1">
      <c r="A254" s="205">
        <v>30</v>
      </c>
      <c r="B254" s="583">
        <v>7.35</v>
      </c>
      <c r="C254" s="539"/>
      <c r="D254" s="538">
        <v>3.52</v>
      </c>
      <c r="E254" s="538">
        <v>2.6</v>
      </c>
      <c r="F254" s="547">
        <v>0.3</v>
      </c>
      <c r="G254" s="538">
        <v>1.94</v>
      </c>
      <c r="H254" s="538">
        <v>8.4</v>
      </c>
      <c r="I254" s="538">
        <v>2.67</v>
      </c>
      <c r="J254" s="547">
        <v>0.874</v>
      </c>
      <c r="K254" s="538">
        <v>4.5999999999999996</v>
      </c>
      <c r="L254" s="538">
        <v>5.2</v>
      </c>
      <c r="M254" s="536">
        <v>7.18</v>
      </c>
    </row>
    <row r="255" spans="1:13" s="172" customFormat="1" ht="11.15" customHeight="1">
      <c r="A255" s="205">
        <v>31</v>
      </c>
      <c r="B255" s="592">
        <v>7.06</v>
      </c>
      <c r="C255" s="549"/>
      <c r="D255" s="699">
        <v>3.06</v>
      </c>
      <c r="E255" s="549"/>
      <c r="F255" s="549">
        <v>0.34100000000000003</v>
      </c>
      <c r="G255" s="549"/>
      <c r="H255" s="542">
        <v>9.66</v>
      </c>
      <c r="I255" s="542">
        <v>2.36</v>
      </c>
      <c r="J255" s="549"/>
      <c r="K255" s="542">
        <v>3.87</v>
      </c>
      <c r="L255" s="549"/>
      <c r="M255" s="543">
        <v>8.4600000000000009</v>
      </c>
    </row>
    <row r="256" spans="1:13" s="172" customFormat="1" ht="11.15" customHeight="1">
      <c r="A256" s="221" t="s">
        <v>194</v>
      </c>
      <c r="B256" s="582">
        <f>SUM(B225:B234)/10</f>
        <v>5.923</v>
      </c>
      <c r="C256" s="540">
        <f t="shared" ref="C256:M256" si="19">SUM(C225:C234)/10</f>
        <v>7.3789999999999996</v>
      </c>
      <c r="D256" s="109">
        <f t="shared" si="19"/>
        <v>17.399999999999999</v>
      </c>
      <c r="E256" s="540">
        <f t="shared" si="19"/>
        <v>2.9630000000000001</v>
      </c>
      <c r="F256" s="540">
        <f t="shared" si="19"/>
        <v>1.4693000000000001</v>
      </c>
      <c r="G256" s="540">
        <f t="shared" si="19"/>
        <v>1.5311999999999997</v>
      </c>
      <c r="H256" s="540">
        <f t="shared" si="19"/>
        <v>7.1790000000000003</v>
      </c>
      <c r="I256" s="540">
        <f t="shared" si="19"/>
        <v>4.1880000000000006</v>
      </c>
      <c r="J256" s="540">
        <f t="shared" si="19"/>
        <v>8.3839999999999986</v>
      </c>
      <c r="K256" s="548">
        <f t="shared" si="19"/>
        <v>0.83240000000000003</v>
      </c>
      <c r="L256" s="540">
        <f t="shared" si="19"/>
        <v>3.04</v>
      </c>
      <c r="M256" s="541">
        <f t="shared" si="19"/>
        <v>3.2809999999999997</v>
      </c>
    </row>
    <row r="257" spans="1:15" s="172" customFormat="1" ht="11.15" customHeight="1">
      <c r="A257" s="222" t="s">
        <v>195</v>
      </c>
      <c r="B257" s="583">
        <f>SUM(B235:B244)/10</f>
        <v>8.5460000000000012</v>
      </c>
      <c r="C257" s="41">
        <f t="shared" ref="C257:M257" si="20">SUM(C235:C244)/10</f>
        <v>14.681999999999999</v>
      </c>
      <c r="D257" s="41">
        <f t="shared" si="20"/>
        <v>13.769</v>
      </c>
      <c r="E257" s="538">
        <f t="shared" si="20"/>
        <v>3.9279999999999999</v>
      </c>
      <c r="F257" s="539">
        <f t="shared" si="20"/>
        <v>0.88700000000000012</v>
      </c>
      <c r="G257" s="538">
        <f t="shared" si="20"/>
        <v>1.1225999999999998</v>
      </c>
      <c r="H257" s="538">
        <f t="shared" si="20"/>
        <v>2.7153999999999998</v>
      </c>
      <c r="I257" s="539">
        <f t="shared" si="20"/>
        <v>0.99060000000000004</v>
      </c>
      <c r="J257" s="538">
        <f t="shared" si="20"/>
        <v>5.8040000000000003</v>
      </c>
      <c r="K257" s="538">
        <f t="shared" si="20"/>
        <v>1.3425999999999998</v>
      </c>
      <c r="L257" s="538">
        <f t="shared" si="20"/>
        <v>2.972</v>
      </c>
      <c r="M257" s="536">
        <f t="shared" si="20"/>
        <v>1.7385999999999999</v>
      </c>
    </row>
    <row r="258" spans="1:15" s="172" customFormat="1" ht="11.15" customHeight="1">
      <c r="A258" s="222" t="s">
        <v>196</v>
      </c>
      <c r="B258" s="583">
        <f>SUM(B245:B255)/11</f>
        <v>6.2872727272727271</v>
      </c>
      <c r="C258" s="41">
        <f>SUM(C245:C255)/9</f>
        <v>17.822222222222223</v>
      </c>
      <c r="D258" s="538">
        <f t="shared" ref="D258:M258" si="21">SUM(D245:D255)/11</f>
        <v>5.6627272727272731</v>
      </c>
      <c r="E258" s="538">
        <f>SUM(E245:E255)/10</f>
        <v>2.1</v>
      </c>
      <c r="F258" s="539">
        <f t="shared" si="21"/>
        <v>0.42445454545454542</v>
      </c>
      <c r="G258" s="539">
        <f>SUM(G245:G255)/10</f>
        <v>0.65080000000000005</v>
      </c>
      <c r="H258" s="538">
        <f t="shared" si="21"/>
        <v>3.6454545454545451</v>
      </c>
      <c r="I258" s="538">
        <f t="shared" si="21"/>
        <v>1.554</v>
      </c>
      <c r="J258" s="538">
        <f>SUM(J245:J255)/10</f>
        <v>1.4583999999999997</v>
      </c>
      <c r="K258" s="538">
        <f t="shared" si="21"/>
        <v>4.6390909090909087</v>
      </c>
      <c r="L258" s="538">
        <f>SUM(L245:L255)/10</f>
        <v>6.7670000000000012</v>
      </c>
      <c r="M258" s="536">
        <f t="shared" si="21"/>
        <v>6.4745454545454546</v>
      </c>
    </row>
    <row r="259" spans="1:15" s="172" customFormat="1" ht="11.15" customHeight="1">
      <c r="A259" s="222" t="s">
        <v>197</v>
      </c>
      <c r="B259" s="583">
        <f>SUM(B225:B255)/31</f>
        <v>6.8983870967741945</v>
      </c>
      <c r="C259" s="41">
        <f>SUM(C225:C255)/29</f>
        <v>13.138275862068966</v>
      </c>
      <c r="D259" s="41">
        <f t="shared" ref="D259:M259" si="22">SUM(D225:D255)/31</f>
        <v>12.063870967741936</v>
      </c>
      <c r="E259" s="538">
        <f>SUM(E225:E255)/30</f>
        <v>2.9969999999999999</v>
      </c>
      <c r="F259" s="539">
        <f t="shared" si="22"/>
        <v>0.91070967741935493</v>
      </c>
      <c r="G259" s="538">
        <f>SUM(G225:G255)/30</f>
        <v>1.101533333333333</v>
      </c>
      <c r="H259" s="538">
        <f t="shared" si="22"/>
        <v>4.4852903225806449</v>
      </c>
      <c r="I259" s="538">
        <f t="shared" si="22"/>
        <v>2.2219354838709671</v>
      </c>
      <c r="J259" s="538">
        <f>SUM(J225:J255)/30</f>
        <v>5.215466666666666</v>
      </c>
      <c r="K259" s="538">
        <f t="shared" si="22"/>
        <v>2.3477419354838709</v>
      </c>
      <c r="L259" s="538">
        <f>SUM(L225:L255)/30</f>
        <v>4.2596666666666669</v>
      </c>
      <c r="M259" s="536">
        <f t="shared" si="22"/>
        <v>3.9166451612903224</v>
      </c>
      <c r="N259" s="214"/>
      <c r="O259" s="198"/>
    </row>
    <row r="260" spans="1:15" s="172" customFormat="1" ht="11.15" customHeight="1">
      <c r="A260" s="222" t="s">
        <v>198</v>
      </c>
      <c r="B260" s="720">
        <v>17</v>
      </c>
      <c r="C260" s="224">
        <v>32.6</v>
      </c>
      <c r="D260" s="224">
        <v>29.8</v>
      </c>
      <c r="E260" s="224">
        <v>9.0500000000000007</v>
      </c>
      <c r="F260" s="224">
        <v>2.34</v>
      </c>
      <c r="G260" s="224">
        <v>5.19</v>
      </c>
      <c r="H260" s="224">
        <v>16.8</v>
      </c>
      <c r="I260" s="224">
        <v>10.7</v>
      </c>
      <c r="J260" s="224">
        <v>22.7</v>
      </c>
      <c r="K260" s="224">
        <v>8.94</v>
      </c>
      <c r="L260" s="224">
        <v>10.1</v>
      </c>
      <c r="M260" s="298">
        <v>8.92</v>
      </c>
    </row>
    <row r="261" spans="1:15" s="172" customFormat="1" ht="11.15" customHeight="1">
      <c r="A261" s="223" t="s">
        <v>199</v>
      </c>
      <c r="B261" s="711">
        <v>4.17</v>
      </c>
      <c r="C261" s="712">
        <v>3.61</v>
      </c>
      <c r="D261" s="712">
        <v>2.95</v>
      </c>
      <c r="E261" s="716">
        <v>1.2</v>
      </c>
      <c r="F261" s="712">
        <v>0.23799999999999999</v>
      </c>
      <c r="G261" s="712">
        <v>0.25800000000000001</v>
      </c>
      <c r="H261" s="712">
        <v>0.63100000000000001</v>
      </c>
      <c r="I261" s="717">
        <v>0.43</v>
      </c>
      <c r="J261" s="712">
        <v>0.83399999999999996</v>
      </c>
      <c r="K261" s="712">
        <v>0.65300000000000002</v>
      </c>
      <c r="L261" s="712">
        <v>1.59</v>
      </c>
      <c r="M261" s="683">
        <v>0.747</v>
      </c>
    </row>
    <row r="262" spans="1:15" s="172" customFormat="1" ht="11.15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</row>
    <row r="263" spans="1:15" s="172" customFormat="1" ht="11.15" customHeight="1">
      <c r="A263" s="171"/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</row>
    <row r="264" spans="1:15" s="172" customFormat="1" ht="11.15" customHeight="1">
      <c r="A264" s="171"/>
      <c r="B264" s="171"/>
      <c r="C264" s="171"/>
      <c r="D264" s="171"/>
      <c r="E264" s="171"/>
      <c r="F264" s="171"/>
      <c r="G264" s="224"/>
      <c r="H264" s="171"/>
      <c r="I264" s="171"/>
      <c r="J264" s="171"/>
      <c r="K264" s="171"/>
      <c r="L264" s="171"/>
      <c r="M264" s="171"/>
    </row>
    <row r="265" spans="1:15" s="172" customFormat="1" ht="11.15" customHeight="1">
      <c r="A265" s="171"/>
      <c r="B265" s="171"/>
      <c r="C265" s="171"/>
      <c r="D265" s="171"/>
      <c r="E265" s="171"/>
      <c r="F265" s="224"/>
      <c r="G265" s="224"/>
      <c r="H265" s="171"/>
      <c r="I265" s="171"/>
      <c r="J265" s="171"/>
      <c r="K265" s="171"/>
      <c r="L265" s="171"/>
      <c r="M265" s="171"/>
    </row>
    <row r="266" spans="1:15" s="172" customFormat="1" ht="11.15" customHeight="1">
      <c r="A266" s="171"/>
      <c r="B266" s="171"/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1"/>
    </row>
    <row r="267" spans="1:15" s="172" customFormat="1" ht="11.15" customHeight="1">
      <c r="A267" s="171"/>
      <c r="B267" s="171"/>
      <c r="C267" s="171"/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</row>
    <row r="268" spans="1:15" s="172" customFormat="1" ht="11.15" customHeight="1"/>
    <row r="269" spans="1:15" s="172" customFormat="1" ht="11.15" customHeight="1"/>
    <row r="270" spans="1:15" s="172" customFormat="1" ht="11.15" customHeight="1"/>
    <row r="271" spans="1:15" s="172" customFormat="1" ht="11.15" customHeight="1"/>
    <row r="272" spans="1:15" s="172" customFormat="1" ht="11.15" customHeight="1"/>
    <row r="273" spans="1:13" s="172" customFormat="1" ht="11.15" customHeight="1"/>
    <row r="274" spans="1:13" s="172" customFormat="1" ht="11.15" customHeight="1"/>
    <row r="275" spans="1:13" s="172" customFormat="1" ht="11.15" customHeight="1"/>
    <row r="276" spans="1:13" s="172" customFormat="1" ht="11.15" customHeight="1"/>
    <row r="277" spans="1:13" s="172" customFormat="1" ht="11.15" customHeight="1"/>
    <row r="278" spans="1:13" s="172" customFormat="1" ht="11.15" customHeight="1"/>
    <row r="279" spans="1:13" s="172" customFormat="1" ht="11.15" customHeight="1"/>
    <row r="280" spans="1:13" s="172" customFormat="1" ht="11.15" customHeight="1"/>
    <row r="281" spans="1:13" s="172" customFormat="1" ht="11.15" customHeight="1"/>
    <row r="282" spans="1:13" s="172" customFormat="1" ht="11.15" customHeight="1"/>
    <row r="283" spans="1:13" ht="12" customHeigh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</row>
    <row r="284" spans="1:13" ht="12" customHeigh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</row>
    <row r="285" spans="1:13" ht="12" customHeigh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</row>
    <row r="286" spans="1:13" ht="12" customHeigh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</row>
    <row r="287" spans="1:13" ht="12" customHeigh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</row>
    <row r="288" spans="1:13" ht="12" customHeigh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</row>
    <row r="289" spans="1:13" ht="12" customHeigh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</row>
    <row r="290" spans="1:13" ht="12" customHeigh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</row>
    <row r="291" spans="1:13" ht="12" customHeigh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</row>
    <row r="292" spans="1:13" ht="12" customHeigh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</row>
    <row r="293" spans="1:13" ht="12" customHeigh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</row>
    <row r="294" spans="1:13" ht="12" customHeigh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5" customHeight="1"/>
    <row r="302" spans="1:13" ht="21.25" customHeight="1"/>
    <row r="303" spans="1:13" ht="21.25" customHeight="1"/>
    <row r="304" spans="1:13" ht="21.25" customHeight="1"/>
    <row r="305" ht="21.25" customHeight="1"/>
    <row r="306" ht="21.25" customHeight="1"/>
    <row r="307" ht="21.25" customHeight="1"/>
    <row r="308" ht="21.25" customHeight="1"/>
    <row r="309" ht="21.25" customHeight="1"/>
    <row r="310" ht="21.25" customHeight="1"/>
    <row r="311" ht="21.25" customHeight="1"/>
    <row r="312" ht="21.25" customHeight="1"/>
  </sheetData>
  <mergeCells count="23">
    <mergeCell ref="F222:I222"/>
    <mergeCell ref="L222:M222"/>
    <mergeCell ref="A223:A224"/>
    <mergeCell ref="B223:M223"/>
    <mergeCell ref="L134:M134"/>
    <mergeCell ref="A135:A136"/>
    <mergeCell ref="B135:M135"/>
    <mergeCell ref="F178:I178"/>
    <mergeCell ref="L178:M178"/>
    <mergeCell ref="A179:A180"/>
    <mergeCell ref="B179:M179"/>
    <mergeCell ref="A47:A48"/>
    <mergeCell ref="B47:M47"/>
    <mergeCell ref="F90:I90"/>
    <mergeCell ref="L90:M90"/>
    <mergeCell ref="A91:A92"/>
    <mergeCell ref="B91:M91"/>
    <mergeCell ref="E2:I2"/>
    <mergeCell ref="L2:M2"/>
    <mergeCell ref="A3:A4"/>
    <mergeCell ref="B3:M3"/>
    <mergeCell ref="E46:J46"/>
    <mergeCell ref="L46:M46"/>
  </mergeCells>
  <pageMargins left="0.7" right="0.7" top="0.75" bottom="0.75" header="0.3" footer="0.3"/>
  <pageSetup paperSize="9" orientation="landscape" horizontalDpi="300" verticalDpi="300" r:id="rId1"/>
  <ignoredErrors>
    <ignoredError sqref="B36:F36 B38:B39 B124:M125 B126:B127 B168:F168 B170:B171 B212:D212 B214:B215 M214:M215 B257:H257 B258:B259 B37:F37 L37:M37 M38 B169:E169 J169 L168:M168 B213:E213 M213 B80:M81 B82:B83 M82:M83 B256:H256 J256:M256 J257:M257 M212 L36:M36 H36:K37 H168 L169:M169 L212 L213 H212:K212 H214:J214 H213:K213 H215:I215" formulaRange="1"/>
    <ignoredError sqref="D39:F39 D127:M127 D171:F171 D215:E215 D259:M259 D38:F38 D214 D83:L83 D170:E170 J170:M170 J171:M171 L38 L39:M39 D82:L82 D126:M126 D258:M258 C38:C39 K39 K38 H38:J39 C82:C83 C126:C127 C170:C171 C214:C215 K214:L215 J215 C258:C259" formula="1" formulaRange="1"/>
    <ignoredError sqref="G38:G39 G17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zoomScaleNormal="100" workbookViewId="0">
      <selection activeCell="K52" sqref="K52"/>
    </sheetView>
  </sheetViews>
  <sheetFormatPr defaultRowHeight="14"/>
  <cols>
    <col min="1" max="11" width="7.4609375" style="165" customWidth="1"/>
    <col min="12" max="12" width="7.84375" style="165" customWidth="1"/>
    <col min="13" max="13" width="8.15234375" style="165" customWidth="1"/>
    <col min="14" max="15" width="7.4609375" style="165" customWidth="1"/>
    <col min="16" max="18" width="7.921875" style="165" customWidth="1"/>
    <col min="19" max="1024" width="8.15234375" style="165" customWidth="1"/>
    <col min="1025" max="16384" width="9.23046875" style="165"/>
  </cols>
  <sheetData>
    <row r="1" spans="1:15" ht="14.5" customHeight="1">
      <c r="A1" s="161" t="s">
        <v>209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71"/>
    </row>
    <row r="2" spans="1:15" ht="14.5" customHeight="1">
      <c r="A2" s="161"/>
      <c r="B2" s="161"/>
      <c r="C2" s="161"/>
      <c r="D2" s="161"/>
      <c r="E2" s="161"/>
      <c r="F2" s="161"/>
      <c r="G2" s="161" t="s">
        <v>191</v>
      </c>
      <c r="H2" s="161"/>
      <c r="I2" s="161"/>
      <c r="J2" s="161"/>
      <c r="K2" s="161"/>
      <c r="L2" s="161"/>
      <c r="M2" s="161"/>
      <c r="N2" s="161"/>
      <c r="O2" s="171"/>
    </row>
    <row r="3" spans="1:15" ht="14.5" customHeight="1">
      <c r="A3" s="744" t="s">
        <v>555</v>
      </c>
      <c r="B3" s="744"/>
      <c r="C3" s="744"/>
      <c r="D3" s="744"/>
      <c r="E3" s="744" t="s">
        <v>556</v>
      </c>
      <c r="F3" s="744"/>
      <c r="G3" s="744"/>
      <c r="H3" s="744"/>
      <c r="I3" s="744"/>
      <c r="J3" s="744" t="s">
        <v>538</v>
      </c>
      <c r="K3" s="744"/>
      <c r="L3" s="744"/>
      <c r="M3" s="744"/>
      <c r="N3" s="745" t="s">
        <v>557</v>
      </c>
      <c r="O3" s="171"/>
    </row>
    <row r="4" spans="1:15" ht="14.5" customHeight="1">
      <c r="A4" s="986"/>
      <c r="B4" s="989" t="s">
        <v>210</v>
      </c>
      <c r="C4" s="893" t="s">
        <v>198</v>
      </c>
      <c r="D4" s="893"/>
      <c r="E4" s="893"/>
      <c r="F4" s="893"/>
      <c r="G4" s="991" t="s">
        <v>211</v>
      </c>
      <c r="H4" s="992"/>
      <c r="I4" s="992"/>
      <c r="J4" s="993"/>
      <c r="K4" s="994" t="s">
        <v>212</v>
      </c>
      <c r="L4" s="995"/>
      <c r="M4" s="995"/>
      <c r="N4" s="996"/>
      <c r="O4" s="171"/>
    </row>
    <row r="5" spans="1:15" ht="14.5" customHeight="1">
      <c r="A5" s="987"/>
      <c r="B5" s="990"/>
      <c r="C5" s="989" t="s">
        <v>213</v>
      </c>
      <c r="D5" s="994" t="s">
        <v>143</v>
      </c>
      <c r="E5" s="996"/>
      <c r="F5" s="989" t="s">
        <v>214</v>
      </c>
      <c r="G5" s="989" t="s">
        <v>213</v>
      </c>
      <c r="H5" s="991" t="s">
        <v>143</v>
      </c>
      <c r="I5" s="993"/>
      <c r="J5" s="989" t="s">
        <v>214</v>
      </c>
      <c r="K5" s="989" t="s">
        <v>213</v>
      </c>
      <c r="L5" s="991" t="s">
        <v>143</v>
      </c>
      <c r="M5" s="993"/>
      <c r="N5" s="989" t="s">
        <v>214</v>
      </c>
      <c r="O5" s="171"/>
    </row>
    <row r="6" spans="1:15" ht="14.5" customHeight="1">
      <c r="A6" s="988"/>
      <c r="B6" s="990"/>
      <c r="C6" s="990"/>
      <c r="D6" s="746" t="s">
        <v>215</v>
      </c>
      <c r="E6" s="747" t="s">
        <v>216</v>
      </c>
      <c r="F6" s="990"/>
      <c r="G6" s="990"/>
      <c r="H6" s="746" t="s">
        <v>215</v>
      </c>
      <c r="I6" s="746" t="s">
        <v>216</v>
      </c>
      <c r="J6" s="997"/>
      <c r="K6" s="997"/>
      <c r="L6" s="492" t="s">
        <v>215</v>
      </c>
      <c r="M6" s="492" t="s">
        <v>216</v>
      </c>
      <c r="N6" s="997"/>
      <c r="O6" s="171"/>
    </row>
    <row r="7" spans="1:15" ht="14.5" customHeight="1">
      <c r="A7" s="748">
        <v>2020</v>
      </c>
      <c r="B7" s="749">
        <v>16.7</v>
      </c>
      <c r="C7" s="750">
        <v>95.6</v>
      </c>
      <c r="D7" s="751" t="s">
        <v>516</v>
      </c>
      <c r="E7" s="751"/>
      <c r="F7" s="750">
        <v>1</v>
      </c>
      <c r="G7" s="752" t="s">
        <v>315</v>
      </c>
      <c r="H7" s="753" t="s">
        <v>536</v>
      </c>
      <c r="I7" s="753" t="s">
        <v>485</v>
      </c>
      <c r="J7" s="754">
        <v>39</v>
      </c>
      <c r="K7" s="491">
        <v>6.6</v>
      </c>
      <c r="L7" s="753" t="s">
        <v>537</v>
      </c>
      <c r="M7" s="753"/>
      <c r="N7" s="746">
        <v>1</v>
      </c>
      <c r="O7" s="171"/>
    </row>
    <row r="8" spans="1:15" ht="14.5" customHeight="1">
      <c r="A8" s="755" t="s">
        <v>535</v>
      </c>
      <c r="B8" s="491">
        <v>16.399999999999999</v>
      </c>
      <c r="C8" s="752">
        <v>284</v>
      </c>
      <c r="D8" s="756">
        <v>40271</v>
      </c>
      <c r="E8" s="752"/>
      <c r="F8" s="752">
        <v>1</v>
      </c>
      <c r="G8" s="752" t="s">
        <v>315</v>
      </c>
      <c r="H8" s="757" t="s">
        <v>316</v>
      </c>
      <c r="I8" s="757" t="s">
        <v>317</v>
      </c>
      <c r="J8" s="758">
        <v>174</v>
      </c>
      <c r="K8" s="759" t="s">
        <v>315</v>
      </c>
      <c r="L8" s="760" t="s">
        <v>318</v>
      </c>
      <c r="M8" s="760" t="s">
        <v>319</v>
      </c>
      <c r="N8" s="759">
        <v>155</v>
      </c>
      <c r="O8" s="171"/>
    </row>
    <row r="9" spans="1:15" ht="14.5" customHeight="1">
      <c r="A9" s="761"/>
      <c r="B9" s="761"/>
      <c r="C9" s="761"/>
      <c r="D9" s="761"/>
      <c r="E9" s="761"/>
      <c r="F9" s="762"/>
      <c r="G9" s="762"/>
      <c r="H9" s="763"/>
      <c r="I9" s="762"/>
      <c r="J9" s="762"/>
      <c r="K9" s="761"/>
      <c r="L9" s="761"/>
      <c r="M9" s="761"/>
      <c r="N9" s="761"/>
      <c r="O9" s="171"/>
    </row>
    <row r="10" spans="1:15" ht="14.5" customHeight="1">
      <c r="A10" s="761"/>
      <c r="B10" s="761"/>
      <c r="C10" s="761"/>
      <c r="D10" s="761"/>
      <c r="E10" s="761"/>
      <c r="F10" s="762"/>
      <c r="G10" s="762"/>
      <c r="H10" s="762"/>
      <c r="I10" s="762"/>
      <c r="J10" s="762"/>
      <c r="K10" s="761"/>
      <c r="L10" s="761"/>
      <c r="M10" s="761"/>
      <c r="N10" s="761"/>
      <c r="O10" s="171"/>
    </row>
    <row r="11" spans="1:15" ht="14.5" customHeight="1">
      <c r="A11" s="761" t="s">
        <v>217</v>
      </c>
      <c r="B11" s="761"/>
      <c r="C11" s="761"/>
      <c r="D11" s="761"/>
      <c r="E11" s="761"/>
      <c r="F11" s="762"/>
      <c r="G11" s="762"/>
      <c r="H11" s="762"/>
      <c r="I11" s="762"/>
      <c r="J11" s="762"/>
      <c r="K11" s="761"/>
      <c r="L11" s="761"/>
      <c r="M11" s="761"/>
      <c r="N11" s="761"/>
      <c r="O11" s="171"/>
    </row>
    <row r="12" spans="1:15" ht="14.5" customHeight="1">
      <c r="A12" s="761"/>
      <c r="B12" s="761"/>
      <c r="C12" s="761"/>
      <c r="D12" s="761"/>
      <c r="E12" s="761"/>
      <c r="F12" s="761"/>
      <c r="G12" s="761" t="s">
        <v>201</v>
      </c>
      <c r="H12" s="761"/>
      <c r="I12" s="761"/>
      <c r="J12" s="761"/>
      <c r="K12" s="761"/>
      <c r="L12" s="761"/>
      <c r="M12" s="761"/>
      <c r="N12" s="761"/>
      <c r="O12" s="171"/>
    </row>
    <row r="13" spans="1:15" ht="14.5" customHeight="1">
      <c r="A13" s="744" t="s">
        <v>558</v>
      </c>
      <c r="B13" s="744"/>
      <c r="C13" s="744"/>
      <c r="D13" s="744"/>
      <c r="E13" s="744" t="s">
        <v>559</v>
      </c>
      <c r="F13" s="744"/>
      <c r="G13" s="744"/>
      <c r="H13" s="744"/>
      <c r="I13" s="744"/>
      <c r="J13" s="744" t="s">
        <v>541</v>
      </c>
      <c r="K13" s="744"/>
      <c r="L13" s="744"/>
      <c r="M13" s="744"/>
      <c r="N13" s="764" t="s">
        <v>560</v>
      </c>
      <c r="O13" s="171"/>
    </row>
    <row r="14" spans="1:15" ht="14.5" customHeight="1">
      <c r="A14" s="765"/>
      <c r="B14" s="989" t="s">
        <v>210</v>
      </c>
      <c r="C14" s="893" t="s">
        <v>198</v>
      </c>
      <c r="D14" s="893"/>
      <c r="E14" s="893"/>
      <c r="F14" s="893"/>
      <c r="G14" s="991" t="s">
        <v>211</v>
      </c>
      <c r="H14" s="992"/>
      <c r="I14" s="992"/>
      <c r="J14" s="993"/>
      <c r="K14" s="994" t="s">
        <v>212</v>
      </c>
      <c r="L14" s="995"/>
      <c r="M14" s="995"/>
      <c r="N14" s="996"/>
      <c r="O14" s="171"/>
    </row>
    <row r="15" spans="1:15" ht="14.5" customHeight="1">
      <c r="A15" s="766"/>
      <c r="B15" s="990"/>
      <c r="C15" s="989" t="s">
        <v>213</v>
      </c>
      <c r="D15" s="994" t="s">
        <v>143</v>
      </c>
      <c r="E15" s="996"/>
      <c r="F15" s="989" t="s">
        <v>214</v>
      </c>
      <c r="G15" s="989" t="s">
        <v>213</v>
      </c>
      <c r="H15" s="991" t="s">
        <v>143</v>
      </c>
      <c r="I15" s="993"/>
      <c r="J15" s="989" t="s">
        <v>214</v>
      </c>
      <c r="K15" s="989" t="s">
        <v>213</v>
      </c>
      <c r="L15" s="991" t="s">
        <v>143</v>
      </c>
      <c r="M15" s="993"/>
      <c r="N15" s="989" t="s">
        <v>214</v>
      </c>
      <c r="O15" s="171"/>
    </row>
    <row r="16" spans="1:15" ht="14.5" customHeight="1">
      <c r="A16" s="766"/>
      <c r="B16" s="990"/>
      <c r="C16" s="990"/>
      <c r="D16" s="746" t="s">
        <v>215</v>
      </c>
      <c r="E16" s="747" t="s">
        <v>216</v>
      </c>
      <c r="F16" s="990"/>
      <c r="G16" s="990"/>
      <c r="H16" s="746" t="s">
        <v>215</v>
      </c>
      <c r="I16" s="746" t="s">
        <v>216</v>
      </c>
      <c r="J16" s="997"/>
      <c r="K16" s="997"/>
      <c r="L16" s="492" t="s">
        <v>215</v>
      </c>
      <c r="M16" s="492" t="s">
        <v>216</v>
      </c>
      <c r="N16" s="997"/>
      <c r="O16" s="171"/>
    </row>
    <row r="17" spans="1:15" ht="12.65" customHeight="1">
      <c r="A17" s="767">
        <v>2020</v>
      </c>
      <c r="B17" s="749">
        <v>123</v>
      </c>
      <c r="C17" s="750">
        <v>581</v>
      </c>
      <c r="D17" s="751" t="s">
        <v>403</v>
      </c>
      <c r="E17" s="751"/>
      <c r="F17" s="750">
        <v>1</v>
      </c>
      <c r="G17" s="749">
        <v>11.5</v>
      </c>
      <c r="H17" s="753" t="s">
        <v>539</v>
      </c>
      <c r="I17" s="753"/>
      <c r="J17" s="754">
        <v>1</v>
      </c>
      <c r="K17" s="768">
        <v>25.1</v>
      </c>
      <c r="L17" s="753" t="s">
        <v>540</v>
      </c>
      <c r="M17" s="769"/>
      <c r="N17" s="746">
        <v>1</v>
      </c>
      <c r="O17" s="171"/>
    </row>
    <row r="18" spans="1:15" ht="14.5" customHeight="1">
      <c r="A18" s="770" t="s">
        <v>528</v>
      </c>
      <c r="B18" s="491">
        <v>92.1</v>
      </c>
      <c r="C18" s="752">
        <v>1670</v>
      </c>
      <c r="D18" s="756">
        <v>24223</v>
      </c>
      <c r="E18" s="756">
        <v>24224</v>
      </c>
      <c r="F18" s="752">
        <v>2</v>
      </c>
      <c r="G18" s="491">
        <v>0</v>
      </c>
      <c r="H18" s="757" t="s">
        <v>339</v>
      </c>
      <c r="I18" s="753" t="s">
        <v>340</v>
      </c>
      <c r="J18" s="758">
        <v>55</v>
      </c>
      <c r="K18" s="771">
        <v>0</v>
      </c>
      <c r="L18" s="760" t="s">
        <v>401</v>
      </c>
      <c r="M18" s="760" t="s">
        <v>340</v>
      </c>
      <c r="N18" s="759">
        <v>8</v>
      </c>
      <c r="O18" s="171"/>
    </row>
    <row r="19" spans="1:15" ht="14.5" customHeight="1">
      <c r="A19" s="761"/>
      <c r="B19" s="761"/>
      <c r="C19" s="761"/>
      <c r="D19" s="761"/>
      <c r="E19" s="761"/>
      <c r="F19" s="762"/>
      <c r="G19" s="763"/>
      <c r="H19" s="763"/>
      <c r="I19" s="763"/>
      <c r="J19" s="763"/>
      <c r="K19" s="761"/>
      <c r="L19" s="761"/>
      <c r="M19" s="761"/>
      <c r="N19" s="761"/>
      <c r="O19" s="171"/>
    </row>
    <row r="20" spans="1:15" ht="14.5" customHeight="1">
      <c r="A20" s="761"/>
      <c r="B20" s="761"/>
      <c r="C20" s="761"/>
      <c r="D20" s="761"/>
      <c r="E20" s="761"/>
      <c r="F20" s="762"/>
      <c r="G20" s="772"/>
      <c r="H20" s="763"/>
      <c r="I20" s="763"/>
      <c r="J20" s="763"/>
      <c r="K20" s="761"/>
      <c r="L20" s="761"/>
      <c r="M20" s="761"/>
      <c r="N20" s="761"/>
      <c r="O20" s="171"/>
    </row>
    <row r="21" spans="1:15" ht="14.5" customHeight="1">
      <c r="A21" s="761" t="s">
        <v>218</v>
      </c>
      <c r="B21" s="761"/>
      <c r="C21" s="761"/>
      <c r="D21" s="761"/>
      <c r="E21" s="761"/>
      <c r="F21" s="762"/>
      <c r="G21" s="763"/>
      <c r="H21" s="763"/>
      <c r="I21" s="763"/>
      <c r="J21" s="763"/>
      <c r="K21" s="761"/>
      <c r="L21" s="761"/>
      <c r="M21" s="761"/>
      <c r="N21" s="761"/>
      <c r="O21" s="171"/>
    </row>
    <row r="22" spans="1:15" ht="14.5" customHeight="1">
      <c r="A22" s="761"/>
      <c r="B22" s="761"/>
      <c r="C22" s="761"/>
      <c r="D22" s="761"/>
      <c r="E22" s="761"/>
      <c r="F22" s="761"/>
      <c r="G22" s="761" t="s">
        <v>203</v>
      </c>
      <c r="H22" s="761"/>
      <c r="I22" s="761"/>
      <c r="J22" s="761"/>
      <c r="K22" s="761"/>
      <c r="L22" s="761"/>
      <c r="M22" s="761"/>
      <c r="N22" s="761"/>
      <c r="O22" s="171"/>
    </row>
    <row r="23" spans="1:15" ht="14.5" customHeight="1">
      <c r="A23" s="744" t="s">
        <v>561</v>
      </c>
      <c r="B23" s="744"/>
      <c r="C23" s="744"/>
      <c r="D23" s="744"/>
      <c r="E23" s="744" t="s">
        <v>562</v>
      </c>
      <c r="F23" s="744"/>
      <c r="G23" s="744"/>
      <c r="H23" s="744"/>
      <c r="I23" s="744"/>
      <c r="J23" s="744" t="s">
        <v>544</v>
      </c>
      <c r="K23" s="744"/>
      <c r="L23" s="744"/>
      <c r="M23" s="744"/>
      <c r="N23" s="764" t="s">
        <v>563</v>
      </c>
      <c r="O23" s="171"/>
    </row>
    <row r="24" spans="1:15" ht="14.5" customHeight="1">
      <c r="A24" s="765"/>
      <c r="B24" s="989" t="s">
        <v>210</v>
      </c>
      <c r="C24" s="893" t="s">
        <v>198</v>
      </c>
      <c r="D24" s="893"/>
      <c r="E24" s="893"/>
      <c r="F24" s="893"/>
      <c r="G24" s="991" t="s">
        <v>211</v>
      </c>
      <c r="H24" s="992"/>
      <c r="I24" s="992"/>
      <c r="J24" s="993"/>
      <c r="K24" s="994" t="s">
        <v>212</v>
      </c>
      <c r="L24" s="995"/>
      <c r="M24" s="995"/>
      <c r="N24" s="996"/>
      <c r="O24" s="171"/>
    </row>
    <row r="25" spans="1:15" ht="14.5" customHeight="1">
      <c r="A25" s="766"/>
      <c r="B25" s="990"/>
      <c r="C25" s="989" t="s">
        <v>213</v>
      </c>
      <c r="D25" s="994" t="s">
        <v>143</v>
      </c>
      <c r="E25" s="996"/>
      <c r="F25" s="989" t="s">
        <v>214</v>
      </c>
      <c r="G25" s="989" t="s">
        <v>213</v>
      </c>
      <c r="H25" s="991" t="s">
        <v>143</v>
      </c>
      <c r="I25" s="993"/>
      <c r="J25" s="989" t="s">
        <v>214</v>
      </c>
      <c r="K25" s="989" t="s">
        <v>213</v>
      </c>
      <c r="L25" s="991" t="s">
        <v>143</v>
      </c>
      <c r="M25" s="993"/>
      <c r="N25" s="989" t="s">
        <v>214</v>
      </c>
      <c r="O25" s="171"/>
    </row>
    <row r="26" spans="1:15" ht="14.5" customHeight="1">
      <c r="A26" s="766"/>
      <c r="B26" s="990"/>
      <c r="C26" s="990"/>
      <c r="D26" s="746" t="s">
        <v>215</v>
      </c>
      <c r="E26" s="747" t="s">
        <v>216</v>
      </c>
      <c r="F26" s="990"/>
      <c r="G26" s="990"/>
      <c r="H26" s="746" t="s">
        <v>215</v>
      </c>
      <c r="I26" s="746" t="s">
        <v>216</v>
      </c>
      <c r="J26" s="997"/>
      <c r="K26" s="997"/>
      <c r="L26" s="492" t="s">
        <v>215</v>
      </c>
      <c r="M26" s="492" t="s">
        <v>216</v>
      </c>
      <c r="N26" s="997"/>
      <c r="O26" s="171"/>
    </row>
    <row r="27" spans="1:15" ht="14.5" customHeight="1">
      <c r="A27" s="767">
        <v>2020</v>
      </c>
      <c r="B27" s="749">
        <v>12.3</v>
      </c>
      <c r="C27" s="750">
        <v>73.599999999999994</v>
      </c>
      <c r="D27" s="751" t="s">
        <v>526</v>
      </c>
      <c r="E27" s="751"/>
      <c r="F27" s="750">
        <v>1</v>
      </c>
      <c r="G27" s="750">
        <v>0.13</v>
      </c>
      <c r="H27" s="753" t="s">
        <v>485</v>
      </c>
      <c r="I27" s="753"/>
      <c r="J27" s="754">
        <v>1</v>
      </c>
      <c r="K27" s="768">
        <v>0.4</v>
      </c>
      <c r="L27" s="753" t="s">
        <v>543</v>
      </c>
      <c r="M27" s="769"/>
      <c r="N27" s="746">
        <v>1</v>
      </c>
      <c r="O27" s="171"/>
    </row>
    <row r="28" spans="1:15" ht="14.5" customHeight="1">
      <c r="A28" s="759" t="s">
        <v>528</v>
      </c>
      <c r="B28" s="491">
        <v>8.1</v>
      </c>
      <c r="C28" s="752">
        <v>190</v>
      </c>
      <c r="D28" s="756">
        <v>39909</v>
      </c>
      <c r="E28" s="752"/>
      <c r="F28" s="752">
        <v>1</v>
      </c>
      <c r="G28" s="752" t="s">
        <v>321</v>
      </c>
      <c r="H28" s="757" t="s">
        <v>322</v>
      </c>
      <c r="I28" s="757" t="s">
        <v>323</v>
      </c>
      <c r="J28" s="758">
        <v>127</v>
      </c>
      <c r="K28" s="759" t="s">
        <v>315</v>
      </c>
      <c r="L28" s="760" t="s">
        <v>324</v>
      </c>
      <c r="M28" s="760" t="s">
        <v>325</v>
      </c>
      <c r="N28" s="759">
        <v>91</v>
      </c>
      <c r="O28" s="171"/>
    </row>
    <row r="29" spans="1:15" ht="14.5" customHeight="1">
      <c r="A29" s="761"/>
      <c r="B29" s="761"/>
      <c r="C29" s="761"/>
      <c r="D29" s="761"/>
      <c r="E29" s="761"/>
      <c r="F29" s="762"/>
      <c r="G29" s="762"/>
      <c r="H29" s="763"/>
      <c r="I29" s="763"/>
      <c r="J29" s="763"/>
      <c r="K29" s="761"/>
      <c r="L29" s="761"/>
      <c r="M29" s="761"/>
      <c r="N29" s="761"/>
      <c r="O29" s="171"/>
    </row>
    <row r="30" spans="1:15" ht="14.5" customHeight="1">
      <c r="A30" s="761"/>
      <c r="B30" s="761"/>
      <c r="C30" s="761"/>
      <c r="D30" s="761"/>
      <c r="E30" s="761"/>
      <c r="F30" s="762"/>
      <c r="G30" s="762"/>
      <c r="H30" s="763"/>
      <c r="I30" s="762"/>
      <c r="J30" s="762"/>
      <c r="K30" s="761"/>
      <c r="L30" s="761"/>
      <c r="M30" s="761"/>
      <c r="N30" s="761"/>
      <c r="O30" s="171"/>
    </row>
    <row r="31" spans="1:15" ht="14.5" customHeight="1">
      <c r="A31" s="761"/>
      <c r="B31" s="761"/>
      <c r="C31" s="761"/>
      <c r="D31" s="761"/>
      <c r="E31" s="761"/>
      <c r="F31" s="762"/>
      <c r="G31" s="762"/>
      <c r="H31" s="772"/>
      <c r="I31" s="762"/>
      <c r="J31" s="762"/>
      <c r="K31" s="761"/>
      <c r="L31" s="761"/>
      <c r="M31" s="761"/>
      <c r="N31" s="761"/>
      <c r="O31" s="171"/>
    </row>
    <row r="32" spans="1:15" ht="14.5" customHeight="1">
      <c r="A32" s="761"/>
      <c r="B32" s="761"/>
      <c r="C32" s="761"/>
      <c r="D32" s="761"/>
      <c r="E32" s="761"/>
      <c r="F32" s="762"/>
      <c r="G32" s="762"/>
      <c r="H32" s="772"/>
      <c r="I32" s="762"/>
      <c r="J32" s="762"/>
      <c r="K32" s="761"/>
      <c r="L32" s="761"/>
      <c r="M32" s="761"/>
      <c r="N32" s="761"/>
      <c r="O32" s="171"/>
    </row>
    <row r="33" spans="1:15" ht="14.5" customHeight="1">
      <c r="A33" s="761" t="s">
        <v>219</v>
      </c>
      <c r="B33" s="761"/>
      <c r="C33" s="761"/>
      <c r="D33" s="761"/>
      <c r="E33" s="761"/>
      <c r="F33" s="761"/>
      <c r="G33" s="761"/>
      <c r="H33" s="762"/>
      <c r="I33" s="761"/>
      <c r="J33" s="761"/>
      <c r="K33" s="761"/>
      <c r="L33" s="761"/>
      <c r="M33" s="761"/>
      <c r="N33" s="761"/>
      <c r="O33" s="171"/>
    </row>
    <row r="34" spans="1:15" ht="14.5" customHeight="1">
      <c r="A34" s="761"/>
      <c r="B34" s="761"/>
      <c r="C34" s="761"/>
      <c r="D34" s="761"/>
      <c r="E34" s="761"/>
      <c r="F34" s="761"/>
      <c r="G34" s="761" t="s">
        <v>204</v>
      </c>
      <c r="H34" s="761"/>
      <c r="I34" s="761"/>
      <c r="J34" s="761"/>
      <c r="K34" s="761"/>
      <c r="L34" s="761"/>
      <c r="M34" s="761"/>
      <c r="N34" s="761"/>
      <c r="O34" s="171"/>
    </row>
    <row r="35" spans="1:15" ht="14.5" customHeight="1">
      <c r="A35" s="744" t="s">
        <v>564</v>
      </c>
      <c r="B35" s="744"/>
      <c r="C35" s="744"/>
      <c r="D35" s="744"/>
      <c r="E35" s="744" t="s">
        <v>565</v>
      </c>
      <c r="F35" s="744"/>
      <c r="G35" s="744"/>
      <c r="H35" s="744"/>
      <c r="I35" s="744"/>
      <c r="J35" s="744" t="s">
        <v>547</v>
      </c>
      <c r="K35" s="744"/>
      <c r="L35" s="744"/>
      <c r="M35" s="744"/>
      <c r="N35" s="764" t="s">
        <v>566</v>
      </c>
      <c r="O35" s="171"/>
    </row>
    <row r="36" spans="1:15" ht="14.5" customHeight="1">
      <c r="A36" s="765"/>
      <c r="B36" s="989" t="s">
        <v>210</v>
      </c>
      <c r="C36" s="893" t="s">
        <v>198</v>
      </c>
      <c r="D36" s="893"/>
      <c r="E36" s="893"/>
      <c r="F36" s="893"/>
      <c r="G36" s="991" t="s">
        <v>211</v>
      </c>
      <c r="H36" s="992"/>
      <c r="I36" s="992"/>
      <c r="J36" s="993"/>
      <c r="K36" s="994" t="s">
        <v>212</v>
      </c>
      <c r="L36" s="995"/>
      <c r="M36" s="995"/>
      <c r="N36" s="996"/>
      <c r="O36" s="171"/>
    </row>
    <row r="37" spans="1:15" ht="14.5" customHeight="1">
      <c r="A37" s="766"/>
      <c r="B37" s="990"/>
      <c r="C37" s="989" t="s">
        <v>213</v>
      </c>
      <c r="D37" s="994" t="s">
        <v>143</v>
      </c>
      <c r="E37" s="996"/>
      <c r="F37" s="989" t="s">
        <v>214</v>
      </c>
      <c r="G37" s="989" t="s">
        <v>213</v>
      </c>
      <c r="H37" s="991" t="s">
        <v>143</v>
      </c>
      <c r="I37" s="993"/>
      <c r="J37" s="989" t="s">
        <v>214</v>
      </c>
      <c r="K37" s="989" t="s">
        <v>213</v>
      </c>
      <c r="L37" s="991" t="s">
        <v>143</v>
      </c>
      <c r="M37" s="993"/>
      <c r="N37" s="989" t="s">
        <v>214</v>
      </c>
      <c r="O37" s="171"/>
    </row>
    <row r="38" spans="1:15" ht="14.5" customHeight="1">
      <c r="A38" s="766"/>
      <c r="B38" s="990"/>
      <c r="C38" s="990"/>
      <c r="D38" s="746" t="s">
        <v>215</v>
      </c>
      <c r="E38" s="747" t="s">
        <v>216</v>
      </c>
      <c r="F38" s="990"/>
      <c r="G38" s="990"/>
      <c r="H38" s="746" t="s">
        <v>215</v>
      </c>
      <c r="I38" s="746" t="s">
        <v>216</v>
      </c>
      <c r="J38" s="997"/>
      <c r="K38" s="997"/>
      <c r="L38" s="492" t="s">
        <v>215</v>
      </c>
      <c r="M38" s="492" t="s">
        <v>216</v>
      </c>
      <c r="N38" s="997"/>
      <c r="O38" s="171"/>
    </row>
    <row r="39" spans="1:15" ht="14.5" customHeight="1">
      <c r="A39" s="746">
        <v>2020</v>
      </c>
      <c r="B39" s="749">
        <v>2.8</v>
      </c>
      <c r="C39" s="750">
        <v>36.5</v>
      </c>
      <c r="D39" s="751" t="s">
        <v>545</v>
      </c>
      <c r="E39" s="751"/>
      <c r="F39" s="750">
        <v>1</v>
      </c>
      <c r="G39" s="750" t="s">
        <v>310</v>
      </c>
      <c r="H39" s="753" t="s">
        <v>546</v>
      </c>
      <c r="I39" s="753" t="s">
        <v>466</v>
      </c>
      <c r="J39" s="754">
        <v>135</v>
      </c>
      <c r="K39" s="773">
        <v>2.7E-2</v>
      </c>
      <c r="L39" s="769">
        <v>43802</v>
      </c>
      <c r="M39" s="769"/>
      <c r="N39" s="746">
        <v>1</v>
      </c>
      <c r="O39" s="171"/>
    </row>
    <row r="40" spans="1:15" ht="17.5" customHeight="1">
      <c r="A40" s="492" t="s">
        <v>528</v>
      </c>
      <c r="B40" s="491">
        <v>4.0999999999999996</v>
      </c>
      <c r="C40" s="752">
        <v>184</v>
      </c>
      <c r="D40" s="756">
        <v>30409</v>
      </c>
      <c r="E40" s="752"/>
      <c r="F40" s="752">
        <v>1</v>
      </c>
      <c r="G40" s="752" t="s">
        <v>315</v>
      </c>
      <c r="H40" s="757" t="s">
        <v>326</v>
      </c>
      <c r="I40" s="757" t="s">
        <v>327</v>
      </c>
      <c r="J40" s="758">
        <v>192</v>
      </c>
      <c r="K40" s="759" t="s">
        <v>315</v>
      </c>
      <c r="L40" s="760" t="s">
        <v>328</v>
      </c>
      <c r="M40" s="760" t="s">
        <v>329</v>
      </c>
      <c r="N40" s="759">
        <v>103</v>
      </c>
      <c r="O40" s="171"/>
    </row>
    <row r="41" spans="1:15" ht="14.5" customHeight="1">
      <c r="A41" s="744"/>
      <c r="B41" s="744"/>
      <c r="C41" s="744"/>
      <c r="D41" s="744"/>
      <c r="E41" s="744"/>
      <c r="F41" s="774"/>
      <c r="G41" s="774"/>
      <c r="H41" s="774"/>
      <c r="I41" s="775"/>
      <c r="J41" s="775"/>
      <c r="K41" s="744"/>
      <c r="L41" s="744"/>
      <c r="M41" s="744"/>
      <c r="N41" s="744"/>
      <c r="O41" s="171"/>
    </row>
    <row r="42" spans="1:15" ht="14.5" customHeight="1">
      <c r="A42" s="761"/>
      <c r="B42" s="761"/>
      <c r="C42" s="761"/>
      <c r="D42" s="761"/>
      <c r="E42" s="761"/>
      <c r="F42" s="763"/>
      <c r="G42" s="763"/>
      <c r="H42" s="763"/>
      <c r="I42" s="762"/>
      <c r="J42" s="762"/>
      <c r="K42" s="761"/>
      <c r="L42" s="761"/>
      <c r="M42" s="761"/>
      <c r="N42" s="761"/>
      <c r="O42" s="171"/>
    </row>
    <row r="43" spans="1:15" ht="14.5" customHeight="1">
      <c r="A43" s="761" t="s">
        <v>220</v>
      </c>
      <c r="B43" s="761"/>
      <c r="C43" s="761"/>
      <c r="D43" s="761"/>
      <c r="E43" s="761"/>
      <c r="F43" s="763"/>
      <c r="G43" s="763"/>
      <c r="H43" s="763"/>
      <c r="I43" s="762"/>
      <c r="J43" s="762"/>
      <c r="K43" s="761"/>
      <c r="L43" s="761"/>
      <c r="M43" s="761"/>
      <c r="N43" s="761"/>
      <c r="O43" s="171"/>
    </row>
    <row r="44" spans="1:15" ht="14.5" customHeight="1">
      <c r="A44" s="761"/>
      <c r="B44" s="761"/>
      <c r="C44" s="761"/>
      <c r="D44" s="761"/>
      <c r="E44" s="761"/>
      <c r="F44" s="761"/>
      <c r="G44" s="761" t="s">
        <v>206</v>
      </c>
      <c r="H44" s="761"/>
      <c r="I44" s="761"/>
      <c r="J44" s="761"/>
      <c r="K44" s="761"/>
      <c r="L44" s="761"/>
      <c r="M44" s="761"/>
      <c r="N44" s="761"/>
      <c r="O44" s="171"/>
    </row>
    <row r="45" spans="1:15" ht="14.5" customHeight="1">
      <c r="A45" s="744" t="s">
        <v>567</v>
      </c>
      <c r="B45" s="744"/>
      <c r="C45" s="744"/>
      <c r="D45" s="744"/>
      <c r="E45" s="744" t="s">
        <v>568</v>
      </c>
      <c r="F45" s="744"/>
      <c r="G45" s="744"/>
      <c r="H45" s="744"/>
      <c r="I45" s="744"/>
      <c r="J45" s="744" t="s">
        <v>551</v>
      </c>
      <c r="K45" s="744"/>
      <c r="L45" s="744"/>
      <c r="M45" s="744"/>
      <c r="N45" s="764" t="s">
        <v>569</v>
      </c>
      <c r="O45" s="171"/>
    </row>
    <row r="46" spans="1:15" ht="14.5" customHeight="1">
      <c r="A46" s="765"/>
      <c r="B46" s="989" t="s">
        <v>210</v>
      </c>
      <c r="C46" s="893" t="s">
        <v>198</v>
      </c>
      <c r="D46" s="893"/>
      <c r="E46" s="893"/>
      <c r="F46" s="893"/>
      <c r="G46" s="991" t="s">
        <v>211</v>
      </c>
      <c r="H46" s="992"/>
      <c r="I46" s="992"/>
      <c r="J46" s="993"/>
      <c r="K46" s="994" t="s">
        <v>212</v>
      </c>
      <c r="L46" s="995"/>
      <c r="M46" s="995"/>
      <c r="N46" s="996"/>
      <c r="O46" s="171"/>
    </row>
    <row r="47" spans="1:15" ht="14.5" customHeight="1">
      <c r="A47" s="766"/>
      <c r="B47" s="990"/>
      <c r="C47" s="989" t="s">
        <v>213</v>
      </c>
      <c r="D47" s="994" t="s">
        <v>143</v>
      </c>
      <c r="E47" s="996"/>
      <c r="F47" s="989" t="s">
        <v>214</v>
      </c>
      <c r="G47" s="989" t="s">
        <v>213</v>
      </c>
      <c r="H47" s="991" t="s">
        <v>143</v>
      </c>
      <c r="I47" s="993"/>
      <c r="J47" s="989" t="s">
        <v>214</v>
      </c>
      <c r="K47" s="989" t="s">
        <v>213</v>
      </c>
      <c r="L47" s="991" t="s">
        <v>143</v>
      </c>
      <c r="M47" s="993"/>
      <c r="N47" s="989" t="s">
        <v>214</v>
      </c>
      <c r="O47" s="171"/>
    </row>
    <row r="48" spans="1:15" ht="14.5" customHeight="1">
      <c r="A48" s="766"/>
      <c r="B48" s="990"/>
      <c r="C48" s="990"/>
      <c r="D48" s="746" t="s">
        <v>215</v>
      </c>
      <c r="E48" s="747" t="s">
        <v>216</v>
      </c>
      <c r="F48" s="990"/>
      <c r="G48" s="990"/>
      <c r="H48" s="746" t="s">
        <v>215</v>
      </c>
      <c r="I48" s="746" t="s">
        <v>216</v>
      </c>
      <c r="J48" s="997"/>
      <c r="K48" s="997"/>
      <c r="L48" s="492" t="s">
        <v>215</v>
      </c>
      <c r="M48" s="492" t="s">
        <v>216</v>
      </c>
      <c r="N48" s="997"/>
      <c r="O48" s="171"/>
    </row>
    <row r="49" spans="1:15" ht="14.5" customHeight="1">
      <c r="A49" s="746">
        <v>2020</v>
      </c>
      <c r="B49" s="749">
        <v>0.5</v>
      </c>
      <c r="C49" s="749">
        <v>14.3</v>
      </c>
      <c r="D49" s="751" t="s">
        <v>516</v>
      </c>
      <c r="E49" s="751"/>
      <c r="F49" s="750">
        <v>1</v>
      </c>
      <c r="G49" s="750" t="s">
        <v>310</v>
      </c>
      <c r="H49" s="753" t="s">
        <v>548</v>
      </c>
      <c r="I49" s="753" t="s">
        <v>466</v>
      </c>
      <c r="J49" s="754">
        <v>169</v>
      </c>
      <c r="K49" s="768" t="s">
        <v>310</v>
      </c>
      <c r="L49" s="753" t="s">
        <v>549</v>
      </c>
      <c r="M49" s="753" t="s">
        <v>550</v>
      </c>
      <c r="N49" s="746">
        <v>27</v>
      </c>
      <c r="O49" s="171"/>
    </row>
    <row r="50" spans="1:15" ht="14.5" customHeight="1">
      <c r="A50" s="759" t="s">
        <v>535</v>
      </c>
      <c r="B50" s="491">
        <v>0.7</v>
      </c>
      <c r="C50" s="759">
        <v>47.2</v>
      </c>
      <c r="D50" s="776">
        <v>42694</v>
      </c>
      <c r="E50" s="759"/>
      <c r="F50" s="759">
        <v>1</v>
      </c>
      <c r="G50" s="759" t="s">
        <v>315</v>
      </c>
      <c r="H50" s="777">
        <v>37354</v>
      </c>
      <c r="I50" s="760" t="s">
        <v>330</v>
      </c>
      <c r="J50" s="759">
        <v>199</v>
      </c>
      <c r="K50" s="759" t="s">
        <v>315</v>
      </c>
      <c r="L50" s="776">
        <v>35038</v>
      </c>
      <c r="M50" s="776">
        <v>35163</v>
      </c>
      <c r="N50" s="759">
        <v>126</v>
      </c>
      <c r="O50" s="171"/>
    </row>
    <row r="51" spans="1:15" ht="14.5" customHeight="1">
      <c r="A51" s="762"/>
      <c r="B51" s="763"/>
      <c r="C51" s="762"/>
      <c r="D51" s="778"/>
      <c r="E51" s="762"/>
      <c r="F51" s="762"/>
      <c r="G51" s="762"/>
      <c r="H51" s="779"/>
      <c r="I51" s="779"/>
      <c r="J51" s="762"/>
      <c r="K51" s="762"/>
      <c r="L51" s="779"/>
      <c r="M51" s="779"/>
      <c r="N51" s="762"/>
      <c r="O51" s="171"/>
    </row>
    <row r="52" spans="1:15" ht="14.5" customHeight="1">
      <c r="A52" s="761"/>
      <c r="B52" s="761"/>
      <c r="C52" s="761"/>
      <c r="D52" s="761"/>
      <c r="E52" s="761"/>
      <c r="F52" s="763"/>
      <c r="G52" s="763"/>
      <c r="H52" s="763"/>
      <c r="I52" s="763"/>
      <c r="J52" s="763"/>
      <c r="K52" s="761"/>
      <c r="L52" s="761"/>
      <c r="M52" s="761"/>
      <c r="N52" s="761"/>
      <c r="O52" s="171"/>
    </row>
    <row r="53" spans="1:15" ht="14.5" customHeight="1">
      <c r="A53" s="761" t="s">
        <v>221</v>
      </c>
      <c r="B53" s="761"/>
      <c r="C53" s="761"/>
      <c r="D53" s="761"/>
      <c r="E53" s="761"/>
      <c r="F53" s="761"/>
      <c r="G53" s="761"/>
      <c r="H53" s="761"/>
      <c r="I53" s="761"/>
      <c r="J53" s="761"/>
      <c r="K53" s="761"/>
      <c r="L53" s="761"/>
      <c r="M53" s="761"/>
      <c r="N53" s="761"/>
      <c r="O53" s="171"/>
    </row>
    <row r="54" spans="1:15" ht="14.5" customHeight="1">
      <c r="A54" s="761"/>
      <c r="B54" s="761"/>
      <c r="C54" s="761"/>
      <c r="D54" s="761"/>
      <c r="E54" s="761"/>
      <c r="F54" s="761"/>
      <c r="G54" s="761" t="s">
        <v>222</v>
      </c>
      <c r="H54" s="761"/>
      <c r="I54" s="761"/>
      <c r="J54" s="761"/>
      <c r="K54" s="761"/>
      <c r="L54" s="761"/>
      <c r="M54" s="761"/>
      <c r="N54" s="761"/>
      <c r="O54" s="171"/>
    </row>
    <row r="55" spans="1:15" ht="14.5" customHeight="1">
      <c r="A55" s="744" t="s">
        <v>570</v>
      </c>
      <c r="B55" s="744"/>
      <c r="C55" s="744"/>
      <c r="D55" s="744"/>
      <c r="E55" s="744" t="s">
        <v>571</v>
      </c>
      <c r="F55" s="744"/>
      <c r="G55" s="744"/>
      <c r="H55" s="744"/>
      <c r="I55" s="744"/>
      <c r="J55" s="744" t="s">
        <v>554</v>
      </c>
      <c r="K55" s="744"/>
      <c r="L55" s="744"/>
      <c r="M55" s="744"/>
      <c r="N55" s="764" t="s">
        <v>572</v>
      </c>
      <c r="O55" s="171"/>
    </row>
    <row r="56" spans="1:15" ht="14.5" customHeight="1">
      <c r="A56" s="765"/>
      <c r="B56" s="989" t="s">
        <v>210</v>
      </c>
      <c r="C56" s="893" t="s">
        <v>198</v>
      </c>
      <c r="D56" s="893"/>
      <c r="E56" s="893"/>
      <c r="F56" s="893"/>
      <c r="G56" s="991" t="s">
        <v>211</v>
      </c>
      <c r="H56" s="992"/>
      <c r="I56" s="992"/>
      <c r="J56" s="993"/>
      <c r="K56" s="994" t="s">
        <v>212</v>
      </c>
      <c r="L56" s="995"/>
      <c r="M56" s="995"/>
      <c r="N56" s="996"/>
      <c r="O56" s="171"/>
    </row>
    <row r="57" spans="1:15" ht="14.5" customHeight="1">
      <c r="A57" s="766"/>
      <c r="B57" s="990"/>
      <c r="C57" s="989" t="s">
        <v>213</v>
      </c>
      <c r="D57" s="994" t="s">
        <v>143</v>
      </c>
      <c r="E57" s="996"/>
      <c r="F57" s="989" t="s">
        <v>214</v>
      </c>
      <c r="G57" s="989" t="s">
        <v>213</v>
      </c>
      <c r="H57" s="991" t="s">
        <v>143</v>
      </c>
      <c r="I57" s="993"/>
      <c r="J57" s="989" t="s">
        <v>214</v>
      </c>
      <c r="K57" s="989" t="s">
        <v>213</v>
      </c>
      <c r="L57" s="991" t="s">
        <v>143</v>
      </c>
      <c r="M57" s="993"/>
      <c r="N57" s="989" t="s">
        <v>214</v>
      </c>
      <c r="O57" s="171"/>
    </row>
    <row r="58" spans="1:15" ht="14.5" customHeight="1">
      <c r="A58" s="766"/>
      <c r="B58" s="990"/>
      <c r="C58" s="990"/>
      <c r="D58" s="746" t="s">
        <v>215</v>
      </c>
      <c r="E58" s="747" t="s">
        <v>216</v>
      </c>
      <c r="F58" s="990"/>
      <c r="G58" s="990"/>
      <c r="H58" s="746" t="s">
        <v>215</v>
      </c>
      <c r="I58" s="746" t="s">
        <v>216</v>
      </c>
      <c r="J58" s="997"/>
      <c r="K58" s="997"/>
      <c r="L58" s="492" t="s">
        <v>215</v>
      </c>
      <c r="M58" s="492" t="s">
        <v>216</v>
      </c>
      <c r="N58" s="997"/>
      <c r="O58" s="171"/>
    </row>
    <row r="59" spans="1:15" ht="14.5" customHeight="1">
      <c r="A59" s="746">
        <v>2020</v>
      </c>
      <c r="B59" s="749">
        <v>4.96</v>
      </c>
      <c r="C59" s="749">
        <v>32.6</v>
      </c>
      <c r="D59" s="751" t="s">
        <v>516</v>
      </c>
      <c r="E59" s="751"/>
      <c r="F59" s="750">
        <v>1</v>
      </c>
      <c r="G59" s="780">
        <v>0.23799999999999999</v>
      </c>
      <c r="H59" s="753" t="s">
        <v>553</v>
      </c>
      <c r="I59" s="753"/>
      <c r="J59" s="754">
        <v>1</v>
      </c>
      <c r="K59" s="773">
        <v>3.4000000000000002E-2</v>
      </c>
      <c r="L59" s="751" t="s">
        <v>542</v>
      </c>
      <c r="M59" s="769"/>
      <c r="N59" s="746">
        <v>1</v>
      </c>
      <c r="O59" s="171"/>
    </row>
    <row r="60" spans="1:15" ht="14.5" customHeight="1">
      <c r="A60" s="492" t="s">
        <v>552</v>
      </c>
      <c r="B60" s="493">
        <v>4.3</v>
      </c>
      <c r="C60" s="781">
        <v>118</v>
      </c>
      <c r="D60" s="782">
        <v>42694</v>
      </c>
      <c r="E60" s="783"/>
      <c r="F60" s="783">
        <v>1</v>
      </c>
      <c r="G60" s="783" t="s">
        <v>315</v>
      </c>
      <c r="H60" s="783" t="s">
        <v>336</v>
      </c>
      <c r="I60" s="783" t="s">
        <v>317</v>
      </c>
      <c r="J60" s="783" t="s">
        <v>337</v>
      </c>
      <c r="K60" s="493" t="s">
        <v>310</v>
      </c>
      <c r="L60" s="784" t="s">
        <v>341</v>
      </c>
      <c r="M60" s="784" t="s">
        <v>342</v>
      </c>
      <c r="N60" s="783" t="s">
        <v>338</v>
      </c>
      <c r="O60" s="171"/>
    </row>
    <row r="61" spans="1:15" ht="14.5" customHeight="1">
      <c r="A61" s="761"/>
      <c r="B61" s="761"/>
      <c r="C61" s="761"/>
      <c r="D61" s="761"/>
      <c r="E61" s="761"/>
      <c r="F61" s="763"/>
      <c r="G61" s="762"/>
      <c r="H61" s="763"/>
      <c r="I61" s="763"/>
      <c r="J61" s="763"/>
      <c r="K61" s="761"/>
      <c r="L61" s="761"/>
      <c r="M61" s="761"/>
      <c r="N61" s="761"/>
      <c r="O61" s="171"/>
    </row>
    <row r="62" spans="1:15" ht="14.5" customHeight="1">
      <c r="A62" s="761"/>
      <c r="B62" s="761"/>
      <c r="C62" s="761"/>
      <c r="D62" s="761"/>
      <c r="E62" s="761"/>
      <c r="F62" s="761"/>
      <c r="G62" s="761"/>
      <c r="H62" s="761"/>
      <c r="I62" s="761"/>
      <c r="J62" s="761"/>
      <c r="K62" s="761"/>
      <c r="L62" s="761"/>
      <c r="M62" s="761"/>
      <c r="N62" s="761"/>
      <c r="O62" s="171"/>
    </row>
    <row r="63" spans="1:15" ht="14.5" customHeight="1">
      <c r="A63" s="761"/>
      <c r="B63" s="761"/>
      <c r="C63" s="761"/>
      <c r="D63" s="761"/>
      <c r="E63" s="761"/>
      <c r="F63" s="761"/>
      <c r="G63" s="761"/>
      <c r="H63" s="761"/>
      <c r="I63" s="761"/>
      <c r="J63" s="761"/>
      <c r="K63" s="761"/>
      <c r="L63" s="761"/>
      <c r="M63" s="761"/>
      <c r="N63" s="761"/>
      <c r="O63" s="171"/>
    </row>
    <row r="64" spans="1:15" ht="14.5" customHeight="1">
      <c r="A64" s="785"/>
      <c r="B64" s="785"/>
      <c r="C64" s="785"/>
      <c r="D64" s="785"/>
      <c r="E64" s="785"/>
      <c r="F64" s="785"/>
      <c r="G64" s="785"/>
      <c r="H64" s="786"/>
      <c r="I64" s="785"/>
      <c r="J64" s="785"/>
      <c r="K64" s="785"/>
      <c r="L64" s="785"/>
      <c r="M64" s="785"/>
      <c r="N64" s="785"/>
      <c r="O64" s="171"/>
    </row>
    <row r="65" spans="1:18" ht="14.5" customHeight="1">
      <c r="A65" s="785"/>
      <c r="B65" s="785"/>
      <c r="C65" s="785"/>
      <c r="D65" s="785"/>
      <c r="E65" s="785"/>
      <c r="F65" s="785"/>
      <c r="G65" s="785"/>
      <c r="H65" s="785"/>
      <c r="I65" s="785"/>
      <c r="J65" s="785"/>
      <c r="K65" s="785"/>
      <c r="L65" s="785"/>
      <c r="M65" s="785"/>
      <c r="N65" s="785"/>
      <c r="O65" s="171"/>
    </row>
    <row r="66" spans="1:18" ht="14.5" customHeight="1">
      <c r="A66" s="785"/>
      <c r="B66" s="785"/>
      <c r="C66" s="785"/>
      <c r="D66" s="785"/>
      <c r="E66" s="785"/>
      <c r="F66" s="785"/>
      <c r="G66" s="785"/>
      <c r="H66" s="785"/>
      <c r="I66" s="785"/>
      <c r="J66" s="785"/>
      <c r="K66" s="785"/>
      <c r="L66" s="785"/>
      <c r="M66" s="785"/>
      <c r="N66" s="785"/>
      <c r="O66" s="171"/>
    </row>
    <row r="67" spans="1:18" ht="14.5" customHeight="1">
      <c r="A67" s="785"/>
      <c r="B67" s="785"/>
      <c r="C67" s="785"/>
      <c r="D67" s="785"/>
      <c r="E67" s="785"/>
      <c r="F67" s="785"/>
      <c r="G67" s="785"/>
      <c r="H67" s="785"/>
      <c r="I67" s="785"/>
      <c r="J67" s="785"/>
      <c r="K67" s="785"/>
      <c r="L67" s="785"/>
      <c r="M67" s="785"/>
      <c r="N67" s="785"/>
      <c r="O67" s="171"/>
    </row>
    <row r="68" spans="1:18" ht="14.5" customHeight="1">
      <c r="A68" s="785"/>
      <c r="B68" s="785"/>
      <c r="C68" s="785"/>
      <c r="D68" s="785"/>
      <c r="E68" s="785"/>
      <c r="F68" s="785"/>
      <c r="G68" s="785"/>
      <c r="H68" s="785"/>
      <c r="I68" s="785"/>
      <c r="J68" s="785"/>
      <c r="K68" s="785"/>
      <c r="L68" s="785"/>
      <c r="M68" s="785"/>
      <c r="N68" s="785"/>
      <c r="O68" s="171"/>
    </row>
    <row r="69" spans="1:18" ht="14.5" customHeight="1">
      <c r="A69" s="785"/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N69" s="785"/>
      <c r="O69" s="171"/>
    </row>
    <row r="70" spans="1:18" ht="14.5" customHeight="1">
      <c r="A70" s="785"/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  <c r="O70" s="171"/>
    </row>
    <row r="71" spans="1:18" ht="14.5" customHeight="1">
      <c r="A71" s="785"/>
      <c r="B71" s="785"/>
      <c r="C71" s="785"/>
      <c r="D71" s="785"/>
      <c r="E71" s="785"/>
      <c r="F71" s="785"/>
      <c r="G71" s="785"/>
      <c r="H71" s="785"/>
      <c r="I71" s="785"/>
      <c r="J71" s="785"/>
      <c r="K71" s="785"/>
      <c r="L71" s="785"/>
      <c r="M71" s="785"/>
      <c r="N71" s="785"/>
      <c r="O71" s="171"/>
    </row>
    <row r="72" spans="1:18" ht="14.5" customHeight="1">
      <c r="A72" s="785"/>
      <c r="B72" s="785"/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171"/>
    </row>
    <row r="73" spans="1:18" ht="14.5" customHeight="1">
      <c r="A73" s="785"/>
      <c r="B73" s="785"/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171"/>
      <c r="P73" s="181"/>
      <c r="Q73" s="181"/>
      <c r="R73" s="181"/>
    </row>
    <row r="74" spans="1:18" ht="14.5" customHeight="1">
      <c r="A74" s="785"/>
      <c r="B74" s="785"/>
      <c r="C74" s="785"/>
      <c r="D74" s="785"/>
      <c r="E74" s="785"/>
      <c r="F74" s="785"/>
      <c r="G74" s="785"/>
      <c r="H74" s="785"/>
      <c r="I74" s="785"/>
      <c r="J74" s="785"/>
      <c r="K74" s="785"/>
      <c r="L74" s="785"/>
      <c r="M74" s="785"/>
      <c r="N74" s="785"/>
      <c r="O74" s="171"/>
      <c r="P74" s="181"/>
      <c r="Q74" s="181"/>
      <c r="R74" s="181"/>
    </row>
    <row r="75" spans="1:18" ht="14.5" customHeight="1">
      <c r="A75" s="785"/>
      <c r="B75" s="785"/>
      <c r="C75" s="785"/>
      <c r="D75" s="785"/>
      <c r="E75" s="785"/>
      <c r="F75" s="785"/>
      <c r="G75" s="785"/>
      <c r="H75" s="785"/>
      <c r="I75" s="785"/>
      <c r="J75" s="785"/>
      <c r="K75" s="785"/>
      <c r="L75" s="785"/>
      <c r="M75" s="785"/>
      <c r="N75" s="785"/>
      <c r="O75" s="171"/>
      <c r="P75" s="181"/>
      <c r="Q75" s="181"/>
      <c r="R75" s="181"/>
    </row>
    <row r="76" spans="1:18" ht="14.5" customHeight="1">
      <c r="A76" s="787"/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181"/>
      <c r="P76" s="181"/>
      <c r="Q76" s="181"/>
      <c r="R76" s="181"/>
    </row>
    <row r="77" spans="1:18" ht="14.5" customHeight="1">
      <c r="A77" s="787"/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181"/>
      <c r="P77" s="181"/>
      <c r="Q77" s="181"/>
      <c r="R77" s="181"/>
    </row>
    <row r="78" spans="1:18" ht="14.5" customHeight="1">
      <c r="A78" s="787"/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  <c r="O78" s="181"/>
      <c r="P78" s="181"/>
      <c r="Q78" s="181"/>
      <c r="R78" s="181"/>
    </row>
    <row r="79" spans="1:18" ht="14.15" customHeight="1">
      <c r="A79" s="787"/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  <c r="O79" s="181"/>
      <c r="P79" s="181"/>
      <c r="Q79" s="181"/>
      <c r="R79" s="181"/>
    </row>
    <row r="80" spans="1:18" ht="14.15" customHeight="1">
      <c r="A80" s="787"/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181"/>
      <c r="P80" s="181"/>
      <c r="Q80" s="181"/>
      <c r="R80" s="181"/>
    </row>
    <row r="81" spans="1:18" ht="14.15" customHeight="1">
      <c r="A81" s="787"/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787"/>
      <c r="O81" s="181"/>
      <c r="P81" s="181"/>
      <c r="Q81" s="181"/>
      <c r="R81" s="181"/>
    </row>
    <row r="82" spans="1:18" ht="14.15" customHeight="1">
      <c r="A82" s="787"/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N82" s="787"/>
      <c r="O82" s="181"/>
      <c r="P82" s="181"/>
      <c r="Q82" s="181"/>
      <c r="R82" s="181"/>
    </row>
    <row r="83" spans="1:18" ht="14.1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87"/>
      <c r="M83" s="787"/>
      <c r="N83" s="787"/>
      <c r="O83" s="181"/>
      <c r="P83" s="181"/>
      <c r="Q83" s="181"/>
      <c r="R83" s="181"/>
    </row>
    <row r="84" spans="1:18" ht="14.15" customHeight="1">
      <c r="A84" s="787"/>
      <c r="B84" s="787"/>
      <c r="C84" s="787"/>
      <c r="D84" s="787"/>
      <c r="E84" s="787"/>
      <c r="F84" s="787"/>
      <c r="G84" s="787"/>
      <c r="H84" s="787"/>
      <c r="I84" s="787"/>
      <c r="J84" s="787"/>
      <c r="K84" s="787"/>
      <c r="L84" s="787"/>
      <c r="M84" s="787"/>
      <c r="N84" s="787"/>
      <c r="O84" s="181"/>
      <c r="P84" s="181"/>
      <c r="Q84" s="181"/>
      <c r="R84" s="181"/>
    </row>
    <row r="85" spans="1:18" ht="14.15" customHeight="1">
      <c r="A85" s="787"/>
      <c r="B85" s="787"/>
      <c r="C85" s="787"/>
      <c r="D85" s="787"/>
      <c r="E85" s="787"/>
      <c r="F85" s="787"/>
      <c r="G85" s="787"/>
      <c r="H85" s="787"/>
      <c r="I85" s="787"/>
      <c r="J85" s="787"/>
      <c r="K85" s="787"/>
      <c r="L85" s="787"/>
      <c r="M85" s="787"/>
      <c r="N85" s="787"/>
      <c r="O85" s="181"/>
      <c r="P85" s="181"/>
      <c r="Q85" s="181"/>
      <c r="R85" s="181"/>
    </row>
    <row r="86" spans="1:18" ht="14.15" customHeight="1">
      <c r="A86" s="788"/>
      <c r="B86" s="788"/>
      <c r="C86" s="788"/>
      <c r="D86" s="788"/>
      <c r="E86" s="788"/>
      <c r="F86" s="788"/>
      <c r="G86" s="788"/>
      <c r="H86" s="788"/>
      <c r="I86" s="788"/>
      <c r="J86" s="788"/>
      <c r="K86" s="788"/>
      <c r="L86" s="788"/>
      <c r="M86" s="788"/>
      <c r="N86" s="788"/>
      <c r="O86" s="164"/>
    </row>
    <row r="87" spans="1:18" ht="14.15" customHeight="1">
      <c r="A87" s="788"/>
      <c r="B87" s="788"/>
      <c r="C87" s="788"/>
      <c r="D87" s="788"/>
      <c r="E87" s="788"/>
      <c r="F87" s="788"/>
      <c r="G87" s="788"/>
      <c r="H87" s="788"/>
      <c r="I87" s="788"/>
      <c r="J87" s="788"/>
      <c r="K87" s="788"/>
      <c r="L87" s="788"/>
      <c r="M87" s="788"/>
      <c r="N87" s="788"/>
      <c r="O87" s="164"/>
    </row>
    <row r="88" spans="1:18" ht="14.15" customHeight="1">
      <c r="A88" s="788"/>
      <c r="B88" s="788"/>
      <c r="C88" s="788"/>
      <c r="D88" s="788"/>
      <c r="E88" s="788"/>
      <c r="F88" s="788"/>
      <c r="G88" s="788"/>
      <c r="H88" s="788"/>
      <c r="I88" s="788"/>
      <c r="J88" s="788"/>
      <c r="K88" s="788"/>
      <c r="L88" s="788"/>
      <c r="M88" s="788"/>
      <c r="N88" s="788"/>
      <c r="O88" s="164"/>
    </row>
    <row r="89" spans="1:18" ht="14.15" customHeight="1">
      <c r="A89" s="788"/>
      <c r="B89" s="788"/>
      <c r="C89" s="788"/>
      <c r="D89" s="788"/>
      <c r="E89" s="788"/>
      <c r="F89" s="788"/>
      <c r="G89" s="788"/>
      <c r="H89" s="788"/>
      <c r="I89" s="788"/>
      <c r="J89" s="788"/>
      <c r="K89" s="788"/>
      <c r="L89" s="788"/>
      <c r="M89" s="788"/>
      <c r="N89" s="788"/>
      <c r="O89" s="164"/>
    </row>
    <row r="90" spans="1:18" ht="14.15" customHeight="1">
      <c r="A90" s="788"/>
      <c r="B90" s="788"/>
      <c r="C90" s="788"/>
      <c r="D90" s="788"/>
      <c r="E90" s="788"/>
      <c r="F90" s="788"/>
      <c r="G90" s="788"/>
      <c r="H90" s="788"/>
      <c r="I90" s="788"/>
      <c r="J90" s="788"/>
      <c r="K90" s="788"/>
      <c r="L90" s="788"/>
      <c r="M90" s="788"/>
      <c r="N90" s="788"/>
      <c r="O90" s="164"/>
    </row>
    <row r="91" spans="1:18" ht="14.15" customHeight="1">
      <c r="A91" s="788"/>
      <c r="B91" s="788"/>
      <c r="C91" s="788"/>
      <c r="D91" s="788"/>
      <c r="E91" s="788"/>
      <c r="F91" s="788"/>
      <c r="G91" s="788"/>
      <c r="H91" s="788"/>
      <c r="I91" s="788"/>
      <c r="J91" s="788"/>
      <c r="K91" s="788"/>
      <c r="L91" s="788"/>
      <c r="M91" s="788"/>
      <c r="N91" s="788"/>
      <c r="O91" s="164"/>
    </row>
    <row r="92" spans="1:18" ht="12" customHeight="1">
      <c r="A92" s="788"/>
      <c r="B92" s="788"/>
      <c r="C92" s="788"/>
      <c r="D92" s="788"/>
      <c r="E92" s="788"/>
      <c r="F92" s="788"/>
      <c r="G92" s="788"/>
      <c r="H92" s="788"/>
      <c r="I92" s="788"/>
      <c r="J92" s="788"/>
      <c r="K92" s="788"/>
      <c r="L92" s="788"/>
      <c r="M92" s="788"/>
      <c r="N92" s="788"/>
      <c r="O92" s="164"/>
    </row>
    <row r="93" spans="1:18" ht="12" customHeight="1">
      <c r="A93" s="788"/>
      <c r="B93" s="788"/>
      <c r="C93" s="788"/>
      <c r="D93" s="788"/>
      <c r="E93" s="788"/>
      <c r="F93" s="788"/>
      <c r="G93" s="788"/>
      <c r="H93" s="788"/>
      <c r="I93" s="788"/>
      <c r="J93" s="788"/>
      <c r="K93" s="788"/>
      <c r="L93" s="788"/>
      <c r="M93" s="788"/>
      <c r="N93" s="788"/>
      <c r="O93" s="164"/>
    </row>
    <row r="94" spans="1:18" ht="12" customHeight="1">
      <c r="A94" s="788"/>
      <c r="B94" s="788"/>
      <c r="C94" s="788"/>
      <c r="D94" s="788"/>
      <c r="E94" s="788"/>
      <c r="F94" s="788"/>
      <c r="G94" s="788"/>
      <c r="H94" s="788"/>
      <c r="I94" s="788"/>
      <c r="J94" s="788"/>
      <c r="K94" s="788"/>
      <c r="L94" s="788"/>
      <c r="M94" s="788"/>
      <c r="N94" s="788"/>
      <c r="O94" s="164"/>
    </row>
    <row r="95" spans="1:18" ht="12" customHeight="1">
      <c r="A95" s="788"/>
      <c r="B95" s="788"/>
      <c r="C95" s="788"/>
      <c r="D95" s="788"/>
      <c r="E95" s="788"/>
      <c r="F95" s="788"/>
      <c r="G95" s="788"/>
      <c r="H95" s="788"/>
      <c r="I95" s="788"/>
      <c r="J95" s="788"/>
      <c r="K95" s="788"/>
      <c r="L95" s="788"/>
      <c r="M95" s="788"/>
      <c r="N95" s="788"/>
      <c r="O95" s="164"/>
    </row>
    <row r="96" spans="1:18" ht="12" customHeight="1">
      <c r="A96" s="788"/>
      <c r="B96" s="788"/>
      <c r="C96" s="788"/>
      <c r="D96" s="788"/>
      <c r="E96" s="788"/>
      <c r="F96" s="788"/>
      <c r="G96" s="788"/>
      <c r="H96" s="788"/>
      <c r="I96" s="788"/>
      <c r="J96" s="788"/>
      <c r="K96" s="788"/>
      <c r="L96" s="788"/>
      <c r="M96" s="788"/>
      <c r="N96" s="788"/>
      <c r="O96" s="164"/>
    </row>
    <row r="97" spans="1:15" ht="12" customHeight="1">
      <c r="A97" s="788"/>
      <c r="B97" s="788"/>
      <c r="C97" s="788"/>
      <c r="D97" s="788"/>
      <c r="E97" s="788"/>
      <c r="F97" s="788"/>
      <c r="G97" s="788"/>
      <c r="H97" s="788"/>
      <c r="I97" s="788"/>
      <c r="J97" s="788"/>
      <c r="K97" s="788"/>
      <c r="L97" s="788"/>
      <c r="M97" s="788"/>
      <c r="N97" s="788"/>
      <c r="O97" s="164"/>
    </row>
    <row r="98" spans="1:15" ht="12" customHeight="1">
      <c r="A98" s="788"/>
      <c r="B98" s="788"/>
      <c r="C98" s="788"/>
      <c r="D98" s="788"/>
      <c r="E98" s="788"/>
      <c r="F98" s="788"/>
      <c r="G98" s="788"/>
      <c r="H98" s="788"/>
      <c r="I98" s="788"/>
      <c r="J98" s="788"/>
      <c r="K98" s="788"/>
      <c r="L98" s="788"/>
      <c r="M98" s="788"/>
      <c r="N98" s="788"/>
      <c r="O98" s="164"/>
    </row>
    <row r="99" spans="1:15" ht="12" customHeight="1">
      <c r="A99" s="788"/>
      <c r="B99" s="788"/>
      <c r="C99" s="788"/>
      <c r="D99" s="788"/>
      <c r="E99" s="788"/>
      <c r="F99" s="788"/>
      <c r="G99" s="788"/>
      <c r="H99" s="788"/>
      <c r="I99" s="788"/>
      <c r="J99" s="788"/>
      <c r="K99" s="788"/>
      <c r="L99" s="788"/>
      <c r="M99" s="788"/>
      <c r="N99" s="788"/>
      <c r="O99" s="164"/>
    </row>
    <row r="100" spans="1:15" ht="12" customHeight="1">
      <c r="A100" s="788"/>
      <c r="B100" s="788"/>
      <c r="C100" s="788"/>
      <c r="D100" s="788"/>
      <c r="E100" s="788"/>
      <c r="F100" s="788"/>
      <c r="G100" s="788"/>
      <c r="H100" s="788"/>
      <c r="I100" s="788"/>
      <c r="J100" s="788"/>
      <c r="K100" s="788"/>
      <c r="L100" s="788"/>
      <c r="M100" s="788"/>
      <c r="N100" s="788"/>
      <c r="O100" s="164"/>
    </row>
    <row r="101" spans="1:15" ht="12" customHeight="1">
      <c r="A101" s="788"/>
      <c r="B101" s="788"/>
      <c r="C101" s="788"/>
      <c r="D101" s="788"/>
      <c r="E101" s="788"/>
      <c r="F101" s="788"/>
      <c r="G101" s="788"/>
      <c r="H101" s="788"/>
      <c r="I101" s="788"/>
      <c r="J101" s="788"/>
      <c r="K101" s="788"/>
      <c r="L101" s="788"/>
      <c r="M101" s="788"/>
      <c r="N101" s="788"/>
      <c r="O101" s="164"/>
    </row>
    <row r="102" spans="1:15" ht="12" customHeight="1">
      <c r="A102" s="788"/>
      <c r="B102" s="788"/>
      <c r="C102" s="788"/>
      <c r="D102" s="788"/>
      <c r="E102" s="788"/>
      <c r="F102" s="788"/>
      <c r="G102" s="788"/>
      <c r="H102" s="788"/>
      <c r="I102" s="788"/>
      <c r="J102" s="788"/>
      <c r="K102" s="788"/>
      <c r="L102" s="788"/>
      <c r="M102" s="788"/>
      <c r="N102" s="788"/>
      <c r="O102" s="164"/>
    </row>
    <row r="103" spans="1:15" ht="15.5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</row>
    <row r="104" spans="1:15" ht="15.5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</row>
    <row r="105" spans="1:15" ht="15.5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</row>
    <row r="106" spans="1:15" ht="15.5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</row>
    <row r="107" spans="1:15" ht="15.5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</row>
    <row r="108" spans="1:15" ht="15.5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</row>
    <row r="109" spans="1:15" ht="15.5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</row>
    <row r="110" spans="1:15" ht="15.5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</row>
    <row r="111" spans="1:15" ht="15.5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</row>
    <row r="112" spans="1:15" ht="15.5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</row>
    <row r="113" spans="1:15" ht="15.5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</row>
    <row r="114" spans="1:15" ht="15.5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</row>
    <row r="115" spans="1:15" ht="15.5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</row>
    <row r="116" spans="1:15" ht="15.5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</row>
    <row r="117" spans="1:15" ht="15.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</row>
    <row r="118" spans="1:15" ht="15.5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</row>
    <row r="119" spans="1:15" ht="15.5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</row>
    <row r="120" spans="1:15" ht="15.5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</row>
    <row r="121" spans="1:15" ht="15.5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</row>
    <row r="122" spans="1:15" ht="15.5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</row>
    <row r="123" spans="1:15" ht="15.5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</row>
    <row r="124" spans="1:15" ht="15.5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</row>
    <row r="125" spans="1:15" ht="15.5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</row>
    <row r="126" spans="1:15" ht="15.5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</row>
    <row r="127" spans="1:15" ht="15.5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</row>
    <row r="128" spans="1:15" ht="15.5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</row>
    <row r="129" spans="1:15" ht="15.5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</row>
    <row r="130" spans="1:15" ht="15.5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</row>
    <row r="131" spans="1:15" ht="15.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</row>
    <row r="132" spans="1:15" ht="15.5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</row>
    <row r="133" spans="1:15" ht="15.5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</row>
    <row r="134" spans="1:15" ht="15.5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</row>
    <row r="135" spans="1:15" ht="15.5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</row>
    <row r="136" spans="1:15" ht="15.5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</row>
    <row r="137" spans="1:15" ht="15.5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</row>
    <row r="138" spans="1:15" ht="15.5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</row>
    <row r="139" spans="1:15" ht="15.5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</row>
    <row r="140" spans="1:15" ht="15.5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</row>
    <row r="141" spans="1:15" ht="15.5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</row>
    <row r="142" spans="1:15" ht="15.5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</row>
  </sheetData>
  <mergeCells count="79">
    <mergeCell ref="B56:B58"/>
    <mergeCell ref="C56:F56"/>
    <mergeCell ref="G56:J56"/>
    <mergeCell ref="K56:N56"/>
    <mergeCell ref="C57:C58"/>
    <mergeCell ref="D57:E57"/>
    <mergeCell ref="N57:N58"/>
    <mergeCell ref="F57:F58"/>
    <mergeCell ref="G57:G58"/>
    <mergeCell ref="H57:I57"/>
    <mergeCell ref="J57:J58"/>
    <mergeCell ref="K57:K58"/>
    <mergeCell ref="L57:M57"/>
    <mergeCell ref="B46:B48"/>
    <mergeCell ref="C46:F46"/>
    <mergeCell ref="G46:J46"/>
    <mergeCell ref="K46:N46"/>
    <mergeCell ref="C47:C48"/>
    <mergeCell ref="D47:E47"/>
    <mergeCell ref="F47:F48"/>
    <mergeCell ref="G47:G48"/>
    <mergeCell ref="H47:I47"/>
    <mergeCell ref="J47:J48"/>
    <mergeCell ref="K47:K48"/>
    <mergeCell ref="L47:M47"/>
    <mergeCell ref="N47:N48"/>
    <mergeCell ref="B36:B38"/>
    <mergeCell ref="C36:F36"/>
    <mergeCell ref="G36:J36"/>
    <mergeCell ref="K36:N36"/>
    <mergeCell ref="C37:C38"/>
    <mergeCell ref="D37:E37"/>
    <mergeCell ref="N37:N38"/>
    <mergeCell ref="F37:F38"/>
    <mergeCell ref="G37:G38"/>
    <mergeCell ref="H37:I37"/>
    <mergeCell ref="J37:J38"/>
    <mergeCell ref="K37:K38"/>
    <mergeCell ref="L37:M37"/>
    <mergeCell ref="B24:B26"/>
    <mergeCell ref="C24:F24"/>
    <mergeCell ref="G24:J24"/>
    <mergeCell ref="K24:N24"/>
    <mergeCell ref="C25:C26"/>
    <mergeCell ref="D25:E25"/>
    <mergeCell ref="F25:F26"/>
    <mergeCell ref="G25:G26"/>
    <mergeCell ref="H25:I25"/>
    <mergeCell ref="J25:J26"/>
    <mergeCell ref="K25:K26"/>
    <mergeCell ref="L25:M25"/>
    <mergeCell ref="N25:N26"/>
    <mergeCell ref="B14:B16"/>
    <mergeCell ref="C14:F14"/>
    <mergeCell ref="G14:J14"/>
    <mergeCell ref="K14:N14"/>
    <mergeCell ref="C15:C16"/>
    <mergeCell ref="D15:E15"/>
    <mergeCell ref="N15:N16"/>
    <mergeCell ref="F15:F16"/>
    <mergeCell ref="G15:G16"/>
    <mergeCell ref="H15:I15"/>
    <mergeCell ref="J15:J16"/>
    <mergeCell ref="K15:K16"/>
    <mergeCell ref="L15:M15"/>
    <mergeCell ref="A4:A6"/>
    <mergeCell ref="B4:B6"/>
    <mergeCell ref="C4:F4"/>
    <mergeCell ref="G4:J4"/>
    <mergeCell ref="K4:N4"/>
    <mergeCell ref="C5:C6"/>
    <mergeCell ref="D5:E5"/>
    <mergeCell ref="F5:F6"/>
    <mergeCell ref="G5:G6"/>
    <mergeCell ref="H5:I5"/>
    <mergeCell ref="J5:J6"/>
    <mergeCell ref="K5:K6"/>
    <mergeCell ref="L5:M5"/>
    <mergeCell ref="N5:N6"/>
  </mergeCells>
  <pageMargins left="0.7" right="0.7" top="0.75" bottom="0.75" header="0.3" footer="0.3"/>
  <pageSetup paperSize="9" orientation="landscape" horizontalDpi="300" verticalDpi="300" r:id="rId1"/>
  <rowBreaks count="1" manualBreakCount="1">
    <brk id="32" max="16383" man="1"/>
  </rowBreaks>
  <ignoredErrors>
    <ignoredError sqref="H8:M8 H28:M29 I40:M40 I50 H60:I60 H18:I18 M60" twoDigitTextYear="1"/>
    <ignoredError sqref="N60 J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10" workbookViewId="0">
      <selection activeCell="L14" sqref="L14"/>
    </sheetView>
  </sheetViews>
  <sheetFormatPr defaultRowHeight="14"/>
  <cols>
    <col min="1" max="2" width="7.84375" style="165" customWidth="1"/>
    <col min="3" max="9" width="10.4609375" style="165" customWidth="1"/>
    <col min="10" max="10" width="7.69140625" style="165" customWidth="1"/>
    <col min="11" max="11" width="10.4609375" style="165" customWidth="1"/>
    <col min="12" max="1023" width="8.15234375" style="165" customWidth="1"/>
    <col min="1024" max="16384" width="9.23046875" style="165"/>
  </cols>
  <sheetData>
    <row r="1" spans="1:13" ht="16" customHeight="1">
      <c r="A1" s="225" t="s">
        <v>223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3" ht="16" customHeight="1">
      <c r="B2" s="226"/>
      <c r="C2" s="226"/>
      <c r="E2" s="227" t="s">
        <v>224</v>
      </c>
      <c r="F2" s="226"/>
      <c r="G2" s="226"/>
      <c r="H2" s="226"/>
      <c r="I2" s="226"/>
      <c r="J2" s="226"/>
    </row>
    <row r="3" spans="1:13" ht="16" customHeight="1">
      <c r="A3" s="998" t="s">
        <v>225</v>
      </c>
      <c r="B3" s="999"/>
      <c r="C3" s="1002" t="s">
        <v>193</v>
      </c>
      <c r="D3" s="1003"/>
      <c r="E3" s="1003"/>
      <c r="F3" s="1003"/>
      <c r="G3" s="1003"/>
      <c r="H3" s="1004"/>
      <c r="I3" s="998" t="s">
        <v>226</v>
      </c>
      <c r="J3" s="1005"/>
    </row>
    <row r="4" spans="1:13" ht="16" customHeight="1">
      <c r="A4" s="1000"/>
      <c r="B4" s="1001"/>
      <c r="C4" s="228">
        <v>5</v>
      </c>
      <c r="D4" s="228">
        <v>6</v>
      </c>
      <c r="E4" s="228">
        <v>7</v>
      </c>
      <c r="F4" s="228">
        <v>8</v>
      </c>
      <c r="G4" s="228">
        <v>9</v>
      </c>
      <c r="H4" s="228">
        <v>10</v>
      </c>
      <c r="I4" s="1000"/>
      <c r="J4" s="1006"/>
    </row>
    <row r="5" spans="1:13" ht="16" customHeight="1">
      <c r="A5" s="1007"/>
      <c r="B5" s="1008"/>
      <c r="C5" s="1009" t="s">
        <v>227</v>
      </c>
      <c r="D5" s="1010"/>
      <c r="E5" s="1010"/>
      <c r="F5" s="1010"/>
      <c r="G5" s="1010"/>
      <c r="H5" s="1011"/>
      <c r="I5" s="1012" t="s">
        <v>492</v>
      </c>
      <c r="J5" s="1013"/>
    </row>
    <row r="6" spans="1:13" ht="16" customHeight="1">
      <c r="A6" s="1018">
        <v>1</v>
      </c>
      <c r="B6" s="1019"/>
      <c r="C6" s="229">
        <v>25.9</v>
      </c>
      <c r="D6" s="229">
        <v>20.8</v>
      </c>
      <c r="E6" s="229">
        <v>23.7</v>
      </c>
      <c r="F6" s="229">
        <v>24</v>
      </c>
      <c r="G6" s="229">
        <v>14.9</v>
      </c>
      <c r="H6" s="229">
        <v>5.4</v>
      </c>
      <c r="I6" s="1014"/>
      <c r="J6" s="1015"/>
    </row>
    <row r="7" spans="1:13" ht="16" customHeight="1">
      <c r="A7" s="1018">
        <v>2</v>
      </c>
      <c r="B7" s="1019"/>
      <c r="C7" s="230">
        <v>16.600000000000001</v>
      </c>
      <c r="D7" s="229">
        <v>29.2</v>
      </c>
      <c r="E7" s="229">
        <v>25.2</v>
      </c>
      <c r="F7" s="229">
        <v>16.5</v>
      </c>
      <c r="G7" s="229">
        <v>8.8000000000000007</v>
      </c>
      <c r="H7" s="229">
        <v>3.1</v>
      </c>
      <c r="I7" s="1014"/>
      <c r="J7" s="1015"/>
    </row>
    <row r="8" spans="1:13" ht="16" customHeight="1">
      <c r="A8" s="1018">
        <v>3</v>
      </c>
      <c r="B8" s="1019"/>
      <c r="C8" s="229">
        <v>39.5</v>
      </c>
      <c r="D8" s="229">
        <v>38.5</v>
      </c>
      <c r="E8" s="229">
        <v>28.3</v>
      </c>
      <c r="F8" s="229">
        <v>16.5</v>
      </c>
      <c r="G8" s="229">
        <v>10.3</v>
      </c>
      <c r="H8" s="229">
        <v>0.6</v>
      </c>
      <c r="I8" s="1014"/>
      <c r="J8" s="1015"/>
    </row>
    <row r="9" spans="1:13" ht="16" customHeight="1">
      <c r="A9" s="1020" t="s">
        <v>182</v>
      </c>
      <c r="B9" s="1021"/>
      <c r="C9" s="231">
        <f>SUM(C6:C8)</f>
        <v>82</v>
      </c>
      <c r="D9" s="231">
        <f t="shared" ref="D9:H9" si="0">SUM(D6:D8)</f>
        <v>88.5</v>
      </c>
      <c r="E9" s="231">
        <f t="shared" si="0"/>
        <v>77.2</v>
      </c>
      <c r="F9" s="231">
        <f t="shared" si="0"/>
        <v>57</v>
      </c>
      <c r="G9" s="231">
        <f t="shared" si="0"/>
        <v>34</v>
      </c>
      <c r="H9" s="231">
        <f t="shared" si="0"/>
        <v>9.1</v>
      </c>
      <c r="I9" s="1016"/>
      <c r="J9" s="1017"/>
      <c r="M9" s="232"/>
    </row>
    <row r="10" spans="1:13" ht="16" customHeight="1">
      <c r="A10" s="233"/>
      <c r="B10" s="233"/>
      <c r="C10" s="234"/>
      <c r="D10" s="235"/>
      <c r="E10" s="234"/>
      <c r="F10" s="236"/>
      <c r="G10" s="235"/>
      <c r="H10" s="235"/>
      <c r="I10" s="237"/>
      <c r="J10" s="237"/>
    </row>
    <row r="11" spans="1:13" ht="16" customHeight="1">
      <c r="A11" s="233"/>
      <c r="B11" s="233"/>
      <c r="C11" s="233"/>
      <c r="D11" s="233"/>
      <c r="E11" s="233"/>
      <c r="F11" s="233"/>
      <c r="G11" s="233"/>
      <c r="H11" s="233"/>
      <c r="I11" s="233"/>
      <c r="J11" s="233"/>
    </row>
    <row r="12" spans="1:13" ht="16" customHeight="1">
      <c r="A12" s="233"/>
      <c r="B12" s="233"/>
      <c r="C12" s="233"/>
      <c r="D12" s="233"/>
      <c r="E12" s="233"/>
      <c r="F12" s="233"/>
      <c r="G12" s="233"/>
      <c r="H12" s="233"/>
      <c r="I12" s="233"/>
      <c r="J12" s="233"/>
    </row>
    <row r="13" spans="1:13" ht="16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3" ht="16" customHeight="1">
      <c r="A14" s="233" t="s">
        <v>228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3" ht="16" customHeight="1">
      <c r="B15" s="226"/>
      <c r="C15" s="226"/>
      <c r="E15" s="238" t="s">
        <v>229</v>
      </c>
      <c r="F15" s="226"/>
      <c r="G15" s="226"/>
      <c r="H15" s="226"/>
      <c r="I15" s="226"/>
      <c r="J15" s="226"/>
    </row>
    <row r="16" spans="1:13" ht="16" customHeight="1">
      <c r="A16" s="998" t="s">
        <v>225</v>
      </c>
      <c r="B16" s="999"/>
      <c r="C16" s="1002" t="s">
        <v>193</v>
      </c>
      <c r="D16" s="1003"/>
      <c r="E16" s="1003"/>
      <c r="F16" s="1003"/>
      <c r="G16" s="1003"/>
      <c r="H16" s="1004"/>
      <c r="I16" s="998" t="s">
        <v>226</v>
      </c>
      <c r="J16" s="1005"/>
    </row>
    <row r="17" spans="1:13" ht="16" customHeight="1">
      <c r="A17" s="1000"/>
      <c r="B17" s="1001"/>
      <c r="C17" s="239">
        <v>5</v>
      </c>
      <c r="D17" s="228">
        <v>6</v>
      </c>
      <c r="E17" s="228">
        <v>7</v>
      </c>
      <c r="F17" s="228">
        <v>8</v>
      </c>
      <c r="G17" s="228">
        <v>9</v>
      </c>
      <c r="H17" s="240">
        <v>10</v>
      </c>
      <c r="I17" s="1000"/>
      <c r="J17" s="1006"/>
    </row>
    <row r="18" spans="1:13" ht="16" customHeight="1">
      <c r="A18" s="1007"/>
      <c r="B18" s="1008"/>
      <c r="C18" s="1022" t="s">
        <v>230</v>
      </c>
      <c r="D18" s="1023"/>
      <c r="E18" s="1023"/>
      <c r="F18" s="1023"/>
      <c r="G18" s="1023"/>
      <c r="H18" s="1024"/>
      <c r="I18" s="1012" t="s">
        <v>491</v>
      </c>
      <c r="J18" s="1013"/>
    </row>
    <row r="19" spans="1:13" ht="16" customHeight="1">
      <c r="A19" s="1018">
        <v>1</v>
      </c>
      <c r="B19" s="1019"/>
      <c r="C19" s="230">
        <v>31.1</v>
      </c>
      <c r="D19" s="229">
        <v>33.700000000000003</v>
      </c>
      <c r="E19" s="229">
        <v>38.299999999999997</v>
      </c>
      <c r="F19" s="229" t="s">
        <v>488</v>
      </c>
      <c r="G19" s="229">
        <v>16.899999999999999</v>
      </c>
      <c r="H19" s="229" t="s">
        <v>490</v>
      </c>
      <c r="I19" s="1014"/>
      <c r="J19" s="1015"/>
    </row>
    <row r="20" spans="1:13" ht="16" customHeight="1">
      <c r="A20" s="1018">
        <v>2</v>
      </c>
      <c r="B20" s="1019"/>
      <c r="C20" s="229">
        <v>26.4</v>
      </c>
      <c r="D20" s="229">
        <v>41.8</v>
      </c>
      <c r="E20" s="229">
        <v>35.6</v>
      </c>
      <c r="F20" s="229">
        <v>25</v>
      </c>
      <c r="G20" s="229">
        <v>17.8</v>
      </c>
      <c r="H20" s="229">
        <v>7.8</v>
      </c>
      <c r="I20" s="1014"/>
      <c r="J20" s="1015"/>
    </row>
    <row r="21" spans="1:13" ht="16" customHeight="1">
      <c r="A21" s="1018">
        <v>3</v>
      </c>
      <c r="B21" s="1019"/>
      <c r="C21" s="229">
        <v>43.8</v>
      </c>
      <c r="D21" s="229">
        <v>47.9</v>
      </c>
      <c r="E21" s="229">
        <v>36.1</v>
      </c>
      <c r="F21" s="229">
        <v>24.7</v>
      </c>
      <c r="G21" s="229" t="s">
        <v>489</v>
      </c>
      <c r="H21" s="229">
        <v>2.7</v>
      </c>
      <c r="I21" s="1014"/>
      <c r="J21" s="1015"/>
    </row>
    <row r="22" spans="1:13" ht="16" customHeight="1">
      <c r="A22" s="1025" t="s">
        <v>182</v>
      </c>
      <c r="B22" s="1026"/>
      <c r="C22" s="231">
        <v>101.3</v>
      </c>
      <c r="D22" s="231">
        <v>123.4</v>
      </c>
      <c r="E22" s="231">
        <v>110</v>
      </c>
      <c r="F22" s="231">
        <v>77</v>
      </c>
      <c r="G22" s="231">
        <v>45.1</v>
      </c>
      <c r="H22" s="241">
        <v>21</v>
      </c>
      <c r="I22" s="1016"/>
      <c r="J22" s="1017"/>
      <c r="M22" s="232"/>
    </row>
    <row r="23" spans="1:13" ht="16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</row>
    <row r="24" spans="1:13" ht="16" customHeight="1">
      <c r="A24" s="226"/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3" ht="16" customHeight="1"/>
    <row r="26" spans="1:13" ht="16" customHeight="1"/>
    <row r="27" spans="1:13" ht="16" customHeight="1"/>
    <row r="28" spans="1:13" ht="16" customHeight="1">
      <c r="E28" s="230"/>
    </row>
    <row r="29" spans="1:13" ht="16" customHeight="1"/>
    <row r="30" spans="1:13" ht="16" customHeight="1"/>
    <row r="31" spans="1:13" ht="16" customHeight="1"/>
    <row r="32" spans="1:13" ht="16" customHeight="1"/>
    <row r="33" spans="1:10" ht="16" customHeight="1"/>
    <row r="34" spans="1:10" ht="16" customHeight="1"/>
    <row r="35" spans="1:10" ht="16" customHeight="1"/>
    <row r="36" spans="1:10" ht="16" customHeight="1"/>
    <row r="37" spans="1:10" ht="16" customHeight="1"/>
    <row r="38" spans="1:10" ht="16" customHeight="1"/>
    <row r="39" spans="1:10" ht="16" customHeight="1"/>
    <row r="40" spans="1:10" ht="16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</row>
    <row r="41" spans="1:10" ht="16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</row>
    <row r="42" spans="1:10" ht="16" customHeight="1"/>
    <row r="43" spans="1:10" ht="16" customHeight="1"/>
    <row r="44" spans="1:10" ht="16" customHeight="1"/>
    <row r="45" spans="1:10" ht="16" customHeight="1"/>
    <row r="46" spans="1:10" ht="16" customHeight="1"/>
    <row r="47" spans="1:10" ht="16" customHeight="1"/>
    <row r="48" spans="1:10" ht="16" customHeight="1"/>
    <row r="49" ht="16" customHeight="1"/>
    <row r="50" ht="16" customHeight="1"/>
    <row r="51" ht="22.75" customHeight="1"/>
    <row r="52" ht="22.75" customHeight="1"/>
    <row r="53" ht="22.75" customHeight="1"/>
    <row r="54" ht="22.75" customHeight="1"/>
    <row r="55" ht="22.75" customHeight="1"/>
    <row r="56" ht="22.75" customHeight="1"/>
    <row r="57" ht="22.75" customHeight="1"/>
    <row r="58" ht="22.75" customHeight="1"/>
    <row r="59" ht="22.75" customHeight="1"/>
    <row r="60" ht="22.75" customHeight="1"/>
    <row r="61" ht="22.75" customHeight="1"/>
    <row r="62" ht="22.75" customHeight="1"/>
    <row r="63" ht="22.75" customHeight="1"/>
    <row r="64" ht="22.75" customHeight="1"/>
    <row r="65" ht="22.75" customHeight="1"/>
    <row r="66" ht="22.75" customHeight="1"/>
    <row r="67" ht="22.75" customHeight="1"/>
  </sheetData>
  <mergeCells count="20">
    <mergeCell ref="A16:B17"/>
    <mergeCell ref="C16:H16"/>
    <mergeCell ref="I16:J17"/>
    <mergeCell ref="A18:B18"/>
    <mergeCell ref="C18:H18"/>
    <mergeCell ref="I18:J22"/>
    <mergeCell ref="A19:B19"/>
    <mergeCell ref="A20:B20"/>
    <mergeCell ref="A21:B21"/>
    <mergeCell ref="A22:B22"/>
    <mergeCell ref="A3:B4"/>
    <mergeCell ref="C3:H3"/>
    <mergeCell ref="I3:J4"/>
    <mergeCell ref="A5:B5"/>
    <mergeCell ref="C5:H5"/>
    <mergeCell ref="I5:J9"/>
    <mergeCell ref="A6:B6"/>
    <mergeCell ref="A7:B7"/>
    <mergeCell ref="A8:B8"/>
    <mergeCell ref="A9:B9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31"/>
  <sheetViews>
    <sheetView zoomScaleNormal="100" workbookViewId="0">
      <selection activeCell="P124" sqref="P124:Q124"/>
    </sheetView>
  </sheetViews>
  <sheetFormatPr defaultRowHeight="14"/>
  <cols>
    <col min="1" max="1" width="4.23046875" style="165" customWidth="1"/>
    <col min="2" max="13" width="4" style="165" customWidth="1"/>
    <col min="14" max="14" width="6.3046875" style="165" customWidth="1"/>
    <col min="15" max="15" width="4.15234375" style="165" customWidth="1"/>
    <col min="16" max="27" width="4" style="165" customWidth="1"/>
    <col min="28" max="28" width="6.3046875" style="165" customWidth="1"/>
    <col min="29" max="29" width="4.4609375" style="165" customWidth="1"/>
    <col min="30" max="41" width="4" style="165" customWidth="1"/>
    <col min="42" max="42" width="6.3046875" style="165" customWidth="1"/>
    <col min="43" max="43" width="4.4609375" style="165" customWidth="1"/>
    <col min="44" max="55" width="4" style="165" customWidth="1"/>
    <col min="56" max="56" width="6.3046875" style="165" customWidth="1"/>
    <col min="57" max="57" width="4.69140625" style="165" customWidth="1"/>
    <col min="58" max="69" width="4" style="165" customWidth="1"/>
    <col min="70" max="70" width="6.3046875" style="165" customWidth="1"/>
    <col min="71" max="71" width="4.84375" style="165" customWidth="1"/>
    <col min="72" max="83" width="4" style="165" customWidth="1"/>
    <col min="84" max="1022" width="8.15234375" style="165" customWidth="1"/>
    <col min="1023" max="16384" width="9.23046875" style="165"/>
  </cols>
  <sheetData>
    <row r="1" spans="1:84" ht="11.5" customHeight="1">
      <c r="A1" s="242" t="s">
        <v>231</v>
      </c>
      <c r="B1" s="172"/>
      <c r="C1" s="494"/>
      <c r="D1" s="494"/>
      <c r="E1" s="494"/>
      <c r="F1" s="494"/>
      <c r="G1" s="494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C1" s="242" t="s">
        <v>232</v>
      </c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242" t="s">
        <v>233</v>
      </c>
      <c r="BF1" s="243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</row>
    <row r="2" spans="1:84" ht="11.5" customHeight="1">
      <c r="A2" s="242" t="s">
        <v>234</v>
      </c>
      <c r="B2" s="172"/>
      <c r="C2" s="495"/>
      <c r="D2" s="495"/>
      <c r="E2" s="495"/>
      <c r="F2" s="495"/>
      <c r="G2" s="495"/>
      <c r="H2" s="172"/>
      <c r="I2" s="244" t="s">
        <v>343</v>
      </c>
      <c r="K2" s="244"/>
      <c r="L2" s="244"/>
      <c r="M2" s="244"/>
      <c r="N2" s="172"/>
      <c r="O2" s="172" t="s">
        <v>235</v>
      </c>
      <c r="P2" s="172"/>
      <c r="Q2" s="172"/>
      <c r="R2" s="172"/>
      <c r="S2" s="172"/>
      <c r="T2" s="172"/>
      <c r="U2" s="172"/>
      <c r="V2" s="172"/>
      <c r="W2" s="172"/>
      <c r="X2" s="244" t="s">
        <v>344</v>
      </c>
      <c r="Y2" s="244"/>
      <c r="Z2" s="244"/>
      <c r="AA2" s="244"/>
      <c r="AC2" s="242" t="s">
        <v>236</v>
      </c>
      <c r="AD2" s="172"/>
      <c r="AE2" s="172"/>
      <c r="AF2" s="172"/>
      <c r="AG2" s="172"/>
      <c r="AH2" s="172"/>
      <c r="AI2" s="172"/>
      <c r="AJ2" s="172"/>
      <c r="AK2" s="172"/>
      <c r="AL2" s="1041" t="s">
        <v>345</v>
      </c>
      <c r="AM2" s="1041"/>
      <c r="AN2" s="1041"/>
      <c r="AO2" s="1041"/>
      <c r="AP2" s="172"/>
      <c r="AQ2" s="172" t="s">
        <v>237</v>
      </c>
      <c r="AR2" s="172"/>
      <c r="AS2" s="172"/>
      <c r="AT2" s="172"/>
      <c r="AU2" s="172"/>
      <c r="AV2" s="172"/>
      <c r="AW2" s="172"/>
      <c r="AX2" s="172"/>
      <c r="AY2" s="1042" t="s">
        <v>346</v>
      </c>
      <c r="AZ2" s="1042"/>
      <c r="BA2" s="1042"/>
      <c r="BB2" s="1042"/>
      <c r="BC2" s="1042"/>
      <c r="BD2" s="172"/>
      <c r="BE2" s="172" t="s">
        <v>238</v>
      </c>
      <c r="BF2" s="172"/>
      <c r="BG2" s="172"/>
      <c r="BH2" s="172"/>
      <c r="BI2" s="172"/>
      <c r="BJ2" s="172"/>
      <c r="BK2" s="172"/>
      <c r="BL2" s="172"/>
      <c r="BM2" s="172"/>
      <c r="BN2" s="172"/>
      <c r="BO2" s="245" t="s">
        <v>347</v>
      </c>
      <c r="BP2" s="172"/>
      <c r="BQ2" s="172"/>
      <c r="BR2" s="172"/>
      <c r="BS2" s="242" t="s">
        <v>239</v>
      </c>
      <c r="BT2" s="172"/>
      <c r="BU2" s="172"/>
      <c r="BV2" s="172"/>
      <c r="BW2" s="172"/>
      <c r="BX2" s="172"/>
      <c r="BY2" s="172"/>
      <c r="BZ2" s="172"/>
      <c r="CA2" s="172"/>
      <c r="CB2" s="172"/>
      <c r="CC2" s="245" t="s">
        <v>348</v>
      </c>
      <c r="CD2" s="172"/>
      <c r="CE2" s="172"/>
      <c r="CF2" s="172"/>
    </row>
    <row r="3" spans="1:84" ht="11.5" customHeight="1">
      <c r="A3" s="1043" t="s">
        <v>240</v>
      </c>
      <c r="B3" s="1044" t="s">
        <v>193</v>
      </c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72"/>
      <c r="O3" s="1043" t="s">
        <v>52</v>
      </c>
      <c r="P3" s="1044" t="s">
        <v>193</v>
      </c>
      <c r="Q3" s="1044"/>
      <c r="R3" s="1044"/>
      <c r="S3" s="1044"/>
      <c r="T3" s="1044"/>
      <c r="U3" s="1044"/>
      <c r="V3" s="1044"/>
      <c r="W3" s="1044"/>
      <c r="X3" s="1044"/>
      <c r="Y3" s="1044"/>
      <c r="Z3" s="1044"/>
      <c r="AA3" s="1044"/>
      <c r="AC3" s="1043" t="s">
        <v>240</v>
      </c>
      <c r="AD3" s="1044" t="s">
        <v>193</v>
      </c>
      <c r="AE3" s="1044"/>
      <c r="AF3" s="1044"/>
      <c r="AG3" s="1044"/>
      <c r="AH3" s="1044"/>
      <c r="AI3" s="1044"/>
      <c r="AJ3" s="1044"/>
      <c r="AK3" s="1044"/>
      <c r="AL3" s="1044"/>
      <c r="AM3" s="1044"/>
      <c r="AN3" s="1044"/>
      <c r="AO3" s="1044"/>
      <c r="AP3" s="172"/>
      <c r="AQ3" s="1043" t="s">
        <v>52</v>
      </c>
      <c r="AR3" s="1044" t="s">
        <v>193</v>
      </c>
      <c r="AS3" s="1044"/>
      <c r="AT3" s="1044"/>
      <c r="AU3" s="1044"/>
      <c r="AV3" s="1044"/>
      <c r="AW3" s="1044"/>
      <c r="AX3" s="1044"/>
      <c r="AY3" s="1044"/>
      <c r="AZ3" s="1044"/>
      <c r="BA3" s="1044"/>
      <c r="BB3" s="1044"/>
      <c r="BC3" s="1044"/>
      <c r="BD3" s="172"/>
      <c r="BE3" s="1043" t="s">
        <v>240</v>
      </c>
      <c r="BF3" s="1044" t="s">
        <v>193</v>
      </c>
      <c r="BG3" s="1044"/>
      <c r="BH3" s="1044"/>
      <c r="BI3" s="1044"/>
      <c r="BJ3" s="1044"/>
      <c r="BK3" s="1044"/>
      <c r="BL3" s="1044"/>
      <c r="BM3" s="1044"/>
      <c r="BN3" s="1044"/>
      <c r="BO3" s="1044"/>
      <c r="BP3" s="1044"/>
      <c r="BQ3" s="1044"/>
      <c r="BR3" s="172"/>
      <c r="BS3" s="1043" t="s">
        <v>52</v>
      </c>
      <c r="BT3" s="1044" t="s">
        <v>193</v>
      </c>
      <c r="BU3" s="1044"/>
      <c r="BV3" s="1044"/>
      <c r="BW3" s="1044"/>
      <c r="BX3" s="1044"/>
      <c r="BY3" s="1044"/>
      <c r="BZ3" s="1044"/>
      <c r="CA3" s="1044"/>
      <c r="CB3" s="1044"/>
      <c r="CC3" s="1044"/>
      <c r="CD3" s="1044"/>
      <c r="CE3" s="1044"/>
      <c r="CF3" s="172"/>
    </row>
    <row r="4" spans="1:84" ht="11.5" customHeight="1">
      <c r="A4" s="1043"/>
      <c r="B4" s="246">
        <v>1</v>
      </c>
      <c r="C4" s="246">
        <v>2</v>
      </c>
      <c r="D4" s="246">
        <v>3</v>
      </c>
      <c r="E4" s="246">
        <v>4</v>
      </c>
      <c r="F4" s="246">
        <v>5</v>
      </c>
      <c r="G4" s="246">
        <v>6</v>
      </c>
      <c r="H4" s="246">
        <v>7</v>
      </c>
      <c r="I4" s="246">
        <v>8</v>
      </c>
      <c r="J4" s="246">
        <v>9</v>
      </c>
      <c r="K4" s="246">
        <v>10</v>
      </c>
      <c r="L4" s="246">
        <v>11</v>
      </c>
      <c r="M4" s="246">
        <v>12</v>
      </c>
      <c r="N4" s="172"/>
      <c r="O4" s="1043"/>
      <c r="P4" s="246">
        <v>1</v>
      </c>
      <c r="Q4" s="246">
        <v>2</v>
      </c>
      <c r="R4" s="246">
        <v>3</v>
      </c>
      <c r="S4" s="246">
        <v>4</v>
      </c>
      <c r="T4" s="246">
        <v>5</v>
      </c>
      <c r="U4" s="246">
        <v>6</v>
      </c>
      <c r="V4" s="246">
        <v>7</v>
      </c>
      <c r="W4" s="246">
        <v>8</v>
      </c>
      <c r="X4" s="246">
        <v>9</v>
      </c>
      <c r="Y4" s="246">
        <v>10</v>
      </c>
      <c r="Z4" s="246">
        <v>11</v>
      </c>
      <c r="AA4" s="246">
        <v>12</v>
      </c>
      <c r="AC4" s="1043"/>
      <c r="AD4" s="246">
        <v>1</v>
      </c>
      <c r="AE4" s="246">
        <v>2</v>
      </c>
      <c r="AF4" s="246">
        <v>3</v>
      </c>
      <c r="AG4" s="246">
        <v>4</v>
      </c>
      <c r="AH4" s="246">
        <v>5</v>
      </c>
      <c r="AI4" s="246">
        <v>6</v>
      </c>
      <c r="AJ4" s="246">
        <v>7</v>
      </c>
      <c r="AK4" s="246">
        <v>8</v>
      </c>
      <c r="AL4" s="246">
        <v>9</v>
      </c>
      <c r="AM4" s="246">
        <v>10</v>
      </c>
      <c r="AN4" s="246">
        <v>11</v>
      </c>
      <c r="AO4" s="246">
        <v>12</v>
      </c>
      <c r="AP4" s="172"/>
      <c r="AQ4" s="1043"/>
      <c r="AR4" s="246">
        <v>1</v>
      </c>
      <c r="AS4" s="246">
        <v>2</v>
      </c>
      <c r="AT4" s="246">
        <v>3</v>
      </c>
      <c r="AU4" s="246">
        <v>4</v>
      </c>
      <c r="AV4" s="246">
        <v>5</v>
      </c>
      <c r="AW4" s="246">
        <v>6</v>
      </c>
      <c r="AX4" s="246">
        <v>7</v>
      </c>
      <c r="AY4" s="246">
        <v>8</v>
      </c>
      <c r="AZ4" s="246">
        <v>9</v>
      </c>
      <c r="BA4" s="246">
        <v>10</v>
      </c>
      <c r="BB4" s="246">
        <v>11</v>
      </c>
      <c r="BC4" s="246">
        <v>12</v>
      </c>
      <c r="BD4" s="172"/>
      <c r="BE4" s="1043"/>
      <c r="BF4" s="247">
        <v>1</v>
      </c>
      <c r="BG4" s="247">
        <v>2</v>
      </c>
      <c r="BH4" s="247">
        <v>3</v>
      </c>
      <c r="BI4" s="247">
        <v>4</v>
      </c>
      <c r="BJ4" s="247">
        <v>5</v>
      </c>
      <c r="BK4" s="247">
        <v>6</v>
      </c>
      <c r="BL4" s="247">
        <v>7</v>
      </c>
      <c r="BM4" s="247">
        <v>8</v>
      </c>
      <c r="BN4" s="247">
        <v>9</v>
      </c>
      <c r="BO4" s="247">
        <v>10</v>
      </c>
      <c r="BP4" s="247">
        <v>11</v>
      </c>
      <c r="BQ4" s="247">
        <v>12</v>
      </c>
      <c r="BR4" s="172"/>
      <c r="BS4" s="1043"/>
      <c r="BT4" s="246">
        <v>1</v>
      </c>
      <c r="BU4" s="246">
        <v>2</v>
      </c>
      <c r="BV4" s="246">
        <v>3</v>
      </c>
      <c r="BW4" s="246">
        <v>4</v>
      </c>
      <c r="BX4" s="246">
        <v>5</v>
      </c>
      <c r="BY4" s="246">
        <v>6</v>
      </c>
      <c r="BZ4" s="246">
        <v>7</v>
      </c>
      <c r="CA4" s="246">
        <v>8</v>
      </c>
      <c r="CB4" s="246">
        <v>9</v>
      </c>
      <c r="CC4" s="246">
        <v>10</v>
      </c>
      <c r="CD4" s="246">
        <v>11</v>
      </c>
      <c r="CE4" s="246">
        <v>12</v>
      </c>
      <c r="CF4" s="172"/>
    </row>
    <row r="5" spans="1:84" ht="11.5" customHeight="1">
      <c r="A5" s="248">
        <v>1</v>
      </c>
      <c r="B5" s="352">
        <v>-13.95833333333333</v>
      </c>
      <c r="C5" s="353">
        <v>-12.58333333333333</v>
      </c>
      <c r="D5" s="353">
        <v>-10.999999999999998</v>
      </c>
      <c r="E5" s="353">
        <v>-15.25</v>
      </c>
      <c r="F5" s="353">
        <v>-16.208333333333329</v>
      </c>
      <c r="G5" s="353">
        <v>-23.999999999999996</v>
      </c>
      <c r="H5" s="353">
        <v>-13.58333333333333</v>
      </c>
      <c r="I5" s="353">
        <v>-14.666666666666666</v>
      </c>
      <c r="J5" s="353">
        <v>-15.999999999999995</v>
      </c>
      <c r="K5" s="353">
        <v>-16.999999999999996</v>
      </c>
      <c r="L5" s="353">
        <v>-13.916666666666664</v>
      </c>
      <c r="M5" s="354">
        <v>-12.750000000000002</v>
      </c>
      <c r="N5" s="172"/>
      <c r="O5" s="248">
        <v>1</v>
      </c>
      <c r="P5" s="352">
        <v>87.041666666666671</v>
      </c>
      <c r="Q5" s="353">
        <v>88.25</v>
      </c>
      <c r="R5" s="353">
        <v>89</v>
      </c>
      <c r="S5" s="353">
        <v>86</v>
      </c>
      <c r="T5" s="353">
        <v>85.166666666666671</v>
      </c>
      <c r="U5" s="353">
        <v>75.958333333333343</v>
      </c>
      <c r="V5" s="353">
        <v>83.875</v>
      </c>
      <c r="W5" s="353">
        <v>86.916666666666671</v>
      </c>
      <c r="X5" s="353">
        <v>86</v>
      </c>
      <c r="Y5" s="353">
        <v>87</v>
      </c>
      <c r="Z5" s="353">
        <v>91</v>
      </c>
      <c r="AA5" s="354">
        <v>93</v>
      </c>
      <c r="AC5" s="248">
        <v>1</v>
      </c>
      <c r="AD5" s="352">
        <v>146.33333333333334</v>
      </c>
      <c r="AE5" s="353">
        <v>154.08333333333334</v>
      </c>
      <c r="AF5" s="353">
        <v>174.66666666666666</v>
      </c>
      <c r="AG5" s="353">
        <v>155.5</v>
      </c>
      <c r="AH5" s="353">
        <v>141.95833333333334</v>
      </c>
      <c r="AI5" s="353">
        <v>121.91666666666667</v>
      </c>
      <c r="AJ5" s="353">
        <v>156.875</v>
      </c>
      <c r="AK5" s="353">
        <v>153.08333333333334</v>
      </c>
      <c r="AL5" s="353">
        <v>134.5</v>
      </c>
      <c r="AM5" s="353">
        <v>128.625</v>
      </c>
      <c r="AN5" s="353">
        <v>141.83333333333334</v>
      </c>
      <c r="AO5" s="354">
        <v>146.25000000000003</v>
      </c>
      <c r="AP5" s="172"/>
      <c r="AQ5" s="248">
        <v>1</v>
      </c>
      <c r="AR5" s="352">
        <v>-38.916666666666671</v>
      </c>
      <c r="AS5" s="353">
        <v>-35.666666666666671</v>
      </c>
      <c r="AT5" s="353">
        <v>-35.625000000000007</v>
      </c>
      <c r="AU5" s="353">
        <v>-38.500000000000007</v>
      </c>
      <c r="AV5" s="353">
        <v>-38.041666666666671</v>
      </c>
      <c r="AW5" s="353">
        <v>-51.333333333333343</v>
      </c>
      <c r="AX5" s="353">
        <v>-33.083333333333336</v>
      </c>
      <c r="AY5" s="353">
        <v>-36.958333333333336</v>
      </c>
      <c r="AZ5" s="353">
        <v>-39.999999999999993</v>
      </c>
      <c r="BA5" s="353">
        <v>-41.999999999999993</v>
      </c>
      <c r="BB5" s="353">
        <v>-37.000000000000007</v>
      </c>
      <c r="BC5" s="354">
        <v>-36.000000000000007</v>
      </c>
      <c r="BD5" s="172"/>
      <c r="BE5" s="248">
        <v>1</v>
      </c>
      <c r="BF5" s="352">
        <v>-17.874999999999996</v>
      </c>
      <c r="BG5" s="353">
        <v>-16.541666666666661</v>
      </c>
      <c r="BH5" s="353">
        <v>-14.708333333333334</v>
      </c>
      <c r="BI5" s="353">
        <v>-17.999999999999996</v>
      </c>
      <c r="BJ5" s="353">
        <v>-19.708333333333329</v>
      </c>
      <c r="BK5" s="353">
        <v>-26.708333333333329</v>
      </c>
      <c r="BL5" s="353">
        <v>-19.083333333333329</v>
      </c>
      <c r="BM5" s="353">
        <v>-15.75</v>
      </c>
      <c r="BN5" s="353">
        <v>-16.583333333333329</v>
      </c>
      <c r="BO5" s="353">
        <v>-16</v>
      </c>
      <c r="BP5" s="353">
        <v>-13.999999999999998</v>
      </c>
      <c r="BQ5" s="354">
        <v>-12.999999999999998</v>
      </c>
      <c r="BR5" s="172"/>
      <c r="BS5" s="248">
        <v>1</v>
      </c>
      <c r="BT5" s="352">
        <v>128.54166666666666</v>
      </c>
      <c r="BU5" s="353">
        <v>129.58333333333334</v>
      </c>
      <c r="BV5" s="353">
        <v>131.54166666666666</v>
      </c>
      <c r="BW5" s="353">
        <v>128.08333333333334</v>
      </c>
      <c r="BX5" s="353">
        <v>131</v>
      </c>
      <c r="BY5" s="353">
        <v>118.95833333333333</v>
      </c>
      <c r="BZ5" s="353">
        <v>129.54166666666666</v>
      </c>
      <c r="CA5" s="362">
        <v>130.20833333333334</v>
      </c>
      <c r="CB5" s="353">
        <v>128.91666666666666</v>
      </c>
      <c r="CC5" s="362">
        <v>133.70833333333334</v>
      </c>
      <c r="CD5" s="362">
        <v>135.20833333333334</v>
      </c>
      <c r="CE5" s="354">
        <v>136</v>
      </c>
      <c r="CF5" s="172"/>
    </row>
    <row r="6" spans="1:84" ht="11.5" customHeight="1">
      <c r="A6" s="249">
        <v>2</v>
      </c>
      <c r="B6" s="355">
        <v>-13.999999999999998</v>
      </c>
      <c r="C6" s="40">
        <v>-11.33333333333333</v>
      </c>
      <c r="D6" s="40">
        <v>-11.166666666666664</v>
      </c>
      <c r="E6" s="40">
        <v>-15.041666666666666</v>
      </c>
      <c r="F6" s="40">
        <v>-16.666666666666661</v>
      </c>
      <c r="G6" s="40">
        <v>-23.999999999999996</v>
      </c>
      <c r="H6" s="40">
        <v>-14.583333333333334</v>
      </c>
      <c r="I6" s="40">
        <v>-15.5</v>
      </c>
      <c r="J6" s="40">
        <v>-15.999999999999995</v>
      </c>
      <c r="K6" s="40">
        <v>-16.958333333333329</v>
      </c>
      <c r="L6" s="40">
        <v>-14.5</v>
      </c>
      <c r="M6" s="356">
        <v>-13.000000000000002</v>
      </c>
      <c r="N6" s="172"/>
      <c r="O6" s="249">
        <v>2</v>
      </c>
      <c r="P6" s="355">
        <v>87</v>
      </c>
      <c r="Q6" s="40">
        <v>89</v>
      </c>
      <c r="R6" s="40">
        <v>88.958333333333329</v>
      </c>
      <c r="S6" s="40">
        <v>86.125</v>
      </c>
      <c r="T6" s="40">
        <v>84.458333333333329</v>
      </c>
      <c r="U6" s="40">
        <v>75.625000000000014</v>
      </c>
      <c r="V6" s="40">
        <v>84.708333333333329</v>
      </c>
      <c r="W6" s="40">
        <v>86.208333333333329</v>
      </c>
      <c r="X6" s="40">
        <v>86</v>
      </c>
      <c r="Y6" s="40">
        <v>87</v>
      </c>
      <c r="Z6" s="40">
        <v>91.333333333333329</v>
      </c>
      <c r="AA6" s="356">
        <v>92.958333333333329</v>
      </c>
      <c r="AC6" s="249">
        <v>2</v>
      </c>
      <c r="AD6" s="355">
        <v>145.58333333333334</v>
      </c>
      <c r="AE6" s="40">
        <v>163.625</v>
      </c>
      <c r="AF6" s="40">
        <v>173.20833333333334</v>
      </c>
      <c r="AG6" s="40">
        <v>155.95833333333334</v>
      </c>
      <c r="AH6" s="40">
        <v>141.125</v>
      </c>
      <c r="AI6" s="40">
        <v>122.875</v>
      </c>
      <c r="AJ6" s="40">
        <v>164.08333333333334</v>
      </c>
      <c r="AK6" s="40">
        <v>146.33333333333334</v>
      </c>
      <c r="AL6" s="40">
        <v>132.625</v>
      </c>
      <c r="AM6" s="40">
        <v>140.5</v>
      </c>
      <c r="AN6" s="40">
        <v>141.25</v>
      </c>
      <c r="AO6" s="356">
        <v>144.87500000000003</v>
      </c>
      <c r="AP6" s="172"/>
      <c r="AQ6" s="249">
        <v>2</v>
      </c>
      <c r="AR6" s="355">
        <v>-38.791666666666671</v>
      </c>
      <c r="AS6" s="40">
        <v>-33.125</v>
      </c>
      <c r="AT6" s="40">
        <v>-34.916666666666664</v>
      </c>
      <c r="AU6" s="40">
        <v>-38.333333333333336</v>
      </c>
      <c r="AV6" s="40">
        <v>-38.208333333333336</v>
      </c>
      <c r="AW6" s="40">
        <v>-52.208333333333343</v>
      </c>
      <c r="AX6" s="40">
        <v>-32.833333333333336</v>
      </c>
      <c r="AY6" s="40">
        <v>-38.083333333333336</v>
      </c>
      <c r="AZ6" s="40">
        <v>-39.999999999999993</v>
      </c>
      <c r="BA6" s="40">
        <v>-42.249999999999993</v>
      </c>
      <c r="BB6" s="40">
        <v>-37.000000000000007</v>
      </c>
      <c r="BC6" s="356">
        <v>-36.291666666666671</v>
      </c>
      <c r="BD6" s="172"/>
      <c r="BE6" s="249">
        <v>2</v>
      </c>
      <c r="BF6" s="355">
        <v>-17.999999999999996</v>
      </c>
      <c r="BG6" s="40">
        <v>-15.541666666666666</v>
      </c>
      <c r="BH6" s="40">
        <v>-14.583333333333334</v>
      </c>
      <c r="BI6" s="40">
        <v>-17.999999999999996</v>
      </c>
      <c r="BJ6" s="40">
        <v>-19.749999999999996</v>
      </c>
      <c r="BK6" s="40">
        <v>-27.666666666666661</v>
      </c>
      <c r="BL6" s="40">
        <v>-19.833333333333329</v>
      </c>
      <c r="BM6" s="40">
        <v>-16.541666666666668</v>
      </c>
      <c r="BN6" s="40">
        <v>-16.958333333333329</v>
      </c>
      <c r="BO6" s="40">
        <v>-16.708333333333332</v>
      </c>
      <c r="BP6" s="40">
        <v>-14.208333333333334</v>
      </c>
      <c r="BQ6" s="356">
        <v>-13.791666666666664</v>
      </c>
      <c r="BR6" s="172"/>
      <c r="BS6" s="249">
        <v>2</v>
      </c>
      <c r="BT6" s="355">
        <v>128.75</v>
      </c>
      <c r="BU6" s="40">
        <v>131.70833333333334</v>
      </c>
      <c r="BV6" s="40">
        <v>131.08333333333334</v>
      </c>
      <c r="BW6" s="40">
        <v>128.58333333333334</v>
      </c>
      <c r="BX6" s="40">
        <v>130</v>
      </c>
      <c r="BY6" s="40">
        <v>118.08333333333333</v>
      </c>
      <c r="BZ6" s="40">
        <v>128.83333333333334</v>
      </c>
      <c r="CA6" s="362">
        <v>129.20833333333334</v>
      </c>
      <c r="CB6" s="40">
        <v>128.125</v>
      </c>
      <c r="CC6" s="362">
        <v>133.45833333333334</v>
      </c>
      <c r="CD6" s="362">
        <v>135</v>
      </c>
      <c r="CE6" s="356">
        <v>135.41666666666666</v>
      </c>
      <c r="CF6" s="172"/>
    </row>
    <row r="7" spans="1:84" ht="11.5" customHeight="1">
      <c r="A7" s="249">
        <v>3</v>
      </c>
      <c r="B7" s="355">
        <v>-13.95833333333333</v>
      </c>
      <c r="C7" s="40">
        <v>-11.999999999999998</v>
      </c>
      <c r="D7" s="40">
        <v>-11.749999999999998</v>
      </c>
      <c r="E7" s="40">
        <v>-14.708333333333334</v>
      </c>
      <c r="F7" s="40">
        <v>-16.624999999999996</v>
      </c>
      <c r="G7" s="40">
        <v>-24.833333333333329</v>
      </c>
      <c r="H7" s="40">
        <v>-15.458333333333334</v>
      </c>
      <c r="I7" s="40">
        <v>-15.541666666666666</v>
      </c>
      <c r="J7" s="40">
        <v>-13.666666666666664</v>
      </c>
      <c r="K7" s="40">
        <v>-16.999999999999996</v>
      </c>
      <c r="L7" s="40">
        <v>-14.958333333333336</v>
      </c>
      <c r="M7" s="356">
        <v>-13.000000000000002</v>
      </c>
      <c r="N7" s="172"/>
      <c r="O7" s="249">
        <v>3</v>
      </c>
      <c r="P7" s="355">
        <v>87.083333333333329</v>
      </c>
      <c r="Q7" s="40">
        <v>89</v>
      </c>
      <c r="R7" s="40">
        <v>89</v>
      </c>
      <c r="S7" s="40">
        <v>87</v>
      </c>
      <c r="T7" s="40">
        <v>84.916666666666671</v>
      </c>
      <c r="U7" s="40">
        <v>75.166666666666671</v>
      </c>
      <c r="V7" s="40">
        <v>84.291666666666671</v>
      </c>
      <c r="W7" s="40">
        <v>86</v>
      </c>
      <c r="X7" s="40">
        <v>87.541666666666671</v>
      </c>
      <c r="Y7" s="40">
        <v>87</v>
      </c>
      <c r="Z7" s="40">
        <v>91.291666666666671</v>
      </c>
      <c r="AA7" s="356">
        <v>93</v>
      </c>
      <c r="AC7" s="249">
        <v>3</v>
      </c>
      <c r="AD7" s="355">
        <v>145.91666666666669</v>
      </c>
      <c r="AE7" s="40">
        <v>167.33333333333334</v>
      </c>
      <c r="AF7" s="40">
        <v>172.04166666666666</v>
      </c>
      <c r="AG7" s="40">
        <v>156.95833333333334</v>
      </c>
      <c r="AH7" s="40">
        <v>140.91666666666666</v>
      </c>
      <c r="AI7" s="40">
        <v>120.58333333333333</v>
      </c>
      <c r="AJ7" s="40">
        <v>158.33333333333334</v>
      </c>
      <c r="AK7" s="40">
        <v>137.41666666666666</v>
      </c>
      <c r="AL7" s="40">
        <v>144.125</v>
      </c>
      <c r="AM7" s="40">
        <v>134.95833333333334</v>
      </c>
      <c r="AN7" s="40">
        <v>140.16666666666666</v>
      </c>
      <c r="AO7" s="356">
        <v>143.33333333333334</v>
      </c>
      <c r="AP7" s="172"/>
      <c r="AQ7" s="249">
        <v>3</v>
      </c>
      <c r="AR7" s="355">
        <v>-38.666666666666671</v>
      </c>
      <c r="AS7" s="40">
        <v>-33.291666666666664</v>
      </c>
      <c r="AT7" s="40">
        <v>-34.166666666666664</v>
      </c>
      <c r="AU7" s="40">
        <v>-38.000000000000007</v>
      </c>
      <c r="AV7" s="40">
        <v>-37.916666666666671</v>
      </c>
      <c r="AW7" s="40">
        <v>-53.000000000000007</v>
      </c>
      <c r="AX7" s="40">
        <v>-35.166666666666664</v>
      </c>
      <c r="AY7" s="40">
        <v>-39.000000000000007</v>
      </c>
      <c r="AZ7" s="40">
        <v>-36.416666666666664</v>
      </c>
      <c r="BA7" s="40">
        <v>-42.625</v>
      </c>
      <c r="BB7" s="40">
        <v>-37.583333333333336</v>
      </c>
      <c r="BC7" s="356">
        <v>-37.000000000000007</v>
      </c>
      <c r="BD7" s="172"/>
      <c r="BE7" s="249">
        <v>3</v>
      </c>
      <c r="BF7" s="355">
        <v>-17.833333333333329</v>
      </c>
      <c r="BG7" s="40">
        <v>-16</v>
      </c>
      <c r="BH7" s="40">
        <v>-14.583333333333334</v>
      </c>
      <c r="BI7" s="40">
        <v>-17.499999999999996</v>
      </c>
      <c r="BJ7" s="40">
        <v>-19.624999999999996</v>
      </c>
      <c r="BK7" s="40">
        <v>-28.583333333333329</v>
      </c>
      <c r="BL7" s="40">
        <v>-20.666666666666661</v>
      </c>
      <c r="BM7" s="40">
        <v>-16.749999999999996</v>
      </c>
      <c r="BN7" s="40">
        <v>-14.874999999999998</v>
      </c>
      <c r="BO7" s="40">
        <v>-16.958333333333329</v>
      </c>
      <c r="BP7" s="40">
        <v>-14.958333333333334</v>
      </c>
      <c r="BQ7" s="356">
        <v>-13.999999999999998</v>
      </c>
      <c r="BR7" s="172"/>
      <c r="BS7" s="249">
        <v>3</v>
      </c>
      <c r="BT7" s="355">
        <v>129.75</v>
      </c>
      <c r="BU7" s="40">
        <v>131.16666666666666</v>
      </c>
      <c r="BV7" s="40">
        <v>131.41666666666666</v>
      </c>
      <c r="BW7" s="40">
        <v>128.66666666666666</v>
      </c>
      <c r="BX7" s="40">
        <v>130.04166666666666</v>
      </c>
      <c r="BY7" s="40">
        <v>117.87500000000001</v>
      </c>
      <c r="BZ7" s="40">
        <v>127.375</v>
      </c>
      <c r="CA7" s="362">
        <v>129</v>
      </c>
      <c r="CB7" s="40">
        <v>130.04166666666666</v>
      </c>
      <c r="CC7" s="362">
        <v>133.04166666666666</v>
      </c>
      <c r="CD7" s="362">
        <v>135</v>
      </c>
      <c r="CE7" s="356">
        <v>135</v>
      </c>
      <c r="CF7" s="172"/>
    </row>
    <row r="8" spans="1:84" ht="11.5" customHeight="1">
      <c r="A8" s="249">
        <v>4</v>
      </c>
      <c r="B8" s="355">
        <v>-13.666666666666664</v>
      </c>
      <c r="C8" s="40">
        <v>-12.58333333333333</v>
      </c>
      <c r="D8" s="40">
        <v>-10.333333333333332</v>
      </c>
      <c r="E8" s="40">
        <v>-15</v>
      </c>
      <c r="F8" s="40">
        <v>-16.999999999999996</v>
      </c>
      <c r="G8" s="40">
        <v>-24.624999999999996</v>
      </c>
      <c r="H8" s="40">
        <v>-15.874999999999995</v>
      </c>
      <c r="I8" s="40">
        <v>-13.916666666666664</v>
      </c>
      <c r="J8" s="40">
        <v>-13.999999999999998</v>
      </c>
      <c r="K8" s="40">
        <v>-16.624999999999996</v>
      </c>
      <c r="L8" s="40">
        <v>-14.583333333333336</v>
      </c>
      <c r="M8" s="356">
        <v>-13.125000000000002</v>
      </c>
      <c r="N8" s="172"/>
      <c r="O8" s="249">
        <v>4</v>
      </c>
      <c r="P8" s="355">
        <v>88</v>
      </c>
      <c r="Q8" s="40">
        <v>88.541666666666671</v>
      </c>
      <c r="R8" s="40">
        <v>89.583333333333329</v>
      </c>
      <c r="S8" s="40">
        <v>86.583333333333329</v>
      </c>
      <c r="T8" s="40">
        <v>84.291666666666671</v>
      </c>
      <c r="U8" s="40">
        <v>75.500000000000014</v>
      </c>
      <c r="V8" s="40">
        <v>83.875</v>
      </c>
      <c r="W8" s="40">
        <v>86.875</v>
      </c>
      <c r="X8" s="40">
        <v>88</v>
      </c>
      <c r="Y8" s="40">
        <v>87</v>
      </c>
      <c r="Z8" s="40">
        <v>91.458333333333329</v>
      </c>
      <c r="AA8" s="356">
        <v>92.583333333333329</v>
      </c>
      <c r="AC8" s="249">
        <v>4</v>
      </c>
      <c r="AD8" s="355">
        <v>146.83333333333334</v>
      </c>
      <c r="AE8" s="40">
        <v>164.45833333333334</v>
      </c>
      <c r="AF8" s="40">
        <v>174.83333333333334</v>
      </c>
      <c r="AG8" s="40">
        <v>154.45833333333334</v>
      </c>
      <c r="AH8" s="40">
        <v>139.25</v>
      </c>
      <c r="AI8" s="40">
        <v>124.79166666666667</v>
      </c>
      <c r="AJ8" s="40">
        <v>152.12500000000003</v>
      </c>
      <c r="AK8" s="40">
        <v>140.33333333333334</v>
      </c>
      <c r="AL8" s="40">
        <v>151.87500000000003</v>
      </c>
      <c r="AM8" s="40">
        <v>126.16666666666667</v>
      </c>
      <c r="AN8" s="40">
        <v>139.29166666666666</v>
      </c>
      <c r="AO8" s="356">
        <v>142.00000000000003</v>
      </c>
      <c r="AP8" s="172"/>
      <c r="AQ8" s="249">
        <v>4</v>
      </c>
      <c r="AR8" s="355">
        <v>-38.000000000000007</v>
      </c>
      <c r="AS8" s="40">
        <v>-34.958333333333336</v>
      </c>
      <c r="AT8" s="40">
        <v>-32.458333333333336</v>
      </c>
      <c r="AU8" s="40">
        <v>-38.000000000000007</v>
      </c>
      <c r="AV8" s="40">
        <v>-38.458333333333336</v>
      </c>
      <c r="AW8" s="40">
        <v>-52.208333333333343</v>
      </c>
      <c r="AX8" s="40">
        <v>-36.916666666666671</v>
      </c>
      <c r="AY8" s="40">
        <v>-38.125</v>
      </c>
      <c r="AZ8" s="40">
        <v>-36.000000000000007</v>
      </c>
      <c r="BA8" s="40">
        <v>-42.083333333333336</v>
      </c>
      <c r="BB8" s="40">
        <v>-37.958333333333336</v>
      </c>
      <c r="BC8" s="356">
        <v>-37.000000000000007</v>
      </c>
      <c r="BD8" s="172"/>
      <c r="BE8" s="249">
        <v>4</v>
      </c>
      <c r="BF8" s="355">
        <v>-17.666666666666661</v>
      </c>
      <c r="BG8" s="40">
        <v>-16</v>
      </c>
      <c r="BH8" s="40">
        <v>-13.416666666666664</v>
      </c>
      <c r="BI8" s="40">
        <v>-17.999999999999996</v>
      </c>
      <c r="BJ8" s="40">
        <v>-19.958333333333329</v>
      </c>
      <c r="BK8" s="40">
        <v>-28.083333333333329</v>
      </c>
      <c r="BL8" s="40">
        <v>-20.208333333333329</v>
      </c>
      <c r="BM8" s="40">
        <v>-15.58333333333333</v>
      </c>
      <c r="BN8" s="40">
        <v>-15</v>
      </c>
      <c r="BO8" s="40">
        <v>-16.833333333333329</v>
      </c>
      <c r="BP8" s="40">
        <v>-14.5</v>
      </c>
      <c r="BQ8" s="356">
        <v>-13.999999999999998</v>
      </c>
      <c r="BR8" s="172"/>
      <c r="BS8" s="249">
        <v>4</v>
      </c>
      <c r="BT8" s="355">
        <v>129.79166666666666</v>
      </c>
      <c r="BU8" s="40">
        <v>129.875</v>
      </c>
      <c r="BV8" s="40">
        <v>132.58333333333334</v>
      </c>
      <c r="BW8" s="40">
        <v>127.58333333333333</v>
      </c>
      <c r="BX8" s="40">
        <v>130</v>
      </c>
      <c r="BY8" s="40">
        <v>117.91666666666667</v>
      </c>
      <c r="BZ8" s="40">
        <v>126.70833333333333</v>
      </c>
      <c r="CA8" s="362">
        <v>130.08333333333334</v>
      </c>
      <c r="CB8" s="40">
        <v>130.125</v>
      </c>
      <c r="CC8" s="362">
        <v>133.66666666666666</v>
      </c>
      <c r="CD8" s="362">
        <v>135</v>
      </c>
      <c r="CE8" s="356">
        <v>135</v>
      </c>
      <c r="CF8" s="172"/>
    </row>
    <row r="9" spans="1:84" ht="11.5" customHeight="1">
      <c r="A9" s="249">
        <v>5</v>
      </c>
      <c r="B9" s="355">
        <v>-13.999999999999998</v>
      </c>
      <c r="C9" s="40">
        <v>-12.999999999999998</v>
      </c>
      <c r="D9" s="40">
        <v>-9.9999999999999982</v>
      </c>
      <c r="E9" s="40">
        <v>-15.583333333333334</v>
      </c>
      <c r="F9" s="40">
        <v>-17.416666666666661</v>
      </c>
      <c r="G9" s="40">
        <v>-20.041666666666661</v>
      </c>
      <c r="H9" s="40">
        <v>-13.83333333333333</v>
      </c>
      <c r="I9" s="40">
        <v>-13.791666666666664</v>
      </c>
      <c r="J9" s="40">
        <v>-13.625</v>
      </c>
      <c r="K9" s="40">
        <v>-16.708333333333329</v>
      </c>
      <c r="L9" s="40">
        <v>-14.000000000000002</v>
      </c>
      <c r="M9" s="356">
        <v>-13.875000000000002</v>
      </c>
      <c r="N9" s="172"/>
      <c r="O9" s="249">
        <v>5</v>
      </c>
      <c r="P9" s="355">
        <v>87.083333333333329</v>
      </c>
      <c r="Q9" s="40">
        <v>88</v>
      </c>
      <c r="R9" s="40">
        <v>90</v>
      </c>
      <c r="S9" s="40">
        <v>86.125</v>
      </c>
      <c r="T9" s="40">
        <v>84</v>
      </c>
      <c r="U9" s="40">
        <v>77.000000000000014</v>
      </c>
      <c r="V9" s="40">
        <v>85.041666666666671</v>
      </c>
      <c r="W9" s="40">
        <v>87.291666666666671</v>
      </c>
      <c r="X9" s="40">
        <v>88.125</v>
      </c>
      <c r="Y9" s="40">
        <v>87.125</v>
      </c>
      <c r="Z9" s="40">
        <v>92</v>
      </c>
      <c r="AA9" s="356">
        <v>92</v>
      </c>
      <c r="AC9" s="249">
        <v>5</v>
      </c>
      <c r="AD9" s="355">
        <v>145.50000000000003</v>
      </c>
      <c r="AE9" s="40">
        <v>160.54166666666666</v>
      </c>
      <c r="AF9" s="40">
        <v>185.91666666666666</v>
      </c>
      <c r="AG9" s="40">
        <v>153.04166666666669</v>
      </c>
      <c r="AH9" s="40">
        <v>138.83333333333334</v>
      </c>
      <c r="AI9" s="40">
        <v>126.91666666666667</v>
      </c>
      <c r="AJ9" s="40">
        <v>153.50000000000003</v>
      </c>
      <c r="AK9" s="40">
        <v>151.58333333333334</v>
      </c>
      <c r="AL9" s="40">
        <v>148.20833333333334</v>
      </c>
      <c r="AM9" s="40">
        <v>134.625</v>
      </c>
      <c r="AN9" s="40">
        <v>140</v>
      </c>
      <c r="AO9" s="356">
        <v>141.04166666666666</v>
      </c>
      <c r="AP9" s="172"/>
      <c r="AQ9" s="249">
        <v>5</v>
      </c>
      <c r="AR9" s="355">
        <v>-38.833333333333336</v>
      </c>
      <c r="AS9" s="40">
        <v>-36.000000000000007</v>
      </c>
      <c r="AT9" s="40">
        <v>-29.375</v>
      </c>
      <c r="AU9" s="40">
        <v>-38.041666666666671</v>
      </c>
      <c r="AV9" s="40">
        <v>-39.000000000000007</v>
      </c>
      <c r="AW9" s="40">
        <v>-46.416666666666664</v>
      </c>
      <c r="AX9" s="40">
        <v>-36.583333333333336</v>
      </c>
      <c r="AY9" s="40">
        <v>-36.416666666666664</v>
      </c>
      <c r="AZ9" s="40">
        <v>-35.375</v>
      </c>
      <c r="BA9" s="40">
        <v>-41.541666666666664</v>
      </c>
      <c r="BB9" s="40">
        <v>-38.000000000000007</v>
      </c>
      <c r="BC9" s="356">
        <v>-37.000000000000007</v>
      </c>
      <c r="BD9" s="172"/>
      <c r="BE9" s="249">
        <v>5</v>
      </c>
      <c r="BF9" s="355">
        <v>-17.999999999999996</v>
      </c>
      <c r="BG9" s="40">
        <v>-16</v>
      </c>
      <c r="BH9" s="40">
        <v>-12.999999999999998</v>
      </c>
      <c r="BI9" s="40">
        <v>-17.999999999999996</v>
      </c>
      <c r="BJ9" s="40">
        <v>-20.291666666666661</v>
      </c>
      <c r="BK9" s="40">
        <v>-23.833333333333329</v>
      </c>
      <c r="BL9" s="40">
        <v>-18.208333333333329</v>
      </c>
      <c r="BM9" s="40">
        <v>-14.708333333333334</v>
      </c>
      <c r="BN9" s="40">
        <v>-14.833333333333334</v>
      </c>
      <c r="BO9" s="40">
        <v>-16.666666666666661</v>
      </c>
      <c r="BP9" s="40">
        <v>-14.08333333333333</v>
      </c>
      <c r="BQ9" s="356">
        <v>-14.041666666666666</v>
      </c>
      <c r="BR9" s="172"/>
      <c r="BS9" s="249">
        <v>5</v>
      </c>
      <c r="BT9" s="355">
        <v>127.875</v>
      </c>
      <c r="BU9" s="40">
        <v>129.41666666666666</v>
      </c>
      <c r="BV9" s="40">
        <v>134</v>
      </c>
      <c r="BW9" s="40">
        <v>126.79166666666667</v>
      </c>
      <c r="BX9" s="40">
        <v>129.5</v>
      </c>
      <c r="BY9" s="40">
        <v>119.54166666666667</v>
      </c>
      <c r="BZ9" s="40">
        <v>128.08333333333334</v>
      </c>
      <c r="CA9" s="362">
        <v>131.25</v>
      </c>
      <c r="CB9" s="40">
        <v>130.5</v>
      </c>
      <c r="CC9" s="362">
        <v>133.5</v>
      </c>
      <c r="CD9" s="362">
        <v>135</v>
      </c>
      <c r="CE9" s="356">
        <v>135</v>
      </c>
      <c r="CF9" s="172"/>
    </row>
    <row r="10" spans="1:84" ht="11.5" customHeight="1">
      <c r="A10" s="249">
        <v>6</v>
      </c>
      <c r="B10" s="355">
        <v>-13.999999999999998</v>
      </c>
      <c r="C10" s="40">
        <v>-13.416666666666664</v>
      </c>
      <c r="D10" s="40">
        <v>-10.58333333333333</v>
      </c>
      <c r="E10" s="40">
        <v>-15.999999999999995</v>
      </c>
      <c r="F10" s="40">
        <v>-17.749999999999996</v>
      </c>
      <c r="G10" s="40">
        <v>-20.208333333333329</v>
      </c>
      <c r="H10" s="40">
        <v>-14.291666666666666</v>
      </c>
      <c r="I10" s="40">
        <v>-14.625</v>
      </c>
      <c r="J10" s="40">
        <v>-13.749999999999998</v>
      </c>
      <c r="K10" s="40">
        <v>-15.749999999999998</v>
      </c>
      <c r="L10" s="40">
        <v>-14.500000000000002</v>
      </c>
      <c r="M10" s="356">
        <v>-14.000000000000002</v>
      </c>
      <c r="N10" s="172"/>
      <c r="O10" s="249">
        <v>6</v>
      </c>
      <c r="P10" s="355">
        <v>87</v>
      </c>
      <c r="Q10" s="40">
        <v>88</v>
      </c>
      <c r="R10" s="40">
        <v>89.791666666666671</v>
      </c>
      <c r="S10" s="40">
        <v>85.541666666666671</v>
      </c>
      <c r="T10" s="40">
        <v>83.25</v>
      </c>
      <c r="U10" s="40">
        <v>77.791666666666671</v>
      </c>
      <c r="V10" s="40">
        <v>85.458333333333329</v>
      </c>
      <c r="W10" s="40">
        <v>87</v>
      </c>
      <c r="X10" s="40">
        <v>88.75</v>
      </c>
      <c r="Y10" s="40">
        <v>87.958333333333329</v>
      </c>
      <c r="Z10" s="40">
        <v>91.375</v>
      </c>
      <c r="AA10" s="356">
        <v>92</v>
      </c>
      <c r="AC10" s="249">
        <v>6</v>
      </c>
      <c r="AD10" s="355">
        <v>144.00000000000003</v>
      </c>
      <c r="AE10" s="40">
        <v>157.75</v>
      </c>
      <c r="AF10" s="40">
        <v>190.04166666666666</v>
      </c>
      <c r="AG10" s="40">
        <v>151.66666666666669</v>
      </c>
      <c r="AH10" s="40">
        <v>138.29166666666666</v>
      </c>
      <c r="AI10" s="40">
        <v>130</v>
      </c>
      <c r="AJ10" s="40">
        <v>163.91666666666666</v>
      </c>
      <c r="AK10" s="40">
        <v>153.08333333333334</v>
      </c>
      <c r="AL10" s="40">
        <v>152.83333333333334</v>
      </c>
      <c r="AM10" s="40">
        <v>132.25</v>
      </c>
      <c r="AN10" s="40">
        <v>138.95833333333334</v>
      </c>
      <c r="AO10" s="356">
        <v>139.91666666666666</v>
      </c>
      <c r="AP10" s="172"/>
      <c r="AQ10" s="249">
        <v>6</v>
      </c>
      <c r="AR10" s="355">
        <v>-38.791666666666671</v>
      </c>
      <c r="AS10" s="40">
        <v>-37.000000000000007</v>
      </c>
      <c r="AT10" s="40">
        <v>-31.166666666666668</v>
      </c>
      <c r="AU10" s="40">
        <v>-38.375000000000007</v>
      </c>
      <c r="AV10" s="40">
        <v>-39.416666666666664</v>
      </c>
      <c r="AW10" s="40">
        <v>-45.041666666666664</v>
      </c>
      <c r="AX10" s="40">
        <v>-35</v>
      </c>
      <c r="AY10" s="40">
        <v>-37.041666666666671</v>
      </c>
      <c r="AZ10" s="40">
        <v>-35.333333333333336</v>
      </c>
      <c r="BA10" s="40">
        <v>-41.166666666666664</v>
      </c>
      <c r="BB10" s="40">
        <v>-38.958333333333336</v>
      </c>
      <c r="BC10" s="356">
        <v>-37.000000000000007</v>
      </c>
      <c r="BD10" s="172"/>
      <c r="BE10" s="249">
        <v>6</v>
      </c>
      <c r="BF10" s="355">
        <v>-17.749999999999996</v>
      </c>
      <c r="BG10" s="40">
        <v>-16.458333333333332</v>
      </c>
      <c r="BH10" s="40">
        <v>-13.70833333333333</v>
      </c>
      <c r="BI10" s="40">
        <v>-18.374999999999996</v>
      </c>
      <c r="BJ10" s="40">
        <v>-20.583333333333329</v>
      </c>
      <c r="BK10" s="40">
        <v>-23.583333333333329</v>
      </c>
      <c r="BL10" s="40">
        <v>-17.666666666666661</v>
      </c>
      <c r="BM10" s="40">
        <v>-15.625</v>
      </c>
      <c r="BN10" s="40">
        <v>-13.999999999999998</v>
      </c>
      <c r="BO10" s="40">
        <v>-16</v>
      </c>
      <c r="BP10" s="40">
        <v>-14.791666666666666</v>
      </c>
      <c r="BQ10" s="356">
        <v>-14.416666666666666</v>
      </c>
      <c r="BR10" s="172"/>
      <c r="BS10" s="249">
        <v>6</v>
      </c>
      <c r="BT10" s="355">
        <v>127.91666666666667</v>
      </c>
      <c r="BU10" s="40">
        <v>129.29166666666666</v>
      </c>
      <c r="BV10" s="40">
        <v>133.25</v>
      </c>
      <c r="BW10" s="40">
        <v>127.375</v>
      </c>
      <c r="BX10" s="40">
        <v>129.04166666666666</v>
      </c>
      <c r="BY10" s="40">
        <v>120.25</v>
      </c>
      <c r="BZ10" s="40">
        <v>129.29166666666666</v>
      </c>
      <c r="CA10" s="362">
        <v>130.20833333333334</v>
      </c>
      <c r="CB10" s="40">
        <v>131.20833333333334</v>
      </c>
      <c r="CC10" s="362">
        <v>134</v>
      </c>
      <c r="CD10" s="362">
        <v>135</v>
      </c>
      <c r="CE10" s="356">
        <v>134.79166666666666</v>
      </c>
      <c r="CF10" s="172"/>
    </row>
    <row r="11" spans="1:84" ht="11.5" customHeight="1">
      <c r="A11" s="249">
        <v>7</v>
      </c>
      <c r="B11" s="355">
        <v>-13.83333333333333</v>
      </c>
      <c r="C11" s="40">
        <v>-13.999999999999998</v>
      </c>
      <c r="D11" s="40">
        <v>-10.999999999999998</v>
      </c>
      <c r="E11" s="40">
        <v>-16.249999999999996</v>
      </c>
      <c r="F11" s="40">
        <v>-17.999999999999996</v>
      </c>
      <c r="G11" s="40">
        <v>-21.083333333333329</v>
      </c>
      <c r="H11" s="40">
        <v>-14.708333333333334</v>
      </c>
      <c r="I11" s="40">
        <v>-15.5</v>
      </c>
      <c r="J11" s="40">
        <v>-13.20833333333333</v>
      </c>
      <c r="K11" s="40">
        <v>-16.499999999999996</v>
      </c>
      <c r="L11" s="40">
        <v>-14.583333333333336</v>
      </c>
      <c r="M11" s="356">
        <v>-14.000000000000002</v>
      </c>
      <c r="N11" s="172"/>
      <c r="O11" s="249">
        <v>7</v>
      </c>
      <c r="P11" s="355">
        <v>87</v>
      </c>
      <c r="Q11" s="40">
        <v>87.333333333333329</v>
      </c>
      <c r="R11" s="40">
        <v>89.083333333333329</v>
      </c>
      <c r="S11" s="40">
        <v>85.083333333333329</v>
      </c>
      <c r="T11" s="40">
        <v>82.833333333333329</v>
      </c>
      <c r="U11" s="40">
        <v>77.583333333333329</v>
      </c>
      <c r="V11" s="40">
        <v>85.208333333333329</v>
      </c>
      <c r="W11" s="40">
        <v>86.291666666666671</v>
      </c>
      <c r="X11" s="40">
        <v>88.625</v>
      </c>
      <c r="Y11" s="40">
        <v>87.791666666666671</v>
      </c>
      <c r="Z11" s="40">
        <v>91.166666666666671</v>
      </c>
      <c r="AA11" s="356">
        <v>92</v>
      </c>
      <c r="AC11" s="249">
        <v>7</v>
      </c>
      <c r="AD11" s="355">
        <v>145.33333333333334</v>
      </c>
      <c r="AE11" s="40">
        <v>154.54166666666666</v>
      </c>
      <c r="AF11" s="40">
        <v>187.41666666666666</v>
      </c>
      <c r="AG11" s="40">
        <v>151.41666666666669</v>
      </c>
      <c r="AH11" s="40">
        <v>137.20833333333334</v>
      </c>
      <c r="AI11" s="40">
        <v>127.54166666666667</v>
      </c>
      <c r="AJ11" s="40">
        <v>162.20833333333334</v>
      </c>
      <c r="AK11" s="40">
        <v>149.08333333333334</v>
      </c>
      <c r="AL11" s="40">
        <v>154.29166666666669</v>
      </c>
      <c r="AM11" s="40">
        <v>131.75</v>
      </c>
      <c r="AN11" s="40">
        <v>138</v>
      </c>
      <c r="AO11" s="356">
        <v>138.66666666666666</v>
      </c>
      <c r="AP11" s="172"/>
      <c r="AQ11" s="249">
        <v>7</v>
      </c>
      <c r="AR11" s="355">
        <v>-37.458333333333336</v>
      </c>
      <c r="AS11" s="40">
        <v>-37.708333333333336</v>
      </c>
      <c r="AT11" s="40">
        <v>-32.583333333333336</v>
      </c>
      <c r="AU11" s="40">
        <v>-38.250000000000007</v>
      </c>
      <c r="AV11" s="40">
        <v>-40.124999999999993</v>
      </c>
      <c r="AW11" s="40">
        <v>-45.791666666666664</v>
      </c>
      <c r="AX11" s="40">
        <v>-35.833333333333336</v>
      </c>
      <c r="AY11" s="40">
        <v>-37.958333333333336</v>
      </c>
      <c r="AZ11" s="40">
        <v>-35.291666666666664</v>
      </c>
      <c r="BA11" s="40">
        <v>-41.999999999999993</v>
      </c>
      <c r="BB11" s="40">
        <v>-39.000000000000007</v>
      </c>
      <c r="BC11" s="356">
        <v>-37.916666666666671</v>
      </c>
      <c r="BD11" s="172"/>
      <c r="BE11" s="249">
        <v>7</v>
      </c>
      <c r="BF11" s="355">
        <v>-16.999999999999996</v>
      </c>
      <c r="BG11" s="40">
        <v>-16.958333333333329</v>
      </c>
      <c r="BH11" s="40">
        <v>-13.999999999999998</v>
      </c>
      <c r="BI11" s="40">
        <v>-18.708333333333329</v>
      </c>
      <c r="BJ11" s="40">
        <v>-20.791666666666661</v>
      </c>
      <c r="BK11" s="40">
        <v>-24.458333333333329</v>
      </c>
      <c r="BL11" s="40">
        <v>-18.291666666666661</v>
      </c>
      <c r="BM11" s="40">
        <v>-16</v>
      </c>
      <c r="BN11" s="40">
        <v>-13.916666666666666</v>
      </c>
      <c r="BO11" s="40">
        <v>-16.208333333333332</v>
      </c>
      <c r="BP11" s="40">
        <v>-15</v>
      </c>
      <c r="BQ11" s="356">
        <v>-14.875</v>
      </c>
      <c r="BR11" s="172"/>
      <c r="BS11" s="249">
        <v>7</v>
      </c>
      <c r="BT11" s="355">
        <v>128</v>
      </c>
      <c r="BU11" s="40">
        <v>128.375</v>
      </c>
      <c r="BV11" s="40">
        <v>132.33333333333334</v>
      </c>
      <c r="BW11" s="40">
        <v>128.70833333333334</v>
      </c>
      <c r="BX11" s="40">
        <v>128.95833333333334</v>
      </c>
      <c r="BY11" s="40">
        <v>120.33333333333333</v>
      </c>
      <c r="BZ11" s="40">
        <v>128.375</v>
      </c>
      <c r="CA11" s="362">
        <v>129.33333333333334</v>
      </c>
      <c r="CB11" s="40">
        <v>131.20833333333334</v>
      </c>
      <c r="CC11" s="362">
        <v>134</v>
      </c>
      <c r="CD11" s="362">
        <v>135</v>
      </c>
      <c r="CE11" s="356">
        <v>134</v>
      </c>
      <c r="CF11" s="172"/>
    </row>
    <row r="12" spans="1:84" ht="11.5" customHeight="1">
      <c r="A12" s="249">
        <v>8</v>
      </c>
      <c r="B12" s="355">
        <v>-13.08333333333333</v>
      </c>
      <c r="C12" s="40">
        <v>-13.999999999999998</v>
      </c>
      <c r="D12" s="40">
        <v>-11.624999999999998</v>
      </c>
      <c r="E12" s="40">
        <v>-16.541666666666661</v>
      </c>
      <c r="F12" s="40">
        <v>-18.541666666666661</v>
      </c>
      <c r="G12" s="40">
        <v>-18.374999999999996</v>
      </c>
      <c r="H12" s="40">
        <v>-14.916666666666666</v>
      </c>
      <c r="I12" s="40">
        <v>-15.749999999999998</v>
      </c>
      <c r="J12" s="40">
        <v>-12.20833333333333</v>
      </c>
      <c r="K12" s="40">
        <v>-16.708333333333329</v>
      </c>
      <c r="L12" s="40">
        <v>-14.04166666666667</v>
      </c>
      <c r="M12" s="356">
        <v>-14.000000000000002</v>
      </c>
      <c r="N12" s="172"/>
      <c r="O12" s="249">
        <v>8</v>
      </c>
      <c r="P12" s="355">
        <v>87.833333333333329</v>
      </c>
      <c r="Q12" s="40">
        <v>87</v>
      </c>
      <c r="R12" s="40">
        <v>88.833333333333329</v>
      </c>
      <c r="S12" s="40">
        <v>84.666666666666671</v>
      </c>
      <c r="T12" s="40">
        <v>82.333333333333329</v>
      </c>
      <c r="U12" s="40">
        <v>79.416666666666671</v>
      </c>
      <c r="V12" s="40">
        <v>85.166666666666671</v>
      </c>
      <c r="W12" s="40">
        <v>85.958333333333329</v>
      </c>
      <c r="X12" s="40">
        <v>89.583333333333329</v>
      </c>
      <c r="Y12" s="40">
        <v>87.291666666666671</v>
      </c>
      <c r="Z12" s="40">
        <v>91.833333333333329</v>
      </c>
      <c r="AA12" s="356">
        <v>92</v>
      </c>
      <c r="AC12" s="249">
        <v>8</v>
      </c>
      <c r="AD12" s="355">
        <v>148.37500000000003</v>
      </c>
      <c r="AE12" s="40">
        <v>154.12500000000003</v>
      </c>
      <c r="AF12" s="40">
        <v>183.875</v>
      </c>
      <c r="AG12" s="40">
        <v>150.58333333333334</v>
      </c>
      <c r="AH12" s="40">
        <v>136.16666666666666</v>
      </c>
      <c r="AI12" s="40">
        <v>126.16666666666667</v>
      </c>
      <c r="AJ12" s="40">
        <v>158.25</v>
      </c>
      <c r="AK12" s="40">
        <v>143.91666666666669</v>
      </c>
      <c r="AL12" s="40">
        <v>160.04166666666666</v>
      </c>
      <c r="AM12" s="40">
        <v>129.95833333333334</v>
      </c>
      <c r="AN12" s="40">
        <v>138</v>
      </c>
      <c r="AO12" s="356">
        <v>136.70833333333334</v>
      </c>
      <c r="AP12" s="172"/>
      <c r="AQ12" s="249">
        <v>8</v>
      </c>
      <c r="AR12" s="355">
        <v>-36.416666666666671</v>
      </c>
      <c r="AS12" s="40">
        <v>-38.000000000000007</v>
      </c>
      <c r="AT12" s="40">
        <v>-33.833333333333336</v>
      </c>
      <c r="AU12" s="40">
        <v>-38.458333333333336</v>
      </c>
      <c r="AV12" s="40">
        <v>-40.999999999999993</v>
      </c>
      <c r="AW12" s="40">
        <v>-43.125</v>
      </c>
      <c r="AX12" s="40">
        <v>-37.000000000000007</v>
      </c>
      <c r="AY12" s="40">
        <v>-38.458333333333336</v>
      </c>
      <c r="AZ12" s="40">
        <v>-33.833333333333336</v>
      </c>
      <c r="BA12" s="40">
        <v>-42.166666666666664</v>
      </c>
      <c r="BB12" s="40">
        <v>-38.666666666666671</v>
      </c>
      <c r="BC12" s="356">
        <v>-38.000000000000007</v>
      </c>
      <c r="BD12" s="172"/>
      <c r="BE12" s="249">
        <v>8</v>
      </c>
      <c r="BF12" s="355">
        <v>-16.999999999999996</v>
      </c>
      <c r="BG12" s="40">
        <v>-16.999999999999996</v>
      </c>
      <c r="BH12" s="40">
        <v>-14.124999999999998</v>
      </c>
      <c r="BI12" s="40">
        <v>-18.999999999999996</v>
      </c>
      <c r="BJ12" s="40">
        <v>-21.208333333333329</v>
      </c>
      <c r="BK12" s="40">
        <v>-23.374999999999996</v>
      </c>
      <c r="BL12" s="40">
        <v>-18.541666666666661</v>
      </c>
      <c r="BM12" s="40">
        <v>-16.583333333333332</v>
      </c>
      <c r="BN12" s="40">
        <v>-12.916666666666664</v>
      </c>
      <c r="BO12" s="40">
        <v>-16.583333333333332</v>
      </c>
      <c r="BP12" s="40">
        <v>-14.208333333333334</v>
      </c>
      <c r="BQ12" s="356">
        <v>-15</v>
      </c>
      <c r="BR12" s="172"/>
      <c r="BS12" s="249">
        <v>8</v>
      </c>
      <c r="BT12" s="355">
        <v>128.625</v>
      </c>
      <c r="BU12" s="40">
        <v>129</v>
      </c>
      <c r="BV12" s="40">
        <v>131.66666666666666</v>
      </c>
      <c r="BW12" s="40">
        <v>129.875</v>
      </c>
      <c r="BX12" s="40">
        <v>128.16666666666666</v>
      </c>
      <c r="BY12" s="40">
        <v>121.125</v>
      </c>
      <c r="BZ12" s="40">
        <v>128</v>
      </c>
      <c r="CA12" s="362">
        <v>128.95833333333334</v>
      </c>
      <c r="CB12" s="40">
        <v>132.20833333333334</v>
      </c>
      <c r="CC12" s="362">
        <v>134</v>
      </c>
      <c r="CD12" s="362">
        <v>134.66666666666666</v>
      </c>
      <c r="CE12" s="356">
        <v>133.25</v>
      </c>
      <c r="CF12" s="172"/>
    </row>
    <row r="13" spans="1:84" ht="11.5" customHeight="1">
      <c r="A13" s="249">
        <v>9</v>
      </c>
      <c r="B13" s="355">
        <v>-12.999999999999998</v>
      </c>
      <c r="C13" s="40">
        <v>-13.791666666666664</v>
      </c>
      <c r="D13" s="40">
        <v>-11.999999999999998</v>
      </c>
      <c r="E13" s="40">
        <v>-16.624999999999996</v>
      </c>
      <c r="F13" s="40">
        <v>-18.916666666666661</v>
      </c>
      <c r="G13" s="40">
        <v>-15.666666666666664</v>
      </c>
      <c r="H13" s="40">
        <v>-14.791666666666666</v>
      </c>
      <c r="I13" s="40">
        <v>-16.541666666666661</v>
      </c>
      <c r="J13" s="40">
        <v>-11.95833333333333</v>
      </c>
      <c r="K13" s="40">
        <v>-16.708333333333329</v>
      </c>
      <c r="L13" s="40">
        <v>-14.000000000000002</v>
      </c>
      <c r="M13" s="356">
        <v>-14.458333333333336</v>
      </c>
      <c r="N13" s="172"/>
      <c r="O13" s="249">
        <v>9</v>
      </c>
      <c r="P13" s="355">
        <v>88</v>
      </c>
      <c r="Q13" s="40">
        <v>87.708333333333329</v>
      </c>
      <c r="R13" s="40">
        <v>88.583333333333329</v>
      </c>
      <c r="S13" s="40">
        <v>84.958333333333329</v>
      </c>
      <c r="T13" s="40">
        <v>81.958333333333329</v>
      </c>
      <c r="U13" s="40">
        <v>83.25</v>
      </c>
      <c r="V13" s="40">
        <v>85.416666666666671</v>
      </c>
      <c r="W13" s="40">
        <v>85.333333333333329</v>
      </c>
      <c r="X13" s="40">
        <v>90.375</v>
      </c>
      <c r="Y13" s="40">
        <v>87.333333333333329</v>
      </c>
      <c r="Z13" s="40">
        <v>91.916666666666671</v>
      </c>
      <c r="AA13" s="356">
        <v>91.708333333333329</v>
      </c>
      <c r="AC13" s="249">
        <v>9</v>
      </c>
      <c r="AD13" s="355">
        <v>150.25000000000003</v>
      </c>
      <c r="AE13" s="40">
        <v>154.04166666666669</v>
      </c>
      <c r="AF13" s="40">
        <v>181.29166666666666</v>
      </c>
      <c r="AG13" s="40">
        <v>150.29166666666669</v>
      </c>
      <c r="AH13" s="40">
        <v>134.83333333333334</v>
      </c>
      <c r="AI13" s="40">
        <v>142</v>
      </c>
      <c r="AJ13" s="40">
        <v>156.91666666666666</v>
      </c>
      <c r="AK13" s="40">
        <v>138.70833333333334</v>
      </c>
      <c r="AL13" s="40">
        <v>171.41666666666666</v>
      </c>
      <c r="AM13" s="40">
        <v>125.83333333333333</v>
      </c>
      <c r="AN13" s="40">
        <v>137.29166666666666</v>
      </c>
      <c r="AO13" s="356">
        <v>134.91666666666666</v>
      </c>
      <c r="AP13" s="172"/>
      <c r="AQ13" s="249">
        <v>9</v>
      </c>
      <c r="AR13" s="355">
        <v>-36.000000000000007</v>
      </c>
      <c r="AS13" s="40">
        <v>-37.958333333333336</v>
      </c>
      <c r="AT13" s="40">
        <v>-34.375</v>
      </c>
      <c r="AU13" s="40">
        <v>-39.000000000000007</v>
      </c>
      <c r="AV13" s="40">
        <v>-41.124999999999993</v>
      </c>
      <c r="AW13" s="40">
        <v>-38.875000000000007</v>
      </c>
      <c r="AX13" s="40">
        <v>-37.291666666666671</v>
      </c>
      <c r="AY13" s="40">
        <v>-39.416666666666671</v>
      </c>
      <c r="AZ13" s="40">
        <v>-32.583333333333336</v>
      </c>
      <c r="BA13" s="40">
        <v>-42.583333333333336</v>
      </c>
      <c r="BB13" s="40">
        <v>-38.583333333333336</v>
      </c>
      <c r="BC13" s="356">
        <v>-38.333333333333336</v>
      </c>
      <c r="BD13" s="172"/>
      <c r="BE13" s="249">
        <v>9</v>
      </c>
      <c r="BF13" s="355">
        <v>-16.999999999999996</v>
      </c>
      <c r="BG13" s="40">
        <v>-16.999999999999996</v>
      </c>
      <c r="BH13" s="40">
        <v>-14.666666666666666</v>
      </c>
      <c r="BI13" s="40">
        <v>-18.999999999999996</v>
      </c>
      <c r="BJ13" s="40">
        <v>-21.583333333333329</v>
      </c>
      <c r="BK13" s="40">
        <v>-21.999999999999996</v>
      </c>
      <c r="BL13" s="40">
        <v>-17.958333333333329</v>
      </c>
      <c r="BM13" s="40">
        <v>-16.833333333333332</v>
      </c>
      <c r="BN13" s="40">
        <v>-12.291666666666664</v>
      </c>
      <c r="BO13" s="40">
        <v>-16.458333333333332</v>
      </c>
      <c r="BP13" s="40">
        <v>-14.958333333333334</v>
      </c>
      <c r="BQ13" s="356">
        <v>-15</v>
      </c>
      <c r="BR13" s="172"/>
      <c r="BS13" s="249">
        <v>9</v>
      </c>
      <c r="BT13" s="355">
        <v>129.04166666666666</v>
      </c>
      <c r="BU13" s="40">
        <v>129.08333333333334</v>
      </c>
      <c r="BV13" s="40">
        <v>131.375</v>
      </c>
      <c r="BW13" s="40">
        <v>129.61458333333334</v>
      </c>
      <c r="BX13" s="40">
        <v>128</v>
      </c>
      <c r="BY13" s="40">
        <v>123.375</v>
      </c>
      <c r="BZ13" s="40">
        <v>128.5</v>
      </c>
      <c r="CA13" s="362">
        <v>128.45833333333334</v>
      </c>
      <c r="CB13" s="40">
        <v>133.08333333333334</v>
      </c>
      <c r="CC13" s="362">
        <v>133.75</v>
      </c>
      <c r="CD13" s="362">
        <v>134.29166666666666</v>
      </c>
      <c r="CE13" s="356">
        <v>132.95833333333334</v>
      </c>
      <c r="CF13" s="172"/>
    </row>
    <row r="14" spans="1:84" ht="11.5" customHeight="1">
      <c r="A14" s="249">
        <v>10</v>
      </c>
      <c r="B14" s="355">
        <v>-13.45833333333333</v>
      </c>
      <c r="C14" s="40">
        <v>-11.791666666666664</v>
      </c>
      <c r="D14" s="40">
        <v>-11.999999999999998</v>
      </c>
      <c r="E14" s="40">
        <v>-16.833333333333329</v>
      </c>
      <c r="F14" s="40">
        <v>-19.041666666666661</v>
      </c>
      <c r="G14" s="40">
        <v>-15.999999999999995</v>
      </c>
      <c r="H14" s="40">
        <v>-15</v>
      </c>
      <c r="I14" s="40">
        <v>-16.833333333333329</v>
      </c>
      <c r="J14" s="40">
        <v>-11.999999999999998</v>
      </c>
      <c r="K14" s="40">
        <v>-15.999999999999995</v>
      </c>
      <c r="L14" s="40">
        <v>-14.29166666666667</v>
      </c>
      <c r="M14" s="356">
        <v>-15.000000000000002</v>
      </c>
      <c r="N14" s="172"/>
      <c r="O14" s="249">
        <v>10</v>
      </c>
      <c r="P14" s="355">
        <v>87.75</v>
      </c>
      <c r="Q14" s="40">
        <v>88.666666666666671</v>
      </c>
      <c r="R14" s="40">
        <v>88.666666666666671</v>
      </c>
      <c r="S14" s="40">
        <v>84.458333333333329</v>
      </c>
      <c r="T14" s="40">
        <v>81.5</v>
      </c>
      <c r="U14" s="40">
        <v>83</v>
      </c>
      <c r="V14" s="40">
        <v>85.25</v>
      </c>
      <c r="W14" s="40">
        <v>85</v>
      </c>
      <c r="X14" s="40">
        <v>90.916666666666671</v>
      </c>
      <c r="Y14" s="40">
        <v>87.958333333333329</v>
      </c>
      <c r="Z14" s="40">
        <v>91.541666666666671</v>
      </c>
      <c r="AA14" s="356">
        <v>91.375</v>
      </c>
      <c r="AC14" s="249">
        <v>10</v>
      </c>
      <c r="AD14" s="355">
        <v>149.62500000000003</v>
      </c>
      <c r="AE14" s="40">
        <v>156.20833333333334</v>
      </c>
      <c r="AF14" s="40">
        <v>179.75</v>
      </c>
      <c r="AG14" s="40">
        <v>148.58333333333334</v>
      </c>
      <c r="AH14" s="40">
        <v>134</v>
      </c>
      <c r="AI14" s="40">
        <v>142.54166666666669</v>
      </c>
      <c r="AJ14" s="40">
        <v>155.66666666666666</v>
      </c>
      <c r="AK14" s="40">
        <v>135.70833333333334</v>
      </c>
      <c r="AL14" s="40">
        <v>178.45833333333334</v>
      </c>
      <c r="AM14" s="40">
        <v>132.25</v>
      </c>
      <c r="AN14" s="40">
        <v>136.91666666666666</v>
      </c>
      <c r="AO14" s="356">
        <v>134</v>
      </c>
      <c r="AP14" s="172"/>
      <c r="AQ14" s="249">
        <v>10</v>
      </c>
      <c r="AR14" s="355">
        <v>-36.000000000000007</v>
      </c>
      <c r="AS14" s="40">
        <v>-35.666666666666664</v>
      </c>
      <c r="AT14" s="40">
        <v>-35</v>
      </c>
      <c r="AU14" s="40">
        <v>-39.041666666666671</v>
      </c>
      <c r="AV14" s="40">
        <v>-41.708333333333329</v>
      </c>
      <c r="AW14" s="40">
        <v>-39.291666666666671</v>
      </c>
      <c r="AX14" s="40">
        <v>-38.000000000000007</v>
      </c>
      <c r="AY14" s="40">
        <v>-40.374999999999993</v>
      </c>
      <c r="AZ14" s="40">
        <v>-32.875</v>
      </c>
      <c r="BA14" s="40">
        <v>-42.083333333333329</v>
      </c>
      <c r="BB14" s="40">
        <v>-38.666666666666671</v>
      </c>
      <c r="BC14" s="356">
        <v>-39.000000000000007</v>
      </c>
      <c r="BD14" s="172"/>
      <c r="BE14" s="249">
        <v>10</v>
      </c>
      <c r="BF14" s="355">
        <v>-16.999999999999996</v>
      </c>
      <c r="BG14" s="40">
        <v>-15.749999999999995</v>
      </c>
      <c r="BH14" s="40">
        <v>-15</v>
      </c>
      <c r="BI14" s="40">
        <v>-18.999999999999996</v>
      </c>
      <c r="BJ14" s="40">
        <v>-21.791666666666661</v>
      </c>
      <c r="BK14" s="40">
        <v>-22.624999999999996</v>
      </c>
      <c r="BL14" s="40">
        <v>-17.999999999999996</v>
      </c>
      <c r="BM14" s="40">
        <v>-17.416666666666661</v>
      </c>
      <c r="BN14" s="40">
        <v>-11.95833333333333</v>
      </c>
      <c r="BO14" s="40">
        <v>-16</v>
      </c>
      <c r="BP14" s="40">
        <v>-15</v>
      </c>
      <c r="BQ14" s="356">
        <v>-15</v>
      </c>
      <c r="BR14" s="172"/>
      <c r="BS14" s="249">
        <v>10</v>
      </c>
      <c r="BT14" s="355">
        <v>128.83333333333334</v>
      </c>
      <c r="BU14" s="40">
        <v>130.875</v>
      </c>
      <c r="BV14" s="40">
        <v>131.625</v>
      </c>
      <c r="BW14" s="40">
        <v>128.80208333333334</v>
      </c>
      <c r="BX14" s="40">
        <v>127.83333333333333</v>
      </c>
      <c r="BY14" s="40">
        <v>123.58333333333333</v>
      </c>
      <c r="BZ14" s="40">
        <v>128.41666666666666</v>
      </c>
      <c r="CA14" s="362">
        <v>128.16666666666666</v>
      </c>
      <c r="CB14" s="40">
        <v>135.16666666666666</v>
      </c>
      <c r="CC14" s="362">
        <v>133.83333333333334</v>
      </c>
      <c r="CD14" s="362">
        <v>134</v>
      </c>
      <c r="CE14" s="356">
        <v>132.83333333333334</v>
      </c>
      <c r="CF14" s="172"/>
    </row>
    <row r="15" spans="1:84" ht="11.5" customHeight="1">
      <c r="A15" s="249">
        <v>11</v>
      </c>
      <c r="B15" s="355">
        <v>-13.999999999999998</v>
      </c>
      <c r="C15" s="40">
        <v>-11.45833333333333</v>
      </c>
      <c r="D15" s="40">
        <v>-10.999999999999998</v>
      </c>
      <c r="E15" s="40">
        <v>-16.999999999999996</v>
      </c>
      <c r="F15" s="40">
        <v>-18.541666666666661</v>
      </c>
      <c r="G15" s="40">
        <v>-16.708333333333329</v>
      </c>
      <c r="H15" s="40">
        <v>-14.458333333333334</v>
      </c>
      <c r="I15" s="40">
        <v>-16.999999999999996</v>
      </c>
      <c r="J15" s="40">
        <v>-12.749999999999998</v>
      </c>
      <c r="K15" s="40">
        <v>-15.041666666666663</v>
      </c>
      <c r="L15" s="40">
        <v>-14.16666666666667</v>
      </c>
      <c r="M15" s="356">
        <v>-15.000000000000002</v>
      </c>
      <c r="N15" s="172"/>
      <c r="O15" s="249">
        <v>11</v>
      </c>
      <c r="P15" s="355">
        <v>87.333333333333329</v>
      </c>
      <c r="Q15" s="40">
        <v>89.333333333333329</v>
      </c>
      <c r="R15" s="40">
        <v>89.25</v>
      </c>
      <c r="S15" s="40">
        <v>84.333333333333329</v>
      </c>
      <c r="T15" s="40">
        <v>82.125</v>
      </c>
      <c r="U15" s="40">
        <v>83</v>
      </c>
      <c r="V15" s="40">
        <v>85.916666666666671</v>
      </c>
      <c r="W15" s="40">
        <v>85</v>
      </c>
      <c r="X15" s="40">
        <v>90.125</v>
      </c>
      <c r="Y15" s="40">
        <v>88.083333333333329</v>
      </c>
      <c r="Z15" s="40">
        <v>91.041666666666671</v>
      </c>
      <c r="AA15" s="356">
        <v>91</v>
      </c>
      <c r="AC15" s="249">
        <v>11</v>
      </c>
      <c r="AD15" s="355">
        <v>147.91666666666669</v>
      </c>
      <c r="AE15" s="40">
        <v>164.25</v>
      </c>
      <c r="AF15" s="40">
        <v>179.41666666666666</v>
      </c>
      <c r="AG15" s="40">
        <v>147.50000000000003</v>
      </c>
      <c r="AH15" s="40">
        <v>134.29166666666666</v>
      </c>
      <c r="AI15" s="40">
        <v>140.5</v>
      </c>
      <c r="AJ15" s="40">
        <v>155.95833333333334</v>
      </c>
      <c r="AK15" s="40">
        <v>141.08333333333334</v>
      </c>
      <c r="AL15" s="40">
        <v>176.95833333333334</v>
      </c>
      <c r="AM15" s="40">
        <v>130.875</v>
      </c>
      <c r="AN15" s="40">
        <v>135.91666666666666</v>
      </c>
      <c r="AO15" s="356">
        <v>134</v>
      </c>
      <c r="AP15" s="172"/>
      <c r="AQ15" s="249">
        <v>11</v>
      </c>
      <c r="AR15" s="355">
        <v>-36.875000000000007</v>
      </c>
      <c r="AS15" s="40">
        <v>-33.125</v>
      </c>
      <c r="AT15" s="40">
        <v>-34.416666666666664</v>
      </c>
      <c r="AU15" s="40">
        <v>-39.791666666666664</v>
      </c>
      <c r="AV15" s="40">
        <v>-41.124999999999993</v>
      </c>
      <c r="AW15" s="40">
        <v>-40.208333333333329</v>
      </c>
      <c r="AX15" s="40">
        <v>-37.125000000000007</v>
      </c>
      <c r="AY15" s="40">
        <v>-41.874999999999993</v>
      </c>
      <c r="AZ15" s="40">
        <v>-34.625</v>
      </c>
      <c r="BA15" s="40">
        <v>-40.249999999999993</v>
      </c>
      <c r="BB15" s="40">
        <v>-38.291666666666671</v>
      </c>
      <c r="BC15" s="356">
        <v>-39.000000000000007</v>
      </c>
      <c r="BD15" s="172"/>
      <c r="BE15" s="249">
        <v>11</v>
      </c>
      <c r="BF15" s="355">
        <v>-17.166666666666661</v>
      </c>
      <c r="BG15" s="40">
        <v>-15.041666666666666</v>
      </c>
      <c r="BH15" s="40">
        <v>-14.416666666666666</v>
      </c>
      <c r="BI15" s="40">
        <v>-19.249999999999996</v>
      </c>
      <c r="BJ15" s="40">
        <v>-21.458333333333329</v>
      </c>
      <c r="BK15" s="40">
        <v>-22.999999999999996</v>
      </c>
      <c r="BL15" s="40">
        <v>-17.708333333333329</v>
      </c>
      <c r="BM15" s="40">
        <v>-17.708333333333329</v>
      </c>
      <c r="BN15" s="40">
        <v>-12.666666666666664</v>
      </c>
      <c r="BO15" s="40">
        <v>-15.208333333333334</v>
      </c>
      <c r="BP15" s="40">
        <v>-15</v>
      </c>
      <c r="BQ15" s="356">
        <v>-15.125</v>
      </c>
      <c r="BR15" s="172"/>
      <c r="BS15" s="249">
        <v>11</v>
      </c>
      <c r="BT15" s="355">
        <v>128</v>
      </c>
      <c r="BU15" s="40">
        <v>132</v>
      </c>
      <c r="BV15" s="40">
        <v>132.25</v>
      </c>
      <c r="BW15" s="40">
        <v>130.41666666666666</v>
      </c>
      <c r="BX15" s="40">
        <v>128.29166666666666</v>
      </c>
      <c r="BY15" s="40">
        <v>123.20833333333333</v>
      </c>
      <c r="BZ15" s="40">
        <v>129</v>
      </c>
      <c r="CA15" s="362">
        <v>127.91666666666667</v>
      </c>
      <c r="CB15" s="40">
        <v>134.20833333333334</v>
      </c>
      <c r="CC15" s="362">
        <v>134.45833333333334</v>
      </c>
      <c r="CD15" s="362">
        <v>134</v>
      </c>
      <c r="CE15" s="356">
        <v>132.79166666666666</v>
      </c>
      <c r="CF15" s="172"/>
    </row>
    <row r="16" spans="1:84" ht="11.5" customHeight="1">
      <c r="A16" s="249">
        <v>12</v>
      </c>
      <c r="B16" s="355">
        <v>-13.249999999999998</v>
      </c>
      <c r="C16" s="40">
        <v>-11.791666666666664</v>
      </c>
      <c r="D16" s="40">
        <v>-10.791666666666664</v>
      </c>
      <c r="E16" s="40">
        <v>-16.541666666666661</v>
      </c>
      <c r="F16" s="40">
        <v>-18.249999999999996</v>
      </c>
      <c r="G16" s="40">
        <v>-16.999999999999996</v>
      </c>
      <c r="H16" s="40">
        <v>-15</v>
      </c>
      <c r="I16" s="40">
        <v>-17.708333333333329</v>
      </c>
      <c r="J16" s="40">
        <v>-12.83333333333333</v>
      </c>
      <c r="K16" s="40">
        <v>-15.375</v>
      </c>
      <c r="L16" s="40">
        <v>-14.625000000000002</v>
      </c>
      <c r="M16" s="356">
        <v>-15.000000000000002</v>
      </c>
      <c r="N16" s="172"/>
      <c r="O16" s="249">
        <v>12</v>
      </c>
      <c r="P16" s="355">
        <v>87.666666666666671</v>
      </c>
      <c r="Q16" s="40">
        <v>89</v>
      </c>
      <c r="R16" s="40">
        <v>89.291666666666671</v>
      </c>
      <c r="S16" s="40">
        <v>84.666666666666671</v>
      </c>
      <c r="T16" s="40">
        <v>82.333333333333329</v>
      </c>
      <c r="U16" s="40">
        <v>82.208333333333329</v>
      </c>
      <c r="V16" s="40">
        <v>85.5</v>
      </c>
      <c r="W16" s="40">
        <v>84.25</v>
      </c>
      <c r="X16" s="40">
        <v>90.166666666666671</v>
      </c>
      <c r="Y16" s="40">
        <v>88.666666666666671</v>
      </c>
      <c r="Z16" s="40">
        <v>91</v>
      </c>
      <c r="AA16" s="356">
        <v>91.125</v>
      </c>
      <c r="AC16" s="249">
        <v>12</v>
      </c>
      <c r="AD16" s="355">
        <v>149.70833333333334</v>
      </c>
      <c r="AE16" s="40">
        <v>167.91666666666666</v>
      </c>
      <c r="AF16" s="40">
        <v>181.70833333333334</v>
      </c>
      <c r="AG16" s="40">
        <v>148.12500000000003</v>
      </c>
      <c r="AH16" s="40">
        <v>134.79166666666666</v>
      </c>
      <c r="AI16" s="40">
        <v>134.33333333333334</v>
      </c>
      <c r="AJ16" s="40">
        <v>154.125</v>
      </c>
      <c r="AK16" s="40">
        <v>137.08333333333334</v>
      </c>
      <c r="AL16" s="40">
        <v>170.79166666666666</v>
      </c>
      <c r="AM16" s="40">
        <v>128.91666666666666</v>
      </c>
      <c r="AN16" s="40">
        <v>134.95833333333334</v>
      </c>
      <c r="AO16" s="356">
        <v>134.79166666666666</v>
      </c>
      <c r="AP16" s="172"/>
      <c r="AQ16" s="249">
        <v>12</v>
      </c>
      <c r="AR16" s="355">
        <v>-36.416666666666671</v>
      </c>
      <c r="AS16" s="40">
        <v>-32.25</v>
      </c>
      <c r="AT16" s="40">
        <v>-32.833333333333336</v>
      </c>
      <c r="AU16" s="40">
        <v>-39.375</v>
      </c>
      <c r="AV16" s="40">
        <v>-41.333333333333329</v>
      </c>
      <c r="AW16" s="40">
        <v>-41.166666666666664</v>
      </c>
      <c r="AX16" s="40">
        <v>-37.250000000000007</v>
      </c>
      <c r="AY16" s="40">
        <v>-42.5</v>
      </c>
      <c r="AZ16" s="40">
        <v>-35.958333333333336</v>
      </c>
      <c r="BA16" s="40">
        <v>-39.999999999999993</v>
      </c>
      <c r="BB16" s="40">
        <v>-39.000000000000007</v>
      </c>
      <c r="BC16" s="356">
        <v>-39.000000000000007</v>
      </c>
      <c r="BD16" s="172"/>
      <c r="BE16" s="249">
        <v>12</v>
      </c>
      <c r="BF16" s="355">
        <v>-16.874999999999996</v>
      </c>
      <c r="BG16" s="40">
        <v>-15</v>
      </c>
      <c r="BH16" s="40">
        <v>-14.08333333333333</v>
      </c>
      <c r="BI16" s="40">
        <v>-18.999999999999996</v>
      </c>
      <c r="BJ16" s="40">
        <v>-21.124999999999996</v>
      </c>
      <c r="BK16" s="40">
        <v>-23.749999999999996</v>
      </c>
      <c r="BL16" s="40">
        <v>-18.416666666666661</v>
      </c>
      <c r="BM16" s="40">
        <v>-17.958333333333329</v>
      </c>
      <c r="BN16" s="40">
        <v>-12.95833333333333</v>
      </c>
      <c r="BO16" s="40">
        <v>-15.25</v>
      </c>
      <c r="BP16" s="40">
        <v>-15</v>
      </c>
      <c r="BQ16" s="356">
        <v>-15.041666666666666</v>
      </c>
      <c r="BR16" s="172"/>
      <c r="BS16" s="249">
        <v>12</v>
      </c>
      <c r="BT16" s="355">
        <v>128.75</v>
      </c>
      <c r="BU16" s="40">
        <v>131.79166666666666</v>
      </c>
      <c r="BV16" s="40">
        <v>132.41666666666666</v>
      </c>
      <c r="BW16" s="40">
        <v>130.66666666666666</v>
      </c>
      <c r="BX16" s="40">
        <v>128.79166666666666</v>
      </c>
      <c r="BY16" s="40">
        <v>122.45833333333333</v>
      </c>
      <c r="BZ16" s="40">
        <v>128.16666666666666</v>
      </c>
      <c r="CA16" s="362">
        <v>127.625</v>
      </c>
      <c r="CB16" s="40">
        <v>133.66666666666666</v>
      </c>
      <c r="CC16" s="362">
        <v>134.5</v>
      </c>
      <c r="CD16" s="362">
        <v>134</v>
      </c>
      <c r="CE16" s="356">
        <v>132.95833333333334</v>
      </c>
      <c r="CF16" s="172"/>
    </row>
    <row r="17" spans="1:84" ht="11.5" customHeight="1">
      <c r="A17" s="249">
        <v>13</v>
      </c>
      <c r="B17" s="355">
        <v>-12.999999999999998</v>
      </c>
      <c r="C17" s="40">
        <v>-11.999999999999998</v>
      </c>
      <c r="D17" s="40">
        <v>-10.95833333333333</v>
      </c>
      <c r="E17" s="40">
        <v>-15.999999999999995</v>
      </c>
      <c r="F17" s="40">
        <v>-18.708333333333329</v>
      </c>
      <c r="G17" s="40">
        <v>-17.791666666666661</v>
      </c>
      <c r="H17" s="40">
        <v>-15.625</v>
      </c>
      <c r="I17" s="40">
        <v>-17.249999999999996</v>
      </c>
      <c r="J17" s="40">
        <v>-13.08333333333333</v>
      </c>
      <c r="K17" s="40">
        <v>-15.874999999999995</v>
      </c>
      <c r="L17" s="40">
        <v>-14.79166666666667</v>
      </c>
      <c r="M17" s="356">
        <v>-15.000000000000002</v>
      </c>
      <c r="N17" s="172"/>
      <c r="O17" s="249">
        <v>13</v>
      </c>
      <c r="P17" s="355">
        <v>88</v>
      </c>
      <c r="Q17" s="40">
        <v>89</v>
      </c>
      <c r="R17" s="40">
        <v>89.875</v>
      </c>
      <c r="S17" s="40">
        <v>85</v>
      </c>
      <c r="T17" s="40">
        <v>82.125</v>
      </c>
      <c r="U17" s="40">
        <v>81.166666666666671</v>
      </c>
      <c r="V17" s="40">
        <v>85.125</v>
      </c>
      <c r="W17" s="40">
        <v>84.791666666666671</v>
      </c>
      <c r="X17" s="40">
        <v>90.041666666666671</v>
      </c>
      <c r="Y17" s="40">
        <v>88.541666666666671</v>
      </c>
      <c r="Z17" s="40">
        <v>91</v>
      </c>
      <c r="AA17" s="356">
        <v>91</v>
      </c>
      <c r="AC17" s="249">
        <v>13</v>
      </c>
      <c r="AD17" s="355">
        <v>151.75000000000003</v>
      </c>
      <c r="AE17" s="40">
        <v>168</v>
      </c>
      <c r="AF17" s="40">
        <v>182.66666666666666</v>
      </c>
      <c r="AG17" s="40">
        <v>148.79166666666669</v>
      </c>
      <c r="AH17" s="40">
        <v>134.16666666666666</v>
      </c>
      <c r="AI17" s="40">
        <v>131.5</v>
      </c>
      <c r="AJ17" s="40">
        <v>151.08333333333334</v>
      </c>
      <c r="AK17" s="40">
        <v>133.25</v>
      </c>
      <c r="AL17" s="40">
        <v>165.45833333333334</v>
      </c>
      <c r="AM17" s="40">
        <v>126.29166666666667</v>
      </c>
      <c r="AN17" s="40">
        <v>134</v>
      </c>
      <c r="AO17" s="356">
        <v>134.08333333333334</v>
      </c>
      <c r="AP17" s="172"/>
      <c r="AQ17" s="249">
        <v>13</v>
      </c>
      <c r="AR17" s="355">
        <v>-36.000000000000007</v>
      </c>
      <c r="AS17" s="40">
        <v>-33.375</v>
      </c>
      <c r="AT17" s="40">
        <v>-32.166666666666664</v>
      </c>
      <c r="AU17" s="40">
        <v>-39.000000000000007</v>
      </c>
      <c r="AV17" s="40">
        <v>-41.999999999999993</v>
      </c>
      <c r="AW17" s="40">
        <v>-42.583333333333329</v>
      </c>
      <c r="AX17" s="40">
        <v>-38.041666666666671</v>
      </c>
      <c r="AY17" s="40">
        <v>-42.25</v>
      </c>
      <c r="AZ17" s="40">
        <v>-36.708333333333336</v>
      </c>
      <c r="BA17" s="40">
        <v>-40.416666666666664</v>
      </c>
      <c r="BB17" s="40">
        <v>-39.000000000000007</v>
      </c>
      <c r="BC17" s="356">
        <v>-39.000000000000007</v>
      </c>
      <c r="BD17" s="172"/>
      <c r="BE17" s="249">
        <v>13</v>
      </c>
      <c r="BF17" s="355">
        <v>-16.999999999999996</v>
      </c>
      <c r="BG17" s="40">
        <v>-15</v>
      </c>
      <c r="BH17" s="40">
        <v>-13.999999999999998</v>
      </c>
      <c r="BI17" s="40">
        <v>-18.999999999999996</v>
      </c>
      <c r="BJ17" s="40">
        <v>-21.083333333333332</v>
      </c>
      <c r="BK17" s="40">
        <v>-24.708333333333329</v>
      </c>
      <c r="BL17" s="40">
        <v>-18.749999999999996</v>
      </c>
      <c r="BM17" s="40">
        <v>-17.333333333333329</v>
      </c>
      <c r="BN17" s="40">
        <v>-12.999999999999998</v>
      </c>
      <c r="BO17" s="40">
        <v>-15.833333333333334</v>
      </c>
      <c r="BP17" s="40">
        <v>-15</v>
      </c>
      <c r="BQ17" s="356">
        <v>-15.083333333333334</v>
      </c>
      <c r="BR17" s="172"/>
      <c r="BS17" s="249">
        <v>13</v>
      </c>
      <c r="BT17" s="355">
        <v>129</v>
      </c>
      <c r="BU17" s="40">
        <v>131.20833333333334</v>
      </c>
      <c r="BV17" s="40">
        <v>132.41666666666666</v>
      </c>
      <c r="BW17" s="40">
        <v>131.33333333333334</v>
      </c>
      <c r="BX17" s="40">
        <v>128.625</v>
      </c>
      <c r="BY17" s="40">
        <v>121.875</v>
      </c>
      <c r="BZ17" s="40">
        <v>127.45833333333333</v>
      </c>
      <c r="CA17" s="362">
        <v>128</v>
      </c>
      <c r="CB17" s="40">
        <v>133.41666666666666</v>
      </c>
      <c r="CC17" s="362">
        <v>133.91666666666666</v>
      </c>
      <c r="CD17" s="362">
        <v>134</v>
      </c>
      <c r="CE17" s="356">
        <v>132.95833333333334</v>
      </c>
      <c r="CF17" s="172"/>
    </row>
    <row r="18" spans="1:84" ht="11.5" customHeight="1">
      <c r="A18" s="249">
        <v>14</v>
      </c>
      <c r="B18" s="355">
        <v>-12.999999999999998</v>
      </c>
      <c r="C18" s="40">
        <v>-12.374999999999998</v>
      </c>
      <c r="D18" s="40">
        <v>-11.95833333333333</v>
      </c>
      <c r="E18" s="40">
        <v>-15.874999999999995</v>
      </c>
      <c r="F18" s="40">
        <v>-18.999999999999996</v>
      </c>
      <c r="G18" s="40">
        <v>-18.374999999999996</v>
      </c>
      <c r="H18" s="40">
        <v>-16.124999999999996</v>
      </c>
      <c r="I18" s="40">
        <v>-16.958333333333329</v>
      </c>
      <c r="J18" s="40">
        <v>-13.749999999999998</v>
      </c>
      <c r="K18" s="40">
        <v>-15.916666666666663</v>
      </c>
      <c r="L18" s="40">
        <v>-14.958333333333336</v>
      </c>
      <c r="M18" s="356">
        <v>-15.500000000000002</v>
      </c>
      <c r="N18" s="172"/>
      <c r="O18" s="249">
        <v>14</v>
      </c>
      <c r="P18" s="355">
        <v>87.958333333333329</v>
      </c>
      <c r="Q18" s="40">
        <v>88.708333333333329</v>
      </c>
      <c r="R18" s="40">
        <v>89.083333333333329</v>
      </c>
      <c r="S18" s="40">
        <v>85.916666666666671</v>
      </c>
      <c r="T18" s="40">
        <v>82</v>
      </c>
      <c r="U18" s="40">
        <v>80.25</v>
      </c>
      <c r="V18" s="40">
        <v>84.25</v>
      </c>
      <c r="W18" s="40">
        <v>85.041666666666671</v>
      </c>
      <c r="X18" s="40">
        <v>89.958333333333329</v>
      </c>
      <c r="Y18" s="40">
        <v>88.208333333333329</v>
      </c>
      <c r="Z18" s="40">
        <v>91</v>
      </c>
      <c r="AA18" s="356">
        <v>91</v>
      </c>
      <c r="AC18" s="249">
        <v>14</v>
      </c>
      <c r="AD18" s="355">
        <v>151.25000000000003</v>
      </c>
      <c r="AE18" s="40">
        <v>166.58333333333334</v>
      </c>
      <c r="AF18" s="40">
        <v>181.125</v>
      </c>
      <c r="AG18" s="40">
        <v>147.29166666666669</v>
      </c>
      <c r="AH18" s="40">
        <v>133.83333333333334</v>
      </c>
      <c r="AI18" s="40">
        <v>130.375</v>
      </c>
      <c r="AJ18" s="40">
        <v>147.95833333333334</v>
      </c>
      <c r="AK18" s="40">
        <v>133.79166666666666</v>
      </c>
      <c r="AL18" s="40">
        <v>160.125</v>
      </c>
      <c r="AM18" s="40">
        <v>132.75</v>
      </c>
      <c r="AN18" s="40">
        <v>132.875</v>
      </c>
      <c r="AO18" s="356">
        <v>133.83333333333334</v>
      </c>
      <c r="AP18" s="172"/>
      <c r="AQ18" s="249">
        <v>14</v>
      </c>
      <c r="AR18" s="355">
        <v>-36.000000000000007</v>
      </c>
      <c r="AS18" s="40">
        <v>-34.5</v>
      </c>
      <c r="AT18" s="40">
        <v>-33.5</v>
      </c>
      <c r="AU18" s="40">
        <v>-38.416666666666671</v>
      </c>
      <c r="AV18" s="40">
        <v>-42.333333333333329</v>
      </c>
      <c r="AW18" s="40">
        <v>-44.083333333333336</v>
      </c>
      <c r="AX18" s="40">
        <v>-39.000000000000007</v>
      </c>
      <c r="AY18" s="40">
        <v>-41.749999999999993</v>
      </c>
      <c r="AZ18" s="40">
        <v>-37.000000000000007</v>
      </c>
      <c r="BA18" s="40">
        <v>-40.999999999999993</v>
      </c>
      <c r="BB18" s="40">
        <v>-38.958333333333336</v>
      </c>
      <c r="BC18" s="356">
        <v>-39.000000000000007</v>
      </c>
      <c r="BD18" s="172"/>
      <c r="BE18" s="249">
        <v>14</v>
      </c>
      <c r="BF18" s="355">
        <v>-16.999999999999996</v>
      </c>
      <c r="BG18" s="40">
        <v>-15.666666666666666</v>
      </c>
      <c r="BH18" s="40">
        <v>-13.999999999999998</v>
      </c>
      <c r="BI18" s="40">
        <v>-18.541666666666661</v>
      </c>
      <c r="BJ18" s="40">
        <v>-21.291666666666661</v>
      </c>
      <c r="BK18" s="40">
        <v>-25.583333333333329</v>
      </c>
      <c r="BL18" s="40">
        <v>-18.999999999999996</v>
      </c>
      <c r="BM18" s="40">
        <v>-17.083333333333329</v>
      </c>
      <c r="BN18" s="40">
        <v>-13.58333333333333</v>
      </c>
      <c r="BO18" s="40">
        <v>-16</v>
      </c>
      <c r="BP18" s="40">
        <v>-15</v>
      </c>
      <c r="BQ18" s="356">
        <v>-15.625</v>
      </c>
      <c r="BR18" s="172"/>
      <c r="BS18" s="249">
        <v>14</v>
      </c>
      <c r="BT18" s="355">
        <v>128.625</v>
      </c>
      <c r="BU18" s="40">
        <v>130.75</v>
      </c>
      <c r="BV18" s="40">
        <v>131.95833333333334</v>
      </c>
      <c r="BW18" s="40">
        <v>129.95833333333334</v>
      </c>
      <c r="BX18" s="40">
        <v>128.66666666666666</v>
      </c>
      <c r="BY18" s="40">
        <v>121.125</v>
      </c>
      <c r="BZ18" s="40">
        <v>126.58333333333333</v>
      </c>
      <c r="CA18" s="362">
        <v>128.16666666666666</v>
      </c>
      <c r="CB18" s="40">
        <v>132.95833333333334</v>
      </c>
      <c r="CC18" s="362">
        <v>133.29166666666666</v>
      </c>
      <c r="CD18" s="362">
        <v>134</v>
      </c>
      <c r="CE18" s="356">
        <v>133</v>
      </c>
      <c r="CF18" s="172"/>
    </row>
    <row r="19" spans="1:84" ht="11.5" customHeight="1">
      <c r="A19" s="249">
        <v>15</v>
      </c>
      <c r="B19" s="355">
        <v>-12.58333333333333</v>
      </c>
      <c r="C19" s="40">
        <v>-12.95833333333333</v>
      </c>
      <c r="D19" s="40">
        <v>-12.416666666666664</v>
      </c>
      <c r="E19" s="40">
        <v>-15</v>
      </c>
      <c r="F19" s="40">
        <v>-18.541666666666661</v>
      </c>
      <c r="G19" s="40">
        <v>-18.083333333333329</v>
      </c>
      <c r="H19" s="40">
        <v>-16.749999999999996</v>
      </c>
      <c r="I19" s="40">
        <v>-17.708333333333329</v>
      </c>
      <c r="J19" s="40">
        <v>-13.124999999999998</v>
      </c>
      <c r="K19" s="40">
        <v>-15.999999999999995</v>
      </c>
      <c r="L19" s="40">
        <v>-14.958333333333336</v>
      </c>
      <c r="M19" s="356">
        <v>-15.916666666666666</v>
      </c>
      <c r="N19" s="172"/>
      <c r="O19" s="249">
        <v>15</v>
      </c>
      <c r="P19" s="355">
        <v>88</v>
      </c>
      <c r="Q19" s="40">
        <v>88.041666666666671</v>
      </c>
      <c r="R19" s="40">
        <v>88.25</v>
      </c>
      <c r="S19" s="40">
        <v>86.625</v>
      </c>
      <c r="T19" s="40">
        <v>82</v>
      </c>
      <c r="U19" s="40">
        <v>80.458333333333329</v>
      </c>
      <c r="V19" s="40">
        <v>83.416666666666671</v>
      </c>
      <c r="W19" s="40">
        <v>84.25</v>
      </c>
      <c r="X19" s="40">
        <v>90</v>
      </c>
      <c r="Y19" s="40">
        <v>88.125</v>
      </c>
      <c r="Z19" s="40">
        <v>91</v>
      </c>
      <c r="AA19" s="356">
        <v>90.916666666666671</v>
      </c>
      <c r="AC19" s="249">
        <v>15</v>
      </c>
      <c r="AD19" s="355">
        <v>154.29166666666669</v>
      </c>
      <c r="AE19" s="40">
        <v>163.79166666666666</v>
      </c>
      <c r="AF19" s="40">
        <v>178.29166666666666</v>
      </c>
      <c r="AG19" s="40">
        <v>147.70833333333334</v>
      </c>
      <c r="AH19" s="40">
        <v>133.95833333333334</v>
      </c>
      <c r="AI19" s="40">
        <v>130.25</v>
      </c>
      <c r="AJ19" s="40">
        <v>144.29166666666669</v>
      </c>
      <c r="AK19" s="40">
        <v>134.54166666666666</v>
      </c>
      <c r="AL19" s="40">
        <v>157.04166666666666</v>
      </c>
      <c r="AM19" s="40">
        <v>130.04166666666666</v>
      </c>
      <c r="AN19" s="40">
        <v>130.16666666666666</v>
      </c>
      <c r="AO19" s="356">
        <v>133</v>
      </c>
      <c r="AP19" s="172"/>
      <c r="AQ19" s="249">
        <v>15</v>
      </c>
      <c r="AR19" s="355">
        <v>-34.958333333333336</v>
      </c>
      <c r="AS19" s="40">
        <v>-35.166666666666664</v>
      </c>
      <c r="AT19" s="40">
        <v>-34.916666666666664</v>
      </c>
      <c r="AU19" s="40">
        <v>-37.375000000000007</v>
      </c>
      <c r="AV19" s="40">
        <v>-42.208333333333336</v>
      </c>
      <c r="AW19" s="40">
        <v>-42.625</v>
      </c>
      <c r="AX19" s="40">
        <v>-39.583333333333336</v>
      </c>
      <c r="AY19" s="40">
        <v>-42.916666666666664</v>
      </c>
      <c r="AZ19" s="40">
        <v>-36.958333333333336</v>
      </c>
      <c r="BA19" s="40">
        <v>-40.999999999999993</v>
      </c>
      <c r="BB19" s="40">
        <v>-39.000000000000007</v>
      </c>
      <c r="BC19" s="356">
        <v>-39.000000000000007</v>
      </c>
      <c r="BD19" s="172"/>
      <c r="BE19" s="249">
        <v>15</v>
      </c>
      <c r="BF19" s="355">
        <v>-16.249999999999996</v>
      </c>
      <c r="BG19" s="40">
        <v>-16</v>
      </c>
      <c r="BH19" s="40">
        <v>-14.791666666666666</v>
      </c>
      <c r="BI19" s="40">
        <v>-18.374999999999996</v>
      </c>
      <c r="BJ19" s="40">
        <v>-21.166666666666661</v>
      </c>
      <c r="BK19" s="40">
        <v>-25.166666666666661</v>
      </c>
      <c r="BL19" s="40">
        <v>-19.458333333333329</v>
      </c>
      <c r="BM19" s="40">
        <v>-17.791666666666661</v>
      </c>
      <c r="BN19" s="40">
        <v>-13.124999999999998</v>
      </c>
      <c r="BO19" s="40">
        <v>-16</v>
      </c>
      <c r="BP19" s="40">
        <v>-15.416666666666666</v>
      </c>
      <c r="BQ19" s="356">
        <v>-16</v>
      </c>
      <c r="BR19" s="172"/>
      <c r="BS19" s="249">
        <v>15</v>
      </c>
      <c r="BT19" s="355">
        <v>130.16666666666666</v>
      </c>
      <c r="BU19" s="40">
        <v>130.04166666666666</v>
      </c>
      <c r="BV19" s="40">
        <v>131.45833333333334</v>
      </c>
      <c r="BW19" s="40">
        <v>129.66666666666666</v>
      </c>
      <c r="BX19" s="40">
        <v>125.5</v>
      </c>
      <c r="BY19" s="40">
        <v>121.04166666666667</v>
      </c>
      <c r="BZ19" s="40">
        <v>126.08333333333333</v>
      </c>
      <c r="CA19" s="362">
        <v>127.70833333333333</v>
      </c>
      <c r="CB19" s="40">
        <v>133.25</v>
      </c>
      <c r="CC19" s="362">
        <v>133</v>
      </c>
      <c r="CD19" s="362">
        <v>133.91666666666666</v>
      </c>
      <c r="CE19" s="356">
        <v>133</v>
      </c>
      <c r="CF19" s="172"/>
    </row>
    <row r="20" spans="1:84" ht="11.5" customHeight="1">
      <c r="A20" s="249">
        <v>16</v>
      </c>
      <c r="B20" s="355">
        <v>-11.95833333333333</v>
      </c>
      <c r="C20" s="40">
        <v>-11.916666666666664</v>
      </c>
      <c r="D20" s="40">
        <v>-12.20833333333333</v>
      </c>
      <c r="E20" s="40">
        <v>-13.208333333333334</v>
      </c>
      <c r="F20" s="40">
        <v>-17.999999999999996</v>
      </c>
      <c r="G20" s="40">
        <v>-18.291666666666661</v>
      </c>
      <c r="H20" s="40">
        <v>-17.249999999999996</v>
      </c>
      <c r="I20" s="40">
        <v>-17.999999999999996</v>
      </c>
      <c r="J20" s="40">
        <v>-13.499999999999998</v>
      </c>
      <c r="K20" s="40">
        <v>-15.999999999999995</v>
      </c>
      <c r="L20" s="40">
        <v>-15.000000000000002</v>
      </c>
      <c r="M20" s="356">
        <v>-15.583333333333334</v>
      </c>
      <c r="N20" s="172"/>
      <c r="O20" s="249">
        <v>16</v>
      </c>
      <c r="P20" s="355">
        <v>88.291666666666671</v>
      </c>
      <c r="Q20" s="40">
        <v>88.375</v>
      </c>
      <c r="R20" s="40">
        <v>88.583333333333329</v>
      </c>
      <c r="S20" s="40">
        <v>87.916666666666671</v>
      </c>
      <c r="T20" s="40">
        <v>82.5</v>
      </c>
      <c r="U20" s="40">
        <v>80.791666666666671</v>
      </c>
      <c r="V20" s="40">
        <v>83.166666666666671</v>
      </c>
      <c r="W20" s="40">
        <v>84</v>
      </c>
      <c r="X20" s="40">
        <v>90</v>
      </c>
      <c r="Y20" s="40">
        <v>88</v>
      </c>
      <c r="Z20" s="40">
        <v>91</v>
      </c>
      <c r="AA20" s="356">
        <v>91</v>
      </c>
      <c r="AC20" s="249">
        <v>16</v>
      </c>
      <c r="AD20" s="355">
        <v>162.125</v>
      </c>
      <c r="AE20" s="40">
        <v>163.375</v>
      </c>
      <c r="AF20" s="40">
        <v>177</v>
      </c>
      <c r="AG20" s="40">
        <v>151.95833333333334</v>
      </c>
      <c r="AH20" s="40">
        <v>135.54166666666666</v>
      </c>
      <c r="AI20" s="40">
        <v>130.79166666666666</v>
      </c>
      <c r="AJ20" s="40">
        <v>142.70833333333334</v>
      </c>
      <c r="AK20" s="40">
        <v>133.41666666666666</v>
      </c>
      <c r="AL20" s="40">
        <v>155.29166666666666</v>
      </c>
      <c r="AM20" s="40">
        <v>127.79166666666667</v>
      </c>
      <c r="AN20" s="40">
        <v>130.625</v>
      </c>
      <c r="AO20" s="356">
        <v>133</v>
      </c>
      <c r="AP20" s="172"/>
      <c r="AQ20" s="249">
        <v>16</v>
      </c>
      <c r="AR20" s="355">
        <v>-33.166666666666664</v>
      </c>
      <c r="AS20" s="40">
        <v>-35.5</v>
      </c>
      <c r="AT20" s="40">
        <v>-35.041666666666664</v>
      </c>
      <c r="AU20" s="40">
        <v>-35</v>
      </c>
      <c r="AV20" s="40">
        <v>-41.583333333333329</v>
      </c>
      <c r="AW20" s="40">
        <v>-41.083333333333329</v>
      </c>
      <c r="AX20" s="40">
        <v>-40.083333333333329</v>
      </c>
      <c r="AY20" s="40">
        <v>-43.416666666666664</v>
      </c>
      <c r="AZ20" s="40">
        <v>-37.083333333333336</v>
      </c>
      <c r="BA20" s="40">
        <v>-41.166666666666664</v>
      </c>
      <c r="BB20" s="40">
        <v>-39.000000000000007</v>
      </c>
      <c r="BC20" s="356">
        <v>-38.916666666666671</v>
      </c>
      <c r="BD20" s="172"/>
      <c r="BE20" s="249">
        <v>16</v>
      </c>
      <c r="BF20" s="355">
        <v>-15.333333333333334</v>
      </c>
      <c r="BG20" s="40">
        <v>-15.708333333333334</v>
      </c>
      <c r="BH20" s="40">
        <v>-14.5</v>
      </c>
      <c r="BI20" s="40">
        <v>-17.083333333333329</v>
      </c>
      <c r="BJ20" s="40">
        <v>-20.999999999999996</v>
      </c>
      <c r="BK20" s="40">
        <v>-24.499999999999996</v>
      </c>
      <c r="BL20" s="40">
        <v>-19.749999999999996</v>
      </c>
      <c r="BM20" s="40">
        <v>-18.499999999999996</v>
      </c>
      <c r="BN20" s="40">
        <v>-13.45833333333333</v>
      </c>
      <c r="BO20" s="40">
        <v>-16.458333333333332</v>
      </c>
      <c r="BP20" s="40">
        <v>-15.875</v>
      </c>
      <c r="BQ20" s="356">
        <v>-15.833333333333334</v>
      </c>
      <c r="BR20" s="172"/>
      <c r="BS20" s="249">
        <v>16</v>
      </c>
      <c r="BT20" s="355">
        <v>132</v>
      </c>
      <c r="BU20" s="40">
        <v>131</v>
      </c>
      <c r="BV20" s="40">
        <v>132.125</v>
      </c>
      <c r="BW20" s="40">
        <v>130.54166666666666</v>
      </c>
      <c r="BX20" s="40">
        <v>125.08333333333333</v>
      </c>
      <c r="BY20" s="40">
        <v>121.875</v>
      </c>
      <c r="BZ20" s="40">
        <v>125.45833333333333</v>
      </c>
      <c r="CA20" s="362">
        <v>127.16666666666667</v>
      </c>
      <c r="CB20" s="40">
        <v>133.04166666666666</v>
      </c>
      <c r="CC20" s="362">
        <v>132.83333333333334</v>
      </c>
      <c r="CD20" s="362">
        <v>133.83333333333334</v>
      </c>
      <c r="CE20" s="356">
        <v>133.16666666666666</v>
      </c>
      <c r="CF20" s="172"/>
    </row>
    <row r="21" spans="1:84" ht="11.5" customHeight="1">
      <c r="A21" s="249">
        <v>17</v>
      </c>
      <c r="B21" s="355">
        <v>-12.95833333333333</v>
      </c>
      <c r="C21" s="40">
        <v>-10.83333333333333</v>
      </c>
      <c r="D21" s="40">
        <v>-11.916666666666664</v>
      </c>
      <c r="E21" s="40">
        <v>-13.791666666666664</v>
      </c>
      <c r="F21" s="40">
        <v>-17.666666666666661</v>
      </c>
      <c r="G21" s="40">
        <v>-19.291666666666661</v>
      </c>
      <c r="H21" s="40">
        <v>-17.791666666666661</v>
      </c>
      <c r="I21" s="40">
        <v>-18.541666666666661</v>
      </c>
      <c r="J21" s="40">
        <v>-13.499999999999998</v>
      </c>
      <c r="K21" s="40">
        <v>-16.041666666666661</v>
      </c>
      <c r="L21" s="40">
        <v>-14.66666666666667</v>
      </c>
      <c r="M21" s="356">
        <v>-15.04166666666667</v>
      </c>
      <c r="N21" s="172"/>
      <c r="O21" s="249">
        <v>17</v>
      </c>
      <c r="P21" s="355">
        <v>88</v>
      </c>
      <c r="Q21" s="40">
        <v>89.833333333333329</v>
      </c>
      <c r="R21" s="40">
        <v>88.75</v>
      </c>
      <c r="S21" s="40">
        <v>87.375</v>
      </c>
      <c r="T21" s="40">
        <v>82.875</v>
      </c>
      <c r="U21" s="40">
        <v>80.5</v>
      </c>
      <c r="V21" s="40">
        <v>82.166666666666671</v>
      </c>
      <c r="W21" s="40">
        <v>83.458333333333329</v>
      </c>
      <c r="X21" s="40">
        <v>90</v>
      </c>
      <c r="Y21" s="40">
        <v>88</v>
      </c>
      <c r="Z21" s="40">
        <v>91</v>
      </c>
      <c r="AA21" s="356">
        <v>91</v>
      </c>
      <c r="AC21" s="249">
        <v>17</v>
      </c>
      <c r="AD21" s="355">
        <v>165.54166666666666</v>
      </c>
      <c r="AE21" s="40">
        <v>171.75</v>
      </c>
      <c r="AF21" s="40">
        <v>176.20833333333334</v>
      </c>
      <c r="AG21" s="40">
        <v>153.70833333333334</v>
      </c>
      <c r="AH21" s="40">
        <v>135.625</v>
      </c>
      <c r="AI21" s="40">
        <v>130.5</v>
      </c>
      <c r="AJ21" s="40">
        <v>141</v>
      </c>
      <c r="AK21" s="40">
        <v>131.58333333333334</v>
      </c>
      <c r="AL21" s="40">
        <v>154.12500000000003</v>
      </c>
      <c r="AM21" s="40">
        <v>125.16666666666667</v>
      </c>
      <c r="AN21" s="40">
        <v>131.125</v>
      </c>
      <c r="AO21" s="356">
        <v>132.83333333333334</v>
      </c>
      <c r="AP21" s="172"/>
      <c r="AQ21" s="249">
        <v>17</v>
      </c>
      <c r="AR21" s="355">
        <v>-33.416666666666664</v>
      </c>
      <c r="AS21" s="40">
        <v>-32.291666666666664</v>
      </c>
      <c r="AT21" s="40">
        <v>-35</v>
      </c>
      <c r="AU21" s="40">
        <v>-33.916666666666664</v>
      </c>
      <c r="AV21" s="40">
        <v>-41.541666666666664</v>
      </c>
      <c r="AW21" s="40">
        <v>-41.666666666666664</v>
      </c>
      <c r="AX21" s="40">
        <v>-40.999999999999993</v>
      </c>
      <c r="AY21" s="40">
        <v>-44.916666666666664</v>
      </c>
      <c r="AZ21" s="40">
        <v>-38.000000000000007</v>
      </c>
      <c r="BA21" s="40">
        <v>-41.541666666666664</v>
      </c>
      <c r="BB21" s="40">
        <v>-38.583333333333336</v>
      </c>
      <c r="BC21" s="356">
        <v>-37.666666666666671</v>
      </c>
      <c r="BD21" s="172"/>
      <c r="BE21" s="249">
        <v>17</v>
      </c>
      <c r="BF21" s="355">
        <v>-16</v>
      </c>
      <c r="BG21" s="40">
        <v>-14.458333333333334</v>
      </c>
      <c r="BH21" s="40">
        <v>-13.999999999999998</v>
      </c>
      <c r="BI21" s="40">
        <v>-17.583333333333329</v>
      </c>
      <c r="BJ21" s="40">
        <v>-20.624999999999996</v>
      </c>
      <c r="BK21" s="40">
        <v>-25.083333333333329</v>
      </c>
      <c r="BL21" s="40">
        <v>-20.624999999999996</v>
      </c>
      <c r="BM21" s="40">
        <v>-18.749999999999996</v>
      </c>
      <c r="BN21" s="40">
        <v>-13.291666666666664</v>
      </c>
      <c r="BO21" s="40">
        <v>-16.791666666666661</v>
      </c>
      <c r="BP21" s="40">
        <v>-15.416666666666666</v>
      </c>
      <c r="BQ21" s="356">
        <v>-15</v>
      </c>
      <c r="BR21" s="172"/>
      <c r="BS21" s="249">
        <v>17</v>
      </c>
      <c r="BT21" s="355">
        <v>131.91666666666666</v>
      </c>
      <c r="BU21" s="40">
        <v>133</v>
      </c>
      <c r="BV21" s="40">
        <v>132</v>
      </c>
      <c r="BW21" s="40">
        <v>129.95833333333334</v>
      </c>
      <c r="BX21" s="40">
        <v>125.45833333333333</v>
      </c>
      <c r="BY21" s="40">
        <v>121.58333333333333</v>
      </c>
      <c r="BZ21" s="40">
        <v>125.04166666666667</v>
      </c>
      <c r="CA21" s="362">
        <v>126.75</v>
      </c>
      <c r="CB21" s="40">
        <v>133.45833333333334</v>
      </c>
      <c r="CC21" s="362">
        <v>132.41666666666666</v>
      </c>
      <c r="CD21" s="362">
        <v>134</v>
      </c>
      <c r="CE21" s="356">
        <v>134</v>
      </c>
      <c r="CF21" s="172"/>
    </row>
    <row r="22" spans="1:84" ht="11.5" customHeight="1">
      <c r="A22" s="249">
        <v>18</v>
      </c>
      <c r="B22" s="355">
        <v>-12.999999999999998</v>
      </c>
      <c r="C22" s="40">
        <v>-10.999999999999998</v>
      </c>
      <c r="D22" s="40">
        <v>-11.624999999999998</v>
      </c>
      <c r="E22" s="40">
        <v>-14.5</v>
      </c>
      <c r="F22" s="40">
        <v>-17.708333333333329</v>
      </c>
      <c r="G22" s="40">
        <v>-19.374999999999996</v>
      </c>
      <c r="H22" s="40">
        <v>-18.749999999999996</v>
      </c>
      <c r="I22" s="40">
        <v>-18.916666666666661</v>
      </c>
      <c r="J22" s="40">
        <v>-13.874999999999998</v>
      </c>
      <c r="K22" s="40">
        <v>-14.749999999999995</v>
      </c>
      <c r="L22" s="40">
        <v>-13.208333333333336</v>
      </c>
      <c r="M22" s="356">
        <v>-13.708333333333336</v>
      </c>
      <c r="N22" s="172"/>
      <c r="O22" s="249">
        <v>18</v>
      </c>
      <c r="P22" s="355">
        <v>88</v>
      </c>
      <c r="Q22" s="40">
        <v>89.333333333333329</v>
      </c>
      <c r="R22" s="40">
        <v>88.833333333333329</v>
      </c>
      <c r="S22" s="40">
        <v>87</v>
      </c>
      <c r="T22" s="40">
        <v>82.75</v>
      </c>
      <c r="U22" s="40">
        <v>80.25</v>
      </c>
      <c r="V22" s="40">
        <v>81.375</v>
      </c>
      <c r="W22" s="40">
        <v>83.041666666666671</v>
      </c>
      <c r="X22" s="40">
        <v>89.916666666666671</v>
      </c>
      <c r="Y22" s="40">
        <v>88.791666666666671</v>
      </c>
      <c r="Z22" s="40">
        <v>91.958333333333329</v>
      </c>
      <c r="AA22" s="356">
        <v>91.958333333333329</v>
      </c>
      <c r="AC22" s="249">
        <v>18</v>
      </c>
      <c r="AD22" s="355">
        <v>162.83333333333334</v>
      </c>
      <c r="AE22" s="40">
        <v>177.70833333333334</v>
      </c>
      <c r="AF22" s="40">
        <v>176.625</v>
      </c>
      <c r="AG22" s="40">
        <v>152.62500000000003</v>
      </c>
      <c r="AH22" s="40">
        <v>135.79166666666666</v>
      </c>
      <c r="AI22" s="40">
        <v>129.41666666666666</v>
      </c>
      <c r="AJ22" s="40">
        <v>138.91666666666666</v>
      </c>
      <c r="AK22" s="40">
        <v>129</v>
      </c>
      <c r="AL22" s="40">
        <v>152.00000000000003</v>
      </c>
      <c r="AM22" s="40">
        <v>127.83333333333333</v>
      </c>
      <c r="AN22" s="40">
        <v>135.95833333333334</v>
      </c>
      <c r="AO22" s="356">
        <v>135.625</v>
      </c>
      <c r="AP22" s="172"/>
      <c r="AQ22" s="249">
        <v>18</v>
      </c>
      <c r="AR22" s="355">
        <v>-35.333333333333336</v>
      </c>
      <c r="AS22" s="40">
        <v>-31.75</v>
      </c>
      <c r="AT22" s="40">
        <v>-34.083333333333336</v>
      </c>
      <c r="AU22" s="40">
        <v>-34.458333333333336</v>
      </c>
      <c r="AV22" s="40">
        <v>-41.374999999999993</v>
      </c>
      <c r="AW22" s="40">
        <v>-42.249999999999993</v>
      </c>
      <c r="AX22" s="40">
        <v>-41.999999999999993</v>
      </c>
      <c r="AY22" s="40">
        <v>-45.916666666666664</v>
      </c>
      <c r="AZ22" s="40">
        <v>-38.000000000000007</v>
      </c>
      <c r="BA22" s="40">
        <v>-39.5</v>
      </c>
      <c r="BB22" s="40">
        <v>-36.166666666666671</v>
      </c>
      <c r="BC22" s="356">
        <v>-35.791666666666671</v>
      </c>
      <c r="BD22" s="172"/>
      <c r="BE22" s="249">
        <v>18</v>
      </c>
      <c r="BF22" s="355">
        <v>-16</v>
      </c>
      <c r="BG22" s="40">
        <v>-14.833333333333334</v>
      </c>
      <c r="BH22" s="40">
        <v>-14.208333333333334</v>
      </c>
      <c r="BI22" s="40">
        <v>-17.958333333333329</v>
      </c>
      <c r="BJ22" s="40">
        <v>-20.624999999999996</v>
      </c>
      <c r="BK22" s="40">
        <v>-25.749999999999996</v>
      </c>
      <c r="BL22" s="40">
        <v>-20.791666666666661</v>
      </c>
      <c r="BM22" s="40">
        <v>-18.999999999999996</v>
      </c>
      <c r="BN22" s="40">
        <v>-13.874999999999998</v>
      </c>
      <c r="BO22" s="40">
        <v>-15.333333333333334</v>
      </c>
      <c r="BP22" s="40">
        <v>-14.083333333333334</v>
      </c>
      <c r="BQ22" s="356">
        <v>-14.291666666666666</v>
      </c>
      <c r="BR22" s="172"/>
      <c r="BS22" s="249">
        <v>18</v>
      </c>
      <c r="BT22" s="355">
        <v>131.04166666666666</v>
      </c>
      <c r="BU22" s="40">
        <v>132.95833333333334</v>
      </c>
      <c r="BV22" s="40">
        <v>132.54166666666666</v>
      </c>
      <c r="BW22" s="40">
        <v>129.5</v>
      </c>
      <c r="BX22" s="40">
        <v>124.25</v>
      </c>
      <c r="BY22" s="40">
        <v>122.375</v>
      </c>
      <c r="BZ22" s="40">
        <v>124.45833333333333</v>
      </c>
      <c r="CA22" s="362">
        <v>126.375</v>
      </c>
      <c r="CB22" s="40">
        <v>132.83333333333334</v>
      </c>
      <c r="CC22" s="362">
        <v>133.54166666666666</v>
      </c>
      <c r="CD22" s="362">
        <v>135.5</v>
      </c>
      <c r="CE22" s="356">
        <v>134.75</v>
      </c>
      <c r="CF22" s="172"/>
    </row>
    <row r="23" spans="1:84" ht="11.5" customHeight="1">
      <c r="A23" s="249">
        <v>19</v>
      </c>
      <c r="B23" s="355">
        <v>-12.999999999999998</v>
      </c>
      <c r="C23" s="40">
        <v>-11.58333333333333</v>
      </c>
      <c r="D23" s="40">
        <v>-11.666666666666664</v>
      </c>
      <c r="E23" s="40">
        <v>-14.75</v>
      </c>
      <c r="F23" s="40">
        <v>-17.999999999999996</v>
      </c>
      <c r="G23" s="40">
        <v>-19.999999999999996</v>
      </c>
      <c r="H23" s="40">
        <v>-18.999999999999996</v>
      </c>
      <c r="I23" s="40">
        <v>-19.291666666666661</v>
      </c>
      <c r="J23" s="40">
        <v>-14.20833333333333</v>
      </c>
      <c r="K23" s="40">
        <v>-14.25</v>
      </c>
      <c r="L23" s="40">
        <v>-12.500000000000002</v>
      </c>
      <c r="M23" s="356">
        <v>-13.000000000000002</v>
      </c>
      <c r="N23" s="172"/>
      <c r="O23" s="249">
        <v>19</v>
      </c>
      <c r="P23" s="355">
        <v>88</v>
      </c>
      <c r="Q23" s="40">
        <v>89.041666666666671</v>
      </c>
      <c r="R23" s="40">
        <v>88.875</v>
      </c>
      <c r="S23" s="40">
        <v>86.333333333333329</v>
      </c>
      <c r="T23" s="40">
        <v>82.416666666666671</v>
      </c>
      <c r="U23" s="40">
        <v>79.583333333333329</v>
      </c>
      <c r="V23" s="40">
        <v>81.041666666666671</v>
      </c>
      <c r="W23" s="40">
        <v>82.708333333333329</v>
      </c>
      <c r="X23" s="40">
        <v>89.25</v>
      </c>
      <c r="Y23" s="40">
        <v>89.75</v>
      </c>
      <c r="Z23" s="40">
        <v>92.583333333333329</v>
      </c>
      <c r="AA23" s="356">
        <v>92.5</v>
      </c>
      <c r="AC23" s="249">
        <v>19</v>
      </c>
      <c r="AD23" s="355">
        <v>160.125</v>
      </c>
      <c r="AE23" s="40">
        <v>175.70833333333334</v>
      </c>
      <c r="AF23" s="40">
        <v>179.75</v>
      </c>
      <c r="AG23" s="40">
        <v>150.79166666666669</v>
      </c>
      <c r="AH23" s="40">
        <v>135</v>
      </c>
      <c r="AI23" s="40">
        <v>129.16666666666666</v>
      </c>
      <c r="AJ23" s="40">
        <v>137.375</v>
      </c>
      <c r="AK23" s="40">
        <v>137.5</v>
      </c>
      <c r="AL23" s="40">
        <v>149.66666666666669</v>
      </c>
      <c r="AM23" s="40">
        <v>134.41666666666666</v>
      </c>
      <c r="AN23" s="40">
        <v>140.66666666666666</v>
      </c>
      <c r="AO23" s="356">
        <v>145.45833333333334</v>
      </c>
      <c r="AP23" s="172"/>
      <c r="AQ23" s="249">
        <v>19</v>
      </c>
      <c r="AR23" s="355">
        <v>-36.083333333333336</v>
      </c>
      <c r="AS23" s="40">
        <v>-33.375</v>
      </c>
      <c r="AT23" s="40">
        <v>-32.541666666666664</v>
      </c>
      <c r="AU23" s="40">
        <v>-35.708333333333336</v>
      </c>
      <c r="AV23" s="40">
        <v>-41.999999999999993</v>
      </c>
      <c r="AW23" s="40">
        <v>-43.583333333333336</v>
      </c>
      <c r="AX23" s="40">
        <v>-43</v>
      </c>
      <c r="AY23" s="40">
        <v>-46.75</v>
      </c>
      <c r="AZ23" s="40">
        <v>-38.458333333333336</v>
      </c>
      <c r="BA23" s="40">
        <v>-38.458333333333336</v>
      </c>
      <c r="BB23" s="40">
        <v>-35.666666666666671</v>
      </c>
      <c r="BC23" s="356">
        <v>-34.375</v>
      </c>
      <c r="BD23" s="172"/>
      <c r="BE23" s="249">
        <v>19</v>
      </c>
      <c r="BF23" s="355">
        <v>-16</v>
      </c>
      <c r="BG23" s="40">
        <v>-14.958333333333334</v>
      </c>
      <c r="BH23" s="40">
        <v>-13.999999999999998</v>
      </c>
      <c r="BI23" s="40">
        <v>-17.999999999999996</v>
      </c>
      <c r="BJ23" s="40">
        <v>-21.041666666666661</v>
      </c>
      <c r="BK23" s="40">
        <v>-25.541666666666661</v>
      </c>
      <c r="BL23" s="40">
        <v>-21.499999999999996</v>
      </c>
      <c r="BM23" s="40">
        <v>-19.624999999999996</v>
      </c>
      <c r="BN23" s="40">
        <v>-13.999999999999998</v>
      </c>
      <c r="BO23" s="40">
        <v>-15</v>
      </c>
      <c r="BP23" s="40">
        <v>-13.791666666666664</v>
      </c>
      <c r="BQ23" s="356">
        <v>-13.791666666666664</v>
      </c>
      <c r="BR23" s="172"/>
      <c r="BS23" s="249">
        <v>19</v>
      </c>
      <c r="BT23" s="355">
        <v>130.04166666666666</v>
      </c>
      <c r="BU23" s="40">
        <v>132.95833333333334</v>
      </c>
      <c r="BV23" s="40">
        <v>133.5</v>
      </c>
      <c r="BW23" s="40">
        <v>129.08333333333334</v>
      </c>
      <c r="BX23" s="40">
        <v>124.75</v>
      </c>
      <c r="BY23" s="40">
        <v>122.95833333333333</v>
      </c>
      <c r="BZ23" s="40">
        <v>124.875</v>
      </c>
      <c r="CA23" s="362">
        <v>126</v>
      </c>
      <c r="CB23" s="40">
        <v>132.29166666666666</v>
      </c>
      <c r="CC23" s="362">
        <v>134</v>
      </c>
      <c r="CD23" s="362">
        <v>136.66666666666666</v>
      </c>
      <c r="CE23" s="356">
        <v>136</v>
      </c>
      <c r="CF23" s="172"/>
    </row>
    <row r="24" spans="1:84" ht="11.5" customHeight="1">
      <c r="A24" s="249">
        <v>20</v>
      </c>
      <c r="B24" s="355">
        <v>-12.999999999999998</v>
      </c>
      <c r="C24" s="40">
        <v>-11.291666666666664</v>
      </c>
      <c r="D24" s="40">
        <v>-11.999999999999998</v>
      </c>
      <c r="E24" s="40">
        <v>-15.5</v>
      </c>
      <c r="F24" s="40">
        <v>-18.083333333333329</v>
      </c>
      <c r="G24" s="40">
        <v>-16.999999999999996</v>
      </c>
      <c r="H24" s="40">
        <v>-16.666666666666661</v>
      </c>
      <c r="I24" s="40">
        <v>-19.833333333333329</v>
      </c>
      <c r="J24" s="40">
        <v>-14.708333333333334</v>
      </c>
      <c r="K24" s="40">
        <v>-14.791666666666666</v>
      </c>
      <c r="L24" s="40">
        <v>-12.79166666666667</v>
      </c>
      <c r="M24" s="356">
        <v>-13.000000000000002</v>
      </c>
      <c r="N24" s="172"/>
      <c r="O24" s="249">
        <v>20</v>
      </c>
      <c r="P24" s="355">
        <v>88</v>
      </c>
      <c r="Q24" s="40">
        <v>89.125</v>
      </c>
      <c r="R24" s="40">
        <v>88.458333333333329</v>
      </c>
      <c r="S24" s="40">
        <v>86</v>
      </c>
      <c r="T24" s="40">
        <v>82.166666666666671</v>
      </c>
      <c r="U24" s="40">
        <v>80.833333333333329</v>
      </c>
      <c r="V24" s="40">
        <v>82.416666666666671</v>
      </c>
      <c r="W24" s="40">
        <v>82.125</v>
      </c>
      <c r="X24" s="40">
        <v>89.083333333333329</v>
      </c>
      <c r="Y24" s="40">
        <v>89.791666666666671</v>
      </c>
      <c r="Z24" s="40">
        <v>93</v>
      </c>
      <c r="AA24" s="356">
        <v>93</v>
      </c>
      <c r="AC24" s="249">
        <v>20</v>
      </c>
      <c r="AD24" s="355">
        <v>158.20833333333334</v>
      </c>
      <c r="AE24" s="40">
        <v>174</v>
      </c>
      <c r="AF24" s="40">
        <v>178.79166666666666</v>
      </c>
      <c r="AG24" s="40">
        <v>149.33333333333334</v>
      </c>
      <c r="AH24" s="40">
        <v>134.125</v>
      </c>
      <c r="AI24" s="40">
        <v>132.83333333333334</v>
      </c>
      <c r="AJ24" s="40">
        <v>137.75</v>
      </c>
      <c r="AK24" s="40">
        <v>130.29166666666666</v>
      </c>
      <c r="AL24" s="40">
        <v>147.54166666666669</v>
      </c>
      <c r="AM24" s="40">
        <v>132.25</v>
      </c>
      <c r="AN24" s="40">
        <v>143.79166666666669</v>
      </c>
      <c r="AO24" s="356">
        <v>151.25000000000003</v>
      </c>
      <c r="AP24" s="172"/>
      <c r="AQ24" s="249">
        <v>20</v>
      </c>
      <c r="AR24" s="355">
        <v>-37.000000000000007</v>
      </c>
      <c r="AS24" s="40">
        <v>-34</v>
      </c>
      <c r="AT24" s="40">
        <v>-33.416666666666664</v>
      </c>
      <c r="AU24" s="40">
        <v>-36.166666666666671</v>
      </c>
      <c r="AV24" s="40">
        <v>-42.75</v>
      </c>
      <c r="AW24" s="40">
        <v>-41.625</v>
      </c>
      <c r="AX24" s="40">
        <v>-41.708333333333336</v>
      </c>
      <c r="AY24" s="40">
        <v>-47.916666666666664</v>
      </c>
      <c r="AZ24" s="40">
        <v>-39.000000000000007</v>
      </c>
      <c r="BA24" s="40">
        <v>-38.333333333333336</v>
      </c>
      <c r="BB24" s="40">
        <v>-35.125</v>
      </c>
      <c r="BC24" s="356">
        <v>-34</v>
      </c>
      <c r="BD24" s="172"/>
      <c r="BE24" s="249">
        <v>20</v>
      </c>
      <c r="BF24" s="355">
        <v>-16</v>
      </c>
      <c r="BG24" s="40">
        <v>-14.625</v>
      </c>
      <c r="BH24" s="40">
        <v>-14.5</v>
      </c>
      <c r="BI24" s="40">
        <v>-18.458333333333329</v>
      </c>
      <c r="BJ24" s="40">
        <v>-21.041666666666661</v>
      </c>
      <c r="BK24" s="40">
        <v>-23.999999999999996</v>
      </c>
      <c r="BL24" s="40">
        <v>-18.999999999999996</v>
      </c>
      <c r="BM24" s="40">
        <v>-19.874999999999996</v>
      </c>
      <c r="BN24" s="40">
        <v>-14.333333333333334</v>
      </c>
      <c r="BO24" s="40">
        <v>-15.333333333333334</v>
      </c>
      <c r="BP24" s="40">
        <v>-13.624999999999998</v>
      </c>
      <c r="BQ24" s="356">
        <v>-13.249999999999998</v>
      </c>
      <c r="BR24" s="172"/>
      <c r="BS24" s="249">
        <v>20</v>
      </c>
      <c r="BT24" s="355">
        <v>129.04166666666666</v>
      </c>
      <c r="BU24" s="40">
        <v>132.41666666666666</v>
      </c>
      <c r="BV24" s="40">
        <v>132.5</v>
      </c>
      <c r="BW24" s="40">
        <v>129.5</v>
      </c>
      <c r="BX24" s="40">
        <v>124.91666666666667</v>
      </c>
      <c r="BY24" s="40">
        <v>124</v>
      </c>
      <c r="BZ24" s="40">
        <v>126.66666666666667</v>
      </c>
      <c r="CA24" s="362">
        <v>125.5</v>
      </c>
      <c r="CB24" s="40">
        <v>131.79166666666666</v>
      </c>
      <c r="CC24" s="362">
        <v>133.625</v>
      </c>
      <c r="CD24" s="362">
        <v>136.25</v>
      </c>
      <c r="CE24" s="356">
        <v>136.16666666666666</v>
      </c>
      <c r="CF24" s="172"/>
    </row>
    <row r="25" spans="1:84" ht="11.5" customHeight="1">
      <c r="A25" s="249">
        <v>21</v>
      </c>
      <c r="B25" s="355">
        <v>-12.999999999999998</v>
      </c>
      <c r="C25" s="40">
        <v>-11.95833333333333</v>
      </c>
      <c r="D25" s="40">
        <v>-12.58333333333333</v>
      </c>
      <c r="E25" s="40">
        <v>-15.916666666666663</v>
      </c>
      <c r="F25" s="40">
        <v>-18.041666666666661</v>
      </c>
      <c r="G25" s="40">
        <v>-18.041666666666661</v>
      </c>
      <c r="H25" s="40">
        <v>-15.999999999999995</v>
      </c>
      <c r="I25" s="40">
        <v>-19.999999999999996</v>
      </c>
      <c r="J25" s="40">
        <v>-15</v>
      </c>
      <c r="K25" s="40">
        <v>-14.666666666666666</v>
      </c>
      <c r="L25" s="40">
        <v>-12.79166666666667</v>
      </c>
      <c r="M25" s="356">
        <v>-13.000000000000002</v>
      </c>
      <c r="N25" s="172"/>
      <c r="O25" s="249">
        <v>21</v>
      </c>
      <c r="P25" s="355">
        <v>87.958333333333329</v>
      </c>
      <c r="Q25" s="40">
        <v>89</v>
      </c>
      <c r="R25" s="40">
        <v>88.208333333333329</v>
      </c>
      <c r="S25" s="40">
        <v>85.416666666666671</v>
      </c>
      <c r="T25" s="40">
        <v>82</v>
      </c>
      <c r="U25" s="40">
        <v>80.333333333333329</v>
      </c>
      <c r="V25" s="40">
        <v>84</v>
      </c>
      <c r="W25" s="40">
        <v>82</v>
      </c>
      <c r="X25" s="40">
        <v>89</v>
      </c>
      <c r="Y25" s="40">
        <v>90</v>
      </c>
      <c r="Z25" s="40">
        <v>93</v>
      </c>
      <c r="AA25" s="356">
        <v>93</v>
      </c>
      <c r="AC25" s="249">
        <v>21</v>
      </c>
      <c r="AD25" s="355">
        <v>158</v>
      </c>
      <c r="AE25" s="40">
        <v>172.95833333333334</v>
      </c>
      <c r="AF25" s="40">
        <v>175.91666666666666</v>
      </c>
      <c r="AG25" s="40">
        <v>147.70833333333334</v>
      </c>
      <c r="AH25" s="40">
        <v>133.91666666666666</v>
      </c>
      <c r="AI25" s="40">
        <v>132.33333333333334</v>
      </c>
      <c r="AJ25" s="40">
        <v>141.16666666666666</v>
      </c>
      <c r="AK25" s="40">
        <v>126.125</v>
      </c>
      <c r="AL25" s="40">
        <v>145.45833333333334</v>
      </c>
      <c r="AM25" s="40">
        <v>131.16666666666666</v>
      </c>
      <c r="AN25" s="40">
        <v>143.12500000000003</v>
      </c>
      <c r="AO25" s="356">
        <v>151.08333333333334</v>
      </c>
      <c r="AP25" s="172"/>
      <c r="AQ25" s="249">
        <v>21</v>
      </c>
      <c r="AR25" s="355">
        <v>-36.958333333333336</v>
      </c>
      <c r="AS25" s="40">
        <v>-34.083333333333336</v>
      </c>
      <c r="AT25" s="40">
        <v>-34.875</v>
      </c>
      <c r="AU25" s="40">
        <v>-37.000000000000007</v>
      </c>
      <c r="AV25" s="40">
        <v>-42.875</v>
      </c>
      <c r="AW25" s="40">
        <v>-42.708333333333336</v>
      </c>
      <c r="AX25" s="40">
        <v>-39.416666666666671</v>
      </c>
      <c r="AY25" s="40">
        <v>-48.791666666666664</v>
      </c>
      <c r="AZ25" s="40">
        <v>-39.000000000000007</v>
      </c>
      <c r="BA25" s="40">
        <v>-37.791666666666671</v>
      </c>
      <c r="BB25" s="40">
        <v>-34.083333333333336</v>
      </c>
      <c r="BC25" s="356">
        <v>-34</v>
      </c>
      <c r="BD25" s="172"/>
      <c r="BE25" s="249">
        <v>21</v>
      </c>
      <c r="BF25" s="355">
        <v>-16.458333333333329</v>
      </c>
      <c r="BG25" s="40">
        <v>-15</v>
      </c>
      <c r="BH25" s="40">
        <v>-15</v>
      </c>
      <c r="BI25" s="40">
        <v>-18.708333333333329</v>
      </c>
      <c r="BJ25" s="40">
        <v>-20.999999999999996</v>
      </c>
      <c r="BK25" s="40">
        <v>-24.666666666666661</v>
      </c>
      <c r="BL25" s="40">
        <v>-17.958333333333329</v>
      </c>
      <c r="BM25" s="40">
        <v>-20.374999999999996</v>
      </c>
      <c r="BN25" s="40">
        <v>-14.833333333333334</v>
      </c>
      <c r="BO25" s="40">
        <v>-15.291666666666666</v>
      </c>
      <c r="BP25" s="40">
        <v>-13.749999999999998</v>
      </c>
      <c r="BQ25" s="356">
        <v>-13.999999999999998</v>
      </c>
      <c r="BR25" s="172"/>
      <c r="BS25" s="249">
        <v>21</v>
      </c>
      <c r="BT25" s="355">
        <v>130.04166666666666</v>
      </c>
      <c r="BU25" s="40">
        <v>132.375</v>
      </c>
      <c r="BV25" s="40">
        <v>130.875</v>
      </c>
      <c r="BW25" s="40">
        <v>130.375</v>
      </c>
      <c r="BX25" s="40">
        <v>126.66666666666667</v>
      </c>
      <c r="BY25" s="40">
        <v>123.20833333333333</v>
      </c>
      <c r="BZ25" s="40">
        <v>128.625</v>
      </c>
      <c r="CA25" s="362">
        <v>125.125</v>
      </c>
      <c r="CB25" s="40">
        <v>132</v>
      </c>
      <c r="CC25" s="362">
        <v>134</v>
      </c>
      <c r="CD25" s="362">
        <v>136.04166666666666</v>
      </c>
      <c r="CE25" s="356">
        <v>136</v>
      </c>
      <c r="CF25" s="172"/>
    </row>
    <row r="26" spans="1:84" ht="11.5" customHeight="1">
      <c r="A26" s="249">
        <v>22</v>
      </c>
      <c r="B26" s="355">
        <v>-13.041666666666664</v>
      </c>
      <c r="C26" s="40">
        <v>-10.666666666666666</v>
      </c>
      <c r="D26" s="40">
        <v>-12.999999999999998</v>
      </c>
      <c r="E26" s="40">
        <v>-16.291666666666661</v>
      </c>
      <c r="F26" s="40">
        <v>-18.791666666666661</v>
      </c>
      <c r="G26" s="40">
        <v>-19.041666666666661</v>
      </c>
      <c r="H26" s="40">
        <v>-15.999999999999995</v>
      </c>
      <c r="I26" s="40">
        <v>-17.999999999999996</v>
      </c>
      <c r="J26" s="40">
        <v>-15.166666666666666</v>
      </c>
      <c r="K26" s="40">
        <v>-12.08333333333333</v>
      </c>
      <c r="L26" s="40">
        <v>-11.708333333333336</v>
      </c>
      <c r="M26" s="356">
        <v>-12.833333333333336</v>
      </c>
      <c r="N26" s="172"/>
      <c r="O26" s="249">
        <v>22</v>
      </c>
      <c r="P26" s="355">
        <v>88</v>
      </c>
      <c r="Q26" s="40">
        <v>89.75</v>
      </c>
      <c r="R26" s="40">
        <v>87.583333333333329</v>
      </c>
      <c r="S26" s="40">
        <v>85.166666666666671</v>
      </c>
      <c r="T26" s="40">
        <v>81.708333333333329</v>
      </c>
      <c r="U26" s="40">
        <v>79.458333333333329</v>
      </c>
      <c r="V26" s="40">
        <v>84</v>
      </c>
      <c r="W26" s="40">
        <v>84.208333333333329</v>
      </c>
      <c r="X26" s="40">
        <v>88.708333333333329</v>
      </c>
      <c r="Y26" s="40">
        <v>91.25</v>
      </c>
      <c r="Z26" s="40">
        <v>93.375</v>
      </c>
      <c r="AA26" s="356">
        <v>93</v>
      </c>
      <c r="AC26" s="249">
        <v>22</v>
      </c>
      <c r="AD26" s="355">
        <v>156.58333333333334</v>
      </c>
      <c r="AE26" s="40">
        <v>173.75</v>
      </c>
      <c r="AF26" s="40">
        <v>173</v>
      </c>
      <c r="AG26" s="40">
        <v>146.66666666666669</v>
      </c>
      <c r="AH26" s="40">
        <v>132.66666666666666</v>
      </c>
      <c r="AI26" s="40">
        <v>131</v>
      </c>
      <c r="AJ26" s="40">
        <v>146.54166666666666</v>
      </c>
      <c r="AK26" s="40">
        <v>128.41666666666666</v>
      </c>
      <c r="AL26" s="40">
        <v>142.83333333333334</v>
      </c>
      <c r="AM26" s="40">
        <v>139</v>
      </c>
      <c r="AN26" s="40">
        <v>148.41666666666669</v>
      </c>
      <c r="AO26" s="356">
        <v>150.00000000000003</v>
      </c>
      <c r="AP26" s="172"/>
      <c r="AQ26" s="249">
        <v>22</v>
      </c>
      <c r="AR26" s="355">
        <v>-37.208333333333336</v>
      </c>
      <c r="AS26" s="40">
        <v>-33.5</v>
      </c>
      <c r="AT26" s="40">
        <v>-35.958333333333336</v>
      </c>
      <c r="AU26" s="40">
        <v>-37.375000000000007</v>
      </c>
      <c r="AV26" s="40">
        <v>-43.125</v>
      </c>
      <c r="AW26" s="40">
        <v>-44.458333333333336</v>
      </c>
      <c r="AX26" s="40">
        <v>-41.083333333333329</v>
      </c>
      <c r="AY26" s="40">
        <v>-47.166666666666664</v>
      </c>
      <c r="AZ26" s="40">
        <v>-39.208333333333336</v>
      </c>
      <c r="BA26" s="40">
        <v>-34.25</v>
      </c>
      <c r="BB26" s="40">
        <v>-33</v>
      </c>
      <c r="BC26" s="356">
        <v>-34.125</v>
      </c>
      <c r="BD26" s="172"/>
      <c r="BE26" s="249">
        <v>22</v>
      </c>
      <c r="BF26" s="355">
        <v>-16.916666666666661</v>
      </c>
      <c r="BG26" s="40">
        <v>-14.25</v>
      </c>
      <c r="BH26" s="40">
        <v>-15</v>
      </c>
      <c r="BI26" s="40">
        <v>-18.958333333333329</v>
      </c>
      <c r="BJ26" s="40">
        <v>-21.708333333333329</v>
      </c>
      <c r="BK26" s="40">
        <v>-26.249999999999996</v>
      </c>
      <c r="BL26" s="40">
        <v>-18.624999999999996</v>
      </c>
      <c r="BM26" s="40">
        <v>-18.749999999999996</v>
      </c>
      <c r="BN26" s="40">
        <v>-15</v>
      </c>
      <c r="BO26" s="40">
        <v>-13.708333333333334</v>
      </c>
      <c r="BP26" s="40">
        <v>-12.999999999999998</v>
      </c>
      <c r="BQ26" s="356">
        <v>-13.999999999999998</v>
      </c>
      <c r="BR26" s="172"/>
      <c r="BS26" s="249">
        <v>22</v>
      </c>
      <c r="BT26" s="355">
        <v>128.79166666666666</v>
      </c>
      <c r="BU26" s="40">
        <v>133.04166666666666</v>
      </c>
      <c r="BV26" s="40">
        <v>129.54166666666666</v>
      </c>
      <c r="BW26" s="40">
        <v>130.66666666666666</v>
      </c>
      <c r="BX26" s="40">
        <v>124.79166666666667</v>
      </c>
      <c r="BY26" s="40">
        <v>122.375</v>
      </c>
      <c r="BZ26" s="40">
        <v>128.20833333333334</v>
      </c>
      <c r="CA26" s="362">
        <v>125.79166666666667</v>
      </c>
      <c r="CB26" s="40">
        <v>131.79166666666666</v>
      </c>
      <c r="CC26" s="362">
        <v>136.04166666666666</v>
      </c>
      <c r="CD26" s="362">
        <v>137</v>
      </c>
      <c r="CE26" s="356">
        <v>136</v>
      </c>
      <c r="CF26" s="172"/>
    </row>
    <row r="27" spans="1:84" ht="11.5" customHeight="1">
      <c r="A27" s="249">
        <v>23</v>
      </c>
      <c r="B27" s="355">
        <v>-13.916666666666664</v>
      </c>
      <c r="C27" s="40">
        <v>-9.1249999999999982</v>
      </c>
      <c r="D27" s="40">
        <v>-13.499999999999998</v>
      </c>
      <c r="E27" s="40">
        <v>-16.458333333333329</v>
      </c>
      <c r="F27" s="40">
        <v>-19.541666666666661</v>
      </c>
      <c r="G27" s="40">
        <v>-19.833333333333329</v>
      </c>
      <c r="H27" s="40">
        <v>-15.708333333333329</v>
      </c>
      <c r="I27" s="40">
        <v>-16.583333333333329</v>
      </c>
      <c r="J27" s="40">
        <v>-15.666666666666664</v>
      </c>
      <c r="K27" s="40">
        <v>-12.999999999999998</v>
      </c>
      <c r="L27" s="40">
        <v>-12.583333333333336</v>
      </c>
      <c r="M27" s="356">
        <v>-12.79166666666667</v>
      </c>
      <c r="N27" s="172"/>
      <c r="O27" s="249">
        <v>23</v>
      </c>
      <c r="P27" s="355">
        <v>87.458333333333329</v>
      </c>
      <c r="Q27" s="40">
        <v>91</v>
      </c>
      <c r="R27" s="40">
        <v>87.25</v>
      </c>
      <c r="S27" s="40">
        <v>84.916666666666671</v>
      </c>
      <c r="T27" s="40">
        <v>81.083333333333329</v>
      </c>
      <c r="U27" s="40">
        <v>78.75</v>
      </c>
      <c r="V27" s="40">
        <v>84.333333333333329</v>
      </c>
      <c r="W27" s="40">
        <v>85.333333333333329</v>
      </c>
      <c r="X27" s="40">
        <v>88.166666666666671</v>
      </c>
      <c r="Y27" s="40">
        <v>91.875</v>
      </c>
      <c r="Z27" s="40">
        <v>93.208333333333329</v>
      </c>
      <c r="AA27" s="356">
        <v>93</v>
      </c>
      <c r="AC27" s="249">
        <v>23</v>
      </c>
      <c r="AD27" s="355">
        <v>154.16666666666669</v>
      </c>
      <c r="AE27" s="40">
        <v>187.20833333333334</v>
      </c>
      <c r="AF27" s="40">
        <v>170.45833333333334</v>
      </c>
      <c r="AG27" s="40">
        <v>145.83333333333334</v>
      </c>
      <c r="AH27" s="40">
        <v>131.41666666666666</v>
      </c>
      <c r="AI27" s="40">
        <v>130.25</v>
      </c>
      <c r="AJ27" s="40">
        <v>143.20833333333334</v>
      </c>
      <c r="AK27" s="40">
        <v>135.75</v>
      </c>
      <c r="AL27" s="40">
        <v>136.95833333333334</v>
      </c>
      <c r="AM27" s="40">
        <v>149.00000000000003</v>
      </c>
      <c r="AN27" s="40">
        <v>150.50000000000003</v>
      </c>
      <c r="AO27" s="356">
        <v>149.83333333333334</v>
      </c>
      <c r="AP27" s="172"/>
      <c r="AQ27" s="249">
        <v>23</v>
      </c>
      <c r="AR27" s="355">
        <v>-38.000000000000007</v>
      </c>
      <c r="AS27" s="40">
        <v>-29.416666666666668</v>
      </c>
      <c r="AT27" s="40">
        <v>-36.375000000000007</v>
      </c>
      <c r="AU27" s="40">
        <v>-38.000000000000007</v>
      </c>
      <c r="AV27" s="40">
        <v>-43.708333333333336</v>
      </c>
      <c r="AW27" s="40">
        <v>-46.208333333333336</v>
      </c>
      <c r="AX27" s="40">
        <v>-41.666666666666664</v>
      </c>
      <c r="AY27" s="40">
        <v>-40.291666666666664</v>
      </c>
      <c r="AZ27" s="40">
        <v>-39.375</v>
      </c>
      <c r="BA27" s="40">
        <v>-33</v>
      </c>
      <c r="BB27" s="40">
        <v>-33.5</v>
      </c>
      <c r="BC27" s="356">
        <v>-34.916666666666664</v>
      </c>
      <c r="BD27" s="172"/>
      <c r="BE27" s="249">
        <v>23</v>
      </c>
      <c r="BF27" s="355">
        <v>-16.999999999999996</v>
      </c>
      <c r="BG27" s="40">
        <v>-12.999999999999998</v>
      </c>
      <c r="BH27" s="40">
        <v>-15.666666666666666</v>
      </c>
      <c r="BI27" s="40">
        <v>-19.249999999999996</v>
      </c>
      <c r="BJ27" s="40">
        <v>-22.499999999999996</v>
      </c>
      <c r="BK27" s="40">
        <v>-27.708333333333329</v>
      </c>
      <c r="BL27" s="40">
        <v>-18.583333333333329</v>
      </c>
      <c r="BM27" s="40">
        <v>-16.5</v>
      </c>
      <c r="BN27" s="40">
        <v>-15</v>
      </c>
      <c r="BO27" s="40">
        <v>-13.999999999999998</v>
      </c>
      <c r="BP27" s="40">
        <v>-12.999999999999998</v>
      </c>
      <c r="BQ27" s="356">
        <v>-13.874999999999998</v>
      </c>
      <c r="BR27" s="172"/>
      <c r="BS27" s="249">
        <v>23</v>
      </c>
      <c r="BT27" s="355">
        <v>127.70833333333333</v>
      </c>
      <c r="BU27" s="40">
        <v>134.95833333333334</v>
      </c>
      <c r="BV27" s="40">
        <v>129.16666666666666</v>
      </c>
      <c r="BW27" s="40">
        <v>131.95833333333334</v>
      </c>
      <c r="BX27" s="40">
        <v>124.54166666666667</v>
      </c>
      <c r="BY27" s="40">
        <v>121.75</v>
      </c>
      <c r="BZ27" s="40">
        <v>128.125</v>
      </c>
      <c r="CA27" s="362">
        <v>128.66666666666666</v>
      </c>
      <c r="CB27" s="40">
        <v>131.41666666666666</v>
      </c>
      <c r="CC27" s="362">
        <v>136.91666666666666</v>
      </c>
      <c r="CD27" s="362">
        <v>137</v>
      </c>
      <c r="CE27" s="356">
        <v>136.125</v>
      </c>
      <c r="CF27" s="172"/>
    </row>
    <row r="28" spans="1:84" ht="11.5" customHeight="1">
      <c r="A28" s="249">
        <v>24</v>
      </c>
      <c r="B28" s="355">
        <v>-13.999999999999998</v>
      </c>
      <c r="C28" s="40">
        <v>-10.416666666666664</v>
      </c>
      <c r="D28" s="40">
        <v>-13.999999999999998</v>
      </c>
      <c r="E28" s="40">
        <v>-16.624999999999996</v>
      </c>
      <c r="F28" s="40">
        <v>-19.958333333333329</v>
      </c>
      <c r="G28" s="40">
        <v>-20.791666666666661</v>
      </c>
      <c r="H28" s="40">
        <v>-15.833333333333329</v>
      </c>
      <c r="I28" s="40">
        <v>-17.708333333333329</v>
      </c>
      <c r="J28" s="40">
        <v>-15.874999999999995</v>
      </c>
      <c r="K28" s="40">
        <v>-12.83333333333333</v>
      </c>
      <c r="L28" s="40">
        <v>-13.000000000000002</v>
      </c>
      <c r="M28" s="356">
        <v>-11.91666666666667</v>
      </c>
      <c r="N28" s="172"/>
      <c r="O28" s="249">
        <v>24</v>
      </c>
      <c r="P28" s="355">
        <v>87.25</v>
      </c>
      <c r="Q28" s="40">
        <v>90.208333333333329</v>
      </c>
      <c r="R28" s="40">
        <v>87</v>
      </c>
      <c r="S28" s="40">
        <v>84.708333333333329</v>
      </c>
      <c r="T28" s="40">
        <v>80.458333333333329</v>
      </c>
      <c r="U28" s="40">
        <v>77.833333333333329</v>
      </c>
      <c r="V28" s="40">
        <v>84.833333333333329</v>
      </c>
      <c r="W28" s="40">
        <v>84.25</v>
      </c>
      <c r="X28" s="40">
        <v>88.041666666666671</v>
      </c>
      <c r="Y28" s="40">
        <v>91.708333333333329</v>
      </c>
      <c r="Z28" s="40">
        <v>93</v>
      </c>
      <c r="AA28" s="356">
        <v>93.541666666666671</v>
      </c>
      <c r="AC28" s="249">
        <v>24</v>
      </c>
      <c r="AD28" s="355">
        <v>154.00000000000003</v>
      </c>
      <c r="AE28" s="40">
        <v>191.70833333333334</v>
      </c>
      <c r="AF28" s="40">
        <v>168.58333333333334</v>
      </c>
      <c r="AG28" s="40">
        <v>145.25000000000003</v>
      </c>
      <c r="AH28" s="40">
        <v>130.91666666666666</v>
      </c>
      <c r="AI28" s="40">
        <v>129.125</v>
      </c>
      <c r="AJ28" s="40">
        <v>137.33333333333334</v>
      </c>
      <c r="AK28" s="40">
        <v>132.08333333333334</v>
      </c>
      <c r="AL28" s="40">
        <v>136.83333333333334</v>
      </c>
      <c r="AM28" s="40">
        <v>149.29166666666669</v>
      </c>
      <c r="AN28" s="40">
        <v>148.25000000000003</v>
      </c>
      <c r="AO28" s="356">
        <v>153.20833333333334</v>
      </c>
      <c r="AP28" s="172"/>
      <c r="AQ28" s="249">
        <v>24</v>
      </c>
      <c r="AR28" s="355">
        <v>-38.000000000000007</v>
      </c>
      <c r="AS28" s="40">
        <v>-31.291666666666668</v>
      </c>
      <c r="AT28" s="40">
        <v>-37.000000000000007</v>
      </c>
      <c r="AU28" s="40">
        <v>-38.375000000000007</v>
      </c>
      <c r="AV28" s="40">
        <v>-44.166666666666664</v>
      </c>
      <c r="AW28" s="40">
        <v>-47.875</v>
      </c>
      <c r="AX28" s="40">
        <v>-41.791666666666664</v>
      </c>
      <c r="AY28" s="40">
        <v>-41.791666666666664</v>
      </c>
      <c r="AZ28" s="40">
        <v>-39.708333333333336</v>
      </c>
      <c r="BA28" s="40">
        <v>-33.916666666666664</v>
      </c>
      <c r="BB28" s="40">
        <v>-34.583333333333336</v>
      </c>
      <c r="BC28" s="356">
        <v>-33.166666666666664</v>
      </c>
      <c r="BD28" s="172"/>
      <c r="BE28" s="249">
        <v>24</v>
      </c>
      <c r="BF28" s="355">
        <v>-16.999999999999996</v>
      </c>
      <c r="BG28" s="40">
        <v>-13.374999999999998</v>
      </c>
      <c r="BH28" s="40">
        <v>-16</v>
      </c>
      <c r="BI28" s="40">
        <v>-19.541666666666661</v>
      </c>
      <c r="BJ28" s="40">
        <v>-22.666666666666661</v>
      </c>
      <c r="BK28" s="40">
        <v>-29.374999999999996</v>
      </c>
      <c r="BL28" s="40">
        <v>-18.708333333333329</v>
      </c>
      <c r="BM28" s="40">
        <v>-17.708333333333329</v>
      </c>
      <c r="BN28" s="40">
        <v>-15.25</v>
      </c>
      <c r="BO28" s="40">
        <v>-13.999999999999998</v>
      </c>
      <c r="BP28" s="40">
        <v>-12.999999999999998</v>
      </c>
      <c r="BQ28" s="356">
        <v>-12.999999999999998</v>
      </c>
      <c r="BR28" s="172"/>
      <c r="BS28" s="249">
        <v>24</v>
      </c>
      <c r="BT28" s="355">
        <v>128</v>
      </c>
      <c r="BU28" s="40">
        <v>133.70833333333334</v>
      </c>
      <c r="BV28" s="40">
        <v>129.16666666666666</v>
      </c>
      <c r="BW28" s="40">
        <v>131</v>
      </c>
      <c r="BX28" s="40">
        <v>123.54166666666667</v>
      </c>
      <c r="BY28" s="40">
        <v>120.95833333333333</v>
      </c>
      <c r="BZ28" s="40">
        <v>128</v>
      </c>
      <c r="CA28" s="362">
        <v>128.25</v>
      </c>
      <c r="CB28" s="40">
        <v>132</v>
      </c>
      <c r="CC28" s="362">
        <v>136.08333333333334</v>
      </c>
      <c r="CD28" s="362">
        <v>136.5</v>
      </c>
      <c r="CE28" s="356">
        <v>137.625</v>
      </c>
      <c r="CF28" s="172"/>
    </row>
    <row r="29" spans="1:84" ht="11.5" customHeight="1">
      <c r="A29" s="249">
        <v>25</v>
      </c>
      <c r="B29" s="355">
        <v>-13.999999999999998</v>
      </c>
      <c r="C29" s="40">
        <v>-10.999999999999998</v>
      </c>
      <c r="D29" s="40">
        <v>-13.999999999999998</v>
      </c>
      <c r="E29" s="40">
        <v>-16.791666666666661</v>
      </c>
      <c r="F29" s="40">
        <v>-20.624999999999996</v>
      </c>
      <c r="G29" s="40">
        <v>-21.666666666666661</v>
      </c>
      <c r="H29" s="40">
        <v>-15.625</v>
      </c>
      <c r="I29" s="40">
        <v>-17.999999999999996</v>
      </c>
      <c r="J29" s="40">
        <v>-15.999999999999995</v>
      </c>
      <c r="K29" s="40">
        <v>-12.999999999999998</v>
      </c>
      <c r="L29" s="40">
        <v>-12.625000000000002</v>
      </c>
      <c r="M29" s="356">
        <v>-12.000000000000002</v>
      </c>
      <c r="N29" s="172"/>
      <c r="O29" s="249">
        <v>25</v>
      </c>
      <c r="P29" s="355">
        <v>87.208333333333329</v>
      </c>
      <c r="Q29" s="40">
        <v>89.875</v>
      </c>
      <c r="R29" s="40">
        <v>86.833333333333329</v>
      </c>
      <c r="S29" s="40">
        <v>84.333333333333329</v>
      </c>
      <c r="T29" s="40">
        <v>80.083333333333329</v>
      </c>
      <c r="U29" s="40">
        <v>76.916666666666671</v>
      </c>
      <c r="V29" s="40">
        <v>85</v>
      </c>
      <c r="W29" s="40">
        <v>84</v>
      </c>
      <c r="X29" s="40">
        <v>88</v>
      </c>
      <c r="Y29" s="40">
        <v>91.75</v>
      </c>
      <c r="Z29" s="40">
        <v>93</v>
      </c>
      <c r="AA29" s="356">
        <v>94</v>
      </c>
      <c r="AC29" s="249">
        <v>25</v>
      </c>
      <c r="AD29" s="355">
        <v>152.58333333333334</v>
      </c>
      <c r="AE29" s="40">
        <v>186.58333333333334</v>
      </c>
      <c r="AF29" s="40">
        <v>166.95833333333334</v>
      </c>
      <c r="AG29" s="40">
        <v>143.66666666666669</v>
      </c>
      <c r="AH29" s="40">
        <v>128.75</v>
      </c>
      <c r="AI29" s="40">
        <v>127.41666666666667</v>
      </c>
      <c r="AJ29" s="40">
        <v>137.125</v>
      </c>
      <c r="AK29" s="40">
        <v>138.04166666666666</v>
      </c>
      <c r="AL29" s="40">
        <v>136.29166666666666</v>
      </c>
      <c r="AM29" s="40">
        <v>147.91666666666669</v>
      </c>
      <c r="AN29" s="40">
        <v>146.45833333333334</v>
      </c>
      <c r="AO29" s="356">
        <v>157.66666666666666</v>
      </c>
      <c r="AP29" s="172"/>
      <c r="AQ29" s="249">
        <v>25</v>
      </c>
      <c r="AR29" s="355">
        <v>-38.000000000000007</v>
      </c>
      <c r="AS29" s="40">
        <v>-32.875</v>
      </c>
      <c r="AT29" s="40">
        <v>-37.000000000000007</v>
      </c>
      <c r="AU29" s="40">
        <v>-39.000000000000007</v>
      </c>
      <c r="AV29" s="40">
        <v>-45.083333333333336</v>
      </c>
      <c r="AW29" s="40">
        <v>-49.291666666666664</v>
      </c>
      <c r="AX29" s="40">
        <v>-41.249999999999993</v>
      </c>
      <c r="AY29" s="40">
        <v>-42.791666666666664</v>
      </c>
      <c r="AZ29" s="40">
        <v>-39.999999999999993</v>
      </c>
      <c r="BA29" s="40">
        <v>-34.958333333333336</v>
      </c>
      <c r="BB29" s="40">
        <v>-34.916666666666664</v>
      </c>
      <c r="BC29" s="356">
        <v>-33</v>
      </c>
      <c r="BD29" s="172"/>
      <c r="BE29" s="249">
        <v>25</v>
      </c>
      <c r="BF29" s="355">
        <v>-16.999999999999996</v>
      </c>
      <c r="BG29" s="40">
        <v>-13.999999999999998</v>
      </c>
      <c r="BH29" s="40">
        <v>-16.125</v>
      </c>
      <c r="BI29" s="40">
        <v>-19.749999999999996</v>
      </c>
      <c r="BJ29" s="40">
        <v>-23.208333333333329</v>
      </c>
      <c r="BK29" s="40">
        <v>-31.124999999999996</v>
      </c>
      <c r="BL29" s="40">
        <v>-18.416666666666661</v>
      </c>
      <c r="BM29" s="40">
        <v>-17.999999999999996</v>
      </c>
      <c r="BN29" s="40">
        <v>-15.541666666666666</v>
      </c>
      <c r="BO29" s="40">
        <v>-13.999999999999998</v>
      </c>
      <c r="BP29" s="40">
        <v>-13.20833333333333</v>
      </c>
      <c r="BQ29" s="356">
        <v>-12.999999999999998</v>
      </c>
      <c r="BR29" s="172"/>
      <c r="BS29" s="249">
        <v>25</v>
      </c>
      <c r="BT29" s="355">
        <v>128</v>
      </c>
      <c r="BU29" s="40">
        <v>133</v>
      </c>
      <c r="BV29" s="40">
        <v>129.125</v>
      </c>
      <c r="BW29" s="40">
        <v>130.625</v>
      </c>
      <c r="BX29" s="40">
        <v>122.83333333333333</v>
      </c>
      <c r="BY29" s="40">
        <v>120.16666666666667</v>
      </c>
      <c r="BZ29" s="40">
        <v>128</v>
      </c>
      <c r="CA29" s="362">
        <v>127.83333333333333</v>
      </c>
      <c r="CB29" s="40">
        <v>132.66666666666666</v>
      </c>
      <c r="CC29" s="362">
        <v>136.125</v>
      </c>
      <c r="CD29" s="362">
        <v>136.45833333333334</v>
      </c>
      <c r="CE29" s="356">
        <v>137.41666666666666</v>
      </c>
      <c r="CF29" s="172"/>
    </row>
    <row r="30" spans="1:84" ht="11.5" customHeight="1">
      <c r="A30" s="249">
        <v>26</v>
      </c>
      <c r="B30" s="355">
        <v>-13.999999999999998</v>
      </c>
      <c r="C30" s="40">
        <v>-10.999999999999998</v>
      </c>
      <c r="D30" s="40">
        <v>-14.625</v>
      </c>
      <c r="E30" s="40">
        <v>-16.999999999999996</v>
      </c>
      <c r="F30" s="40">
        <v>-21.583333333333329</v>
      </c>
      <c r="G30" s="40">
        <v>-22.624999999999996</v>
      </c>
      <c r="H30" s="40">
        <v>-16.583333333333329</v>
      </c>
      <c r="I30" s="40">
        <v>-17.999999999999996</v>
      </c>
      <c r="J30" s="40">
        <v>-16.333333333333329</v>
      </c>
      <c r="K30" s="40">
        <v>-13.541666666666664</v>
      </c>
      <c r="L30" s="40">
        <v>-12.208333333333336</v>
      </c>
      <c r="M30" s="356">
        <v>-12.000000000000002</v>
      </c>
      <c r="N30" s="172"/>
      <c r="O30" s="249">
        <v>26</v>
      </c>
      <c r="P30" s="355">
        <v>87</v>
      </c>
      <c r="Q30" s="40">
        <v>90</v>
      </c>
      <c r="R30" s="40">
        <v>86.416666666666671</v>
      </c>
      <c r="S30" s="40">
        <v>84.083333333333329</v>
      </c>
      <c r="T30" s="40">
        <v>79.25</v>
      </c>
      <c r="U30" s="40">
        <v>76.166666666666671</v>
      </c>
      <c r="V30" s="40">
        <v>84.25</v>
      </c>
      <c r="W30" s="40">
        <v>84</v>
      </c>
      <c r="X30" s="40">
        <v>87.583333333333329</v>
      </c>
      <c r="Y30" s="40">
        <v>91.041666666666671</v>
      </c>
      <c r="Z30" s="40">
        <v>93.416666666666671</v>
      </c>
      <c r="AA30" s="356">
        <v>93.916666666666671</v>
      </c>
      <c r="AC30" s="249">
        <v>26</v>
      </c>
      <c r="AD30" s="355">
        <v>151.20833333333334</v>
      </c>
      <c r="AE30" s="40">
        <v>183.25</v>
      </c>
      <c r="AF30" s="40">
        <v>164.375</v>
      </c>
      <c r="AG30" s="40">
        <v>142.29166666666669</v>
      </c>
      <c r="AH30" s="40">
        <v>126.91666666666667</v>
      </c>
      <c r="AI30" s="40">
        <v>131.625</v>
      </c>
      <c r="AJ30" s="40">
        <v>135.875</v>
      </c>
      <c r="AK30" s="40">
        <v>132.16666666666666</v>
      </c>
      <c r="AL30" s="40">
        <v>135.41666666666666</v>
      </c>
      <c r="AM30" s="40">
        <v>146.00000000000003</v>
      </c>
      <c r="AN30" s="40">
        <v>149.29166666666669</v>
      </c>
      <c r="AO30" s="356">
        <v>156.70833333333334</v>
      </c>
      <c r="AP30" s="172"/>
      <c r="AQ30" s="249">
        <v>26</v>
      </c>
      <c r="AR30" s="355">
        <v>-38.000000000000007</v>
      </c>
      <c r="AS30" s="40">
        <v>-34</v>
      </c>
      <c r="AT30" s="40">
        <v>-37.000000000000007</v>
      </c>
      <c r="AU30" s="40">
        <v>-39.416666666666671</v>
      </c>
      <c r="AV30" s="40">
        <v>-45.75</v>
      </c>
      <c r="AW30" s="40">
        <v>-51.166666666666679</v>
      </c>
      <c r="AX30" s="40">
        <v>-42.625</v>
      </c>
      <c r="AY30" s="40">
        <v>-43.375</v>
      </c>
      <c r="AZ30" s="40">
        <v>-40.416666666666664</v>
      </c>
      <c r="BA30" s="40">
        <v>-36.000000000000007</v>
      </c>
      <c r="BB30" s="40">
        <v>-34.291666666666664</v>
      </c>
      <c r="BC30" s="356">
        <v>-33.333333333333336</v>
      </c>
      <c r="BD30" s="172"/>
      <c r="BE30" s="249">
        <v>26</v>
      </c>
      <c r="BF30" s="355">
        <v>-16.999999999999996</v>
      </c>
      <c r="BG30" s="40">
        <v>-13.95833333333333</v>
      </c>
      <c r="BH30" s="40">
        <v>-16.583333333333332</v>
      </c>
      <c r="BI30" s="40">
        <v>-19.999999999999996</v>
      </c>
      <c r="BJ30" s="40">
        <v>-23.624999999999996</v>
      </c>
      <c r="BK30" s="40">
        <v>-32.458333333333329</v>
      </c>
      <c r="BL30" s="40">
        <v>-18.791666666666661</v>
      </c>
      <c r="BM30" s="40">
        <v>-17.999999999999996</v>
      </c>
      <c r="BN30" s="40">
        <v>-15.875</v>
      </c>
      <c r="BO30" s="40">
        <v>-14.375</v>
      </c>
      <c r="BP30" s="40">
        <v>-12.624999999999998</v>
      </c>
      <c r="BQ30" s="356">
        <v>-12.999999999999998</v>
      </c>
      <c r="BR30" s="172"/>
      <c r="BS30" s="249">
        <v>26</v>
      </c>
      <c r="BT30" s="355">
        <v>128</v>
      </c>
      <c r="BU30" s="40">
        <v>133.375</v>
      </c>
      <c r="BV30" s="40">
        <v>129.16666666666666</v>
      </c>
      <c r="BW30" s="40">
        <v>130</v>
      </c>
      <c r="BX30" s="40">
        <v>121.5</v>
      </c>
      <c r="BY30" s="40">
        <v>119.375</v>
      </c>
      <c r="BZ30" s="40">
        <v>127.08333333333333</v>
      </c>
      <c r="CA30" s="362">
        <v>127.625</v>
      </c>
      <c r="CB30" s="40">
        <v>132.625</v>
      </c>
      <c r="CC30" s="362">
        <v>136</v>
      </c>
      <c r="CD30" s="362">
        <v>137.5</v>
      </c>
      <c r="CE30" s="356">
        <v>137</v>
      </c>
      <c r="CF30" s="172"/>
    </row>
    <row r="31" spans="1:84" ht="11.5" customHeight="1">
      <c r="A31" s="249">
        <v>27</v>
      </c>
      <c r="B31" s="355">
        <v>-13.666666666666664</v>
      </c>
      <c r="C31" s="40">
        <v>-10.999999999999998</v>
      </c>
      <c r="D31" s="40">
        <v>-14.833333333333334</v>
      </c>
      <c r="E31" s="40">
        <v>-17.458333333333329</v>
      </c>
      <c r="F31" s="40">
        <v>-21.874999999999996</v>
      </c>
      <c r="G31" s="40">
        <v>-23.541666666666661</v>
      </c>
      <c r="H31" s="40">
        <v>-17.083333333333329</v>
      </c>
      <c r="I31" s="40">
        <v>-16.166666666666661</v>
      </c>
      <c r="J31" s="40">
        <v>-16.541666666666661</v>
      </c>
      <c r="K31" s="40">
        <v>-13.999999999999998</v>
      </c>
      <c r="L31" s="40">
        <v>-12.000000000000002</v>
      </c>
      <c r="M31" s="356">
        <v>-12.000000000000002</v>
      </c>
      <c r="N31" s="172"/>
      <c r="O31" s="249">
        <v>27</v>
      </c>
      <c r="P31" s="355">
        <v>87.666666666666671</v>
      </c>
      <c r="Q31" s="40">
        <v>89.75</v>
      </c>
      <c r="R31" s="40">
        <v>86.208333333333329</v>
      </c>
      <c r="S31" s="40">
        <v>83.833333333333329</v>
      </c>
      <c r="T31" s="40">
        <v>78.791666666666671</v>
      </c>
      <c r="U31" s="40">
        <v>75.750000000000014</v>
      </c>
      <c r="V31" s="40">
        <v>83.333333333333329</v>
      </c>
      <c r="W31" s="40">
        <v>85.916666666666671</v>
      </c>
      <c r="X31" s="40">
        <v>87.083333333333329</v>
      </c>
      <c r="Y31" s="40">
        <v>91</v>
      </c>
      <c r="Z31" s="40">
        <v>93.875</v>
      </c>
      <c r="AA31" s="356">
        <v>93.041666666666671</v>
      </c>
      <c r="AC31" s="249">
        <v>27</v>
      </c>
      <c r="AD31" s="355">
        <v>151.16666666666669</v>
      </c>
      <c r="AE31" s="40">
        <v>181</v>
      </c>
      <c r="AF31" s="40">
        <v>162.20833333333334</v>
      </c>
      <c r="AG31" s="40">
        <v>140.875</v>
      </c>
      <c r="AH31" s="40">
        <v>126.16666666666667</v>
      </c>
      <c r="AI31" s="40">
        <v>127.75</v>
      </c>
      <c r="AJ31" s="40">
        <v>133.58333333333334</v>
      </c>
      <c r="AK31" s="40">
        <v>130.08333333333334</v>
      </c>
      <c r="AL31" s="40">
        <v>134.08333333333334</v>
      </c>
      <c r="AM31" s="40">
        <v>144.25000000000003</v>
      </c>
      <c r="AN31" s="40">
        <v>153.45833333333334</v>
      </c>
      <c r="AO31" s="356">
        <v>154.04166666666669</v>
      </c>
      <c r="AP31" s="172"/>
      <c r="AQ31" s="249">
        <v>27</v>
      </c>
      <c r="AR31" s="355">
        <v>-37.791666666666671</v>
      </c>
      <c r="AS31" s="40">
        <v>-34.666666666666664</v>
      </c>
      <c r="AT31" s="40">
        <v>-37.458333333333336</v>
      </c>
      <c r="AU31" s="40">
        <v>-39.999999999999993</v>
      </c>
      <c r="AV31" s="40">
        <v>-46.666666666666664</v>
      </c>
      <c r="AW31" s="40">
        <v>-52.375000000000007</v>
      </c>
      <c r="AX31" s="40">
        <v>-43.5</v>
      </c>
      <c r="AY31" s="40">
        <v>-41.291666666666664</v>
      </c>
      <c r="AZ31" s="40">
        <v>-40.958333333333329</v>
      </c>
      <c r="BA31" s="40">
        <v>-35.958333333333336</v>
      </c>
      <c r="BB31" s="40">
        <v>-33.041666666666664</v>
      </c>
      <c r="BC31" s="356">
        <v>-34.375</v>
      </c>
      <c r="BD31" s="172"/>
      <c r="BE31" s="249">
        <v>27</v>
      </c>
      <c r="BF31" s="355">
        <v>-16.999999999999996</v>
      </c>
      <c r="BG31" s="40">
        <v>-13.999999999999998</v>
      </c>
      <c r="BH31" s="40">
        <v>-16.874999999999996</v>
      </c>
      <c r="BI31" s="40">
        <v>-20.083333333333329</v>
      </c>
      <c r="BJ31" s="40">
        <v>-23.791666666666661</v>
      </c>
      <c r="BK31" s="40">
        <v>-33.833333333333329</v>
      </c>
      <c r="BL31" s="40">
        <v>-19.666666666666661</v>
      </c>
      <c r="BM31" s="40">
        <v>-16.583333333333329</v>
      </c>
      <c r="BN31" s="40">
        <v>-16</v>
      </c>
      <c r="BO31" s="40">
        <v>-14.916666666666666</v>
      </c>
      <c r="BP31" s="40">
        <v>-12.874999999999998</v>
      </c>
      <c r="BQ31" s="356">
        <v>-12.999999999999998</v>
      </c>
      <c r="BR31" s="172"/>
      <c r="BS31" s="249">
        <v>27</v>
      </c>
      <c r="BT31" s="355">
        <v>128.08333333333334</v>
      </c>
      <c r="BU31" s="40">
        <v>133</v>
      </c>
      <c r="BV31" s="40">
        <v>128.79166666666666</v>
      </c>
      <c r="BW31" s="40">
        <v>129.875</v>
      </c>
      <c r="BX31" s="40">
        <v>119.58333333333333</v>
      </c>
      <c r="BY31" s="40">
        <v>119.08333333333333</v>
      </c>
      <c r="BZ31" s="40">
        <v>126.29166666666667</v>
      </c>
      <c r="CA31" s="362">
        <v>128.625</v>
      </c>
      <c r="CB31" s="40">
        <v>133.91666666666666</v>
      </c>
      <c r="CC31" s="362">
        <v>136.04166666666666</v>
      </c>
      <c r="CD31" s="362">
        <v>137.16666666666666</v>
      </c>
      <c r="CE31" s="356">
        <v>136.58333333333334</v>
      </c>
      <c r="CF31" s="172"/>
    </row>
    <row r="32" spans="1:84" ht="11.5" customHeight="1">
      <c r="A32" s="249">
        <v>28</v>
      </c>
      <c r="B32" s="355">
        <v>-12.999999999999998</v>
      </c>
      <c r="C32" s="40">
        <v>-10.999999999999998</v>
      </c>
      <c r="D32" s="40">
        <v>-14.958333333333334</v>
      </c>
      <c r="E32" s="40">
        <v>-16.458333333333329</v>
      </c>
      <c r="F32" s="40">
        <v>-21.999999999999996</v>
      </c>
      <c r="G32" s="40">
        <v>-24.416666666666661</v>
      </c>
      <c r="H32" s="40">
        <v>-15.583333333333329</v>
      </c>
      <c r="I32" s="40">
        <v>-16.874999999999996</v>
      </c>
      <c r="J32" s="40">
        <v>-16.833333333333329</v>
      </c>
      <c r="K32" s="40">
        <v>-12.58333333333333</v>
      </c>
      <c r="L32" s="40">
        <v>-12.29166666666667</v>
      </c>
      <c r="M32" s="356">
        <v>-12.54166666666667</v>
      </c>
      <c r="N32" s="172"/>
      <c r="O32" s="249">
        <v>28</v>
      </c>
      <c r="P32" s="355">
        <v>88</v>
      </c>
      <c r="Q32" s="40">
        <v>89.083333333333329</v>
      </c>
      <c r="R32" s="40">
        <v>86.208333333333329</v>
      </c>
      <c r="S32" s="40">
        <v>84.5</v>
      </c>
      <c r="T32" s="40">
        <v>78.208333333333329</v>
      </c>
      <c r="U32" s="40">
        <v>75.125000000000014</v>
      </c>
      <c r="V32" s="40">
        <v>84.5</v>
      </c>
      <c r="W32" s="40">
        <v>85.083333333333329</v>
      </c>
      <c r="X32" s="40">
        <v>87</v>
      </c>
      <c r="Y32" s="40">
        <v>91.958333333333329</v>
      </c>
      <c r="Z32" s="40">
        <v>93.083333333333329</v>
      </c>
      <c r="AA32" s="356">
        <v>93.041666666666671</v>
      </c>
      <c r="AC32" s="249">
        <v>28</v>
      </c>
      <c r="AD32" s="355">
        <v>152.00000000000003</v>
      </c>
      <c r="AE32" s="40">
        <v>178.5</v>
      </c>
      <c r="AF32" s="40">
        <v>160.45833333333334</v>
      </c>
      <c r="AG32" s="40">
        <v>141.29166666666666</v>
      </c>
      <c r="AH32" s="40">
        <v>125.33333333333333</v>
      </c>
      <c r="AI32" s="40">
        <v>123.95833333333333</v>
      </c>
      <c r="AJ32" s="40">
        <v>136.04166666666666</v>
      </c>
      <c r="AK32" s="40">
        <v>132</v>
      </c>
      <c r="AL32" s="40">
        <v>145.125</v>
      </c>
      <c r="AM32" s="40">
        <v>146.20833333333334</v>
      </c>
      <c r="AN32" s="40">
        <v>152.08333333333334</v>
      </c>
      <c r="AO32" s="356">
        <v>152.29166666666669</v>
      </c>
      <c r="AP32" s="172"/>
      <c r="AQ32" s="249">
        <v>28</v>
      </c>
      <c r="AR32" s="355">
        <v>-37.000000000000007</v>
      </c>
      <c r="AS32" s="40">
        <v>-35</v>
      </c>
      <c r="AT32" s="40">
        <v>-37.500000000000007</v>
      </c>
      <c r="AU32" s="40">
        <v>-38.75</v>
      </c>
      <c r="AV32" s="40">
        <v>-47.25</v>
      </c>
      <c r="AW32" s="40">
        <v>-54.125</v>
      </c>
      <c r="AX32" s="40">
        <v>-41.625</v>
      </c>
      <c r="AY32" s="40">
        <v>-41.458333333333329</v>
      </c>
      <c r="AZ32" s="40">
        <v>-40.999999999999993</v>
      </c>
      <c r="BA32" s="40">
        <v>-34.958333333333336</v>
      </c>
      <c r="BB32" s="40">
        <v>-33.833333333333336</v>
      </c>
      <c r="BC32" s="356">
        <v>-35</v>
      </c>
      <c r="BD32" s="172"/>
      <c r="BE32" s="249">
        <v>28</v>
      </c>
      <c r="BF32" s="355">
        <v>-16.999999999999996</v>
      </c>
      <c r="BG32" s="40">
        <v>-13.999999999999998</v>
      </c>
      <c r="BH32" s="40">
        <v>-16.999999999999996</v>
      </c>
      <c r="BI32" s="40">
        <v>-19.374999999999996</v>
      </c>
      <c r="BJ32" s="40">
        <v>-24.041666666666661</v>
      </c>
      <c r="BK32" s="40">
        <v>-35.125</v>
      </c>
      <c r="BL32" s="40">
        <v>-17.874999999999996</v>
      </c>
      <c r="BM32" s="40">
        <v>-16.999999999999996</v>
      </c>
      <c r="BN32" s="40">
        <v>-16</v>
      </c>
      <c r="BO32" s="40">
        <v>-13.541666666666664</v>
      </c>
      <c r="BP32" s="40">
        <v>-12.999999999999998</v>
      </c>
      <c r="BQ32" s="356">
        <v>-12.999999999999998</v>
      </c>
      <c r="BR32" s="172"/>
      <c r="BS32" s="249">
        <v>28</v>
      </c>
      <c r="BT32" s="355">
        <v>129</v>
      </c>
      <c r="BU32" s="40">
        <v>132.125</v>
      </c>
      <c r="BV32" s="40">
        <v>130.625</v>
      </c>
      <c r="BW32" s="40">
        <v>130.20833333333334</v>
      </c>
      <c r="BX32" s="40">
        <v>119.33333333333333</v>
      </c>
      <c r="BY32" s="40">
        <v>118.33333333333333</v>
      </c>
      <c r="BZ32" s="40">
        <v>127.83333333333333</v>
      </c>
      <c r="CA32" s="362">
        <v>128.375</v>
      </c>
      <c r="CB32" s="40">
        <v>133.95833333333334</v>
      </c>
      <c r="CC32" s="362">
        <v>137</v>
      </c>
      <c r="CD32" s="362">
        <v>136.70833333333334</v>
      </c>
      <c r="CE32" s="356">
        <v>136</v>
      </c>
      <c r="CF32" s="172"/>
    </row>
    <row r="33" spans="1:84" ht="11.5" customHeight="1">
      <c r="A33" s="249">
        <v>29</v>
      </c>
      <c r="B33" s="355">
        <v>-13.041666666666664</v>
      </c>
      <c r="C33" s="40">
        <v>-11.499999999999998</v>
      </c>
      <c r="D33" s="40">
        <v>-15</v>
      </c>
      <c r="E33" s="40">
        <v>-15</v>
      </c>
      <c r="F33" s="40">
        <v>-22.708333333333329</v>
      </c>
      <c r="G33" s="40">
        <v>-23.791666666666661</v>
      </c>
      <c r="H33" s="40">
        <v>-14.75</v>
      </c>
      <c r="I33" s="40">
        <v>-16.333333333333329</v>
      </c>
      <c r="J33" s="40">
        <v>-16.708333333333329</v>
      </c>
      <c r="K33" s="40">
        <v>-12.999999999999998</v>
      </c>
      <c r="L33" s="40">
        <v>-13.000000000000002</v>
      </c>
      <c r="M33" s="356">
        <v>-12.958333333333336</v>
      </c>
      <c r="N33" s="172"/>
      <c r="O33" s="249">
        <v>29</v>
      </c>
      <c r="P33" s="355">
        <v>88</v>
      </c>
      <c r="Q33" s="40">
        <v>89.125</v>
      </c>
      <c r="R33" s="40">
        <v>86</v>
      </c>
      <c r="S33" s="40">
        <v>85.833333333333329</v>
      </c>
      <c r="T33" s="40">
        <v>77.708333333333329</v>
      </c>
      <c r="U33" s="40">
        <v>75.416666666666671</v>
      </c>
      <c r="V33" s="40">
        <v>86</v>
      </c>
      <c r="W33" s="40">
        <v>85.75</v>
      </c>
      <c r="X33" s="40">
        <v>87</v>
      </c>
      <c r="Y33" s="40">
        <v>91.958333333333329</v>
      </c>
      <c r="Z33" s="40">
        <v>93</v>
      </c>
      <c r="AA33" s="356">
        <v>93</v>
      </c>
      <c r="AC33" s="249">
        <v>29</v>
      </c>
      <c r="AD33" s="355">
        <v>152.00000000000003</v>
      </c>
      <c r="AE33" s="40">
        <v>176.16666666666666</v>
      </c>
      <c r="AF33" s="40">
        <v>158.375</v>
      </c>
      <c r="AG33" s="40">
        <v>143.08333333333334</v>
      </c>
      <c r="AH33" s="40">
        <v>124.41666666666667</v>
      </c>
      <c r="AI33" s="40">
        <v>124.25</v>
      </c>
      <c r="AJ33" s="40">
        <v>145.33333333333334</v>
      </c>
      <c r="AK33" s="40">
        <v>131.875</v>
      </c>
      <c r="AL33" s="40">
        <v>137.66666666666666</v>
      </c>
      <c r="AM33" s="40">
        <v>146.91666666666669</v>
      </c>
      <c r="AN33" s="40">
        <v>149.16666666666669</v>
      </c>
      <c r="AO33" s="356">
        <v>150.16666666666669</v>
      </c>
      <c r="AP33" s="172"/>
      <c r="AQ33" s="249">
        <v>29</v>
      </c>
      <c r="AR33" s="355">
        <v>-37.000000000000007</v>
      </c>
      <c r="AS33" s="40">
        <v>-35.875</v>
      </c>
      <c r="AT33" s="40">
        <v>-38.000000000000007</v>
      </c>
      <c r="AU33" s="40">
        <v>-37.208333333333336</v>
      </c>
      <c r="AV33" s="40">
        <v>-48.25</v>
      </c>
      <c r="AW33" s="40">
        <v>-53.291666666666664</v>
      </c>
      <c r="AX33" s="40">
        <v>-37.791666666666671</v>
      </c>
      <c r="AY33" s="40">
        <v>-41.75</v>
      </c>
      <c r="AZ33" s="40">
        <v>-40.999999999999993</v>
      </c>
      <c r="BA33" s="40">
        <v>-35</v>
      </c>
      <c r="BB33" s="40">
        <v>-35</v>
      </c>
      <c r="BC33" s="356">
        <v>-35.916666666666664</v>
      </c>
      <c r="BD33" s="172"/>
      <c r="BE33" s="249">
        <v>29</v>
      </c>
      <c r="BF33" s="355">
        <v>-16.999999999999996</v>
      </c>
      <c r="BG33" s="40">
        <v>-14.458333333333334</v>
      </c>
      <c r="BH33" s="40">
        <v>-16.999999999999996</v>
      </c>
      <c r="BI33" s="40">
        <v>-18.791666666666661</v>
      </c>
      <c r="BJ33" s="40">
        <v>-24.708333333333329</v>
      </c>
      <c r="BK33" s="40">
        <v>-33.541666666666664</v>
      </c>
      <c r="BL33" s="40">
        <v>-16.124999999999996</v>
      </c>
      <c r="BM33" s="40">
        <v>-17.083333333333329</v>
      </c>
      <c r="BN33" s="40">
        <v>-16</v>
      </c>
      <c r="BO33" s="40">
        <v>-13.999999999999998</v>
      </c>
      <c r="BP33" s="40">
        <v>-12.999999999999998</v>
      </c>
      <c r="BQ33" s="356">
        <v>-13.041666666666664</v>
      </c>
      <c r="BR33" s="172"/>
      <c r="BS33" s="249">
        <v>29</v>
      </c>
      <c r="BT33" s="355">
        <v>129</v>
      </c>
      <c r="BU33" s="40">
        <v>131.45833333333334</v>
      </c>
      <c r="BV33" s="40">
        <v>129.33333333333334</v>
      </c>
      <c r="BW33" s="40">
        <v>131.83333333333334</v>
      </c>
      <c r="BX33" s="40">
        <v>119.54166666666667</v>
      </c>
      <c r="BY33" s="40">
        <v>118.75</v>
      </c>
      <c r="BZ33" s="40">
        <v>130.20833333333334</v>
      </c>
      <c r="CA33" s="362">
        <v>128.08333333333334</v>
      </c>
      <c r="CB33" s="40">
        <v>134</v>
      </c>
      <c r="CC33" s="362">
        <v>137</v>
      </c>
      <c r="CD33" s="362">
        <v>136</v>
      </c>
      <c r="CE33" s="356">
        <v>136</v>
      </c>
      <c r="CF33" s="172"/>
    </row>
    <row r="34" spans="1:84" ht="11.5" customHeight="1">
      <c r="A34" s="249">
        <v>30</v>
      </c>
      <c r="B34" s="355">
        <v>-12.999999999999998</v>
      </c>
      <c r="C34" s="40"/>
      <c r="D34" s="40">
        <v>-15.041666666666666</v>
      </c>
      <c r="E34" s="40">
        <v>-15.70833333333333</v>
      </c>
      <c r="F34" s="40">
        <v>-23.249999999999996</v>
      </c>
      <c r="G34" s="40">
        <v>-16.541666666666661</v>
      </c>
      <c r="H34" s="40">
        <v>-13.708333333333334</v>
      </c>
      <c r="I34" s="40">
        <v>-15.791666666666664</v>
      </c>
      <c r="J34" s="40">
        <v>-16.874999999999996</v>
      </c>
      <c r="K34" s="40">
        <v>-12.999999999999998</v>
      </c>
      <c r="L34" s="40">
        <v>-12.79166666666667</v>
      </c>
      <c r="M34" s="356">
        <v>-11.708333333333336</v>
      </c>
      <c r="N34" s="172"/>
      <c r="O34" s="249">
        <v>30</v>
      </c>
      <c r="P34" s="355">
        <v>88</v>
      </c>
      <c r="Q34" s="40"/>
      <c r="R34" s="40">
        <v>86.041666666666671</v>
      </c>
      <c r="S34" s="40">
        <v>85.5</v>
      </c>
      <c r="T34" s="40">
        <v>77.041666666666671</v>
      </c>
      <c r="U34" s="40">
        <v>79.833333333333329</v>
      </c>
      <c r="V34" s="40">
        <v>87.041666666666671</v>
      </c>
      <c r="W34" s="40">
        <v>86.166666666666671</v>
      </c>
      <c r="X34" s="40">
        <v>87</v>
      </c>
      <c r="Y34" s="40">
        <v>91.583333333333329</v>
      </c>
      <c r="Z34" s="40">
        <v>93</v>
      </c>
      <c r="AA34" s="356">
        <v>93.083333333333329</v>
      </c>
      <c r="AC34" s="249">
        <v>30</v>
      </c>
      <c r="AD34" s="355">
        <v>152.58333333333334</v>
      </c>
      <c r="AE34" s="40"/>
      <c r="AF34" s="40">
        <v>157.41666666666666</v>
      </c>
      <c r="AG34" s="40">
        <v>142.70833333333334</v>
      </c>
      <c r="AH34" s="40">
        <v>123.125</v>
      </c>
      <c r="AI34" s="40">
        <v>141.16666666666666</v>
      </c>
      <c r="AJ34" s="40">
        <v>150.25000000000003</v>
      </c>
      <c r="AK34" s="40">
        <v>134.375</v>
      </c>
      <c r="AL34" s="40">
        <v>130.45833333333334</v>
      </c>
      <c r="AM34" s="40">
        <v>145.41666666666669</v>
      </c>
      <c r="AN34" s="40">
        <v>147.87500000000003</v>
      </c>
      <c r="AO34" s="356">
        <v>151.00000000000003</v>
      </c>
      <c r="AP34" s="172"/>
      <c r="AQ34" s="249">
        <v>30</v>
      </c>
      <c r="AR34" s="355">
        <v>-36.041666666666671</v>
      </c>
      <c r="AS34" s="40"/>
      <c r="AT34" s="40">
        <v>-38.000000000000007</v>
      </c>
      <c r="AU34" s="40">
        <v>-38.000000000000007</v>
      </c>
      <c r="AV34" s="40">
        <v>-49.25</v>
      </c>
      <c r="AW34" s="40">
        <v>-39.25</v>
      </c>
      <c r="AX34" s="40">
        <v>-37.166666666666671</v>
      </c>
      <c r="AY34" s="40">
        <v>-39.375000000000007</v>
      </c>
      <c r="AZ34" s="40">
        <v>-41.374999999999993</v>
      </c>
      <c r="BA34" s="40">
        <v>-35.791666666666664</v>
      </c>
      <c r="BB34" s="40">
        <v>-35.625</v>
      </c>
      <c r="BC34" s="356">
        <v>-34.625</v>
      </c>
      <c r="BD34" s="172"/>
      <c r="BE34" s="249">
        <v>30</v>
      </c>
      <c r="BF34" s="355">
        <v>-16.999999999999996</v>
      </c>
      <c r="BG34" s="40"/>
      <c r="BH34" s="40">
        <v>-17.499999999999996</v>
      </c>
      <c r="BI34" s="40">
        <v>-18.999999999999996</v>
      </c>
      <c r="BJ34" s="40">
        <v>-25.541666666666661</v>
      </c>
      <c r="BK34" s="40">
        <v>-21.999999999999996</v>
      </c>
      <c r="BL34" s="40">
        <v>-15.458333333333334</v>
      </c>
      <c r="BM34" s="40">
        <v>-15.875</v>
      </c>
      <c r="BN34" s="40">
        <v>-16</v>
      </c>
      <c r="BO34" s="40">
        <v>-13.999999999999998</v>
      </c>
      <c r="BP34" s="40">
        <v>-12.999999999999998</v>
      </c>
      <c r="BQ34" s="356">
        <v>-12.916666666666664</v>
      </c>
      <c r="BR34" s="172"/>
      <c r="BS34" s="249">
        <v>30</v>
      </c>
      <c r="BT34" s="355">
        <v>129</v>
      </c>
      <c r="BU34" s="40"/>
      <c r="BV34" s="40">
        <v>127.45833333333333</v>
      </c>
      <c r="BW34" s="40">
        <v>131.04166666666666</v>
      </c>
      <c r="BX34" s="40">
        <v>119.29166666666667</v>
      </c>
      <c r="BY34" s="40">
        <v>125.54166666666667</v>
      </c>
      <c r="BZ34" s="40">
        <v>130.83333333333334</v>
      </c>
      <c r="CA34" s="362">
        <v>129.375</v>
      </c>
      <c r="CB34" s="40">
        <v>133.83333333333334</v>
      </c>
      <c r="CC34" s="362">
        <v>136.125</v>
      </c>
      <c r="CD34" s="362">
        <v>136</v>
      </c>
      <c r="CE34" s="356">
        <v>137.04166666666666</v>
      </c>
      <c r="CF34" s="172"/>
    </row>
    <row r="35" spans="1:84" ht="11.5" customHeight="1">
      <c r="A35" s="251">
        <v>31</v>
      </c>
      <c r="B35" s="357">
        <v>-12.999999999999998</v>
      </c>
      <c r="C35" s="358"/>
      <c r="D35" s="358">
        <v>-15.458333333333334</v>
      </c>
      <c r="E35" s="358"/>
      <c r="F35" s="358">
        <v>-23.958333333333329</v>
      </c>
      <c r="G35" s="358"/>
      <c r="H35" s="358">
        <v>-13.999999999999998</v>
      </c>
      <c r="I35" s="358">
        <v>-16.083333333333329</v>
      </c>
      <c r="J35" s="358"/>
      <c r="K35" s="358">
        <v>-13.666666666666664</v>
      </c>
      <c r="L35" s="358"/>
      <c r="M35" s="359">
        <v>-12.000000000000002</v>
      </c>
      <c r="N35" s="172"/>
      <c r="O35" s="251">
        <v>31</v>
      </c>
      <c r="P35" s="357">
        <v>88</v>
      </c>
      <c r="Q35" s="358"/>
      <c r="R35" s="358">
        <v>85.875</v>
      </c>
      <c r="S35" s="358"/>
      <c r="T35" s="358">
        <v>76.208333333333343</v>
      </c>
      <c r="U35" s="358"/>
      <c r="V35" s="358">
        <v>87.125</v>
      </c>
      <c r="W35" s="358">
        <v>85.916666666666671</v>
      </c>
      <c r="X35" s="358"/>
      <c r="Y35" s="358">
        <v>91.208333333333329</v>
      </c>
      <c r="Z35" s="358"/>
      <c r="AA35" s="359">
        <v>93</v>
      </c>
      <c r="AC35" s="251">
        <v>31</v>
      </c>
      <c r="AD35" s="357">
        <v>152.83333333333334</v>
      </c>
      <c r="AE35" s="358"/>
      <c r="AF35" s="358">
        <v>156.16666666666666</v>
      </c>
      <c r="AG35" s="358"/>
      <c r="AH35" s="358">
        <v>122.04166666666667</v>
      </c>
      <c r="AI35" s="358"/>
      <c r="AJ35" s="358">
        <v>151.70833333333334</v>
      </c>
      <c r="AK35" s="358">
        <v>134.70833333333334</v>
      </c>
      <c r="AL35" s="358"/>
      <c r="AM35" s="358">
        <v>143.33333333333334</v>
      </c>
      <c r="AN35" s="358"/>
      <c r="AO35" s="359">
        <v>152.91666666666669</v>
      </c>
      <c r="AP35" s="172"/>
      <c r="AQ35" s="251">
        <v>31</v>
      </c>
      <c r="AR35" s="357">
        <v>-36.000000000000007</v>
      </c>
      <c r="AS35" s="358"/>
      <c r="AT35" s="358">
        <v>-38.958333333333336</v>
      </c>
      <c r="AU35" s="358"/>
      <c r="AV35" s="358">
        <v>-50.208333333333336</v>
      </c>
      <c r="AW35" s="358"/>
      <c r="AX35" s="358">
        <v>-36.000000000000007</v>
      </c>
      <c r="AY35" s="358">
        <v>-39.999999999999993</v>
      </c>
      <c r="AZ35" s="358"/>
      <c r="BA35" s="358">
        <v>-36.625000000000007</v>
      </c>
      <c r="BB35" s="358"/>
      <c r="BC35" s="359">
        <v>-34</v>
      </c>
      <c r="BD35" s="172"/>
      <c r="BE35" s="251">
        <v>31</v>
      </c>
      <c r="BF35" s="357">
        <v>-16.999999999999996</v>
      </c>
      <c r="BG35" s="358"/>
      <c r="BH35" s="358">
        <v>-17.833333333333329</v>
      </c>
      <c r="BI35" s="358"/>
      <c r="BJ35" s="358">
        <v>-26.083333333333329</v>
      </c>
      <c r="BK35" s="358"/>
      <c r="BL35" s="358">
        <v>-15.041666666666666</v>
      </c>
      <c r="BM35" s="358">
        <v>-16.666666666666668</v>
      </c>
      <c r="BN35" s="358"/>
      <c r="BO35" s="358">
        <v>-13.999999999999998</v>
      </c>
      <c r="BP35" s="358"/>
      <c r="BQ35" s="359">
        <v>-12.999999999999998</v>
      </c>
      <c r="BR35" s="172"/>
      <c r="BS35" s="251">
        <v>31</v>
      </c>
      <c r="BT35" s="357">
        <v>129</v>
      </c>
      <c r="BU35" s="358"/>
      <c r="BV35" s="358">
        <v>127.08333333333333</v>
      </c>
      <c r="BW35" s="358"/>
      <c r="BX35" s="358">
        <v>119.08333333333333</v>
      </c>
      <c r="BY35" s="358"/>
      <c r="BZ35" s="358">
        <v>130.95833333333334</v>
      </c>
      <c r="CA35" s="362">
        <v>129</v>
      </c>
      <c r="CB35" s="358"/>
      <c r="CC35" s="362">
        <v>136</v>
      </c>
      <c r="CD35" s="358"/>
      <c r="CE35" s="359">
        <v>137.70833333333334</v>
      </c>
      <c r="CF35" s="172"/>
    </row>
    <row r="36" spans="1:84" ht="11.5" customHeight="1">
      <c r="A36" s="248" t="s">
        <v>5</v>
      </c>
      <c r="B36" s="352">
        <f t="shared" ref="B36:M36" si="0">AVERAGE(B5:B35)</f>
        <v>-13.36693548387097</v>
      </c>
      <c r="C36" s="353">
        <f t="shared" si="0"/>
        <v>-11.84051724137931</v>
      </c>
      <c r="D36" s="353">
        <f t="shared" si="0"/>
        <v>-12.419354838709676</v>
      </c>
      <c r="E36" s="353">
        <f t="shared" si="0"/>
        <v>-15.790277777777778</v>
      </c>
      <c r="F36" s="353">
        <f t="shared" si="0"/>
        <v>-19.06451612903226</v>
      </c>
      <c r="G36" s="353">
        <f t="shared" si="0"/>
        <v>-20.034722222222218</v>
      </c>
      <c r="H36" s="353">
        <f t="shared" si="0"/>
        <v>-15.65591397849462</v>
      </c>
      <c r="I36" s="353">
        <f t="shared" si="0"/>
        <v>-16.884408602150536</v>
      </c>
      <c r="J36" s="353">
        <f t="shared" si="0"/>
        <v>-14.424999999999999</v>
      </c>
      <c r="K36" s="353">
        <f t="shared" si="0"/>
        <v>-15.012096774193548</v>
      </c>
      <c r="L36" s="353">
        <f t="shared" si="0"/>
        <v>-13.668055555555556</v>
      </c>
      <c r="M36" s="354">
        <f t="shared" si="0"/>
        <v>-13.538978494623656</v>
      </c>
      <c r="N36" s="252"/>
      <c r="O36" s="248" t="s">
        <v>5</v>
      </c>
      <c r="P36" s="352">
        <f t="shared" ref="P36:AA36" si="1">AVERAGE(P5:P35)</f>
        <v>87.663978494623649</v>
      </c>
      <c r="Q36" s="353">
        <f t="shared" si="1"/>
        <v>88.93390804597702</v>
      </c>
      <c r="R36" s="353">
        <f t="shared" si="1"/>
        <v>88.205645161290306</v>
      </c>
      <c r="S36" s="353">
        <f t="shared" si="1"/>
        <v>85.53333333333336</v>
      </c>
      <c r="T36" s="353">
        <f t="shared" si="1"/>
        <v>81.630376344086031</v>
      </c>
      <c r="U36" s="353">
        <f t="shared" si="1"/>
        <v>78.830555555555549</v>
      </c>
      <c r="V36" s="353">
        <f t="shared" si="1"/>
        <v>84.422043010752688</v>
      </c>
      <c r="W36" s="353">
        <f t="shared" si="1"/>
        <v>84.973118279569874</v>
      </c>
      <c r="X36" s="353">
        <f t="shared" si="1"/>
        <v>88.668055555555569</v>
      </c>
      <c r="Y36" s="353">
        <f t="shared" si="1"/>
        <v>89.185483870967772</v>
      </c>
      <c r="Z36" s="353">
        <f t="shared" si="1"/>
        <v>92.0486111111111</v>
      </c>
      <c r="AA36" s="354">
        <f t="shared" si="1"/>
        <v>92.34677419354837</v>
      </c>
      <c r="AB36" s="185"/>
      <c r="AC36" s="248" t="s">
        <v>5</v>
      </c>
      <c r="AD36" s="352">
        <f t="shared" ref="AD36:AO36" si="2">AVERAGE(AD5:AD35)</f>
        <v>152.21370967741936</v>
      </c>
      <c r="AE36" s="353">
        <f t="shared" si="2"/>
        <v>169.34195402298855</v>
      </c>
      <c r="AF36" s="353">
        <f t="shared" si="2"/>
        <v>174.46908602150535</v>
      </c>
      <c r="AG36" s="353">
        <f t="shared" si="2"/>
        <v>148.85555555555555</v>
      </c>
      <c r="AH36" s="353">
        <f t="shared" si="2"/>
        <v>133.39919354838707</v>
      </c>
      <c r="AI36" s="353">
        <f t="shared" si="2"/>
        <v>130.12916666666666</v>
      </c>
      <c r="AJ36" s="353">
        <f t="shared" si="2"/>
        <v>148.10349462365591</v>
      </c>
      <c r="AK36" s="353">
        <f t="shared" si="2"/>
        <v>136.98118279569891</v>
      </c>
      <c r="AL36" s="353">
        <f t="shared" si="2"/>
        <v>149.94999999999999</v>
      </c>
      <c r="AM36" s="353">
        <f t="shared" si="2"/>
        <v>135.54032258064512</v>
      </c>
      <c r="AN36" s="353">
        <f t="shared" si="2"/>
        <v>141.01388888888889</v>
      </c>
      <c r="AO36" s="354">
        <f t="shared" si="2"/>
        <v>143.50000000000003</v>
      </c>
      <c r="AP36" s="252"/>
      <c r="AQ36" s="248" t="s">
        <v>5</v>
      </c>
      <c r="AR36" s="352">
        <f t="shared" ref="AR36:BC36" si="3">AVERAGE(AR5:AR35)</f>
        <v>-36.875000000000007</v>
      </c>
      <c r="AS36" s="353">
        <f t="shared" si="3"/>
        <v>-34.324712643678161</v>
      </c>
      <c r="AT36" s="353">
        <f t="shared" si="3"/>
        <v>-34.8239247311828</v>
      </c>
      <c r="AU36" s="353">
        <f t="shared" si="3"/>
        <v>-37.877777777777773</v>
      </c>
      <c r="AV36" s="353">
        <f t="shared" si="3"/>
        <v>-42.567204301075265</v>
      </c>
      <c r="AW36" s="353">
        <f t="shared" si="3"/>
        <v>-45.630555555555574</v>
      </c>
      <c r="AX36" s="353">
        <f t="shared" si="3"/>
        <v>-38.723118279569903</v>
      </c>
      <c r="AY36" s="353">
        <f t="shared" si="3"/>
        <v>-41.616935483870954</v>
      </c>
      <c r="AZ36" s="353">
        <f t="shared" si="3"/>
        <v>-37.718055555555559</v>
      </c>
      <c r="BA36" s="353">
        <f t="shared" si="3"/>
        <v>-39.045698924731177</v>
      </c>
      <c r="BB36" s="353">
        <f t="shared" si="3"/>
        <v>-36.736111111111107</v>
      </c>
      <c r="BC36" s="354">
        <f t="shared" si="3"/>
        <v>-36.314516129032256</v>
      </c>
      <c r="BD36" s="172"/>
      <c r="BE36" s="248" t="s">
        <v>5</v>
      </c>
      <c r="BF36" s="352">
        <f t="shared" ref="BF36:BQ36" si="4">AVERAGE(BF5:BF35)</f>
        <v>-16.939516129032253</v>
      </c>
      <c r="BG36" s="353">
        <f t="shared" si="4"/>
        <v>-15.192528735632179</v>
      </c>
      <c r="BH36" s="353">
        <f t="shared" si="4"/>
        <v>-14.995967741935482</v>
      </c>
      <c r="BI36" s="353">
        <f t="shared" si="4"/>
        <v>-18.676388888888884</v>
      </c>
      <c r="BJ36" s="353">
        <f t="shared" si="4"/>
        <v>-21.762096774193548</v>
      </c>
      <c r="BK36" s="353">
        <f t="shared" si="4"/>
        <v>-26.469444444444445</v>
      </c>
      <c r="BL36" s="353">
        <f t="shared" si="4"/>
        <v>-18.668010752688165</v>
      </c>
      <c r="BM36" s="353">
        <f t="shared" si="4"/>
        <v>-17.353494623655909</v>
      </c>
      <c r="BN36" s="353">
        <f t="shared" si="4"/>
        <v>-14.437499999999998</v>
      </c>
      <c r="BO36" s="353">
        <f t="shared" si="4"/>
        <v>-15.401881720430108</v>
      </c>
      <c r="BP36" s="353">
        <f t="shared" si="4"/>
        <v>-14.145833333333334</v>
      </c>
      <c r="BQ36" s="354">
        <f t="shared" si="4"/>
        <v>-14.129032258064518</v>
      </c>
      <c r="BR36" s="252"/>
      <c r="BS36" s="248" t="s">
        <v>5</v>
      </c>
      <c r="BT36" s="352">
        <f t="shared" ref="BT36:CE36" si="5">AVERAGE(BT5:BT35)</f>
        <v>129.04301075268816</v>
      </c>
      <c r="BU36" s="353">
        <f t="shared" si="5"/>
        <v>131.50143678160921</v>
      </c>
      <c r="BV36" s="353">
        <f t="shared" si="5"/>
        <v>131.10887096774192</v>
      </c>
      <c r="BW36" s="353">
        <f t="shared" si="5"/>
        <v>129.74305555555557</v>
      </c>
      <c r="BX36" s="353">
        <f t="shared" si="5"/>
        <v>125.72849462365591</v>
      </c>
      <c r="BY36" s="353">
        <f t="shared" si="5"/>
        <v>121.1027777777778</v>
      </c>
      <c r="BZ36" s="353">
        <f t="shared" si="5"/>
        <v>127.77688172043013</v>
      </c>
      <c r="CA36" s="353">
        <f t="shared" si="5"/>
        <v>128.15591397849462</v>
      </c>
      <c r="CB36" s="353">
        <f t="shared" si="5"/>
        <v>132.32361111111109</v>
      </c>
      <c r="CC36" s="353">
        <f t="shared" si="5"/>
        <v>134.51209677419354</v>
      </c>
      <c r="CD36" s="353">
        <f t="shared" si="5"/>
        <v>135.35694444444445</v>
      </c>
      <c r="CE36" s="354">
        <f t="shared" si="5"/>
        <v>135.04973118279568</v>
      </c>
      <c r="CF36" s="253"/>
    </row>
    <row r="37" spans="1:84" ht="11.5" customHeight="1">
      <c r="A37" s="249" t="s">
        <v>6</v>
      </c>
      <c r="B37" s="355">
        <v>-10.999999999999996</v>
      </c>
      <c r="C37" s="40">
        <v>-8.9999999999999947</v>
      </c>
      <c r="D37" s="40">
        <v>-8.9999999999999947</v>
      </c>
      <c r="E37" s="40">
        <v>-12.999999999999998</v>
      </c>
      <c r="F37" s="40">
        <v>-15.999999999999986</v>
      </c>
      <c r="G37" s="40">
        <v>-10.999999999999996</v>
      </c>
      <c r="H37" s="40">
        <v>-9.9999999999999947</v>
      </c>
      <c r="I37" s="40">
        <v>-11.999999999999996</v>
      </c>
      <c r="J37" s="40">
        <v>-9.9999999999999947</v>
      </c>
      <c r="K37" s="40">
        <v>-10.999999999999996</v>
      </c>
      <c r="L37" s="40">
        <v>-11.000000000000004</v>
      </c>
      <c r="M37" s="356">
        <v>-11.000000000000004</v>
      </c>
      <c r="N37" s="254"/>
      <c r="O37" s="249" t="s">
        <v>6</v>
      </c>
      <c r="P37" s="53">
        <v>89</v>
      </c>
      <c r="Q37" s="29">
        <v>91</v>
      </c>
      <c r="R37" s="29">
        <v>90</v>
      </c>
      <c r="S37" s="29">
        <v>88</v>
      </c>
      <c r="T37" s="29">
        <v>86</v>
      </c>
      <c r="U37" s="29">
        <v>84</v>
      </c>
      <c r="V37" s="29">
        <v>88</v>
      </c>
      <c r="W37" s="40">
        <v>89</v>
      </c>
      <c r="X37" s="40">
        <v>91</v>
      </c>
      <c r="Y37" s="40">
        <v>92</v>
      </c>
      <c r="Z37" s="29">
        <v>94</v>
      </c>
      <c r="AA37" s="54">
        <v>94</v>
      </c>
      <c r="AC37" s="249" t="s">
        <v>6</v>
      </c>
      <c r="AD37" s="53">
        <v>166</v>
      </c>
      <c r="AE37" s="29">
        <v>193</v>
      </c>
      <c r="AF37" s="29">
        <v>191</v>
      </c>
      <c r="AG37" s="29">
        <v>158</v>
      </c>
      <c r="AH37" s="29">
        <v>143.00000000000003</v>
      </c>
      <c r="AI37" s="29">
        <v>149.00000000000003</v>
      </c>
      <c r="AJ37" s="29">
        <v>165</v>
      </c>
      <c r="AK37" s="29">
        <v>158</v>
      </c>
      <c r="AL37" s="29">
        <v>180</v>
      </c>
      <c r="AM37" s="29">
        <v>150.00000000000003</v>
      </c>
      <c r="AN37" s="29">
        <v>154.00000000000003</v>
      </c>
      <c r="AO37" s="54">
        <v>158</v>
      </c>
      <c r="AP37" s="254"/>
      <c r="AQ37" s="249" t="s">
        <v>6</v>
      </c>
      <c r="AR37" s="53">
        <v>-33</v>
      </c>
      <c r="AS37" s="29">
        <v>-28.999999999999996</v>
      </c>
      <c r="AT37" s="29">
        <v>-28.999999999999996</v>
      </c>
      <c r="AU37" s="29">
        <v>-33</v>
      </c>
      <c r="AV37" s="29">
        <v>-37.000000000000007</v>
      </c>
      <c r="AW37" s="29">
        <v>-35</v>
      </c>
      <c r="AX37" s="29">
        <v>-32</v>
      </c>
      <c r="AY37" s="40">
        <v>-35</v>
      </c>
      <c r="AZ37" s="40">
        <v>-32</v>
      </c>
      <c r="BA37" s="40">
        <v>-33</v>
      </c>
      <c r="BB37" s="29">
        <v>-33</v>
      </c>
      <c r="BC37" s="54">
        <v>-33</v>
      </c>
      <c r="BD37" s="172"/>
      <c r="BE37" s="249" t="s">
        <v>6</v>
      </c>
      <c r="BF37" s="53">
        <v>-15</v>
      </c>
      <c r="BG37" s="29">
        <v>-12.999999999999998</v>
      </c>
      <c r="BH37" s="29">
        <v>-12.999999999999998</v>
      </c>
      <c r="BI37" s="29">
        <v>-16</v>
      </c>
      <c r="BJ37" s="29">
        <v>-18.999999999999989</v>
      </c>
      <c r="BK37" s="29">
        <v>-17.999999999999989</v>
      </c>
      <c r="BL37" s="29">
        <v>-12.999999999999998</v>
      </c>
      <c r="BM37" s="40">
        <v>-13.999999999999998</v>
      </c>
      <c r="BN37" s="40">
        <v>-10.999999999999996</v>
      </c>
      <c r="BO37" s="40">
        <v>-12.999999999999998</v>
      </c>
      <c r="BP37" s="40">
        <v>-11.999999999999996</v>
      </c>
      <c r="BQ37" s="54">
        <v>-11.999999999999996</v>
      </c>
      <c r="BR37" s="254"/>
      <c r="BS37" s="249" t="s">
        <v>6</v>
      </c>
      <c r="BT37" s="53">
        <v>132</v>
      </c>
      <c r="BU37" s="29">
        <v>135</v>
      </c>
      <c r="BV37" s="29">
        <v>137</v>
      </c>
      <c r="BW37" s="29">
        <v>137</v>
      </c>
      <c r="BX37" s="29">
        <v>131</v>
      </c>
      <c r="BY37" s="29">
        <v>128</v>
      </c>
      <c r="BZ37" s="29">
        <v>132</v>
      </c>
      <c r="CA37" s="29">
        <v>132</v>
      </c>
      <c r="CB37" s="29">
        <v>136</v>
      </c>
      <c r="CC37" s="29">
        <v>137</v>
      </c>
      <c r="CD37" s="29">
        <v>138</v>
      </c>
      <c r="CE37" s="54">
        <v>138</v>
      </c>
      <c r="CF37" s="172"/>
    </row>
    <row r="38" spans="1:84" ht="11.5" customHeight="1">
      <c r="A38" s="249" t="s">
        <v>7</v>
      </c>
      <c r="B38" s="355">
        <v>-13.999999999999998</v>
      </c>
      <c r="C38" s="360">
        <v>-13.999999999999998</v>
      </c>
      <c r="D38" s="360">
        <v>-15.999999999999986</v>
      </c>
      <c r="E38" s="360">
        <v>-17.999999999999989</v>
      </c>
      <c r="F38" s="360">
        <v>-23.999999999999993</v>
      </c>
      <c r="G38" s="360">
        <v>-24.999999999999993</v>
      </c>
      <c r="H38" s="360">
        <v>-19.999999999999989</v>
      </c>
      <c r="I38" s="360">
        <v>-19.999999999999989</v>
      </c>
      <c r="J38" s="360">
        <v>-16.999999999999986</v>
      </c>
      <c r="K38" s="360">
        <v>-16.999999999999986</v>
      </c>
      <c r="L38" s="360">
        <v>-15.000000000000007</v>
      </c>
      <c r="M38" s="356">
        <v>-16</v>
      </c>
      <c r="N38" s="254"/>
      <c r="O38" s="251" t="s">
        <v>7</v>
      </c>
      <c r="P38" s="55">
        <v>87</v>
      </c>
      <c r="Q38" s="56">
        <v>87</v>
      </c>
      <c r="R38" s="56">
        <v>85</v>
      </c>
      <c r="S38" s="56">
        <v>83</v>
      </c>
      <c r="T38" s="56">
        <v>75.000000000000014</v>
      </c>
      <c r="U38" s="56">
        <v>74.000000000000014</v>
      </c>
      <c r="V38" s="358">
        <v>80</v>
      </c>
      <c r="W38" s="358">
        <v>82</v>
      </c>
      <c r="X38" s="358">
        <v>86</v>
      </c>
      <c r="Y38" s="358">
        <v>87</v>
      </c>
      <c r="Z38" s="56">
        <v>91</v>
      </c>
      <c r="AA38" s="57">
        <v>90</v>
      </c>
      <c r="AC38" s="251" t="s">
        <v>7</v>
      </c>
      <c r="AD38" s="55">
        <v>144.00000000000003</v>
      </c>
      <c r="AE38" s="56">
        <v>152.00000000000003</v>
      </c>
      <c r="AF38" s="56">
        <v>156</v>
      </c>
      <c r="AG38" s="56">
        <v>140</v>
      </c>
      <c r="AH38" s="56">
        <v>121</v>
      </c>
      <c r="AI38" s="56">
        <v>120.00000000000001</v>
      </c>
      <c r="AJ38" s="56">
        <v>132</v>
      </c>
      <c r="AK38" s="56">
        <v>126</v>
      </c>
      <c r="AL38" s="56">
        <v>128</v>
      </c>
      <c r="AM38" s="56">
        <v>124</v>
      </c>
      <c r="AN38" s="56">
        <v>129</v>
      </c>
      <c r="AO38" s="57">
        <v>132</v>
      </c>
      <c r="AP38" s="254"/>
      <c r="AQ38" s="251" t="s">
        <v>7</v>
      </c>
      <c r="AR38" s="55">
        <v>-39.000000000000007</v>
      </c>
      <c r="AS38" s="56">
        <v>-38.000000000000007</v>
      </c>
      <c r="AT38" s="56">
        <v>-39.000000000000007</v>
      </c>
      <c r="AU38" s="56">
        <v>-39.999999999999993</v>
      </c>
      <c r="AV38" s="56">
        <v>-51.000000000000007</v>
      </c>
      <c r="AW38" s="56">
        <v>-55.999999999999993</v>
      </c>
      <c r="AX38" s="358">
        <v>-44</v>
      </c>
      <c r="AY38" s="358">
        <v>-50</v>
      </c>
      <c r="AZ38" s="358">
        <v>-41.999999999999993</v>
      </c>
      <c r="BA38" s="358">
        <v>-43</v>
      </c>
      <c r="BB38" s="56">
        <v>-39.000000000000007</v>
      </c>
      <c r="BC38" s="57">
        <v>-39.000000000000007</v>
      </c>
      <c r="BD38" s="172"/>
      <c r="BE38" s="251" t="s">
        <v>7</v>
      </c>
      <c r="BF38" s="55">
        <v>-17.999999999999989</v>
      </c>
      <c r="BG38" s="56">
        <v>-16.999999999999986</v>
      </c>
      <c r="BH38" s="56">
        <v>-17.999999999999989</v>
      </c>
      <c r="BI38" s="56">
        <v>-20.999999999999989</v>
      </c>
      <c r="BJ38" s="56">
        <v>-26.999999999999996</v>
      </c>
      <c r="BK38" s="56">
        <v>-36</v>
      </c>
      <c r="BL38" s="56">
        <v>-21.999999999999993</v>
      </c>
      <c r="BM38" s="358">
        <v>-20.999999999999989</v>
      </c>
      <c r="BN38" s="358">
        <v>-16.999999999999986</v>
      </c>
      <c r="BO38" s="358">
        <v>-16.999999999999986</v>
      </c>
      <c r="BP38" s="358">
        <v>-16</v>
      </c>
      <c r="BQ38" s="57">
        <v>-16</v>
      </c>
      <c r="BR38" s="254"/>
      <c r="BS38" s="251" t="s">
        <v>7</v>
      </c>
      <c r="BT38" s="55">
        <v>127</v>
      </c>
      <c r="BU38" s="56">
        <v>128</v>
      </c>
      <c r="BV38" s="56">
        <v>126</v>
      </c>
      <c r="BW38" s="56">
        <v>126</v>
      </c>
      <c r="BX38" s="56">
        <v>118</v>
      </c>
      <c r="BY38" s="56">
        <v>117</v>
      </c>
      <c r="BZ38" s="56">
        <v>124</v>
      </c>
      <c r="CA38" s="56">
        <v>124</v>
      </c>
      <c r="CB38" s="56">
        <v>128</v>
      </c>
      <c r="CC38" s="56">
        <v>132</v>
      </c>
      <c r="CD38" s="56">
        <v>133</v>
      </c>
      <c r="CE38" s="57">
        <v>132</v>
      </c>
      <c r="CF38" s="172"/>
    </row>
    <row r="39" spans="1:84" ht="11.5" customHeight="1">
      <c r="A39" s="1045" t="s">
        <v>241</v>
      </c>
      <c r="B39" s="1027" t="s">
        <v>197</v>
      </c>
      <c r="C39" s="1028"/>
      <c r="D39" s="1027" t="s">
        <v>242</v>
      </c>
      <c r="E39" s="1029"/>
      <c r="F39" s="1029"/>
      <c r="G39" s="1029"/>
      <c r="H39" s="1028"/>
      <c r="I39" s="1027" t="s">
        <v>243</v>
      </c>
      <c r="J39" s="1029"/>
      <c r="K39" s="1029"/>
      <c r="L39" s="1029"/>
      <c r="M39" s="1028"/>
      <c r="N39" s="172"/>
      <c r="O39" s="1045" t="s">
        <v>241</v>
      </c>
      <c r="P39" s="1027" t="s">
        <v>197</v>
      </c>
      <c r="Q39" s="1028"/>
      <c r="R39" s="1027" t="s">
        <v>242</v>
      </c>
      <c r="S39" s="1029"/>
      <c r="T39" s="1029"/>
      <c r="U39" s="1029"/>
      <c r="V39" s="1028"/>
      <c r="W39" s="1027" t="s">
        <v>243</v>
      </c>
      <c r="X39" s="1029"/>
      <c r="Y39" s="1029"/>
      <c r="Z39" s="1029"/>
      <c r="AA39" s="1028"/>
      <c r="AC39" s="1045" t="s">
        <v>241</v>
      </c>
      <c r="AD39" s="1027" t="s">
        <v>197</v>
      </c>
      <c r="AE39" s="1028"/>
      <c r="AF39" s="1027" t="s">
        <v>242</v>
      </c>
      <c r="AG39" s="1029"/>
      <c r="AH39" s="1029"/>
      <c r="AI39" s="1029"/>
      <c r="AJ39" s="1028"/>
      <c r="AK39" s="1027" t="s">
        <v>243</v>
      </c>
      <c r="AL39" s="1029"/>
      <c r="AM39" s="1029"/>
      <c r="AN39" s="1029"/>
      <c r="AO39" s="1028"/>
      <c r="AP39" s="172"/>
      <c r="AQ39" s="1045" t="s">
        <v>241</v>
      </c>
      <c r="AR39" s="1027" t="s">
        <v>197</v>
      </c>
      <c r="AS39" s="1028"/>
      <c r="AT39" s="1027" t="s">
        <v>242</v>
      </c>
      <c r="AU39" s="1029"/>
      <c r="AV39" s="1029"/>
      <c r="AW39" s="1029"/>
      <c r="AX39" s="1028"/>
      <c r="AY39" s="1027" t="s">
        <v>243</v>
      </c>
      <c r="AZ39" s="1029"/>
      <c r="BA39" s="1029"/>
      <c r="BB39" s="1029"/>
      <c r="BC39" s="1028"/>
      <c r="BD39" s="172"/>
      <c r="BE39" s="1045" t="s">
        <v>241</v>
      </c>
      <c r="BF39" s="1027" t="s">
        <v>197</v>
      </c>
      <c r="BG39" s="1028"/>
      <c r="BH39" s="1027" t="s">
        <v>242</v>
      </c>
      <c r="BI39" s="1029"/>
      <c r="BJ39" s="1029"/>
      <c r="BK39" s="1029"/>
      <c r="BL39" s="1028"/>
      <c r="BM39" s="1027" t="s">
        <v>243</v>
      </c>
      <c r="BN39" s="1029"/>
      <c r="BO39" s="1029"/>
      <c r="BP39" s="1029"/>
      <c r="BQ39" s="1028"/>
      <c r="BR39" s="172"/>
      <c r="BS39" s="1045" t="s">
        <v>241</v>
      </c>
      <c r="BT39" s="1027" t="s">
        <v>197</v>
      </c>
      <c r="BU39" s="1028"/>
      <c r="BV39" s="1027" t="s">
        <v>242</v>
      </c>
      <c r="BW39" s="1029"/>
      <c r="BX39" s="1029"/>
      <c r="BY39" s="1029"/>
      <c r="BZ39" s="1028"/>
      <c r="CA39" s="1027" t="s">
        <v>243</v>
      </c>
      <c r="CB39" s="1029"/>
      <c r="CC39" s="1029"/>
      <c r="CD39" s="1029"/>
      <c r="CE39" s="1028"/>
      <c r="CF39" s="172"/>
    </row>
    <row r="40" spans="1:84" ht="23.5" customHeight="1">
      <c r="A40" s="1031"/>
      <c r="B40" s="1046">
        <v>-15</v>
      </c>
      <c r="C40" s="1047"/>
      <c r="D40" s="348">
        <v>-9</v>
      </c>
      <c r="E40" s="1038" t="s">
        <v>494</v>
      </c>
      <c r="F40" s="1039"/>
      <c r="G40" s="1039"/>
      <c r="H40" s="1040"/>
      <c r="I40" s="361">
        <v>-25</v>
      </c>
      <c r="J40" s="1036" t="s">
        <v>495</v>
      </c>
      <c r="K40" s="1036"/>
      <c r="L40" s="1036"/>
      <c r="M40" s="1037"/>
      <c r="N40" s="172"/>
      <c r="O40" s="1031"/>
      <c r="P40" s="1046">
        <v>87</v>
      </c>
      <c r="Q40" s="1047"/>
      <c r="R40" s="348">
        <v>94</v>
      </c>
      <c r="S40" s="1038" t="s">
        <v>599</v>
      </c>
      <c r="T40" s="1039"/>
      <c r="U40" s="1039"/>
      <c r="V40" s="1040"/>
      <c r="W40" s="361">
        <v>74</v>
      </c>
      <c r="X40" s="1035" t="s">
        <v>442</v>
      </c>
      <c r="Y40" s="1036"/>
      <c r="Z40" s="1036"/>
      <c r="AA40" s="1037"/>
      <c r="AC40" s="1031"/>
      <c r="AD40" s="1046">
        <v>147</v>
      </c>
      <c r="AE40" s="1047"/>
      <c r="AF40" s="348">
        <v>193</v>
      </c>
      <c r="AG40" s="1035" t="s">
        <v>496</v>
      </c>
      <c r="AH40" s="1036"/>
      <c r="AI40" s="1036"/>
      <c r="AJ40" s="1037"/>
      <c r="AK40" s="361">
        <v>120</v>
      </c>
      <c r="AL40" s="1038">
        <v>38810</v>
      </c>
      <c r="AM40" s="1039"/>
      <c r="AN40" s="1039"/>
      <c r="AO40" s="1040"/>
      <c r="AP40" s="172"/>
      <c r="AQ40" s="1031"/>
      <c r="AR40" s="1046">
        <v>-39</v>
      </c>
      <c r="AS40" s="1047"/>
      <c r="AT40" s="348">
        <v>-29</v>
      </c>
      <c r="AU40" s="1038" t="s">
        <v>497</v>
      </c>
      <c r="AV40" s="1039"/>
      <c r="AW40" s="1039"/>
      <c r="AX40" s="1040"/>
      <c r="AY40" s="361">
        <v>-56</v>
      </c>
      <c r="AZ40" s="1035" t="s">
        <v>442</v>
      </c>
      <c r="BA40" s="1036"/>
      <c r="BB40" s="1036"/>
      <c r="BC40" s="1037"/>
      <c r="BD40" s="172"/>
      <c r="BE40" s="1031"/>
      <c r="BF40" s="1046">
        <v>-17</v>
      </c>
      <c r="BG40" s="1047"/>
      <c r="BH40" s="348">
        <v>-11</v>
      </c>
      <c r="BI40" s="1035" t="s">
        <v>396</v>
      </c>
      <c r="BJ40" s="1036"/>
      <c r="BK40" s="1036"/>
      <c r="BL40" s="1037"/>
      <c r="BM40" s="361">
        <v>-36</v>
      </c>
      <c r="BN40" s="1035" t="s">
        <v>498</v>
      </c>
      <c r="BO40" s="1036"/>
      <c r="BP40" s="1036"/>
      <c r="BQ40" s="1037"/>
      <c r="BR40" s="172"/>
      <c r="BS40" s="1031"/>
      <c r="BT40" s="1046">
        <v>130</v>
      </c>
      <c r="BU40" s="1047"/>
      <c r="BV40" s="348">
        <v>138</v>
      </c>
      <c r="BW40" s="1038" t="s">
        <v>499</v>
      </c>
      <c r="BX40" s="1039"/>
      <c r="BY40" s="1039"/>
      <c r="BZ40" s="1040"/>
      <c r="CA40" s="361">
        <v>117</v>
      </c>
      <c r="CB40" s="1038" t="s">
        <v>500</v>
      </c>
      <c r="CC40" s="1039"/>
      <c r="CD40" s="1039"/>
      <c r="CE40" s="1040"/>
      <c r="CF40" s="172"/>
    </row>
    <row r="41" spans="1:84" ht="11.5" customHeight="1">
      <c r="A41" s="256"/>
      <c r="B41" s="172"/>
      <c r="C41" s="172"/>
      <c r="D41" s="256"/>
      <c r="E41" s="172"/>
      <c r="F41" s="172"/>
      <c r="G41" s="172"/>
      <c r="H41" s="172"/>
      <c r="I41" s="256"/>
      <c r="J41" s="172"/>
      <c r="K41" s="172"/>
      <c r="L41" s="172"/>
      <c r="M41" s="172"/>
      <c r="N41" s="172"/>
      <c r="O41" s="256"/>
      <c r="P41" s="172"/>
      <c r="Q41" s="172"/>
      <c r="R41" s="256"/>
      <c r="S41" s="172"/>
      <c r="T41" s="172"/>
      <c r="U41" s="172"/>
      <c r="V41" s="172"/>
      <c r="W41" s="256"/>
      <c r="X41" s="172"/>
      <c r="Y41" s="172"/>
      <c r="Z41" s="253"/>
      <c r="AA41" s="172"/>
      <c r="AC41" s="256"/>
      <c r="AD41" s="172"/>
      <c r="AE41" s="172"/>
      <c r="AF41" s="256"/>
      <c r="AG41" s="172"/>
      <c r="AH41" s="172"/>
      <c r="AI41" s="172"/>
      <c r="AJ41" s="172"/>
      <c r="AK41" s="256"/>
      <c r="AL41" s="172"/>
      <c r="AM41" s="172"/>
      <c r="AN41" s="172"/>
      <c r="AO41" s="172"/>
      <c r="AP41" s="172"/>
      <c r="AQ41" s="256"/>
      <c r="AR41" s="172"/>
      <c r="AS41" s="172"/>
      <c r="AT41" s="256"/>
      <c r="AU41" s="172"/>
      <c r="AV41" s="245"/>
      <c r="AW41" s="172"/>
      <c r="AX41" s="172"/>
      <c r="AY41" s="256"/>
      <c r="AZ41" s="172"/>
      <c r="BA41" s="172"/>
      <c r="BB41" s="253"/>
      <c r="BC41" s="172"/>
      <c r="BD41" s="172"/>
      <c r="BE41" s="256"/>
      <c r="BF41" s="172"/>
      <c r="BG41" s="172"/>
      <c r="BH41" s="243"/>
      <c r="BI41" s="243"/>
      <c r="BJ41" s="243"/>
      <c r="BK41" s="243"/>
      <c r="BL41" s="243"/>
      <c r="BM41" s="243"/>
      <c r="BN41" s="172"/>
      <c r="BO41" s="172"/>
      <c r="BP41" s="172"/>
      <c r="BQ41" s="172"/>
      <c r="BR41" s="172"/>
      <c r="BS41" s="256"/>
      <c r="BT41" s="172"/>
      <c r="BU41" s="172"/>
      <c r="BV41" s="256"/>
      <c r="BW41" s="172"/>
      <c r="BX41" s="172"/>
      <c r="BY41" s="172"/>
      <c r="BZ41" s="172"/>
      <c r="CA41" s="256"/>
      <c r="CB41" s="172"/>
      <c r="CC41" s="172"/>
      <c r="CD41" s="172"/>
      <c r="CE41" s="172"/>
      <c r="CF41" s="172"/>
    </row>
    <row r="42" spans="1:84" ht="11.5" customHeight="1">
      <c r="A42" s="256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172"/>
      <c r="O42" s="256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257"/>
      <c r="AW42" s="257"/>
      <c r="AX42" s="257"/>
      <c r="AY42" s="172"/>
      <c r="AZ42" s="172"/>
      <c r="BA42" s="172"/>
      <c r="BB42" s="172"/>
      <c r="BC42" s="172"/>
      <c r="BD42" s="172"/>
      <c r="BE42" s="256"/>
      <c r="BF42" s="172"/>
      <c r="BG42" s="172"/>
      <c r="BH42" s="256"/>
      <c r="BI42" s="172"/>
      <c r="BJ42" s="172"/>
      <c r="BK42" s="172"/>
      <c r="BL42" s="172"/>
      <c r="BM42" s="256"/>
      <c r="BN42" s="172"/>
      <c r="BO42" s="172"/>
      <c r="BP42" s="172"/>
      <c r="BQ42" s="172"/>
      <c r="BR42" s="172"/>
      <c r="BS42" s="256"/>
      <c r="BT42" s="172"/>
      <c r="BU42" s="172"/>
      <c r="BV42" s="256"/>
      <c r="BW42" s="172"/>
      <c r="BX42" s="172"/>
      <c r="BY42" s="172"/>
      <c r="BZ42" s="172"/>
      <c r="CA42" s="256"/>
      <c r="CB42" s="172"/>
      <c r="CC42" s="172"/>
      <c r="CD42" s="172"/>
      <c r="CE42" s="172"/>
      <c r="CF42" s="172"/>
    </row>
    <row r="43" spans="1:84" ht="11.5" customHeight="1">
      <c r="A43" s="242" t="s">
        <v>244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C43" s="242" t="s">
        <v>245</v>
      </c>
      <c r="BD43" s="172"/>
      <c r="BE43" s="242" t="s">
        <v>246</v>
      </c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</row>
    <row r="44" spans="1:84" ht="11.5" customHeight="1">
      <c r="A44" s="242" t="s">
        <v>247</v>
      </c>
      <c r="B44" s="172"/>
      <c r="C44" s="172"/>
      <c r="D44" s="172"/>
      <c r="E44" s="172"/>
      <c r="F44" s="172"/>
      <c r="G44" s="172"/>
      <c r="H44" s="172"/>
      <c r="I44" s="244" t="s">
        <v>353</v>
      </c>
      <c r="J44" s="244"/>
      <c r="K44" s="244"/>
      <c r="L44" s="244"/>
      <c r="M44" s="244"/>
      <c r="N44" s="172"/>
      <c r="O44" s="172" t="s">
        <v>248</v>
      </c>
      <c r="P44" s="172"/>
      <c r="Q44" s="172"/>
      <c r="R44" s="172"/>
      <c r="S44" s="172"/>
      <c r="T44" s="172"/>
      <c r="U44" s="172"/>
      <c r="V44" s="172"/>
      <c r="W44" s="172"/>
      <c r="X44" s="244" t="s">
        <v>352</v>
      </c>
      <c r="Y44" s="244"/>
      <c r="Z44" s="244"/>
      <c r="AA44" s="244"/>
      <c r="AC44" s="242" t="s">
        <v>249</v>
      </c>
      <c r="AD44" s="172"/>
      <c r="AE44" s="172"/>
      <c r="AF44" s="172"/>
      <c r="AG44" s="172"/>
      <c r="AH44" s="172"/>
      <c r="AI44" s="172"/>
      <c r="AJ44" s="172"/>
      <c r="AK44" s="172"/>
      <c r="AL44" s="172"/>
      <c r="AM44" s="245" t="s">
        <v>351</v>
      </c>
      <c r="AN44" s="172"/>
      <c r="AO44" s="172"/>
      <c r="AP44" s="172"/>
      <c r="AQ44" s="172" t="s">
        <v>250</v>
      </c>
      <c r="AR44" s="172"/>
      <c r="AS44" s="172"/>
      <c r="AT44" s="172"/>
      <c r="AU44" s="172"/>
      <c r="AV44" s="172"/>
      <c r="AW44" s="172"/>
      <c r="AX44" s="172"/>
      <c r="AY44" s="172"/>
      <c r="AZ44" s="172"/>
      <c r="BA44" s="245" t="s">
        <v>348</v>
      </c>
      <c r="BB44" s="172"/>
      <c r="BC44" s="172"/>
      <c r="BD44" s="172"/>
      <c r="BE44" s="242" t="s">
        <v>251</v>
      </c>
      <c r="BF44" s="172"/>
      <c r="BG44" s="172"/>
      <c r="BH44" s="172"/>
      <c r="BI44" s="172"/>
      <c r="BJ44" s="172"/>
      <c r="BK44" s="172"/>
      <c r="BL44" s="172"/>
      <c r="BM44" s="172"/>
      <c r="BN44" s="172"/>
      <c r="BO44" s="245" t="s">
        <v>350</v>
      </c>
      <c r="BP44" s="172"/>
      <c r="BQ44" s="172"/>
      <c r="BR44" s="172"/>
      <c r="BS44" s="242" t="s">
        <v>252</v>
      </c>
      <c r="BT44" s="172"/>
      <c r="BU44" s="172"/>
      <c r="BV44" s="172"/>
      <c r="BW44" s="172"/>
      <c r="BX44" s="172"/>
      <c r="BY44" s="172"/>
      <c r="BZ44" s="172"/>
      <c r="CA44" s="172"/>
      <c r="CB44" s="172"/>
      <c r="CC44" s="245" t="s">
        <v>349</v>
      </c>
      <c r="CD44" s="172"/>
      <c r="CE44" s="172"/>
      <c r="CF44" s="172"/>
    </row>
    <row r="45" spans="1:84" ht="11.5" customHeight="1">
      <c r="A45" s="1043" t="s">
        <v>240</v>
      </c>
      <c r="B45" s="1044" t="s">
        <v>193</v>
      </c>
      <c r="C45" s="1044"/>
      <c r="D45" s="1044"/>
      <c r="E45" s="1044"/>
      <c r="F45" s="1044"/>
      <c r="G45" s="1044"/>
      <c r="H45" s="1044"/>
      <c r="I45" s="1044"/>
      <c r="J45" s="1044"/>
      <c r="K45" s="1044"/>
      <c r="L45" s="1044"/>
      <c r="M45" s="1044"/>
      <c r="N45" s="172"/>
      <c r="O45" s="1043" t="s">
        <v>52</v>
      </c>
      <c r="P45" s="1044" t="s">
        <v>193</v>
      </c>
      <c r="Q45" s="1044"/>
      <c r="R45" s="1044"/>
      <c r="S45" s="1044"/>
      <c r="T45" s="1044"/>
      <c r="U45" s="1044"/>
      <c r="V45" s="1044"/>
      <c r="W45" s="1044"/>
      <c r="X45" s="1044"/>
      <c r="Y45" s="1044"/>
      <c r="Z45" s="1044"/>
      <c r="AA45" s="1044"/>
      <c r="AC45" s="1048" t="s">
        <v>240</v>
      </c>
      <c r="AD45" s="1050" t="s">
        <v>193</v>
      </c>
      <c r="AE45" s="1051"/>
      <c r="AF45" s="1051"/>
      <c r="AG45" s="1051"/>
      <c r="AH45" s="1051"/>
      <c r="AI45" s="1051"/>
      <c r="AJ45" s="1051"/>
      <c r="AK45" s="1051"/>
      <c r="AL45" s="1051"/>
      <c r="AM45" s="1051"/>
      <c r="AN45" s="1051"/>
      <c r="AO45" s="1052"/>
      <c r="AP45" s="172"/>
      <c r="AQ45" s="1048" t="s">
        <v>52</v>
      </c>
      <c r="AR45" s="1050" t="s">
        <v>193</v>
      </c>
      <c r="AS45" s="1051"/>
      <c r="AT45" s="1051"/>
      <c r="AU45" s="1051"/>
      <c r="AV45" s="1051"/>
      <c r="AW45" s="1051"/>
      <c r="AX45" s="1051"/>
      <c r="AY45" s="1051"/>
      <c r="AZ45" s="1051"/>
      <c r="BA45" s="1051"/>
      <c r="BB45" s="1051"/>
      <c r="BC45" s="1053"/>
      <c r="BD45" s="172"/>
      <c r="BE45" s="1043" t="s">
        <v>240</v>
      </c>
      <c r="BF45" s="1044" t="s">
        <v>193</v>
      </c>
      <c r="BG45" s="1044"/>
      <c r="BH45" s="1044"/>
      <c r="BI45" s="1044"/>
      <c r="BJ45" s="1044"/>
      <c r="BK45" s="1044"/>
      <c r="BL45" s="1044"/>
      <c r="BM45" s="1044"/>
      <c r="BN45" s="1044"/>
      <c r="BO45" s="1044"/>
      <c r="BP45" s="1044"/>
      <c r="BQ45" s="1044"/>
      <c r="BR45" s="172"/>
      <c r="BS45" s="1043" t="s">
        <v>52</v>
      </c>
      <c r="BT45" s="1044" t="s">
        <v>193</v>
      </c>
      <c r="BU45" s="1044"/>
      <c r="BV45" s="1044"/>
      <c r="BW45" s="1044"/>
      <c r="BX45" s="1044"/>
      <c r="BY45" s="1044"/>
      <c r="BZ45" s="1044"/>
      <c r="CA45" s="1044"/>
      <c r="CB45" s="1044"/>
      <c r="CC45" s="1044"/>
      <c r="CD45" s="1044"/>
      <c r="CE45" s="1044"/>
      <c r="CF45" s="172"/>
    </row>
    <row r="46" spans="1:84" ht="11.5" customHeight="1">
      <c r="A46" s="1043"/>
      <c r="B46" s="246">
        <v>1</v>
      </c>
      <c r="C46" s="246">
        <v>2</v>
      </c>
      <c r="D46" s="246">
        <v>3</v>
      </c>
      <c r="E46" s="246">
        <v>4</v>
      </c>
      <c r="F46" s="246">
        <v>5</v>
      </c>
      <c r="G46" s="246">
        <v>6</v>
      </c>
      <c r="H46" s="246">
        <v>7</v>
      </c>
      <c r="I46" s="246">
        <v>8</v>
      </c>
      <c r="J46" s="246">
        <v>9</v>
      </c>
      <c r="K46" s="246">
        <v>10</v>
      </c>
      <c r="L46" s="246">
        <v>11</v>
      </c>
      <c r="M46" s="246">
        <v>12</v>
      </c>
      <c r="N46" s="172"/>
      <c r="O46" s="1043"/>
      <c r="P46" s="246">
        <v>1</v>
      </c>
      <c r="Q46" s="246">
        <v>2</v>
      </c>
      <c r="R46" s="246">
        <v>3</v>
      </c>
      <c r="S46" s="246">
        <v>4</v>
      </c>
      <c r="T46" s="246">
        <v>5</v>
      </c>
      <c r="U46" s="246">
        <v>6</v>
      </c>
      <c r="V46" s="246">
        <v>7</v>
      </c>
      <c r="W46" s="246">
        <v>8</v>
      </c>
      <c r="X46" s="246">
        <v>9</v>
      </c>
      <c r="Y46" s="246">
        <v>10</v>
      </c>
      <c r="Z46" s="246">
        <v>11</v>
      </c>
      <c r="AA46" s="246">
        <v>12</v>
      </c>
      <c r="AC46" s="1049"/>
      <c r="AD46" s="246">
        <v>1</v>
      </c>
      <c r="AE46" s="246">
        <v>2</v>
      </c>
      <c r="AF46" s="246">
        <v>3</v>
      </c>
      <c r="AG46" s="246">
        <v>4</v>
      </c>
      <c r="AH46" s="246">
        <v>5</v>
      </c>
      <c r="AI46" s="246">
        <v>6</v>
      </c>
      <c r="AJ46" s="246">
        <v>7</v>
      </c>
      <c r="AK46" s="246">
        <v>8</v>
      </c>
      <c r="AL46" s="246">
        <v>9</v>
      </c>
      <c r="AM46" s="246">
        <v>10</v>
      </c>
      <c r="AN46" s="246">
        <v>11</v>
      </c>
      <c r="AO46" s="246">
        <v>12</v>
      </c>
      <c r="AP46" s="172"/>
      <c r="AQ46" s="1049"/>
      <c r="AR46" s="246">
        <v>1</v>
      </c>
      <c r="AS46" s="246">
        <v>2</v>
      </c>
      <c r="AT46" s="246">
        <v>3</v>
      </c>
      <c r="AU46" s="246">
        <v>4</v>
      </c>
      <c r="AV46" s="246">
        <v>5</v>
      </c>
      <c r="AW46" s="246">
        <v>6</v>
      </c>
      <c r="AX46" s="246">
        <v>7</v>
      </c>
      <c r="AY46" s="246">
        <v>8</v>
      </c>
      <c r="AZ46" s="246">
        <v>9</v>
      </c>
      <c r="BA46" s="246">
        <v>10</v>
      </c>
      <c r="BB46" s="246">
        <v>11</v>
      </c>
      <c r="BC46" s="258">
        <v>12</v>
      </c>
      <c r="BD46" s="172"/>
      <c r="BE46" s="1043"/>
      <c r="BF46" s="246">
        <v>1</v>
      </c>
      <c r="BG46" s="246">
        <v>2</v>
      </c>
      <c r="BH46" s="246">
        <v>3</v>
      </c>
      <c r="BI46" s="246">
        <v>4</v>
      </c>
      <c r="BJ46" s="246">
        <v>5</v>
      </c>
      <c r="BK46" s="246">
        <v>6</v>
      </c>
      <c r="BL46" s="246">
        <v>7</v>
      </c>
      <c r="BM46" s="246">
        <v>8</v>
      </c>
      <c r="BN46" s="246">
        <v>9</v>
      </c>
      <c r="BO46" s="246">
        <v>10</v>
      </c>
      <c r="BP46" s="246">
        <v>11</v>
      </c>
      <c r="BQ46" s="246">
        <v>12</v>
      </c>
      <c r="BR46" s="172"/>
      <c r="BS46" s="1043"/>
      <c r="BT46" s="246">
        <v>1</v>
      </c>
      <c r="BU46" s="246">
        <v>2</v>
      </c>
      <c r="BV46" s="246">
        <v>3</v>
      </c>
      <c r="BW46" s="246">
        <v>4</v>
      </c>
      <c r="BX46" s="246">
        <v>5</v>
      </c>
      <c r="BY46" s="246">
        <v>6</v>
      </c>
      <c r="BZ46" s="246">
        <v>7</v>
      </c>
      <c r="CA46" s="246">
        <v>8</v>
      </c>
      <c r="CB46" s="246">
        <v>9</v>
      </c>
      <c r="CC46" s="246">
        <v>10</v>
      </c>
      <c r="CD46" s="246">
        <v>11</v>
      </c>
      <c r="CE46" s="246">
        <v>12</v>
      </c>
      <c r="CF46" s="172"/>
    </row>
    <row r="47" spans="1:84" ht="11.5" customHeight="1">
      <c r="A47" s="248">
        <v>1</v>
      </c>
      <c r="B47" s="363">
        <v>-18.000000000000004</v>
      </c>
      <c r="C47" s="364">
        <v>-16.875</v>
      </c>
      <c r="D47" s="364">
        <v>-15</v>
      </c>
      <c r="E47" s="364">
        <v>-18.000000000000004</v>
      </c>
      <c r="F47" s="364">
        <v>-16.958333333333332</v>
      </c>
      <c r="G47" s="365">
        <v>-23</v>
      </c>
      <c r="H47" s="365">
        <v>-14.041666666666666</v>
      </c>
      <c r="I47" s="365">
        <v>-14.875</v>
      </c>
      <c r="J47" s="365">
        <v>-16.125</v>
      </c>
      <c r="K47" s="365">
        <v>-16.416666666666668</v>
      </c>
      <c r="L47" s="364">
        <v>-15</v>
      </c>
      <c r="M47" s="366">
        <v>-13.750000000000002</v>
      </c>
      <c r="N47" s="172"/>
      <c r="O47" s="248">
        <v>1</v>
      </c>
      <c r="P47" s="352">
        <v>151</v>
      </c>
      <c r="Q47" s="353">
        <v>155.54166666666666</v>
      </c>
      <c r="R47" s="353">
        <v>157</v>
      </c>
      <c r="S47" s="353">
        <v>151.16666666666666</v>
      </c>
      <c r="T47" s="353">
        <v>147.16666666666666</v>
      </c>
      <c r="U47" s="353">
        <v>137.95833333333334</v>
      </c>
      <c r="V47" s="353">
        <v>145.87500000000003</v>
      </c>
      <c r="W47" s="353">
        <v>148.91666666666666</v>
      </c>
      <c r="X47" s="353">
        <v>147.125</v>
      </c>
      <c r="Y47" s="353">
        <v>148</v>
      </c>
      <c r="Z47" s="353">
        <v>152</v>
      </c>
      <c r="AA47" s="354">
        <v>154</v>
      </c>
      <c r="AC47" s="248">
        <v>1</v>
      </c>
      <c r="AD47" s="352">
        <v>-18.958333333333336</v>
      </c>
      <c r="AE47" s="353">
        <v>-17.333333333333332</v>
      </c>
      <c r="AF47" s="353">
        <v>-15.583333333333334</v>
      </c>
      <c r="AG47" s="353">
        <v>-19.999999999999996</v>
      </c>
      <c r="AH47" s="353">
        <v>-20.583333333333329</v>
      </c>
      <c r="AI47" s="353">
        <v>-30.708333333333332</v>
      </c>
      <c r="AJ47" s="353">
        <v>-15.125</v>
      </c>
      <c r="AK47" s="353">
        <v>-18.833333333333336</v>
      </c>
      <c r="AL47" s="353">
        <v>-19.999999999999996</v>
      </c>
      <c r="AM47" s="353">
        <v>-21.999999999999996</v>
      </c>
      <c r="AN47" s="353">
        <v>-18.000000000000004</v>
      </c>
      <c r="AO47" s="354">
        <v>-16.375</v>
      </c>
      <c r="AP47" s="172"/>
      <c r="AQ47" s="248">
        <v>1</v>
      </c>
      <c r="AR47" s="352">
        <v>68</v>
      </c>
      <c r="AS47" s="353">
        <v>69.416666666666671</v>
      </c>
      <c r="AT47" s="353">
        <v>72</v>
      </c>
      <c r="AU47" s="353">
        <v>68</v>
      </c>
      <c r="AV47" s="353">
        <v>66.541666666666671</v>
      </c>
      <c r="AW47" s="353">
        <v>58.666666666666664</v>
      </c>
      <c r="AX47" s="353">
        <v>64.333333333333329</v>
      </c>
      <c r="AY47" s="353">
        <v>68.75</v>
      </c>
      <c r="AZ47" s="353">
        <v>67</v>
      </c>
      <c r="BA47" s="353">
        <v>67.583333333333329</v>
      </c>
      <c r="BB47" s="353">
        <v>71.000000000000014</v>
      </c>
      <c r="BC47" s="383">
        <v>73</v>
      </c>
      <c r="BD47" s="172"/>
      <c r="BE47" s="248">
        <v>1</v>
      </c>
      <c r="BF47" s="352">
        <v>-28.208333333333339</v>
      </c>
      <c r="BG47" s="353">
        <v>-27.125000000000004</v>
      </c>
      <c r="BH47" s="353">
        <v>-26.708333333333339</v>
      </c>
      <c r="BI47" s="353">
        <v>-30.000000000000004</v>
      </c>
      <c r="BJ47" s="353">
        <v>-28.750000000000004</v>
      </c>
      <c r="BK47" s="353">
        <v>-41.458333333333336</v>
      </c>
      <c r="BL47" s="353">
        <v>-22.541666666666671</v>
      </c>
      <c r="BM47" s="353">
        <v>-25.750000000000004</v>
      </c>
      <c r="BN47" s="353">
        <v>-26.000000000000004</v>
      </c>
      <c r="BO47" s="353">
        <v>-28.333333333333339</v>
      </c>
      <c r="BP47" s="353">
        <v>-25.958333333333339</v>
      </c>
      <c r="BQ47" s="354">
        <v>-25.999999999999996</v>
      </c>
      <c r="BR47" s="172"/>
      <c r="BS47" s="248">
        <v>1</v>
      </c>
      <c r="BT47" s="352">
        <v>-19.458333333333336</v>
      </c>
      <c r="BU47" s="353">
        <v>-18.291666666666668</v>
      </c>
      <c r="BV47" s="353">
        <v>-17.541666666666668</v>
      </c>
      <c r="BW47" s="353">
        <v>-21.958333333333339</v>
      </c>
      <c r="BX47" s="353">
        <v>-22.541666666666668</v>
      </c>
      <c r="BY47" s="353">
        <v>-37.625</v>
      </c>
      <c r="BZ47" s="353">
        <v>-18.708333333333332</v>
      </c>
      <c r="CA47" s="353">
        <v>-19.791666666666668</v>
      </c>
      <c r="CB47" s="353">
        <v>-20</v>
      </c>
      <c r="CC47" s="353">
        <v>-22</v>
      </c>
      <c r="CD47" s="353">
        <v>-19.333333333333339</v>
      </c>
      <c r="CE47" s="354">
        <v>-18.791666666666671</v>
      </c>
      <c r="CF47" s="172"/>
    </row>
    <row r="48" spans="1:84" ht="11.5" customHeight="1">
      <c r="A48" s="249">
        <v>2</v>
      </c>
      <c r="B48" s="367">
        <v>-18.000000000000004</v>
      </c>
      <c r="C48" s="368">
        <v>-15.083333333333334</v>
      </c>
      <c r="D48" s="368">
        <v>-14.958333333333334</v>
      </c>
      <c r="E48" s="368">
        <v>-18.000000000000004</v>
      </c>
      <c r="F48" s="368">
        <v>-17</v>
      </c>
      <c r="G48" s="369">
        <v>-23.791666666666668</v>
      </c>
      <c r="H48" s="369">
        <v>-14.5</v>
      </c>
      <c r="I48" s="369">
        <v>-15</v>
      </c>
      <c r="J48" s="369">
        <v>-16.875</v>
      </c>
      <c r="K48" s="369">
        <v>-16.375</v>
      </c>
      <c r="L48" s="368">
        <v>-15.5</v>
      </c>
      <c r="M48" s="370">
        <v>-14.000000000000002</v>
      </c>
      <c r="N48" s="172"/>
      <c r="O48" s="249">
        <v>2</v>
      </c>
      <c r="P48" s="355">
        <v>151</v>
      </c>
      <c r="Q48" s="40">
        <v>157</v>
      </c>
      <c r="R48" s="40">
        <v>157.08333333333334</v>
      </c>
      <c r="S48" s="40">
        <v>151</v>
      </c>
      <c r="T48" s="40">
        <v>146.45833333333334</v>
      </c>
      <c r="U48" s="40">
        <v>137.625</v>
      </c>
      <c r="V48" s="40">
        <v>146.70833333333334</v>
      </c>
      <c r="W48" s="40">
        <v>148.20833333333334</v>
      </c>
      <c r="X48" s="40">
        <v>147</v>
      </c>
      <c r="Y48" s="40">
        <v>148</v>
      </c>
      <c r="Z48" s="40">
        <v>152.33333333333334</v>
      </c>
      <c r="AA48" s="356">
        <v>153.95833333333334</v>
      </c>
      <c r="AC48" s="249">
        <v>2</v>
      </c>
      <c r="AD48" s="355">
        <v>-19.000000000000004</v>
      </c>
      <c r="AE48" s="40">
        <v>-15</v>
      </c>
      <c r="AF48" s="40">
        <v>-15.25</v>
      </c>
      <c r="AG48" s="40">
        <v>-19.999999999999996</v>
      </c>
      <c r="AH48" s="40">
        <v>-20.916666666666661</v>
      </c>
      <c r="AI48" s="40">
        <v>-31.291666666666668</v>
      </c>
      <c r="AJ48" s="40">
        <v>-16.166666666666668</v>
      </c>
      <c r="AK48" s="40">
        <v>-19.791666666666668</v>
      </c>
      <c r="AL48" s="40">
        <v>-20.666666666666661</v>
      </c>
      <c r="AM48" s="40">
        <v>-21.999999999999996</v>
      </c>
      <c r="AN48" s="40">
        <v>-18.791666666666668</v>
      </c>
      <c r="AO48" s="356">
        <v>-16.958333333333332</v>
      </c>
      <c r="AP48" s="172"/>
      <c r="AQ48" s="249">
        <v>2</v>
      </c>
      <c r="AR48" s="355">
        <v>67.875</v>
      </c>
      <c r="AS48" s="360">
        <v>70.958333333333329</v>
      </c>
      <c r="AT48" s="360">
        <v>72</v>
      </c>
      <c r="AU48" s="360">
        <v>68</v>
      </c>
      <c r="AV48" s="360">
        <v>66.333333333333329</v>
      </c>
      <c r="AW48" s="360">
        <v>58.125</v>
      </c>
      <c r="AX48" s="360">
        <v>65.666666666666671</v>
      </c>
      <c r="AY48" s="360">
        <v>68.166666666666671</v>
      </c>
      <c r="AZ48" s="360">
        <v>67</v>
      </c>
      <c r="BA48" s="360">
        <v>67.083333333333329</v>
      </c>
      <c r="BB48" s="360">
        <v>71.000000000000014</v>
      </c>
      <c r="BC48" s="384">
        <v>72.875</v>
      </c>
      <c r="BD48" s="172"/>
      <c r="BE48" s="249">
        <v>2</v>
      </c>
      <c r="BF48" s="355">
        <v>-28.916666666666671</v>
      </c>
      <c r="BG48" s="40">
        <v>-24.916666666666671</v>
      </c>
      <c r="BH48" s="40">
        <v>-26.541666666666671</v>
      </c>
      <c r="BI48" s="40">
        <v>-30.000000000000004</v>
      </c>
      <c r="BJ48" s="40">
        <v>-29.250000000000004</v>
      </c>
      <c r="BK48" s="40">
        <v>-42.541666666666671</v>
      </c>
      <c r="BL48" s="40">
        <v>-23.958333333333339</v>
      </c>
      <c r="BM48" s="40">
        <v>-26.791666666666671</v>
      </c>
      <c r="BN48" s="40">
        <v>-26.541666666666671</v>
      </c>
      <c r="BO48" s="40">
        <v>-28.833333333333339</v>
      </c>
      <c r="BP48" s="40">
        <v>-26</v>
      </c>
      <c r="BQ48" s="356">
        <v>-26.666666666666661</v>
      </c>
      <c r="BR48" s="172"/>
      <c r="BS48" s="249">
        <v>2</v>
      </c>
      <c r="BT48" s="355">
        <v>-20.000000000000004</v>
      </c>
      <c r="BU48" s="40">
        <v>-16.125</v>
      </c>
      <c r="BV48" s="40">
        <v>-17.083333333333332</v>
      </c>
      <c r="BW48" s="40">
        <v>-21.125000000000004</v>
      </c>
      <c r="BX48" s="40">
        <v>-23.541666666666668</v>
      </c>
      <c r="BY48" s="40">
        <v>-38.625</v>
      </c>
      <c r="BZ48" s="40">
        <v>-18.791666666666668</v>
      </c>
      <c r="CA48" s="40">
        <v>-20.583333333333332</v>
      </c>
      <c r="CB48" s="40">
        <v>-20.5</v>
      </c>
      <c r="CC48" s="40">
        <v>-22.458333333333332</v>
      </c>
      <c r="CD48" s="40">
        <v>-20.000000000000004</v>
      </c>
      <c r="CE48" s="356">
        <v>-19.000000000000004</v>
      </c>
      <c r="CF48" s="172"/>
    </row>
    <row r="49" spans="1:84" ht="11.5" customHeight="1">
      <c r="A49" s="249">
        <v>3</v>
      </c>
      <c r="B49" s="367">
        <v>-18.000000000000004</v>
      </c>
      <c r="C49" s="368">
        <v>-15.75</v>
      </c>
      <c r="D49" s="368">
        <v>-15</v>
      </c>
      <c r="E49" s="368">
        <v>-18.000000000000004</v>
      </c>
      <c r="F49" s="369">
        <v>-17</v>
      </c>
      <c r="G49" s="369">
        <v>-24</v>
      </c>
      <c r="H49" s="369">
        <v>-15.208333333333334</v>
      </c>
      <c r="I49" s="369">
        <v>-15</v>
      </c>
      <c r="J49" s="369">
        <v>-14.625</v>
      </c>
      <c r="K49" s="369">
        <v>-16.416666666666668</v>
      </c>
      <c r="L49" s="368">
        <v>-15.958333333333336</v>
      </c>
      <c r="M49" s="370">
        <v>-14.000000000000002</v>
      </c>
      <c r="N49" s="172"/>
      <c r="O49" s="249">
        <v>3</v>
      </c>
      <c r="P49" s="355">
        <v>151.375</v>
      </c>
      <c r="Q49" s="40">
        <v>156.95833333333334</v>
      </c>
      <c r="R49" s="40">
        <v>157</v>
      </c>
      <c r="S49" s="40">
        <v>151.5</v>
      </c>
      <c r="T49" s="40">
        <v>146.91666666666669</v>
      </c>
      <c r="U49" s="40">
        <v>137.16666666666666</v>
      </c>
      <c r="V49" s="40">
        <v>146.29166666666669</v>
      </c>
      <c r="W49" s="40">
        <v>148</v>
      </c>
      <c r="X49" s="40">
        <v>148.54166666666666</v>
      </c>
      <c r="Y49" s="40">
        <v>148</v>
      </c>
      <c r="Z49" s="40">
        <v>152.29166666666666</v>
      </c>
      <c r="AA49" s="356">
        <v>154</v>
      </c>
      <c r="AC49" s="249">
        <v>3</v>
      </c>
      <c r="AD49" s="355">
        <v>-18.791666666666668</v>
      </c>
      <c r="AE49" s="40">
        <v>-15.416666666666666</v>
      </c>
      <c r="AF49" s="40">
        <v>-15</v>
      </c>
      <c r="AG49" s="40">
        <v>-19.000000000000004</v>
      </c>
      <c r="AH49" s="40">
        <v>-20.499999999999996</v>
      </c>
      <c r="AI49" s="40">
        <v>-32</v>
      </c>
      <c r="AJ49" s="40">
        <v>-17.625</v>
      </c>
      <c r="AK49" s="40">
        <v>-20.583333333333329</v>
      </c>
      <c r="AL49" s="40">
        <v>-17.541666666666664</v>
      </c>
      <c r="AM49" s="40">
        <v>-22.458333333333329</v>
      </c>
      <c r="AN49" s="40">
        <v>-19</v>
      </c>
      <c r="AO49" s="356">
        <v>-17</v>
      </c>
      <c r="AP49" s="172"/>
      <c r="AQ49" s="249">
        <v>3</v>
      </c>
      <c r="AR49" s="355">
        <v>67.791666666666671</v>
      </c>
      <c r="AS49" s="360">
        <v>71.041666666666671</v>
      </c>
      <c r="AT49" s="360">
        <v>72</v>
      </c>
      <c r="AU49" s="360">
        <v>68.666666666666671</v>
      </c>
      <c r="AV49" s="360">
        <v>66.25</v>
      </c>
      <c r="AW49" s="360">
        <v>57.458333333333321</v>
      </c>
      <c r="AX49" s="360">
        <v>66</v>
      </c>
      <c r="AY49" s="360">
        <v>68</v>
      </c>
      <c r="AZ49" s="360">
        <v>68.333333333333329</v>
      </c>
      <c r="BA49" s="360">
        <v>67</v>
      </c>
      <c r="BB49" s="360">
        <v>71.000000000000014</v>
      </c>
      <c r="BC49" s="384">
        <v>72.041666666666671</v>
      </c>
      <c r="BD49" s="172"/>
      <c r="BE49" s="249">
        <v>3</v>
      </c>
      <c r="BF49" s="355">
        <v>-28.583333333333339</v>
      </c>
      <c r="BG49" s="40">
        <v>-25.875000000000004</v>
      </c>
      <c r="BH49" s="40">
        <v>-26.083333333333339</v>
      </c>
      <c r="BI49" s="40">
        <v>-29.041666666666671</v>
      </c>
      <c r="BJ49" s="40">
        <v>-28.416666666666671</v>
      </c>
      <c r="BK49" s="40">
        <v>-43.500000000000007</v>
      </c>
      <c r="BL49" s="40">
        <v>-25.375000000000004</v>
      </c>
      <c r="BM49" s="40">
        <v>-26.791666666666671</v>
      </c>
      <c r="BN49" s="40">
        <v>-23.583333333333339</v>
      </c>
      <c r="BO49" s="40">
        <v>-29.000000000000004</v>
      </c>
      <c r="BP49" s="40">
        <v>-26.374999999999996</v>
      </c>
      <c r="BQ49" s="356">
        <v>-26.999999999999996</v>
      </c>
      <c r="BR49" s="172"/>
      <c r="BS49" s="249">
        <v>3</v>
      </c>
      <c r="BT49" s="355">
        <v>-19.708333333333336</v>
      </c>
      <c r="BU49" s="40">
        <v>-17</v>
      </c>
      <c r="BV49" s="40">
        <v>-17.125</v>
      </c>
      <c r="BW49" s="40">
        <v>-19.083333333333336</v>
      </c>
      <c r="BX49" s="40">
        <v>-22.5</v>
      </c>
      <c r="BY49" s="40">
        <v>-39.75</v>
      </c>
      <c r="BZ49" s="40">
        <v>-20.833333333333332</v>
      </c>
      <c r="CA49" s="40">
        <v>-21.333333333333332</v>
      </c>
      <c r="CB49" s="40">
        <v>-18.458333333333332</v>
      </c>
      <c r="CC49" s="40">
        <v>-22.875</v>
      </c>
      <c r="CD49" s="40">
        <v>-20.000000000000004</v>
      </c>
      <c r="CE49" s="356">
        <v>-19.666666666666668</v>
      </c>
      <c r="CF49" s="172"/>
    </row>
    <row r="50" spans="1:84" ht="11.5" customHeight="1">
      <c r="A50" s="249">
        <v>4</v>
      </c>
      <c r="B50" s="367">
        <v>-18.000000000000004</v>
      </c>
      <c r="C50" s="368">
        <v>-16</v>
      </c>
      <c r="D50" s="368">
        <v>-14.25</v>
      </c>
      <c r="E50" s="368">
        <v>-18.000000000000004</v>
      </c>
      <c r="F50" s="369">
        <v>-17</v>
      </c>
      <c r="G50" s="369">
        <v>-24</v>
      </c>
      <c r="H50" s="369">
        <v>-16</v>
      </c>
      <c r="I50" s="369">
        <v>-15.041666666666666</v>
      </c>
      <c r="J50" s="369">
        <v>-14.291666666666666</v>
      </c>
      <c r="K50" s="369">
        <v>-16.083333333333332</v>
      </c>
      <c r="L50" s="368">
        <v>-15.583333333333336</v>
      </c>
      <c r="M50" s="370">
        <v>-14.125000000000002</v>
      </c>
      <c r="N50" s="172"/>
      <c r="O50" s="249">
        <v>4</v>
      </c>
      <c r="P50" s="355">
        <v>152.125</v>
      </c>
      <c r="Q50" s="40">
        <v>156.83333333333334</v>
      </c>
      <c r="R50" s="40">
        <v>157.5</v>
      </c>
      <c r="S50" s="40">
        <v>151</v>
      </c>
      <c r="T50" s="40">
        <v>146.29166666666669</v>
      </c>
      <c r="U50" s="40">
        <v>137.5</v>
      </c>
      <c r="V50" s="40">
        <v>145.87500000000003</v>
      </c>
      <c r="W50" s="40">
        <v>148.875</v>
      </c>
      <c r="X50" s="40">
        <v>149</v>
      </c>
      <c r="Y50" s="40">
        <v>148</v>
      </c>
      <c r="Z50" s="40">
        <v>152.41666666666666</v>
      </c>
      <c r="AA50" s="356">
        <v>153.58333333333334</v>
      </c>
      <c r="AC50" s="249">
        <v>4</v>
      </c>
      <c r="AD50" s="355">
        <v>-18.166666666666668</v>
      </c>
      <c r="AE50" s="40">
        <v>-16.625</v>
      </c>
      <c r="AF50" s="40">
        <v>-13.458333333333334</v>
      </c>
      <c r="AG50" s="40">
        <v>-19.25</v>
      </c>
      <c r="AH50" s="40">
        <v>-20.999999999999996</v>
      </c>
      <c r="AI50" s="40">
        <v>-31.541666666666668</v>
      </c>
      <c r="AJ50" s="40">
        <v>-18.791666666666668</v>
      </c>
      <c r="AK50" s="40">
        <v>-18.624999999999996</v>
      </c>
      <c r="AL50" s="40">
        <v>-17.791666666666668</v>
      </c>
      <c r="AM50" s="40">
        <v>-22.041666666666661</v>
      </c>
      <c r="AN50" s="40">
        <v>-18.499999999999996</v>
      </c>
      <c r="AO50" s="356">
        <v>-17.25</v>
      </c>
      <c r="AP50" s="172"/>
      <c r="AQ50" s="249">
        <v>4</v>
      </c>
      <c r="AR50" s="355">
        <v>68.041666666666671</v>
      </c>
      <c r="AS50" s="360">
        <v>71.000000000000014</v>
      </c>
      <c r="AT50" s="360">
        <v>72.625</v>
      </c>
      <c r="AU50" s="360">
        <v>68.208333333333329</v>
      </c>
      <c r="AV50" s="360">
        <v>66</v>
      </c>
      <c r="AW50" s="360">
        <v>57.833333333333321</v>
      </c>
      <c r="AX50" s="360">
        <v>65.625</v>
      </c>
      <c r="AY50" s="360">
        <v>68.583333333333329</v>
      </c>
      <c r="AZ50" s="360">
        <v>69</v>
      </c>
      <c r="BA50" s="360">
        <v>67</v>
      </c>
      <c r="BB50" s="360">
        <v>71.000000000000014</v>
      </c>
      <c r="BC50" s="384">
        <v>72</v>
      </c>
      <c r="BD50" s="172"/>
      <c r="BE50" s="249">
        <v>4</v>
      </c>
      <c r="BF50" s="355">
        <v>-27.916666666666671</v>
      </c>
      <c r="BG50" s="40">
        <v>-26.916666666666671</v>
      </c>
      <c r="BH50" s="40">
        <v>-23.833333333333339</v>
      </c>
      <c r="BI50" s="40">
        <v>-29.500000000000004</v>
      </c>
      <c r="BJ50" s="40">
        <v>-29.000000000000004</v>
      </c>
      <c r="BK50" s="40">
        <v>-42.916666666666679</v>
      </c>
      <c r="BL50" s="40">
        <v>-26.250000000000004</v>
      </c>
      <c r="BM50" s="40">
        <v>-23.541666666666671</v>
      </c>
      <c r="BN50" s="40">
        <v>-24.375000000000004</v>
      </c>
      <c r="BO50" s="40">
        <v>-28.416666666666671</v>
      </c>
      <c r="BP50" s="40">
        <v>-26.124999999999996</v>
      </c>
      <c r="BQ50" s="356">
        <v>-27.249999999999996</v>
      </c>
      <c r="BR50" s="172"/>
      <c r="BS50" s="249">
        <v>4</v>
      </c>
      <c r="BT50" s="355">
        <v>-18.625000000000004</v>
      </c>
      <c r="BU50" s="40">
        <v>-17.791666666666668</v>
      </c>
      <c r="BV50" s="40">
        <v>-15.166666666666666</v>
      </c>
      <c r="BW50" s="40">
        <v>-19.750000000000004</v>
      </c>
      <c r="BX50" s="40">
        <v>-23.666666666666668</v>
      </c>
      <c r="BY50" s="40">
        <v>-39.958333333333336</v>
      </c>
      <c r="BZ50" s="40">
        <v>-22.125</v>
      </c>
      <c r="CA50" s="40">
        <v>-19.833333333333332</v>
      </c>
      <c r="CB50" s="40">
        <v>-18.041666666666668</v>
      </c>
      <c r="CC50" s="40">
        <v>-22.291666666666668</v>
      </c>
      <c r="CD50" s="40">
        <v>-19.791666666666668</v>
      </c>
      <c r="CE50" s="356">
        <v>-20.000000000000004</v>
      </c>
      <c r="CF50" s="172"/>
    </row>
    <row r="51" spans="1:84" ht="11.5" customHeight="1">
      <c r="A51" s="249">
        <v>5</v>
      </c>
      <c r="B51" s="367">
        <v>-18.000000000000004</v>
      </c>
      <c r="C51" s="368">
        <v>-16.916666666666668</v>
      </c>
      <c r="D51" s="368">
        <v>-13.999999999999998</v>
      </c>
      <c r="E51" s="368">
        <v>-18.500000000000004</v>
      </c>
      <c r="F51" s="369">
        <v>-17</v>
      </c>
      <c r="G51" s="369">
        <v>-21.541666666666668</v>
      </c>
      <c r="H51" s="369">
        <v>-15.083333333333334</v>
      </c>
      <c r="I51" s="369">
        <v>-14</v>
      </c>
      <c r="J51" s="369">
        <v>-14.5</v>
      </c>
      <c r="K51" s="369">
        <v>-16</v>
      </c>
      <c r="L51" s="368">
        <v>-15.000000000000002</v>
      </c>
      <c r="M51" s="370">
        <v>-14.875000000000002</v>
      </c>
      <c r="N51" s="172"/>
      <c r="O51" s="249">
        <v>5</v>
      </c>
      <c r="P51" s="355">
        <v>152</v>
      </c>
      <c r="Q51" s="40">
        <v>156.20833333333334</v>
      </c>
      <c r="R51" s="40">
        <v>158.08333333333334</v>
      </c>
      <c r="S51" s="40">
        <v>150.375</v>
      </c>
      <c r="T51" s="40">
        <v>146.00000000000003</v>
      </c>
      <c r="U51" s="40">
        <v>139</v>
      </c>
      <c r="V51" s="40">
        <v>147.04166666666669</v>
      </c>
      <c r="W51" s="40">
        <v>149.29166666666666</v>
      </c>
      <c r="X51" s="40">
        <v>149.125</v>
      </c>
      <c r="Y51" s="40">
        <v>148.08333333333334</v>
      </c>
      <c r="Z51" s="40">
        <v>153</v>
      </c>
      <c r="AA51" s="356">
        <v>153</v>
      </c>
      <c r="AC51" s="249">
        <v>5</v>
      </c>
      <c r="AD51" s="355">
        <v>-19.000000000000004</v>
      </c>
      <c r="AE51" s="40">
        <v>-17.5</v>
      </c>
      <c r="AF51" s="40">
        <v>-12.95833333333333</v>
      </c>
      <c r="AG51" s="40">
        <v>-19.999999999999996</v>
      </c>
      <c r="AH51" s="40">
        <v>-21.749999999999996</v>
      </c>
      <c r="AI51" s="40">
        <v>-25.208333333333329</v>
      </c>
      <c r="AJ51" s="40">
        <v>-16.791666666666668</v>
      </c>
      <c r="AK51" s="40">
        <v>-17.25</v>
      </c>
      <c r="AL51" s="40">
        <v>-17.583333333333336</v>
      </c>
      <c r="AM51" s="40">
        <v>-21.791666666666661</v>
      </c>
      <c r="AN51" s="40">
        <v>-17.999999999999996</v>
      </c>
      <c r="AO51" s="356">
        <v>-17.999999999999996</v>
      </c>
      <c r="AP51" s="172"/>
      <c r="AQ51" s="249">
        <v>5</v>
      </c>
      <c r="AR51" s="355">
        <v>68</v>
      </c>
      <c r="AS51" s="360">
        <v>70.625000000000014</v>
      </c>
      <c r="AT51" s="360">
        <v>73.916666666666671</v>
      </c>
      <c r="AU51" s="360">
        <v>67.958333333333329</v>
      </c>
      <c r="AV51" s="360">
        <v>65.875</v>
      </c>
      <c r="AW51" s="360">
        <v>59</v>
      </c>
      <c r="AX51" s="360">
        <v>66.708333333333329</v>
      </c>
      <c r="AY51" s="360">
        <v>69.875</v>
      </c>
      <c r="AZ51" s="360">
        <v>69.375</v>
      </c>
      <c r="BA51" s="360">
        <v>67</v>
      </c>
      <c r="BB51" s="360">
        <v>71.000000000000014</v>
      </c>
      <c r="BC51" s="384">
        <v>72</v>
      </c>
      <c r="BD51" s="172"/>
      <c r="BE51" s="249">
        <v>5</v>
      </c>
      <c r="BF51" s="355">
        <v>-28.750000000000004</v>
      </c>
      <c r="BG51" s="40">
        <v>-27.958333333333339</v>
      </c>
      <c r="BH51" s="40">
        <v>-23.041666666666671</v>
      </c>
      <c r="BI51" s="40">
        <v>-30.041666666666671</v>
      </c>
      <c r="BJ51" s="40">
        <v>-29.666666666666671</v>
      </c>
      <c r="BK51" s="40">
        <v>-34.541666666666664</v>
      </c>
      <c r="BL51" s="40">
        <v>-23.375000000000004</v>
      </c>
      <c r="BM51" s="40">
        <v>-24.458333333333339</v>
      </c>
      <c r="BN51" s="40">
        <v>-23.958333333333339</v>
      </c>
      <c r="BO51" s="40">
        <v>-27.958333333333339</v>
      </c>
      <c r="BP51" s="40">
        <v>-25.791666666666661</v>
      </c>
      <c r="BQ51" s="356">
        <v>-27.874999999999996</v>
      </c>
      <c r="BR51" s="172"/>
      <c r="BS51" s="249">
        <v>5</v>
      </c>
      <c r="BT51" s="355">
        <v>-19.625000000000004</v>
      </c>
      <c r="BU51" s="40">
        <v>-18.708333333333336</v>
      </c>
      <c r="BV51" s="40">
        <v>-14.666666666666666</v>
      </c>
      <c r="BW51" s="40">
        <v>-21.041666666666668</v>
      </c>
      <c r="BX51" s="40">
        <v>-24.583333333333332</v>
      </c>
      <c r="BY51" s="40">
        <v>-37.333333333333336</v>
      </c>
      <c r="BZ51" s="40">
        <v>-19.583333333333332</v>
      </c>
      <c r="CA51" s="40">
        <v>-17.958333333333332</v>
      </c>
      <c r="CB51" s="40">
        <v>-18.583333333333332</v>
      </c>
      <c r="CC51" s="40">
        <v>-21.75</v>
      </c>
      <c r="CD51" s="40">
        <v>-19.250000000000004</v>
      </c>
      <c r="CE51" s="356">
        <v>-20.000000000000004</v>
      </c>
      <c r="CF51" s="172"/>
    </row>
    <row r="52" spans="1:84" ht="11.5" customHeight="1">
      <c r="A52" s="249">
        <v>6</v>
      </c>
      <c r="B52" s="367">
        <v>-18.000000000000004</v>
      </c>
      <c r="C52" s="368">
        <v>-17</v>
      </c>
      <c r="D52" s="368">
        <v>-13.999999999999998</v>
      </c>
      <c r="E52" s="368">
        <v>-19.000000000000004</v>
      </c>
      <c r="F52" s="369">
        <v>-17.041666666666668</v>
      </c>
      <c r="G52" s="369">
        <v>-20.416666666666668</v>
      </c>
      <c r="H52" s="369">
        <v>-14</v>
      </c>
      <c r="I52" s="369">
        <v>-15</v>
      </c>
      <c r="J52" s="369">
        <v>-13.916666666666666</v>
      </c>
      <c r="K52" s="369">
        <v>-15</v>
      </c>
      <c r="L52" s="368">
        <v>-15.500000000000002</v>
      </c>
      <c r="M52" s="370">
        <v>-15.000000000000002</v>
      </c>
      <c r="N52" s="172"/>
      <c r="O52" s="249">
        <v>6</v>
      </c>
      <c r="P52" s="355">
        <v>152</v>
      </c>
      <c r="Q52" s="40">
        <v>156.29166666666666</v>
      </c>
      <c r="R52" s="40">
        <v>158</v>
      </c>
      <c r="S52" s="40">
        <v>150</v>
      </c>
      <c r="T52" s="40">
        <v>145.25000000000003</v>
      </c>
      <c r="U52" s="40">
        <v>139.79166666666666</v>
      </c>
      <c r="V52" s="40">
        <v>147.45833333333334</v>
      </c>
      <c r="W52" s="40">
        <v>149</v>
      </c>
      <c r="X52" s="40">
        <v>149.75</v>
      </c>
      <c r="Y52" s="40">
        <v>148.95833333333334</v>
      </c>
      <c r="Z52" s="40">
        <v>152.41666666666666</v>
      </c>
      <c r="AA52" s="356">
        <v>153</v>
      </c>
      <c r="AC52" s="249">
        <v>6</v>
      </c>
      <c r="AD52" s="355">
        <v>-19.333333333333332</v>
      </c>
      <c r="AE52" s="40">
        <v>-18.000000000000004</v>
      </c>
      <c r="AF52" s="40">
        <v>-13.666666666666664</v>
      </c>
      <c r="AG52" s="40">
        <v>-20.041666666666661</v>
      </c>
      <c r="AH52" s="40">
        <v>-22.583333333333329</v>
      </c>
      <c r="AI52" s="40">
        <v>-24.374999999999996</v>
      </c>
      <c r="AJ52" s="40">
        <v>-16.25</v>
      </c>
      <c r="AK52" s="40">
        <v>-18.666666666666668</v>
      </c>
      <c r="AL52" s="40">
        <v>-16.625</v>
      </c>
      <c r="AM52" s="40">
        <v>-20.999999999999996</v>
      </c>
      <c r="AN52" s="40">
        <v>-18.749999999999996</v>
      </c>
      <c r="AO52" s="356">
        <v>-17.999999999999996</v>
      </c>
      <c r="AP52" s="172"/>
      <c r="AQ52" s="249">
        <v>6</v>
      </c>
      <c r="AR52" s="355">
        <v>68</v>
      </c>
      <c r="AS52" s="360">
        <v>70.458333333333329</v>
      </c>
      <c r="AT52" s="360">
        <v>73.958333333333329</v>
      </c>
      <c r="AU52" s="360">
        <v>67.5</v>
      </c>
      <c r="AV52" s="360">
        <v>65.333333333333329</v>
      </c>
      <c r="AW52" s="360">
        <v>59.458333333333336</v>
      </c>
      <c r="AX52" s="360">
        <v>67.791666666666671</v>
      </c>
      <c r="AY52" s="360">
        <v>69.125</v>
      </c>
      <c r="AZ52" s="360">
        <v>70</v>
      </c>
      <c r="BA52" s="360">
        <v>67.083333333333329</v>
      </c>
      <c r="BB52" s="360">
        <v>71.000000000000014</v>
      </c>
      <c r="BC52" s="384">
        <v>71.958333333333329</v>
      </c>
      <c r="BD52" s="172"/>
      <c r="BE52" s="249">
        <v>6</v>
      </c>
      <c r="BF52" s="355">
        <v>-28.875000000000004</v>
      </c>
      <c r="BG52" s="40">
        <v>-28.000000000000004</v>
      </c>
      <c r="BH52" s="40">
        <v>-24.416666666666671</v>
      </c>
      <c r="BI52" s="40">
        <v>-30.583333333333339</v>
      </c>
      <c r="BJ52" s="40">
        <v>-30.416666666666671</v>
      </c>
      <c r="BK52" s="40">
        <v>-32.583333333333336</v>
      </c>
      <c r="BL52" s="40">
        <v>-23.375000000000004</v>
      </c>
      <c r="BM52" s="40">
        <v>-25.708333333333339</v>
      </c>
      <c r="BN52" s="40">
        <v>-23.375000000000004</v>
      </c>
      <c r="BO52" s="40">
        <v>-26.791666666666671</v>
      </c>
      <c r="BP52" s="40">
        <v>-26.249999999999996</v>
      </c>
      <c r="BQ52" s="356">
        <v>-27.999999999999996</v>
      </c>
      <c r="BR52" s="172"/>
      <c r="BS52" s="249">
        <v>6</v>
      </c>
      <c r="BT52" s="355">
        <v>-19.916666666666668</v>
      </c>
      <c r="BU52" s="40">
        <v>-19.000000000000004</v>
      </c>
      <c r="BV52" s="40">
        <v>-15.791666666666666</v>
      </c>
      <c r="BW52" s="40">
        <v>-21.833333333333339</v>
      </c>
      <c r="BX52" s="40">
        <v>-25.541666666666668</v>
      </c>
      <c r="BY52" s="40">
        <v>-34.833333333333336</v>
      </c>
      <c r="BZ52" s="40">
        <v>-18.166666666666668</v>
      </c>
      <c r="CA52" s="40">
        <v>-19.875</v>
      </c>
      <c r="CB52" s="40">
        <v>-17.041666666666668</v>
      </c>
      <c r="CC52" s="40">
        <v>-20.416666666666668</v>
      </c>
      <c r="CD52" s="40">
        <v>-20.000000000000004</v>
      </c>
      <c r="CE52" s="356">
        <v>-20.000000000000004</v>
      </c>
      <c r="CF52" s="172"/>
    </row>
    <row r="53" spans="1:84" ht="11.5" customHeight="1">
      <c r="A53" s="249">
        <v>7</v>
      </c>
      <c r="B53" s="367">
        <v>-18.000000000000004</v>
      </c>
      <c r="C53" s="368">
        <v>-17.125</v>
      </c>
      <c r="D53" s="368">
        <v>-13.999999999999998</v>
      </c>
      <c r="E53" s="368">
        <v>-19.000000000000004</v>
      </c>
      <c r="F53" s="369">
        <v>-18</v>
      </c>
      <c r="G53" s="369">
        <v>-20.041666666666668</v>
      </c>
      <c r="H53" s="369">
        <v>-15</v>
      </c>
      <c r="I53" s="369">
        <v>-15.541666666666666</v>
      </c>
      <c r="J53" s="369">
        <v>-13.625</v>
      </c>
      <c r="K53" s="369">
        <v>-15.541666666666666</v>
      </c>
      <c r="L53" s="368">
        <v>-15.583333333333336</v>
      </c>
      <c r="M53" s="370">
        <v>-15.000000000000002</v>
      </c>
      <c r="N53" s="172"/>
      <c r="O53" s="249">
        <v>7</v>
      </c>
      <c r="P53" s="355">
        <v>152.16666666666666</v>
      </c>
      <c r="Q53" s="40">
        <v>156</v>
      </c>
      <c r="R53" s="40">
        <v>157.83333333333334</v>
      </c>
      <c r="S53" s="40">
        <v>149.41666666666666</v>
      </c>
      <c r="T53" s="40">
        <v>144.83333333333334</v>
      </c>
      <c r="U53" s="40">
        <v>139.58333333333334</v>
      </c>
      <c r="V53" s="40">
        <v>147.20833333333334</v>
      </c>
      <c r="W53" s="40">
        <v>148.29166666666666</v>
      </c>
      <c r="X53" s="40">
        <v>149.625</v>
      </c>
      <c r="Y53" s="40">
        <v>148.79166666666666</v>
      </c>
      <c r="Z53" s="40">
        <v>152.16666666666666</v>
      </c>
      <c r="AA53" s="356">
        <v>153</v>
      </c>
      <c r="AC53" s="249">
        <v>7</v>
      </c>
      <c r="AD53" s="355">
        <v>-18.125000000000004</v>
      </c>
      <c r="AE53" s="40">
        <v>-18.291666666666668</v>
      </c>
      <c r="AF53" s="40">
        <v>-14.333333333333334</v>
      </c>
      <c r="AG53" s="40">
        <v>-20.749999999999996</v>
      </c>
      <c r="AH53" s="40">
        <v>-22.999999999999996</v>
      </c>
      <c r="AI53" s="40">
        <v>-25.249999999999996</v>
      </c>
      <c r="AJ53" s="40">
        <v>-17.958333333333332</v>
      </c>
      <c r="AK53" s="40">
        <v>-19.583333333333332</v>
      </c>
      <c r="AL53" s="40">
        <v>-16.125</v>
      </c>
      <c r="AM53" s="40">
        <v>-21.541666666666661</v>
      </c>
      <c r="AN53" s="40">
        <v>-18.999999999999996</v>
      </c>
      <c r="AO53" s="356">
        <v>-17.999999999999996</v>
      </c>
      <c r="AP53" s="172"/>
      <c r="AQ53" s="249">
        <v>7</v>
      </c>
      <c r="AR53" s="355">
        <v>68.041666666666671</v>
      </c>
      <c r="AS53" s="360">
        <v>70</v>
      </c>
      <c r="AT53" s="360">
        <v>73.166666666666671</v>
      </c>
      <c r="AU53" s="360">
        <v>67.083333333333329</v>
      </c>
      <c r="AV53" s="360">
        <v>65.208333333333329</v>
      </c>
      <c r="AW53" s="360">
        <v>59.375</v>
      </c>
      <c r="AX53" s="360">
        <v>67.458333333333329</v>
      </c>
      <c r="AY53" s="360">
        <v>68.958333333333329</v>
      </c>
      <c r="AZ53" s="360">
        <v>70.5</v>
      </c>
      <c r="BA53" s="360">
        <v>67.041666666666671</v>
      </c>
      <c r="BB53" s="360">
        <v>70.958333333333343</v>
      </c>
      <c r="BC53" s="384">
        <v>71.375</v>
      </c>
      <c r="BD53" s="172"/>
      <c r="BE53" s="249">
        <v>7</v>
      </c>
      <c r="BF53" s="355">
        <v>-27.375000000000004</v>
      </c>
      <c r="BG53" s="40">
        <v>-28.916666666666671</v>
      </c>
      <c r="BH53" s="40">
        <v>-25.000000000000004</v>
      </c>
      <c r="BI53" s="40">
        <v>-30.833333333333339</v>
      </c>
      <c r="BJ53" s="40">
        <v>-30.833333333333339</v>
      </c>
      <c r="BK53" s="40">
        <v>-33.083333333333336</v>
      </c>
      <c r="BL53" s="40">
        <v>-24.625000000000004</v>
      </c>
      <c r="BM53" s="40">
        <v>-26.375000000000004</v>
      </c>
      <c r="BN53" s="40">
        <v>-23.000000000000004</v>
      </c>
      <c r="BO53" s="40">
        <v>-27.750000000000004</v>
      </c>
      <c r="BP53" s="40">
        <v>-26.958333333333329</v>
      </c>
      <c r="BQ53" s="356">
        <v>-27.999999999999996</v>
      </c>
      <c r="BR53" s="172"/>
      <c r="BS53" s="249">
        <v>7</v>
      </c>
      <c r="BT53" s="355">
        <v>-18.250000000000004</v>
      </c>
      <c r="BU53" s="40">
        <v>-20.208333333333336</v>
      </c>
      <c r="BV53" s="40">
        <v>-16.625</v>
      </c>
      <c r="BW53" s="40">
        <v>-22.833333333333339</v>
      </c>
      <c r="BX53" s="40">
        <v>-26.375</v>
      </c>
      <c r="BY53" s="40">
        <v>-33.625</v>
      </c>
      <c r="BZ53" s="40">
        <v>-20.25</v>
      </c>
      <c r="CA53" s="40">
        <v>-20.583333333333332</v>
      </c>
      <c r="CB53" s="40">
        <v>-17.625</v>
      </c>
      <c r="CC53" s="40">
        <v>-21</v>
      </c>
      <c r="CD53" s="40">
        <v>-20.083333333333336</v>
      </c>
      <c r="CE53" s="356">
        <v>-20.000000000000004</v>
      </c>
      <c r="CF53" s="172"/>
    </row>
    <row r="54" spans="1:84" ht="11.5" customHeight="1">
      <c r="A54" s="249">
        <v>8</v>
      </c>
      <c r="B54" s="367">
        <v>-17.583333333333332</v>
      </c>
      <c r="C54" s="368">
        <v>-17</v>
      </c>
      <c r="D54" s="368">
        <v>-15</v>
      </c>
      <c r="E54" s="368">
        <v>-19.000000000000004</v>
      </c>
      <c r="F54" s="369">
        <v>-18</v>
      </c>
      <c r="G54" s="369">
        <v>-19.041666666666668</v>
      </c>
      <c r="H54" s="369">
        <v>-15</v>
      </c>
      <c r="I54" s="369">
        <v>-16</v>
      </c>
      <c r="J54" s="369">
        <v>-13.208333333333334</v>
      </c>
      <c r="K54" s="369">
        <v>-16</v>
      </c>
      <c r="L54" s="368">
        <v>-15.04166666666667</v>
      </c>
      <c r="M54" s="370">
        <v>-15.000000000000002</v>
      </c>
      <c r="N54" s="172"/>
      <c r="O54" s="249">
        <v>8</v>
      </c>
      <c r="P54" s="355">
        <v>153.29166666666666</v>
      </c>
      <c r="Q54" s="40">
        <v>155.25</v>
      </c>
      <c r="R54" s="40">
        <v>157</v>
      </c>
      <c r="S54" s="40">
        <v>148.45833333333334</v>
      </c>
      <c r="T54" s="40">
        <v>144.33333333333334</v>
      </c>
      <c r="U54" s="40">
        <v>141.41666666666666</v>
      </c>
      <c r="V54" s="40">
        <v>147.16666666666666</v>
      </c>
      <c r="W54" s="40">
        <v>147.95833333333334</v>
      </c>
      <c r="X54" s="40">
        <v>150.58333333333334</v>
      </c>
      <c r="Y54" s="40">
        <v>148.33333333333334</v>
      </c>
      <c r="Z54" s="40">
        <v>152.79166666666666</v>
      </c>
      <c r="AA54" s="356">
        <v>153</v>
      </c>
      <c r="AC54" s="249">
        <v>8</v>
      </c>
      <c r="AD54" s="355">
        <v>-17.125</v>
      </c>
      <c r="AE54" s="40">
        <v>-19.000000000000004</v>
      </c>
      <c r="AF54" s="40">
        <v>-15</v>
      </c>
      <c r="AG54" s="40">
        <v>-20.999999999999996</v>
      </c>
      <c r="AH54" s="40">
        <v>-23.541666666666661</v>
      </c>
      <c r="AI54" s="40">
        <v>-22.958333333333329</v>
      </c>
      <c r="AJ54" s="40">
        <v>-18.250000000000004</v>
      </c>
      <c r="AK54" s="40">
        <v>-20.583333333333329</v>
      </c>
      <c r="AL54" s="40">
        <v>-14.958333333333334</v>
      </c>
      <c r="AM54" s="40">
        <v>-21.999999999999996</v>
      </c>
      <c r="AN54" s="40">
        <v>-17.999999999999996</v>
      </c>
      <c r="AO54" s="356">
        <v>-17.999999999999996</v>
      </c>
      <c r="AP54" s="172"/>
      <c r="AQ54" s="249">
        <v>8</v>
      </c>
      <c r="AR54" s="355">
        <v>68.708333333333329</v>
      </c>
      <c r="AS54" s="360">
        <v>70</v>
      </c>
      <c r="AT54" s="360">
        <v>72.875</v>
      </c>
      <c r="AU54" s="360">
        <v>66.958333333333329</v>
      </c>
      <c r="AV54" s="360">
        <v>64.458333333333329</v>
      </c>
      <c r="AW54" s="360">
        <v>59.958333333333336</v>
      </c>
      <c r="AX54" s="360">
        <v>67.5</v>
      </c>
      <c r="AY54" s="360">
        <v>68.291666666666671</v>
      </c>
      <c r="AZ54" s="360">
        <v>71.708333333333329</v>
      </c>
      <c r="BA54" s="360">
        <v>67</v>
      </c>
      <c r="BB54" s="360">
        <v>71.000000000000014</v>
      </c>
      <c r="BC54" s="384">
        <v>71.000000000000014</v>
      </c>
      <c r="BD54" s="172"/>
      <c r="BE54" s="249">
        <v>8</v>
      </c>
      <c r="BF54" s="355">
        <v>-26.458333333333339</v>
      </c>
      <c r="BG54" s="40">
        <v>-29.000000000000004</v>
      </c>
      <c r="BH54" s="40">
        <v>-25.875000000000004</v>
      </c>
      <c r="BI54" s="40">
        <v>-30.625000000000004</v>
      </c>
      <c r="BJ54" s="40">
        <v>-31.625000000000004</v>
      </c>
      <c r="BK54" s="40">
        <v>-29.333333333333339</v>
      </c>
      <c r="BL54" s="40">
        <v>-25.083333333333339</v>
      </c>
      <c r="BM54" s="40">
        <v>-27.041666666666671</v>
      </c>
      <c r="BN54" s="40">
        <v>-21.875000000000004</v>
      </c>
      <c r="BO54" s="40">
        <v>-28.000000000000004</v>
      </c>
      <c r="BP54" s="40">
        <v>-25.999999999999996</v>
      </c>
      <c r="BQ54" s="356">
        <v>-28.708333333333329</v>
      </c>
      <c r="BR54" s="172"/>
      <c r="BS54" s="249">
        <v>8</v>
      </c>
      <c r="BT54" s="355">
        <v>-17.5</v>
      </c>
      <c r="BU54" s="40">
        <v>-21.000000000000004</v>
      </c>
      <c r="BV54" s="40">
        <v>-17.5</v>
      </c>
      <c r="BW54" s="40">
        <v>-23.125000000000004</v>
      </c>
      <c r="BX54" s="40">
        <v>-26.875</v>
      </c>
      <c r="BY54" s="40">
        <v>-32.333333333333336</v>
      </c>
      <c r="BZ54" s="40">
        <v>-20.458333333333332</v>
      </c>
      <c r="CA54" s="40">
        <v>-21.583333333333332</v>
      </c>
      <c r="CB54" s="40">
        <v>-16.291666666666668</v>
      </c>
      <c r="CC54" s="40">
        <v>-21.208333333333332</v>
      </c>
      <c r="CD54" s="40">
        <v>-19.375000000000004</v>
      </c>
      <c r="CE54" s="356">
        <v>-20.666666666666668</v>
      </c>
      <c r="CF54" s="172"/>
    </row>
    <row r="55" spans="1:84" ht="11.5" customHeight="1">
      <c r="A55" s="249">
        <v>9</v>
      </c>
      <c r="B55" s="367">
        <v>-17</v>
      </c>
      <c r="C55" s="368">
        <v>-17</v>
      </c>
      <c r="D55" s="368">
        <v>-15</v>
      </c>
      <c r="E55" s="368">
        <v>-19.000000000000004</v>
      </c>
      <c r="F55" s="369">
        <v>-18</v>
      </c>
      <c r="G55" s="369">
        <v>-15.208333333333334</v>
      </c>
      <c r="H55" s="369">
        <v>-15.166666666666666</v>
      </c>
      <c r="I55" s="369">
        <v>-16</v>
      </c>
      <c r="J55" s="369">
        <v>-12.791666666666666</v>
      </c>
      <c r="K55" s="369">
        <v>-16</v>
      </c>
      <c r="L55" s="368">
        <v>-15.000000000000002</v>
      </c>
      <c r="M55" s="370">
        <v>-15.458333333333336</v>
      </c>
      <c r="N55" s="172"/>
      <c r="O55" s="249">
        <v>9</v>
      </c>
      <c r="P55" s="355">
        <v>153.45833333333334</v>
      </c>
      <c r="Q55" s="40">
        <v>155</v>
      </c>
      <c r="R55" s="40">
        <v>156.625</v>
      </c>
      <c r="S55" s="40">
        <v>147.95833333333334</v>
      </c>
      <c r="T55" s="40">
        <v>143.95833333333334</v>
      </c>
      <c r="U55" s="40">
        <v>145.25000000000003</v>
      </c>
      <c r="V55" s="40">
        <v>147.41666666666666</v>
      </c>
      <c r="W55" s="40">
        <v>147.33333333333334</v>
      </c>
      <c r="X55" s="40">
        <v>151.375</v>
      </c>
      <c r="Y55" s="40">
        <v>148.29166666666666</v>
      </c>
      <c r="Z55" s="40">
        <v>152.91666666666666</v>
      </c>
      <c r="AA55" s="356">
        <v>152.70833333333334</v>
      </c>
      <c r="AC55" s="249">
        <v>9</v>
      </c>
      <c r="AD55" s="355">
        <v>-17.125</v>
      </c>
      <c r="AE55" s="40">
        <v>-18.375000000000004</v>
      </c>
      <c r="AF55" s="40">
        <v>-15.625</v>
      </c>
      <c r="AG55" s="40">
        <v>-20.999999999999996</v>
      </c>
      <c r="AH55" s="40">
        <v>-23.999999999999996</v>
      </c>
      <c r="AI55" s="40">
        <v>-20.333333333333329</v>
      </c>
      <c r="AJ55" s="40">
        <v>-18</v>
      </c>
      <c r="AK55" s="40">
        <v>-21.458333333333329</v>
      </c>
      <c r="AL55" s="40">
        <v>-14.166666666666666</v>
      </c>
      <c r="AM55" s="40">
        <v>-21.874999999999996</v>
      </c>
      <c r="AN55" s="40">
        <v>-18.541666666666661</v>
      </c>
      <c r="AO55" s="356">
        <v>-18.958333333333329</v>
      </c>
      <c r="AP55" s="172"/>
      <c r="AQ55" s="249">
        <v>9</v>
      </c>
      <c r="AR55" s="355">
        <v>69</v>
      </c>
      <c r="AS55" s="360">
        <v>70</v>
      </c>
      <c r="AT55" s="360">
        <v>72.041666666666671</v>
      </c>
      <c r="AU55" s="360">
        <v>66.958333333333329</v>
      </c>
      <c r="AV55" s="360">
        <v>64.25</v>
      </c>
      <c r="AW55" s="360">
        <v>61.333333333333336</v>
      </c>
      <c r="AX55" s="360">
        <v>68</v>
      </c>
      <c r="AY55" s="360">
        <v>67.875</v>
      </c>
      <c r="AZ55" s="360">
        <v>72.458333333333329</v>
      </c>
      <c r="BA55" s="360">
        <v>67</v>
      </c>
      <c r="BB55" s="360">
        <v>70.958333333333343</v>
      </c>
      <c r="BC55" s="384">
        <v>71.000000000000014</v>
      </c>
      <c r="BD55" s="172"/>
      <c r="BE55" s="249">
        <v>9</v>
      </c>
      <c r="BF55" s="355">
        <v>-26.916666666666671</v>
      </c>
      <c r="BG55" s="40">
        <v>-28.208333333333339</v>
      </c>
      <c r="BH55" s="40">
        <v>-26.000000000000004</v>
      </c>
      <c r="BI55" s="40">
        <v>-30.000000000000004</v>
      </c>
      <c r="BJ55" s="40">
        <v>-32.000000000000007</v>
      </c>
      <c r="BK55" s="40">
        <v>-25.250000000000004</v>
      </c>
      <c r="BL55" s="40">
        <v>-25.041666666666671</v>
      </c>
      <c r="BM55" s="40">
        <v>-27.916666666666671</v>
      </c>
      <c r="BN55" s="40">
        <v>-21.708333333333339</v>
      </c>
      <c r="BO55" s="40">
        <v>-27.666666666666671</v>
      </c>
      <c r="BP55" s="40">
        <v>-26.708333333333329</v>
      </c>
      <c r="BQ55" s="356">
        <v>-28.999999999999996</v>
      </c>
      <c r="BR55" s="172"/>
      <c r="BS55" s="249">
        <v>9</v>
      </c>
      <c r="BT55" s="355">
        <v>-18.083333333333332</v>
      </c>
      <c r="BU55" s="40">
        <v>-19.625000000000004</v>
      </c>
      <c r="BV55" s="40">
        <v>-17.833333333333332</v>
      </c>
      <c r="BW55" s="40">
        <v>-23.125000000000004</v>
      </c>
      <c r="BX55" s="40">
        <v>-27.583333333333332</v>
      </c>
      <c r="BY55" s="40">
        <v>-22.333333333333332</v>
      </c>
      <c r="BZ55" s="40">
        <v>-20.458333333333332</v>
      </c>
      <c r="CA55" s="40">
        <v>-22.416666666666668</v>
      </c>
      <c r="CB55" s="40">
        <v>-16</v>
      </c>
      <c r="CC55" s="40">
        <v>-21.375</v>
      </c>
      <c r="CD55" s="40">
        <v>-19.958333333333336</v>
      </c>
      <c r="CE55" s="356">
        <v>-21.583333333333339</v>
      </c>
      <c r="CF55" s="172"/>
    </row>
    <row r="56" spans="1:84" ht="11.5" customHeight="1">
      <c r="A56" s="249">
        <v>10</v>
      </c>
      <c r="B56" s="367">
        <v>-17</v>
      </c>
      <c r="C56" s="368">
        <v>-15.916666666666666</v>
      </c>
      <c r="D56" s="368">
        <v>-15</v>
      </c>
      <c r="E56" s="368">
        <v>-19.000000000000004</v>
      </c>
      <c r="F56" s="369">
        <v>-18.375</v>
      </c>
      <c r="G56" s="369">
        <v>-16.583333333333332</v>
      </c>
      <c r="H56" s="369">
        <v>-15.833333333333334</v>
      </c>
      <c r="I56" s="369">
        <v>-16</v>
      </c>
      <c r="J56" s="369">
        <v>-12.833333333333334</v>
      </c>
      <c r="K56" s="369">
        <v>-16</v>
      </c>
      <c r="L56" s="368">
        <v>-15.29166666666667</v>
      </c>
      <c r="M56" s="370">
        <v>-16.000000000000004</v>
      </c>
      <c r="N56" s="172"/>
      <c r="O56" s="249">
        <v>10</v>
      </c>
      <c r="P56" s="355">
        <v>153.41666666666666</v>
      </c>
      <c r="Q56" s="40">
        <v>156.29166666666666</v>
      </c>
      <c r="R56" s="40">
        <v>156</v>
      </c>
      <c r="S56" s="40">
        <v>147.66666666666666</v>
      </c>
      <c r="T56" s="40">
        <v>143.50000000000003</v>
      </c>
      <c r="U56" s="40">
        <v>145.00000000000003</v>
      </c>
      <c r="V56" s="40">
        <v>147.25</v>
      </c>
      <c r="W56" s="40">
        <v>147.00000000000003</v>
      </c>
      <c r="X56" s="40">
        <v>151.91666666666666</v>
      </c>
      <c r="Y56" s="40">
        <v>148.95833333333334</v>
      </c>
      <c r="Z56" s="40">
        <v>152.58333333333334</v>
      </c>
      <c r="AA56" s="356">
        <v>152.375</v>
      </c>
      <c r="AC56" s="249">
        <v>10</v>
      </c>
      <c r="AD56" s="355">
        <v>-18.000000000000004</v>
      </c>
      <c r="AE56" s="40">
        <v>-16.5</v>
      </c>
      <c r="AF56" s="40">
        <v>-16</v>
      </c>
      <c r="AG56" s="40">
        <v>-21.541666666666661</v>
      </c>
      <c r="AH56" s="40">
        <v>-24.541666666666661</v>
      </c>
      <c r="AI56" s="40">
        <v>-21.083333333333329</v>
      </c>
      <c r="AJ56" s="40">
        <v>-18.708333333333336</v>
      </c>
      <c r="AK56" s="40">
        <v>-21.999999999999996</v>
      </c>
      <c r="AL56" s="40">
        <v>-14.208333333333334</v>
      </c>
      <c r="AM56" s="40">
        <v>-21.458333333333329</v>
      </c>
      <c r="AN56" s="40">
        <v>-18.999999999999996</v>
      </c>
      <c r="AO56" s="356">
        <v>-18.999999999999996</v>
      </c>
      <c r="AP56" s="172"/>
      <c r="AQ56" s="249">
        <v>10</v>
      </c>
      <c r="AR56" s="355">
        <v>69</v>
      </c>
      <c r="AS56" s="360">
        <v>70.583333333333329</v>
      </c>
      <c r="AT56" s="360">
        <v>72</v>
      </c>
      <c r="AU56" s="360">
        <v>66.583333333333329</v>
      </c>
      <c r="AV56" s="360">
        <v>63.958333333333336</v>
      </c>
      <c r="AW56" s="360">
        <v>61.25</v>
      </c>
      <c r="AX56" s="360">
        <v>68</v>
      </c>
      <c r="AY56" s="360">
        <v>67.291666666666671</v>
      </c>
      <c r="AZ56" s="360">
        <v>73.041666666666671</v>
      </c>
      <c r="BA56" s="360">
        <v>67</v>
      </c>
      <c r="BB56" s="360">
        <v>70.833333333333329</v>
      </c>
      <c r="BC56" s="384">
        <v>70.875000000000014</v>
      </c>
      <c r="BD56" s="172"/>
      <c r="BE56" s="249">
        <v>10</v>
      </c>
      <c r="BF56" s="355">
        <v>-27.833333333333339</v>
      </c>
      <c r="BG56" s="40">
        <v>-26.291666666666671</v>
      </c>
      <c r="BH56" s="40">
        <v>-26.208333333333339</v>
      </c>
      <c r="BI56" s="40">
        <v>-30.750000000000004</v>
      </c>
      <c r="BJ56" s="40">
        <v>-32.75</v>
      </c>
      <c r="BK56" s="40">
        <v>-26.250000000000004</v>
      </c>
      <c r="BL56" s="40">
        <v>-25.916666666666671</v>
      </c>
      <c r="BM56" s="40">
        <v>-28.625000000000004</v>
      </c>
      <c r="BN56" s="40">
        <v>-21.958333333333339</v>
      </c>
      <c r="BO56" s="40">
        <v>-27.000000000000004</v>
      </c>
      <c r="BP56" s="40">
        <v>-26.999999999999996</v>
      </c>
      <c r="BQ56" s="356">
        <v>-29.375</v>
      </c>
      <c r="BR56" s="172"/>
      <c r="BS56" s="249">
        <v>10</v>
      </c>
      <c r="BT56" s="355">
        <v>-19.000000000000004</v>
      </c>
      <c r="BU56" s="40">
        <v>-16.75</v>
      </c>
      <c r="BV56" s="40">
        <v>-18.000000000000004</v>
      </c>
      <c r="BW56" s="40">
        <v>-23.500000000000004</v>
      </c>
      <c r="BX56" s="40">
        <v>-28.166666666666668</v>
      </c>
      <c r="BY56" s="40">
        <v>-22.541666666666668</v>
      </c>
      <c r="BZ56" s="40">
        <v>-21</v>
      </c>
      <c r="CA56" s="40">
        <v>-23.125</v>
      </c>
      <c r="CB56" s="40">
        <v>-15.708333333333334</v>
      </c>
      <c r="CC56" s="40">
        <v>-20.166666666666668</v>
      </c>
      <c r="CD56" s="40">
        <v>-20.083333333333336</v>
      </c>
      <c r="CE56" s="356">
        <v>-22.291666666666671</v>
      </c>
      <c r="CF56" s="172"/>
    </row>
    <row r="57" spans="1:84" ht="11.5" customHeight="1">
      <c r="A57" s="249">
        <v>11</v>
      </c>
      <c r="B57" s="367">
        <v>-17.875</v>
      </c>
      <c r="C57" s="368">
        <v>-15.625</v>
      </c>
      <c r="D57" s="368">
        <v>-14.791666666666666</v>
      </c>
      <c r="E57" s="368">
        <v>-19.000000000000004</v>
      </c>
      <c r="F57" s="369">
        <v>-18.583333333333332</v>
      </c>
      <c r="G57" s="369">
        <v>-17</v>
      </c>
      <c r="H57" s="369">
        <v>-15.25</v>
      </c>
      <c r="I57" s="369">
        <v>-17</v>
      </c>
      <c r="J57" s="369">
        <v>-13.916666666666666</v>
      </c>
      <c r="K57" s="369">
        <v>-15.25</v>
      </c>
      <c r="L57" s="368">
        <v>-15.16666666666667</v>
      </c>
      <c r="M57" s="370">
        <v>-16.000000000000004</v>
      </c>
      <c r="N57" s="172"/>
      <c r="O57" s="249">
        <v>11</v>
      </c>
      <c r="P57" s="355">
        <v>153.20833333333334</v>
      </c>
      <c r="Q57" s="40">
        <v>157.25</v>
      </c>
      <c r="R57" s="40">
        <v>156.83333333333334</v>
      </c>
      <c r="S57" s="40">
        <v>147.54166666666666</v>
      </c>
      <c r="T57" s="40">
        <v>144.12500000000003</v>
      </c>
      <c r="U57" s="40">
        <v>145.00000000000003</v>
      </c>
      <c r="V57" s="40">
        <v>147.91666666666666</v>
      </c>
      <c r="W57" s="40">
        <v>147.00000000000003</v>
      </c>
      <c r="X57" s="40">
        <v>151.125</v>
      </c>
      <c r="Y57" s="40">
        <v>149.08333333333334</v>
      </c>
      <c r="Z57" s="40">
        <v>152.04166666666666</v>
      </c>
      <c r="AA57" s="356">
        <v>152</v>
      </c>
      <c r="AC57" s="249">
        <v>11</v>
      </c>
      <c r="AD57" s="355">
        <v>-18.458333333333336</v>
      </c>
      <c r="AE57" s="40">
        <v>-14.666666666666666</v>
      </c>
      <c r="AF57" s="40">
        <v>-14.916666666666666</v>
      </c>
      <c r="AG57" s="40">
        <v>-21.874999999999996</v>
      </c>
      <c r="AH57" s="40">
        <v>-23.416666666666661</v>
      </c>
      <c r="AI57" s="40">
        <v>-21.916666666666661</v>
      </c>
      <c r="AJ57" s="40">
        <v>-17.833333333333332</v>
      </c>
      <c r="AK57" s="40">
        <v>-22.624999999999996</v>
      </c>
      <c r="AL57" s="40">
        <v>-15.5</v>
      </c>
      <c r="AM57" s="40">
        <v>-19.791666666666664</v>
      </c>
      <c r="AN57" s="40">
        <v>-18.999999999999996</v>
      </c>
      <c r="AO57" s="356">
        <v>-19.416666666666661</v>
      </c>
      <c r="AP57" s="172"/>
      <c r="AQ57" s="249">
        <v>11</v>
      </c>
      <c r="AR57" s="355">
        <v>68.791666666666671</v>
      </c>
      <c r="AS57" s="360">
        <v>71.541666666666671</v>
      </c>
      <c r="AT57" s="360">
        <v>72.5</v>
      </c>
      <c r="AU57" s="360">
        <v>66.375</v>
      </c>
      <c r="AV57" s="360">
        <v>64.25</v>
      </c>
      <c r="AW57" s="360">
        <v>61</v>
      </c>
      <c r="AX57" s="360">
        <v>68</v>
      </c>
      <c r="AY57" s="360">
        <v>67</v>
      </c>
      <c r="AZ57" s="360">
        <v>73</v>
      </c>
      <c r="BA57" s="360">
        <v>67.583333333333329</v>
      </c>
      <c r="BB57" s="360">
        <v>70.125</v>
      </c>
      <c r="BC57" s="384">
        <v>70</v>
      </c>
      <c r="BD57" s="172"/>
      <c r="BE57" s="249">
        <v>11</v>
      </c>
      <c r="BF57" s="355">
        <v>-28.041666666666671</v>
      </c>
      <c r="BG57" s="40">
        <v>-25.166666666666671</v>
      </c>
      <c r="BH57" s="40">
        <v>-25.083333333333339</v>
      </c>
      <c r="BI57" s="40">
        <v>-31.000000000000004</v>
      </c>
      <c r="BJ57" s="40">
        <v>-31.625</v>
      </c>
      <c r="BK57" s="40">
        <v>-27.000000000000004</v>
      </c>
      <c r="BL57" s="40">
        <v>-24.250000000000004</v>
      </c>
      <c r="BM57" s="40">
        <v>-29.000000000000004</v>
      </c>
      <c r="BN57" s="40">
        <v>-23.208333333333339</v>
      </c>
      <c r="BO57" s="40">
        <v>-25.916666666666671</v>
      </c>
      <c r="BP57" s="40">
        <v>-26.999999999999996</v>
      </c>
      <c r="BQ57" s="356">
        <v>-30</v>
      </c>
      <c r="BR57" s="172"/>
      <c r="BS57" s="249">
        <v>11</v>
      </c>
      <c r="BT57" s="355">
        <v>-19.458333333333336</v>
      </c>
      <c r="BU57" s="40">
        <v>-15.5</v>
      </c>
      <c r="BV57" s="40">
        <v>-16.916666666666668</v>
      </c>
      <c r="BW57" s="40">
        <v>-23.375000000000004</v>
      </c>
      <c r="BX57" s="40">
        <v>-27.666666666666668</v>
      </c>
      <c r="BY57" s="40">
        <v>-23.583333333333332</v>
      </c>
      <c r="BZ57" s="40">
        <v>-19.75</v>
      </c>
      <c r="CA57" s="40">
        <v>-23.5</v>
      </c>
      <c r="CB57" s="40">
        <v>-17.5</v>
      </c>
      <c r="CC57" s="40">
        <v>-19.375</v>
      </c>
      <c r="CD57" s="40">
        <v>-20.750000000000004</v>
      </c>
      <c r="CE57" s="356">
        <v>-22.916666666666671</v>
      </c>
      <c r="CF57" s="172"/>
    </row>
    <row r="58" spans="1:84" ht="11.5" customHeight="1">
      <c r="A58" s="249">
        <v>12</v>
      </c>
      <c r="B58" s="367">
        <v>-17.333333333333332</v>
      </c>
      <c r="C58" s="368">
        <v>-15.791666666666666</v>
      </c>
      <c r="D58" s="368">
        <v>-14.75</v>
      </c>
      <c r="E58" s="368">
        <v>-19.041666666666668</v>
      </c>
      <c r="F58" s="369">
        <v>-18</v>
      </c>
      <c r="G58" s="369">
        <v>-17.583333333333332</v>
      </c>
      <c r="H58" s="369">
        <v>-15.041666666666666</v>
      </c>
      <c r="I58" s="369">
        <v>-17</v>
      </c>
      <c r="J58" s="369">
        <v>-14</v>
      </c>
      <c r="K58" s="369">
        <v>-15</v>
      </c>
      <c r="L58" s="368">
        <v>-15.625000000000002</v>
      </c>
      <c r="M58" s="370">
        <v>-16.000000000000004</v>
      </c>
      <c r="N58" s="172"/>
      <c r="O58" s="249">
        <v>12</v>
      </c>
      <c r="P58" s="355">
        <v>153.625</v>
      </c>
      <c r="Q58" s="40">
        <v>157.29166666666666</v>
      </c>
      <c r="R58" s="40">
        <v>157.25</v>
      </c>
      <c r="S58" s="40">
        <v>148.08333333333334</v>
      </c>
      <c r="T58" s="40">
        <v>144.33333333333334</v>
      </c>
      <c r="U58" s="40">
        <v>144.20833333333334</v>
      </c>
      <c r="V58" s="40">
        <v>147.5</v>
      </c>
      <c r="W58" s="40">
        <v>146.25000000000003</v>
      </c>
      <c r="X58" s="40">
        <v>151.16666666666666</v>
      </c>
      <c r="Y58" s="40">
        <v>149.625</v>
      </c>
      <c r="Z58" s="40">
        <v>152</v>
      </c>
      <c r="AA58" s="356">
        <v>152.125</v>
      </c>
      <c r="AC58" s="249">
        <v>12</v>
      </c>
      <c r="AD58" s="355">
        <v>-17.458333333333332</v>
      </c>
      <c r="AE58" s="40">
        <v>-14.708333333333334</v>
      </c>
      <c r="AF58" s="40">
        <v>-14.583333333333334</v>
      </c>
      <c r="AG58" s="40">
        <v>-21.291666666666664</v>
      </c>
      <c r="AH58" s="40">
        <v>-22.708333333333329</v>
      </c>
      <c r="AI58" s="40">
        <v>-23.249999999999996</v>
      </c>
      <c r="AJ58" s="40">
        <v>-18.791666666666668</v>
      </c>
      <c r="AK58" s="40">
        <v>-22.999999999999996</v>
      </c>
      <c r="AL58" s="40">
        <v>-15.958333333333334</v>
      </c>
      <c r="AM58" s="40">
        <v>-19.833333333333332</v>
      </c>
      <c r="AN58" s="40">
        <v>-18.999999999999996</v>
      </c>
      <c r="AO58" s="356">
        <v>-19.999999999999996</v>
      </c>
      <c r="AP58" s="172"/>
      <c r="AQ58" s="249">
        <v>12</v>
      </c>
      <c r="AR58" s="355">
        <v>68.75</v>
      </c>
      <c r="AS58" s="360">
        <v>72</v>
      </c>
      <c r="AT58" s="360">
        <v>73</v>
      </c>
      <c r="AU58" s="360">
        <v>66.375</v>
      </c>
      <c r="AV58" s="360">
        <v>64.208333333333329</v>
      </c>
      <c r="AW58" s="360">
        <v>60.958333333333336</v>
      </c>
      <c r="AX58" s="360">
        <v>67.958333333333329</v>
      </c>
      <c r="AY58" s="360">
        <v>66.25</v>
      </c>
      <c r="AZ58" s="360">
        <v>72.166666666666671</v>
      </c>
      <c r="BA58" s="360">
        <v>67.958333333333329</v>
      </c>
      <c r="BB58" s="360">
        <v>70</v>
      </c>
      <c r="BC58" s="384">
        <v>70.041666666666671</v>
      </c>
      <c r="BD58" s="172"/>
      <c r="BE58" s="249">
        <v>12</v>
      </c>
      <c r="BF58" s="355">
        <v>-27.291666666666671</v>
      </c>
      <c r="BG58" s="40">
        <v>-25.625000000000004</v>
      </c>
      <c r="BH58" s="40">
        <v>-24.791666666666671</v>
      </c>
      <c r="BI58" s="40">
        <v>-30.333333333333339</v>
      </c>
      <c r="BJ58" s="40">
        <v>-30.541666666666671</v>
      </c>
      <c r="BK58" s="40">
        <v>-28.250000000000004</v>
      </c>
      <c r="BL58" s="40">
        <v>-25.625000000000004</v>
      </c>
      <c r="BM58" s="40">
        <v>-29.083333333333339</v>
      </c>
      <c r="BN58" s="40">
        <v>-23.875000000000004</v>
      </c>
      <c r="BO58" s="40">
        <v>-26.125000000000004</v>
      </c>
      <c r="BP58" s="40">
        <v>-27.249999999999996</v>
      </c>
      <c r="BQ58" s="356">
        <v>-30</v>
      </c>
      <c r="BR58" s="172"/>
      <c r="BS58" s="249">
        <v>12</v>
      </c>
      <c r="BT58" s="355">
        <v>-18.208333333333336</v>
      </c>
      <c r="BU58" s="40">
        <v>-16.5</v>
      </c>
      <c r="BV58" s="40">
        <v>-16.583333333333332</v>
      </c>
      <c r="BW58" s="40">
        <v>-22.541666666666671</v>
      </c>
      <c r="BX58" s="40">
        <v>-25.541666666666668</v>
      </c>
      <c r="BY58" s="40">
        <v>-24.666666666666668</v>
      </c>
      <c r="BZ58" s="40">
        <v>-20.916666666666668</v>
      </c>
      <c r="CA58" s="40">
        <v>-24</v>
      </c>
      <c r="CB58" s="40">
        <v>-18</v>
      </c>
      <c r="CC58" s="40">
        <v>-19.083333333333332</v>
      </c>
      <c r="CD58" s="40">
        <v>-21.000000000000004</v>
      </c>
      <c r="CE58" s="356">
        <v>-23.208333333333339</v>
      </c>
      <c r="CF58" s="172"/>
    </row>
    <row r="59" spans="1:84" ht="11.5" customHeight="1">
      <c r="A59" s="249">
        <v>13</v>
      </c>
      <c r="B59" s="367">
        <v>-17</v>
      </c>
      <c r="C59" s="368">
        <v>-15.333333333333334</v>
      </c>
      <c r="D59" s="368">
        <v>-14.708333333333334</v>
      </c>
      <c r="E59" s="368">
        <v>-19.000000000000004</v>
      </c>
      <c r="F59" s="369">
        <v>-18.125</v>
      </c>
      <c r="G59" s="369">
        <v>-18</v>
      </c>
      <c r="H59" s="369">
        <v>-16</v>
      </c>
      <c r="I59" s="369">
        <v>-17</v>
      </c>
      <c r="J59" s="369">
        <v>-13.875</v>
      </c>
      <c r="K59" s="369">
        <v>-15</v>
      </c>
      <c r="L59" s="368">
        <v>-15.79166666666667</v>
      </c>
      <c r="M59" s="370">
        <v>-16.000000000000004</v>
      </c>
      <c r="N59" s="172"/>
      <c r="O59" s="249">
        <v>13</v>
      </c>
      <c r="P59" s="355">
        <v>154.125</v>
      </c>
      <c r="Q59" s="40">
        <v>157.625</v>
      </c>
      <c r="R59" s="40">
        <v>157.54166666666666</v>
      </c>
      <c r="S59" s="40">
        <v>148.41666666666666</v>
      </c>
      <c r="T59" s="40">
        <v>144.12500000000003</v>
      </c>
      <c r="U59" s="40">
        <v>143.16666666666669</v>
      </c>
      <c r="V59" s="40">
        <v>147.125</v>
      </c>
      <c r="W59" s="40">
        <v>146.79166666666669</v>
      </c>
      <c r="X59" s="40">
        <v>151.04166666666666</v>
      </c>
      <c r="Y59" s="40">
        <v>149.54166666666666</v>
      </c>
      <c r="Z59" s="40">
        <v>152</v>
      </c>
      <c r="AA59" s="356">
        <v>152</v>
      </c>
      <c r="AC59" s="249">
        <v>13</v>
      </c>
      <c r="AD59" s="355">
        <v>-16.916666666666668</v>
      </c>
      <c r="AE59" s="40">
        <v>-15</v>
      </c>
      <c r="AF59" s="40">
        <v>-14.291666666666666</v>
      </c>
      <c r="AG59" s="40">
        <v>-20.416666666666661</v>
      </c>
      <c r="AH59" s="40">
        <v>-22.999999999999996</v>
      </c>
      <c r="AI59" s="40">
        <v>-24.583333333333329</v>
      </c>
      <c r="AJ59" s="40">
        <v>-19.791666666666668</v>
      </c>
      <c r="AK59" s="40">
        <v>-22.624999999999996</v>
      </c>
      <c r="AL59" s="40">
        <v>-16.416666666666668</v>
      </c>
      <c r="AM59" s="40">
        <v>-19.999999999999996</v>
      </c>
      <c r="AN59" s="40">
        <v>-18.999999999999996</v>
      </c>
      <c r="AO59" s="356">
        <v>-19.999999999999996</v>
      </c>
      <c r="AP59" s="172"/>
      <c r="AQ59" s="249">
        <v>13</v>
      </c>
      <c r="AR59" s="355">
        <v>69</v>
      </c>
      <c r="AS59" s="360">
        <v>72</v>
      </c>
      <c r="AT59" s="360">
        <v>73.041666666666671</v>
      </c>
      <c r="AU59" s="360">
        <v>66.958333333333329</v>
      </c>
      <c r="AV59" s="360">
        <v>64</v>
      </c>
      <c r="AW59" s="360">
        <v>60.208333333333336</v>
      </c>
      <c r="AX59" s="360">
        <v>67.208333333333329</v>
      </c>
      <c r="AY59" s="360">
        <v>66.333333333333329</v>
      </c>
      <c r="AZ59" s="360">
        <v>72.083333333333329</v>
      </c>
      <c r="BA59" s="360">
        <v>67.791666666666671</v>
      </c>
      <c r="BB59" s="360">
        <v>70</v>
      </c>
      <c r="BC59" s="384">
        <v>70</v>
      </c>
      <c r="BD59" s="172"/>
      <c r="BE59" s="249">
        <v>13</v>
      </c>
      <c r="BF59" s="355">
        <v>-26.708333333333339</v>
      </c>
      <c r="BG59" s="40">
        <v>-25.875000000000004</v>
      </c>
      <c r="BH59" s="40">
        <v>-24.541666666666671</v>
      </c>
      <c r="BI59" s="40">
        <v>-29.000000000000004</v>
      </c>
      <c r="BJ59" s="40">
        <v>-31.041666666666671</v>
      </c>
      <c r="BK59" s="40">
        <v>-29.375000000000004</v>
      </c>
      <c r="BL59" s="40">
        <v>-26.708333333333339</v>
      </c>
      <c r="BM59" s="40">
        <v>-28.458333333333339</v>
      </c>
      <c r="BN59" s="40">
        <v>-23.750000000000004</v>
      </c>
      <c r="BO59" s="40">
        <v>-26.916666666666671</v>
      </c>
      <c r="BP59" s="40">
        <v>-27.874999999999996</v>
      </c>
      <c r="BQ59" s="356">
        <v>-30</v>
      </c>
      <c r="BR59" s="172"/>
      <c r="BS59" s="249">
        <v>13</v>
      </c>
      <c r="BT59" s="355">
        <v>-17.791666666666668</v>
      </c>
      <c r="BU59" s="40">
        <v>-17</v>
      </c>
      <c r="BV59" s="40">
        <v>-16.416666666666668</v>
      </c>
      <c r="BW59" s="40">
        <v>-21.708333333333339</v>
      </c>
      <c r="BX59" s="40">
        <v>-26.5</v>
      </c>
      <c r="BY59" s="40">
        <v>-26.041666666666668</v>
      </c>
      <c r="BZ59" s="40">
        <v>-22.166666666666668</v>
      </c>
      <c r="CA59" s="40">
        <v>-23.416666666666668</v>
      </c>
      <c r="CB59" s="40">
        <v>-17.958333333333332</v>
      </c>
      <c r="CC59" s="40">
        <v>-19.958333333333332</v>
      </c>
      <c r="CD59" s="40">
        <v>-21.000000000000004</v>
      </c>
      <c r="CE59" s="356">
        <v>-23.666666666666671</v>
      </c>
      <c r="CF59" s="172"/>
    </row>
    <row r="60" spans="1:84" ht="11.5" customHeight="1">
      <c r="A60" s="249">
        <v>14</v>
      </c>
      <c r="B60" s="367">
        <v>-17</v>
      </c>
      <c r="C60" s="368">
        <v>-15.958333333333334</v>
      </c>
      <c r="D60" s="368">
        <v>-15</v>
      </c>
      <c r="E60" s="368">
        <v>-18.916666666666668</v>
      </c>
      <c r="F60" s="369">
        <v>-18.625</v>
      </c>
      <c r="G60" s="369">
        <v>-18.875</v>
      </c>
      <c r="H60" s="369">
        <v>-16</v>
      </c>
      <c r="I60" s="369">
        <v>-16.958333333333332</v>
      </c>
      <c r="J60" s="369">
        <v>-14.458333333333334</v>
      </c>
      <c r="K60" s="369">
        <v>-15.208333333333334</v>
      </c>
      <c r="L60" s="368">
        <v>-15.958333333333336</v>
      </c>
      <c r="M60" s="370">
        <v>-16.5</v>
      </c>
      <c r="N60" s="172"/>
      <c r="O60" s="249">
        <v>14</v>
      </c>
      <c r="P60" s="355">
        <v>154.125</v>
      </c>
      <c r="Q60" s="40">
        <v>157</v>
      </c>
      <c r="R60" s="40">
        <v>156.95833333333334</v>
      </c>
      <c r="S60" s="40">
        <v>149.125</v>
      </c>
      <c r="T60" s="40">
        <v>144.00000000000003</v>
      </c>
      <c r="U60" s="40">
        <v>142.25000000000003</v>
      </c>
      <c r="V60" s="40">
        <v>146.25000000000003</v>
      </c>
      <c r="W60" s="40">
        <v>147.04166666666669</v>
      </c>
      <c r="X60" s="40">
        <v>150.95833333333334</v>
      </c>
      <c r="Y60" s="40">
        <v>149.25</v>
      </c>
      <c r="Z60" s="40">
        <v>152</v>
      </c>
      <c r="AA60" s="356">
        <v>152</v>
      </c>
      <c r="AC60" s="249">
        <v>14</v>
      </c>
      <c r="AD60" s="355">
        <v>-17.5</v>
      </c>
      <c r="AE60" s="40">
        <v>-15.75</v>
      </c>
      <c r="AF60" s="40">
        <v>-15.416666666666666</v>
      </c>
      <c r="AG60" s="40">
        <v>-19.833333333333332</v>
      </c>
      <c r="AH60" s="40">
        <v>-23.374999999999996</v>
      </c>
      <c r="AI60" s="40">
        <v>-25.583333333333329</v>
      </c>
      <c r="AJ60" s="40">
        <v>-20.666666666666661</v>
      </c>
      <c r="AK60" s="40">
        <v>-21.749999999999996</v>
      </c>
      <c r="AL60" s="40">
        <v>-17</v>
      </c>
      <c r="AM60" s="40">
        <v>-20.958333333333329</v>
      </c>
      <c r="AN60" s="40">
        <v>-18.999999999999996</v>
      </c>
      <c r="AO60" s="356">
        <v>-19.999999999999996</v>
      </c>
      <c r="AP60" s="172"/>
      <c r="AQ60" s="249">
        <v>14</v>
      </c>
      <c r="AR60" s="355">
        <v>69</v>
      </c>
      <c r="AS60" s="360">
        <v>71.958333333333329</v>
      </c>
      <c r="AT60" s="360">
        <v>73</v>
      </c>
      <c r="AU60" s="360">
        <v>67</v>
      </c>
      <c r="AV60" s="360">
        <v>64</v>
      </c>
      <c r="AW60" s="360">
        <v>59.416666666666664</v>
      </c>
      <c r="AX60" s="360">
        <v>66.875</v>
      </c>
      <c r="AY60" s="360">
        <v>66.958333333333329</v>
      </c>
      <c r="AZ60" s="360">
        <v>71.791666666666671</v>
      </c>
      <c r="BA60" s="360">
        <v>67.291666666666671</v>
      </c>
      <c r="BB60" s="360">
        <v>70</v>
      </c>
      <c r="BC60" s="384">
        <v>70</v>
      </c>
      <c r="BD60" s="172"/>
      <c r="BE60" s="249">
        <v>14</v>
      </c>
      <c r="BF60" s="355">
        <v>-27.500000000000004</v>
      </c>
      <c r="BG60" s="40">
        <v>-26.666666666666671</v>
      </c>
      <c r="BH60" s="40">
        <v>-25.541666666666671</v>
      </c>
      <c r="BI60" s="40">
        <v>-28.500000000000004</v>
      </c>
      <c r="BJ60" s="40">
        <v>-31.458333333333339</v>
      </c>
      <c r="BK60" s="40">
        <v>-30.416666666666671</v>
      </c>
      <c r="BL60" s="40">
        <v>-27.500000000000004</v>
      </c>
      <c r="BM60" s="40">
        <v>-27.750000000000004</v>
      </c>
      <c r="BN60" s="40">
        <v>-24.750000000000004</v>
      </c>
      <c r="BO60" s="40">
        <v>-27.750000000000004</v>
      </c>
      <c r="BP60" s="40">
        <v>-27.999999999999996</v>
      </c>
      <c r="BQ60" s="356">
        <v>-30</v>
      </c>
      <c r="BR60" s="172"/>
      <c r="BS60" s="249">
        <v>14</v>
      </c>
      <c r="BT60" s="355">
        <v>-18.875000000000004</v>
      </c>
      <c r="BU60" s="40">
        <v>-17.416666666666668</v>
      </c>
      <c r="BV60" s="40">
        <v>-17.416666666666668</v>
      </c>
      <c r="BW60" s="40">
        <v>-20.500000000000004</v>
      </c>
      <c r="BX60" s="40">
        <v>-27</v>
      </c>
      <c r="BY60" s="40">
        <v>-27.958333333333332</v>
      </c>
      <c r="BZ60" s="40">
        <v>-22.958333333333332</v>
      </c>
      <c r="CA60" s="40">
        <v>-21.875</v>
      </c>
      <c r="CB60" s="40">
        <v>-19.041666666666668</v>
      </c>
      <c r="CC60" s="40">
        <v>-20.583333333333332</v>
      </c>
      <c r="CD60" s="40">
        <v>-21.000000000000004</v>
      </c>
      <c r="CE60" s="356">
        <v>-24.000000000000004</v>
      </c>
      <c r="CF60" s="172"/>
    </row>
    <row r="61" spans="1:84" ht="11.5" customHeight="1">
      <c r="A61" s="249">
        <v>15</v>
      </c>
      <c r="B61" s="367">
        <v>-16.291666666666668</v>
      </c>
      <c r="C61" s="368">
        <v>-16</v>
      </c>
      <c r="D61" s="368">
        <v>-15.416666666666666</v>
      </c>
      <c r="E61" s="368">
        <v>-18.250000000000004</v>
      </c>
      <c r="F61" s="369">
        <v>-19</v>
      </c>
      <c r="G61" s="369">
        <v>-18.916666666666668</v>
      </c>
      <c r="H61" s="369">
        <v>-16.083333333333332</v>
      </c>
      <c r="I61" s="369">
        <v>-17</v>
      </c>
      <c r="J61" s="369">
        <v>-14.5</v>
      </c>
      <c r="K61" s="369">
        <v>-15.916666666666666</v>
      </c>
      <c r="L61" s="368">
        <v>-15.958333333333336</v>
      </c>
      <c r="M61" s="370">
        <v>-16.916666666666668</v>
      </c>
      <c r="N61" s="172"/>
      <c r="O61" s="249">
        <v>15</v>
      </c>
      <c r="P61" s="355">
        <v>155</v>
      </c>
      <c r="Q61" s="40">
        <v>156.125</v>
      </c>
      <c r="R61" s="40">
        <v>156</v>
      </c>
      <c r="S61" s="40">
        <v>150</v>
      </c>
      <c r="T61" s="40">
        <v>144.00000000000003</v>
      </c>
      <c r="U61" s="40">
        <v>142.45833333333334</v>
      </c>
      <c r="V61" s="40">
        <v>145.41666666666669</v>
      </c>
      <c r="W61" s="40">
        <v>146.25000000000003</v>
      </c>
      <c r="X61" s="40">
        <v>151</v>
      </c>
      <c r="Y61" s="40">
        <v>149.125</v>
      </c>
      <c r="Z61" s="40">
        <v>152</v>
      </c>
      <c r="AA61" s="356">
        <v>151.91666666666666</v>
      </c>
      <c r="AC61" s="249">
        <v>15</v>
      </c>
      <c r="AD61" s="355">
        <v>-16.125</v>
      </c>
      <c r="AE61" s="40">
        <v>-16.708333333333332</v>
      </c>
      <c r="AF61" s="40">
        <v>-16.041666666666668</v>
      </c>
      <c r="AG61" s="40">
        <v>-18.625</v>
      </c>
      <c r="AH61" s="40">
        <v>-23.041666666666661</v>
      </c>
      <c r="AI61" s="40">
        <v>-24.333333333333329</v>
      </c>
      <c r="AJ61" s="40">
        <v>-21.583333333333329</v>
      </c>
      <c r="AK61" s="40">
        <v>-22.541666666666661</v>
      </c>
      <c r="AL61" s="40">
        <v>-16.375</v>
      </c>
      <c r="AM61" s="40">
        <v>-20.999999999999996</v>
      </c>
      <c r="AN61" s="40">
        <v>-19.041666666666661</v>
      </c>
      <c r="AO61" s="356">
        <v>-19.999999999999996</v>
      </c>
      <c r="AP61" s="172"/>
      <c r="AQ61" s="249">
        <v>15</v>
      </c>
      <c r="AR61" s="355">
        <v>69.708333333333329</v>
      </c>
      <c r="AS61" s="360">
        <v>71.083333333333329</v>
      </c>
      <c r="AT61" s="360">
        <v>72.166666666666671</v>
      </c>
      <c r="AU61" s="360">
        <v>67.666666666666671</v>
      </c>
      <c r="AV61" s="360">
        <v>63.958333333333336</v>
      </c>
      <c r="AW61" s="360">
        <v>59.458333333333336</v>
      </c>
      <c r="AX61" s="360">
        <v>66.208333333333329</v>
      </c>
      <c r="AY61" s="360">
        <v>66.25</v>
      </c>
      <c r="AZ61" s="360">
        <v>71.833333333333329</v>
      </c>
      <c r="BA61" s="360">
        <v>67.041666666666671</v>
      </c>
      <c r="BB61" s="360">
        <v>70</v>
      </c>
      <c r="BC61" s="384">
        <v>70</v>
      </c>
      <c r="BD61" s="172"/>
      <c r="BE61" s="249">
        <v>15</v>
      </c>
      <c r="BF61" s="355">
        <v>-25.916666666666671</v>
      </c>
      <c r="BG61" s="40">
        <v>-27.000000000000004</v>
      </c>
      <c r="BH61" s="40">
        <v>-26.041666666666671</v>
      </c>
      <c r="BI61" s="40">
        <v>-27.458333333333339</v>
      </c>
      <c r="BJ61" s="40">
        <v>-31.333333333333339</v>
      </c>
      <c r="BK61" s="40">
        <v>-29.708333333333339</v>
      </c>
      <c r="BL61" s="40">
        <v>-28.000000000000004</v>
      </c>
      <c r="BM61" s="40">
        <v>-28.625000000000004</v>
      </c>
      <c r="BN61" s="40">
        <v>-24.125000000000004</v>
      </c>
      <c r="BO61" s="40">
        <v>-28.000000000000004</v>
      </c>
      <c r="BP61" s="40">
        <v>-27.999999999999996</v>
      </c>
      <c r="BQ61" s="356">
        <v>-30</v>
      </c>
      <c r="BR61" s="172"/>
      <c r="BS61" s="249">
        <v>15</v>
      </c>
      <c r="BT61" s="355">
        <v>-17.25</v>
      </c>
      <c r="BU61" s="40">
        <v>-18.000000000000004</v>
      </c>
      <c r="BV61" s="40">
        <v>-18.208333333333332</v>
      </c>
      <c r="BW61" s="40">
        <v>-19.416666666666668</v>
      </c>
      <c r="BX61" s="40">
        <v>-26.625</v>
      </c>
      <c r="BY61" s="40">
        <v>-28.583333333333332</v>
      </c>
      <c r="BZ61" s="40">
        <v>-23.875</v>
      </c>
      <c r="CA61" s="40">
        <v>-22.375</v>
      </c>
      <c r="CB61" s="40">
        <v>-18.541666666666668</v>
      </c>
      <c r="CC61" s="40">
        <v>-21</v>
      </c>
      <c r="CD61" s="40">
        <v>-21.000000000000004</v>
      </c>
      <c r="CE61" s="356">
        <v>-24.000000000000004</v>
      </c>
      <c r="CF61" s="172"/>
    </row>
    <row r="62" spans="1:84" ht="11.5" customHeight="1">
      <c r="A62" s="249">
        <v>16</v>
      </c>
      <c r="B62" s="367">
        <v>-14.916666666666666</v>
      </c>
      <c r="C62" s="368">
        <v>-15.75</v>
      </c>
      <c r="D62" s="368">
        <v>-15.5</v>
      </c>
      <c r="E62" s="368">
        <v>-16.291666666666668</v>
      </c>
      <c r="F62" s="369">
        <v>-18.333333333333332</v>
      </c>
      <c r="G62" s="369">
        <v>-18.541666666666668</v>
      </c>
      <c r="H62" s="369">
        <v>-17</v>
      </c>
      <c r="I62" s="369">
        <v>-17</v>
      </c>
      <c r="J62" s="369">
        <v>-14.666666666666666</v>
      </c>
      <c r="K62" s="369">
        <v>-16</v>
      </c>
      <c r="L62" s="368">
        <v>-16.000000000000004</v>
      </c>
      <c r="M62" s="370">
        <v>-16.583333333333332</v>
      </c>
      <c r="N62" s="172"/>
      <c r="O62" s="249">
        <v>16</v>
      </c>
      <c r="P62" s="355">
        <v>155.79166666666666</v>
      </c>
      <c r="Q62" s="40">
        <v>156.375</v>
      </c>
      <c r="R62" s="40">
        <v>156.29166666666666</v>
      </c>
      <c r="S62" s="40">
        <v>151.16666666666666</v>
      </c>
      <c r="T62" s="40">
        <v>144.50000000000003</v>
      </c>
      <c r="U62" s="40">
        <v>142.79166666666669</v>
      </c>
      <c r="V62" s="40">
        <v>145.16666666666669</v>
      </c>
      <c r="W62" s="40">
        <v>146.00000000000003</v>
      </c>
      <c r="X62" s="40">
        <v>151</v>
      </c>
      <c r="Y62" s="40">
        <v>149</v>
      </c>
      <c r="Z62" s="40">
        <v>152</v>
      </c>
      <c r="AA62" s="356">
        <v>152</v>
      </c>
      <c r="AC62" s="249">
        <v>16</v>
      </c>
      <c r="AD62" s="355">
        <v>-14.75</v>
      </c>
      <c r="AE62" s="40">
        <v>-16.166666666666668</v>
      </c>
      <c r="AF62" s="40">
        <v>-16.333333333333332</v>
      </c>
      <c r="AG62" s="40">
        <v>-16.416666666666668</v>
      </c>
      <c r="AH62" s="40">
        <v>-22.291666666666661</v>
      </c>
      <c r="AI62" s="40">
        <v>-22.999999999999996</v>
      </c>
      <c r="AJ62" s="40">
        <v>-22.416666666666661</v>
      </c>
      <c r="AK62" s="40">
        <v>-23.583333333333329</v>
      </c>
      <c r="AL62" s="40">
        <v>-17</v>
      </c>
      <c r="AM62" s="40">
        <v>-21.333333333333329</v>
      </c>
      <c r="AN62" s="40">
        <v>-19.624999999999996</v>
      </c>
      <c r="AO62" s="356">
        <v>-19.999999999999996</v>
      </c>
      <c r="AP62" s="172"/>
      <c r="AQ62" s="249">
        <v>16</v>
      </c>
      <c r="AR62" s="355">
        <v>70.833333333333329</v>
      </c>
      <c r="AS62" s="360">
        <v>71.250000000000014</v>
      </c>
      <c r="AT62" s="360">
        <v>72.208333333333329</v>
      </c>
      <c r="AU62" s="360">
        <v>68.875</v>
      </c>
      <c r="AV62" s="360">
        <v>64</v>
      </c>
      <c r="AW62" s="360">
        <v>60</v>
      </c>
      <c r="AX62" s="360">
        <v>65.666666666666671</v>
      </c>
      <c r="AY62" s="360">
        <v>66</v>
      </c>
      <c r="AZ62" s="360">
        <v>71.25</v>
      </c>
      <c r="BA62" s="360">
        <v>67</v>
      </c>
      <c r="BB62" s="360">
        <v>70</v>
      </c>
      <c r="BC62" s="384">
        <v>70</v>
      </c>
      <c r="BD62" s="172"/>
      <c r="BE62" s="249">
        <v>16</v>
      </c>
      <c r="BF62" s="355">
        <v>-24.916666666666671</v>
      </c>
      <c r="BG62" s="40">
        <v>-26.000000000000004</v>
      </c>
      <c r="BH62" s="40">
        <v>-26.166666666666671</v>
      </c>
      <c r="BI62" s="40">
        <v>-25.458333333333339</v>
      </c>
      <c r="BJ62" s="40">
        <v>-30.000000000000004</v>
      </c>
      <c r="BK62" s="40">
        <v>-28.750000000000004</v>
      </c>
      <c r="BL62" s="40">
        <v>-28.708333333333339</v>
      </c>
      <c r="BM62" s="40">
        <v>-29.583333333333339</v>
      </c>
      <c r="BN62" s="40">
        <v>-24.625000000000004</v>
      </c>
      <c r="BO62" s="40">
        <v>-28.041666666666671</v>
      </c>
      <c r="BP62" s="40">
        <v>-27.999999999999996</v>
      </c>
      <c r="BQ62" s="356">
        <v>-30</v>
      </c>
      <c r="BR62" s="172"/>
      <c r="BS62" s="249">
        <v>16</v>
      </c>
      <c r="BT62" s="355">
        <v>-16.416666666666668</v>
      </c>
      <c r="BU62" s="40">
        <v>-16.833333333333332</v>
      </c>
      <c r="BV62" s="40">
        <v>-17.958333333333332</v>
      </c>
      <c r="BW62" s="40">
        <v>-17.5</v>
      </c>
      <c r="BX62" s="40">
        <v>-25.125</v>
      </c>
      <c r="BY62" s="40">
        <v>-26.5</v>
      </c>
      <c r="BZ62" s="40">
        <v>-24.833333333333332</v>
      </c>
      <c r="CA62" s="40">
        <v>-23.458333333333332</v>
      </c>
      <c r="CB62" s="40">
        <v>-18.541666666666668</v>
      </c>
      <c r="CC62" s="40">
        <v>-21</v>
      </c>
      <c r="CD62" s="40">
        <v>-21.000000000000004</v>
      </c>
      <c r="CE62" s="356">
        <v>-24.000000000000004</v>
      </c>
      <c r="CF62" s="172"/>
    </row>
    <row r="63" spans="1:84" ht="11.5" customHeight="1">
      <c r="A63" s="249">
        <v>17</v>
      </c>
      <c r="B63" s="367">
        <v>-15.75</v>
      </c>
      <c r="C63" s="368">
        <v>-14.75</v>
      </c>
      <c r="D63" s="368">
        <v>-14.958333333333334</v>
      </c>
      <c r="E63" s="368">
        <v>-17</v>
      </c>
      <c r="F63" s="369">
        <v>-18</v>
      </c>
      <c r="G63" s="369">
        <v>-18.958333333333332</v>
      </c>
      <c r="H63" s="369">
        <v>-17</v>
      </c>
      <c r="I63" s="369">
        <v>-17</v>
      </c>
      <c r="J63" s="369">
        <v>-15</v>
      </c>
      <c r="K63" s="369">
        <v>-16</v>
      </c>
      <c r="L63" s="368">
        <v>-15.66666666666667</v>
      </c>
      <c r="M63" s="370">
        <v>-16.041666666666668</v>
      </c>
      <c r="N63" s="172"/>
      <c r="O63" s="249">
        <v>17</v>
      </c>
      <c r="P63" s="355">
        <v>155.41666666666666</v>
      </c>
      <c r="Q63" s="40">
        <v>157.875</v>
      </c>
      <c r="R63" s="40">
        <v>156.04166666666666</v>
      </c>
      <c r="S63" s="40">
        <v>151.25</v>
      </c>
      <c r="T63" s="40">
        <v>144.87500000000003</v>
      </c>
      <c r="U63" s="40">
        <v>142.50000000000003</v>
      </c>
      <c r="V63" s="40">
        <v>144.16666666666669</v>
      </c>
      <c r="W63" s="40">
        <v>145.45833333333334</v>
      </c>
      <c r="X63" s="40">
        <v>151</v>
      </c>
      <c r="Y63" s="40">
        <v>149</v>
      </c>
      <c r="Z63" s="40">
        <v>152</v>
      </c>
      <c r="AA63" s="356">
        <v>152</v>
      </c>
      <c r="AC63" s="249">
        <v>17</v>
      </c>
      <c r="AD63" s="355">
        <v>-15.875</v>
      </c>
      <c r="AE63" s="40">
        <v>-13.95833333333333</v>
      </c>
      <c r="AF63" s="40">
        <v>-15.5</v>
      </c>
      <c r="AG63" s="40">
        <v>-17.208333333333332</v>
      </c>
      <c r="AH63" s="40">
        <v>-21.958333333333329</v>
      </c>
      <c r="AI63" s="40">
        <v>-23.958333333333329</v>
      </c>
      <c r="AJ63" s="40">
        <v>-23.499999999999996</v>
      </c>
      <c r="AK63" s="40">
        <v>-24.458333333333329</v>
      </c>
      <c r="AL63" s="40">
        <v>-17.416666666666668</v>
      </c>
      <c r="AM63" s="40">
        <v>-21.958333333333329</v>
      </c>
      <c r="AN63" s="40">
        <v>-19.249999999999996</v>
      </c>
      <c r="AO63" s="356">
        <v>-19.999999999999996</v>
      </c>
      <c r="AP63" s="172"/>
      <c r="AQ63" s="249">
        <v>17</v>
      </c>
      <c r="AR63" s="355">
        <v>70.958333333333343</v>
      </c>
      <c r="AS63" s="360">
        <v>72.75</v>
      </c>
      <c r="AT63" s="360">
        <v>72.25</v>
      </c>
      <c r="AU63" s="360">
        <v>69</v>
      </c>
      <c r="AV63" s="360">
        <v>64.333333333333329</v>
      </c>
      <c r="AW63" s="360">
        <v>59.916666666666664</v>
      </c>
      <c r="AX63" s="360">
        <v>65.166666666666671</v>
      </c>
      <c r="AY63" s="360">
        <v>65.666666666666671</v>
      </c>
      <c r="AZ63" s="360">
        <v>71.125</v>
      </c>
      <c r="BA63" s="360">
        <v>67</v>
      </c>
      <c r="BB63" s="360">
        <v>70</v>
      </c>
      <c r="BC63" s="384">
        <v>70</v>
      </c>
      <c r="BD63" s="172"/>
      <c r="BE63" s="249">
        <v>17</v>
      </c>
      <c r="BF63" s="355">
        <v>-26.166666666666671</v>
      </c>
      <c r="BG63" s="40">
        <v>-24.125000000000004</v>
      </c>
      <c r="BH63" s="40">
        <v>-25.500000000000004</v>
      </c>
      <c r="BI63" s="40">
        <v>-26.625000000000004</v>
      </c>
      <c r="BJ63" s="40">
        <v>-29.666666666666671</v>
      </c>
      <c r="BK63" s="40">
        <v>-29.041666666666671</v>
      </c>
      <c r="BL63" s="40">
        <v>-29.625000000000004</v>
      </c>
      <c r="BM63" s="40">
        <v>-30.166666666666671</v>
      </c>
      <c r="BN63" s="40">
        <v>-25.000000000000004</v>
      </c>
      <c r="BO63" s="40">
        <v>-28.875000000000004</v>
      </c>
      <c r="BP63" s="40">
        <v>-27.666666666666661</v>
      </c>
      <c r="BQ63" s="356">
        <v>-30</v>
      </c>
      <c r="BR63" s="172"/>
      <c r="BS63" s="249">
        <v>17</v>
      </c>
      <c r="BT63" s="355">
        <v>-18.000000000000004</v>
      </c>
      <c r="BU63" s="40">
        <v>-15.25</v>
      </c>
      <c r="BV63" s="40">
        <v>-17.041666666666668</v>
      </c>
      <c r="BW63" s="40">
        <v>-18.666666666666668</v>
      </c>
      <c r="BX63" s="40">
        <v>-24.583333333333332</v>
      </c>
      <c r="BY63" s="40">
        <v>-27.458333333333332</v>
      </c>
      <c r="BZ63" s="40">
        <v>-25.958333333333332</v>
      </c>
      <c r="CA63" s="40">
        <v>-24.375</v>
      </c>
      <c r="CB63" s="40">
        <v>-19</v>
      </c>
      <c r="CC63" s="40">
        <v>-21.125</v>
      </c>
      <c r="CD63" s="40">
        <v>-20.708333333333336</v>
      </c>
      <c r="CE63" s="356">
        <v>-23.625000000000004</v>
      </c>
      <c r="CF63" s="172"/>
    </row>
    <row r="64" spans="1:84" ht="11.5" customHeight="1">
      <c r="A64" s="249">
        <v>18</v>
      </c>
      <c r="B64" s="367">
        <v>-16</v>
      </c>
      <c r="C64" s="368">
        <v>-14.958333333333334</v>
      </c>
      <c r="D64" s="368">
        <v>-14.583333333333334</v>
      </c>
      <c r="E64" s="368">
        <v>-17.958333333333332</v>
      </c>
      <c r="F64" s="369">
        <v>-18</v>
      </c>
      <c r="G64" s="369">
        <v>-18.916666666666668</v>
      </c>
      <c r="H64" s="369">
        <v>-17</v>
      </c>
      <c r="I64" s="369">
        <v>-17.666666666666668</v>
      </c>
      <c r="J64" s="369">
        <v>-15</v>
      </c>
      <c r="K64" s="369">
        <v>-15.458333333333334</v>
      </c>
      <c r="L64" s="368">
        <v>-14.208333333333336</v>
      </c>
      <c r="M64" s="370">
        <v>-14.708333333333336</v>
      </c>
      <c r="N64" s="172"/>
      <c r="O64" s="249">
        <v>18</v>
      </c>
      <c r="P64" s="355">
        <v>155</v>
      </c>
      <c r="Q64" s="40">
        <v>158.04166666666666</v>
      </c>
      <c r="R64" s="40">
        <v>156.45833333333334</v>
      </c>
      <c r="S64" s="40">
        <v>150.5</v>
      </c>
      <c r="T64" s="40">
        <v>144.75000000000003</v>
      </c>
      <c r="U64" s="40">
        <v>142.25000000000003</v>
      </c>
      <c r="V64" s="40">
        <v>143.37500000000003</v>
      </c>
      <c r="W64" s="40">
        <v>145.04166666666669</v>
      </c>
      <c r="X64" s="40">
        <v>150.91666666666666</v>
      </c>
      <c r="Y64" s="40">
        <v>149.75</v>
      </c>
      <c r="Z64" s="40">
        <v>152.91666666666666</v>
      </c>
      <c r="AA64" s="356">
        <v>152.95833333333334</v>
      </c>
      <c r="AC64" s="249">
        <v>18</v>
      </c>
      <c r="AD64" s="355">
        <v>-16.666666666666668</v>
      </c>
      <c r="AE64" s="40">
        <v>-14.041666666666664</v>
      </c>
      <c r="AF64" s="40">
        <v>-14.666666666666666</v>
      </c>
      <c r="AG64" s="40">
        <v>-18.000000000000004</v>
      </c>
      <c r="AH64" s="40">
        <v>-21.624999999999996</v>
      </c>
      <c r="AI64" s="40">
        <v>-24.624999999999996</v>
      </c>
      <c r="AJ64" s="40">
        <v>-24.416666666666661</v>
      </c>
      <c r="AK64" s="40">
        <v>-24.999999999999996</v>
      </c>
      <c r="AL64" s="40">
        <v>-18.000000000000004</v>
      </c>
      <c r="AM64" s="40">
        <v>-19.833333333333332</v>
      </c>
      <c r="AN64" s="40">
        <v>-17</v>
      </c>
      <c r="AO64" s="356">
        <v>-17.874999999999996</v>
      </c>
      <c r="AP64" s="172"/>
      <c r="AQ64" s="249">
        <v>18</v>
      </c>
      <c r="AR64" s="355">
        <v>70.5</v>
      </c>
      <c r="AS64" s="360">
        <v>73</v>
      </c>
      <c r="AT64" s="360">
        <v>72.333333333333329</v>
      </c>
      <c r="AU64" s="360">
        <v>68.958333333333329</v>
      </c>
      <c r="AV64" s="360">
        <v>64.333333333333329</v>
      </c>
      <c r="AW64" s="360">
        <v>59.333333333333336</v>
      </c>
      <c r="AX64" s="360">
        <v>64.208333333333329</v>
      </c>
      <c r="AY64" s="360">
        <v>65.208333333333329</v>
      </c>
      <c r="AZ64" s="360">
        <v>71.000000000000014</v>
      </c>
      <c r="BA64" s="360">
        <v>67.583333333333329</v>
      </c>
      <c r="BB64" s="360">
        <v>70.416666666666671</v>
      </c>
      <c r="BC64" s="384">
        <v>70.833333333333329</v>
      </c>
      <c r="BD64" s="172"/>
      <c r="BE64" s="249">
        <v>18</v>
      </c>
      <c r="BF64" s="355">
        <v>-26.958333333333339</v>
      </c>
      <c r="BG64" s="40">
        <v>-25.041666666666671</v>
      </c>
      <c r="BH64" s="40">
        <v>-24.625000000000004</v>
      </c>
      <c r="BI64" s="40">
        <v>-27.666666666666671</v>
      </c>
      <c r="BJ64" s="40">
        <v>-29.416666666666671</v>
      </c>
      <c r="BK64" s="40">
        <v>-28.833333333333339</v>
      </c>
      <c r="BL64" s="40">
        <v>-30.541666666666671</v>
      </c>
      <c r="BM64" s="40">
        <v>-30.666666666666671</v>
      </c>
      <c r="BN64" s="40">
        <v>-25.625000000000004</v>
      </c>
      <c r="BO64" s="40">
        <v>-26.416666666666671</v>
      </c>
      <c r="BP64" s="40">
        <v>-24.958333333333329</v>
      </c>
      <c r="BQ64" s="356">
        <v>-28.291666666666668</v>
      </c>
      <c r="BR64" s="172"/>
      <c r="BS64" s="249">
        <v>18</v>
      </c>
      <c r="BT64" s="355">
        <v>-18.000000000000004</v>
      </c>
      <c r="BU64" s="40">
        <v>-16.208333333333332</v>
      </c>
      <c r="BV64" s="40">
        <v>-16.583333333333332</v>
      </c>
      <c r="BW64" s="40">
        <v>-19.833333333333336</v>
      </c>
      <c r="BX64" s="40">
        <v>-24</v>
      </c>
      <c r="BY64" s="40">
        <v>-27</v>
      </c>
      <c r="BZ64" s="40">
        <v>-27.125</v>
      </c>
      <c r="CA64" s="40">
        <v>-25.291666666666668</v>
      </c>
      <c r="CB64" s="40">
        <v>-19.291666666666668</v>
      </c>
      <c r="CC64" s="40">
        <v>-19.708333333333332</v>
      </c>
      <c r="CD64" s="40">
        <v>-18.166666666666671</v>
      </c>
      <c r="CE64" s="356">
        <v>-21.833333333333339</v>
      </c>
      <c r="CF64" s="172"/>
    </row>
    <row r="65" spans="1:84" ht="11.5" customHeight="1">
      <c r="A65" s="249">
        <v>19</v>
      </c>
      <c r="B65" s="367">
        <v>-16</v>
      </c>
      <c r="C65" s="368">
        <v>-15</v>
      </c>
      <c r="D65" s="368">
        <v>-15</v>
      </c>
      <c r="E65" s="368">
        <v>-18.000000000000004</v>
      </c>
      <c r="F65" s="369">
        <v>-18</v>
      </c>
      <c r="G65" s="369">
        <v>-19</v>
      </c>
      <c r="H65" s="369">
        <v>-17.666666666666668</v>
      </c>
      <c r="I65" s="369">
        <v>-18.333333333333332</v>
      </c>
      <c r="J65" s="369">
        <v>-15.083333333333334</v>
      </c>
      <c r="K65" s="369">
        <v>-15</v>
      </c>
      <c r="L65" s="368">
        <v>-13.500000000000002</v>
      </c>
      <c r="M65" s="370">
        <v>-14.000000000000002</v>
      </c>
      <c r="N65" s="172"/>
      <c r="O65" s="249">
        <v>19</v>
      </c>
      <c r="P65" s="355">
        <v>155.29166666666666</v>
      </c>
      <c r="Q65" s="40">
        <v>158</v>
      </c>
      <c r="R65" s="40">
        <v>156.79166666666666</v>
      </c>
      <c r="S65" s="40">
        <v>150</v>
      </c>
      <c r="T65" s="40">
        <v>144.41666666666669</v>
      </c>
      <c r="U65" s="40">
        <v>141.58333333333334</v>
      </c>
      <c r="V65" s="40">
        <v>143.04166666666669</v>
      </c>
      <c r="W65" s="40">
        <v>144.70833333333334</v>
      </c>
      <c r="X65" s="40">
        <v>150.25</v>
      </c>
      <c r="Y65" s="40">
        <v>150.70833333333334</v>
      </c>
      <c r="Z65" s="40">
        <v>153.54166666666666</v>
      </c>
      <c r="AA65" s="356">
        <v>153.5</v>
      </c>
      <c r="AC65" s="249">
        <v>19</v>
      </c>
      <c r="AD65" s="355">
        <v>-17</v>
      </c>
      <c r="AE65" s="40">
        <v>-15</v>
      </c>
      <c r="AF65" s="40">
        <v>-14.583333333333334</v>
      </c>
      <c r="AG65" s="40">
        <v>-18.666666666666668</v>
      </c>
      <c r="AH65" s="40">
        <v>-22.458333333333329</v>
      </c>
      <c r="AI65" s="40">
        <v>-25.374999999999996</v>
      </c>
      <c r="AJ65" s="40">
        <v>-24.999999999999996</v>
      </c>
      <c r="AK65" s="40">
        <v>-25.666666666666661</v>
      </c>
      <c r="AL65" s="40">
        <v>-18.416666666666668</v>
      </c>
      <c r="AM65" s="40">
        <v>-18.750000000000004</v>
      </c>
      <c r="AN65" s="40">
        <v>-15.791666666666666</v>
      </c>
      <c r="AO65" s="356">
        <v>-16.333333333333332</v>
      </c>
      <c r="AP65" s="172"/>
      <c r="AQ65" s="249">
        <v>19</v>
      </c>
      <c r="AR65" s="355">
        <v>70</v>
      </c>
      <c r="AS65" s="360">
        <v>72.875</v>
      </c>
      <c r="AT65" s="360">
        <v>72.791666666666671</v>
      </c>
      <c r="AU65" s="360">
        <v>68.416666666666671</v>
      </c>
      <c r="AV65" s="360">
        <v>64</v>
      </c>
      <c r="AW65" s="360">
        <v>59.375</v>
      </c>
      <c r="AX65" s="360">
        <v>64</v>
      </c>
      <c r="AY65" s="360">
        <v>64.625</v>
      </c>
      <c r="AZ65" s="360">
        <v>70.416666666666671</v>
      </c>
      <c r="BA65" s="360">
        <v>68</v>
      </c>
      <c r="BB65" s="360">
        <v>71.333333333333343</v>
      </c>
      <c r="BC65" s="384">
        <v>72</v>
      </c>
      <c r="BD65" s="172"/>
      <c r="BE65" s="249">
        <v>19</v>
      </c>
      <c r="BF65" s="355">
        <v>-27.000000000000004</v>
      </c>
      <c r="BG65" s="40">
        <v>-25.875000000000004</v>
      </c>
      <c r="BH65" s="40">
        <v>-24.750000000000004</v>
      </c>
      <c r="BI65" s="40">
        <v>-28.000000000000004</v>
      </c>
      <c r="BJ65" s="40">
        <v>-30.208333333333339</v>
      </c>
      <c r="BK65" s="40">
        <v>-29.583333333333339</v>
      </c>
      <c r="BL65" s="40">
        <v>-31.208333333333339</v>
      </c>
      <c r="BM65" s="40">
        <v>-31.625000000000004</v>
      </c>
      <c r="BN65" s="40">
        <v>-26.000000000000004</v>
      </c>
      <c r="BO65" s="40">
        <v>-25.791666666666671</v>
      </c>
      <c r="BP65" s="40">
        <v>-23.833333333333329</v>
      </c>
      <c r="BQ65" s="356">
        <v>-26.916666666666661</v>
      </c>
      <c r="BR65" s="172"/>
      <c r="BS65" s="249">
        <v>19</v>
      </c>
      <c r="BT65" s="355">
        <v>-18.458333333333336</v>
      </c>
      <c r="BU65" s="40">
        <v>-17</v>
      </c>
      <c r="BV65" s="40">
        <v>-16.833333333333332</v>
      </c>
      <c r="BW65" s="40">
        <v>-20.666666666666668</v>
      </c>
      <c r="BX65" s="40">
        <v>-25.5</v>
      </c>
      <c r="BY65" s="40">
        <v>-28.166666666666668</v>
      </c>
      <c r="BZ65" s="40">
        <v>-27.833333333333332</v>
      </c>
      <c r="CA65" s="40">
        <v>-25.75</v>
      </c>
      <c r="CB65" s="40">
        <v>-19.791666666666668</v>
      </c>
      <c r="CC65" s="40">
        <v>-18.166666666666668</v>
      </c>
      <c r="CD65" s="40">
        <v>-17.333333333333339</v>
      </c>
      <c r="CE65" s="356">
        <v>-19.666666666666668</v>
      </c>
      <c r="CF65" s="172"/>
    </row>
    <row r="66" spans="1:84" ht="11.5" customHeight="1">
      <c r="A66" s="249">
        <v>20</v>
      </c>
      <c r="B66" s="367">
        <v>-16.458333333333332</v>
      </c>
      <c r="C66" s="368">
        <v>-14.958333333333334</v>
      </c>
      <c r="D66" s="368">
        <v>-15</v>
      </c>
      <c r="E66" s="368">
        <v>-18.000000000000004</v>
      </c>
      <c r="F66" s="369">
        <v>-18.166666666666668</v>
      </c>
      <c r="G66" s="369">
        <v>-17.208333333333332</v>
      </c>
      <c r="H66" s="369">
        <v>-16.416666666666668</v>
      </c>
      <c r="I66" s="369">
        <v>-19</v>
      </c>
      <c r="J66" s="369">
        <v>-15.75</v>
      </c>
      <c r="K66" s="369">
        <v>-15</v>
      </c>
      <c r="L66" s="368">
        <v>-13.79166666666667</v>
      </c>
      <c r="M66" s="370">
        <v>-14.000000000000002</v>
      </c>
      <c r="N66" s="172"/>
      <c r="O66" s="249">
        <v>20</v>
      </c>
      <c r="P66" s="355">
        <v>155</v>
      </c>
      <c r="Q66" s="40">
        <v>158</v>
      </c>
      <c r="R66" s="40">
        <v>156</v>
      </c>
      <c r="S66" s="40">
        <v>149.45833333333334</v>
      </c>
      <c r="T66" s="40">
        <v>144.16666666666669</v>
      </c>
      <c r="U66" s="40">
        <v>142.83333333333334</v>
      </c>
      <c r="V66" s="40">
        <v>144.41666666666669</v>
      </c>
      <c r="W66" s="40">
        <v>144.12500000000003</v>
      </c>
      <c r="X66" s="40">
        <v>150.08333333333334</v>
      </c>
      <c r="Y66" s="40">
        <v>150.79166666666666</v>
      </c>
      <c r="Z66" s="40">
        <v>154</v>
      </c>
      <c r="AA66" s="356">
        <v>154</v>
      </c>
      <c r="AC66" s="249">
        <v>20</v>
      </c>
      <c r="AD66" s="355">
        <v>-17</v>
      </c>
      <c r="AE66" s="40">
        <v>-14.708333333333334</v>
      </c>
      <c r="AF66" s="40">
        <v>-15.541666666666666</v>
      </c>
      <c r="AG66" s="40">
        <v>-19.375</v>
      </c>
      <c r="AH66" s="40">
        <v>-22.999999999999996</v>
      </c>
      <c r="AI66" s="40">
        <v>-23.666666666666661</v>
      </c>
      <c r="AJ66" s="40">
        <v>-22.749999999999996</v>
      </c>
      <c r="AK66" s="40">
        <v>-26.541666666666661</v>
      </c>
      <c r="AL66" s="40">
        <v>-18.958333333333336</v>
      </c>
      <c r="AM66" s="40">
        <v>-19.000000000000004</v>
      </c>
      <c r="AN66" s="40">
        <v>-15.75</v>
      </c>
      <c r="AO66" s="356">
        <v>-16</v>
      </c>
      <c r="AP66" s="172"/>
      <c r="AQ66" s="249">
        <v>20</v>
      </c>
      <c r="AR66" s="355">
        <v>70</v>
      </c>
      <c r="AS66" s="360">
        <v>73</v>
      </c>
      <c r="AT66" s="360">
        <v>72.166666666666671</v>
      </c>
      <c r="AU66" s="360">
        <v>68.125</v>
      </c>
      <c r="AV66" s="360">
        <v>64</v>
      </c>
      <c r="AW66" s="360">
        <v>59.958333333333336</v>
      </c>
      <c r="AX66" s="360">
        <v>64.708333333333329</v>
      </c>
      <c r="AY66" s="360">
        <v>64.208333333333329</v>
      </c>
      <c r="AZ66" s="360">
        <v>70.083333333333329</v>
      </c>
      <c r="BA66" s="360">
        <v>68</v>
      </c>
      <c r="BB66" s="360">
        <v>72</v>
      </c>
      <c r="BC66" s="384">
        <v>72</v>
      </c>
      <c r="BD66" s="172"/>
      <c r="BE66" s="249">
        <v>20</v>
      </c>
      <c r="BF66" s="355">
        <v>-27.000000000000004</v>
      </c>
      <c r="BG66" s="40">
        <v>-25.333333333333339</v>
      </c>
      <c r="BH66" s="40">
        <v>-26.000000000000004</v>
      </c>
      <c r="BI66" s="40">
        <v>-28.708333333333339</v>
      </c>
      <c r="BJ66" s="40">
        <v>-30.958333333333339</v>
      </c>
      <c r="BK66" s="40">
        <v>-26.458333333333339</v>
      </c>
      <c r="BL66" s="40">
        <v>-27.500000000000004</v>
      </c>
      <c r="BM66" s="40">
        <v>-32.375</v>
      </c>
      <c r="BN66" s="40">
        <v>-26.291666666666671</v>
      </c>
      <c r="BO66" s="40">
        <v>-26.791666666666671</v>
      </c>
      <c r="BP66" s="40">
        <v>-24.458333333333329</v>
      </c>
      <c r="BQ66" s="356">
        <v>-25.999999999999996</v>
      </c>
      <c r="BR66" s="172"/>
      <c r="BS66" s="249">
        <v>20</v>
      </c>
      <c r="BT66" s="355">
        <v>-19.000000000000004</v>
      </c>
      <c r="BU66" s="40">
        <v>-16.333333333333332</v>
      </c>
      <c r="BV66" s="40">
        <v>-17.708333333333332</v>
      </c>
      <c r="BW66" s="40">
        <v>-21.541666666666671</v>
      </c>
      <c r="BX66" s="40">
        <v>-26.125</v>
      </c>
      <c r="BY66" s="40">
        <v>-24.833333333333332</v>
      </c>
      <c r="BZ66" s="40">
        <v>-25.416666666666668</v>
      </c>
      <c r="CA66" s="40">
        <v>-26.583333333333332</v>
      </c>
      <c r="CB66" s="40">
        <v>-20</v>
      </c>
      <c r="CC66" s="40">
        <v>-18.833333333333332</v>
      </c>
      <c r="CD66" s="40">
        <v>-17.625000000000004</v>
      </c>
      <c r="CE66" s="356">
        <v>-19.000000000000004</v>
      </c>
      <c r="CF66" s="172"/>
    </row>
    <row r="67" spans="1:84" ht="11.5" customHeight="1">
      <c r="A67" s="249">
        <v>21</v>
      </c>
      <c r="B67" s="367">
        <v>-16.791666666666668</v>
      </c>
      <c r="C67" s="368">
        <v>-15</v>
      </c>
      <c r="D67" s="368">
        <v>-15.875</v>
      </c>
      <c r="E67" s="368">
        <v>-18.000000000000004</v>
      </c>
      <c r="F67" s="369">
        <v>-18.958333333333332</v>
      </c>
      <c r="G67" s="369">
        <v>-17.208333333333332</v>
      </c>
      <c r="H67" s="369">
        <v>-15.541666666666666</v>
      </c>
      <c r="I67" s="369">
        <v>-19</v>
      </c>
      <c r="J67" s="369">
        <v>-16</v>
      </c>
      <c r="K67" s="369">
        <v>-15</v>
      </c>
      <c r="L67" s="368">
        <v>-13.79166666666667</v>
      </c>
      <c r="M67" s="370">
        <v>-14.000000000000002</v>
      </c>
      <c r="N67" s="172"/>
      <c r="O67" s="249">
        <v>21</v>
      </c>
      <c r="P67" s="355">
        <v>155.20833333333334</v>
      </c>
      <c r="Q67" s="40">
        <v>158.04166666666666</v>
      </c>
      <c r="R67" s="40">
        <v>155.54166666666666</v>
      </c>
      <c r="S67" s="40">
        <v>148.79166666666666</v>
      </c>
      <c r="T67" s="40">
        <v>144.00000000000003</v>
      </c>
      <c r="U67" s="40">
        <v>142.33333333333334</v>
      </c>
      <c r="V67" s="40">
        <v>146.00000000000003</v>
      </c>
      <c r="W67" s="40">
        <v>144.00000000000003</v>
      </c>
      <c r="X67" s="40">
        <v>150</v>
      </c>
      <c r="Y67" s="40">
        <v>151</v>
      </c>
      <c r="Z67" s="40">
        <v>154</v>
      </c>
      <c r="AA67" s="356">
        <v>154</v>
      </c>
      <c r="AC67" s="249">
        <v>21</v>
      </c>
      <c r="AD67" s="355">
        <v>-17.083333333333332</v>
      </c>
      <c r="AE67" s="40">
        <v>-15.333333333333334</v>
      </c>
      <c r="AF67" s="40">
        <v>-16.291666666666668</v>
      </c>
      <c r="AG67" s="40">
        <v>-19.958333333333332</v>
      </c>
      <c r="AH67" s="40">
        <v>-22.999999999999996</v>
      </c>
      <c r="AI67" s="40">
        <v>-24.458333333333329</v>
      </c>
      <c r="AJ67" s="40">
        <v>-21.458333333333329</v>
      </c>
      <c r="AK67" s="40">
        <v>-26.999999999999996</v>
      </c>
      <c r="AL67" s="40">
        <v>-19.000000000000004</v>
      </c>
      <c r="AM67" s="40">
        <v>-18.833333333333336</v>
      </c>
      <c r="AN67" s="40">
        <v>-15.791666666666666</v>
      </c>
      <c r="AO67" s="356">
        <v>-16</v>
      </c>
      <c r="AP67" s="172"/>
      <c r="AQ67" s="249">
        <v>21</v>
      </c>
      <c r="AR67" s="355">
        <v>70</v>
      </c>
      <c r="AS67" s="360">
        <v>72.208333333333329</v>
      </c>
      <c r="AT67" s="360">
        <v>72</v>
      </c>
      <c r="AU67" s="360">
        <v>67.875</v>
      </c>
      <c r="AV67" s="360">
        <v>64</v>
      </c>
      <c r="AW67" s="360">
        <v>59.208333333333336</v>
      </c>
      <c r="AX67" s="360">
        <v>65.958333333333329</v>
      </c>
      <c r="AY67" s="360">
        <v>64</v>
      </c>
      <c r="AZ67" s="360">
        <v>70</v>
      </c>
      <c r="BA67" s="360">
        <v>68</v>
      </c>
      <c r="BB67" s="360">
        <v>72.041666666666671</v>
      </c>
      <c r="BC67" s="384">
        <v>72</v>
      </c>
      <c r="BD67" s="172"/>
      <c r="BE67" s="249">
        <v>21</v>
      </c>
      <c r="BF67" s="355">
        <v>-27.000000000000004</v>
      </c>
      <c r="BG67" s="40">
        <v>-26.000000000000004</v>
      </c>
      <c r="BH67" s="40">
        <v>-26.750000000000004</v>
      </c>
      <c r="BI67" s="40">
        <v>-29.000000000000004</v>
      </c>
      <c r="BJ67" s="40">
        <v>-31.000000000000004</v>
      </c>
      <c r="BK67" s="40">
        <v>-27.666666666666671</v>
      </c>
      <c r="BL67" s="40">
        <v>-25.541666666666671</v>
      </c>
      <c r="BM67" s="40">
        <v>-32.791666666666664</v>
      </c>
      <c r="BN67" s="40">
        <v>-26.416666666666671</v>
      </c>
      <c r="BO67" s="40">
        <v>-26.041666666666671</v>
      </c>
      <c r="BP67" s="40">
        <v>-25.249999999999996</v>
      </c>
      <c r="BQ67" s="356">
        <v>-25.999999999999996</v>
      </c>
      <c r="BR67" s="172"/>
      <c r="BS67" s="249">
        <v>21</v>
      </c>
      <c r="BT67" s="355">
        <v>-18.583333333333336</v>
      </c>
      <c r="BU67" s="40">
        <v>-17</v>
      </c>
      <c r="BV67" s="40">
        <v>-18.541666666666668</v>
      </c>
      <c r="BW67" s="40">
        <v>-22.166666666666671</v>
      </c>
      <c r="BX67" s="40">
        <v>-26.625</v>
      </c>
      <c r="BY67" s="40">
        <v>-24.958333333333332</v>
      </c>
      <c r="BZ67" s="40">
        <v>-20.166666666666668</v>
      </c>
      <c r="CA67" s="40">
        <v>-27.541666666666668</v>
      </c>
      <c r="CB67" s="40">
        <v>-20.041666666666668</v>
      </c>
      <c r="CC67" s="40">
        <v>-19</v>
      </c>
      <c r="CD67" s="40">
        <v>-18.250000000000004</v>
      </c>
      <c r="CE67" s="356">
        <v>-18.958333333333339</v>
      </c>
      <c r="CF67" s="172"/>
    </row>
    <row r="68" spans="1:84" ht="11.5" customHeight="1">
      <c r="A68" s="249">
        <v>22</v>
      </c>
      <c r="B68" s="367">
        <v>-17</v>
      </c>
      <c r="C68" s="368">
        <v>-14.125</v>
      </c>
      <c r="D68" s="368">
        <v>-16</v>
      </c>
      <c r="E68" s="368">
        <v>-18.916666666666668</v>
      </c>
      <c r="F68" s="369">
        <v>-19</v>
      </c>
      <c r="G68" s="369">
        <v>-18.041666666666668</v>
      </c>
      <c r="H68" s="369">
        <v>-16.666666666666668</v>
      </c>
      <c r="I68" s="369">
        <v>-18.708333333333332</v>
      </c>
      <c r="J68" s="369">
        <v>-15.958333333333334</v>
      </c>
      <c r="K68" s="369">
        <v>-12.791666666666666</v>
      </c>
      <c r="L68" s="368">
        <v>-12.708333333333336</v>
      </c>
      <c r="M68" s="370">
        <v>-13.833333333333336</v>
      </c>
      <c r="N68" s="172"/>
      <c r="O68" s="249">
        <v>22</v>
      </c>
      <c r="P68" s="355">
        <v>155.41666666666666</v>
      </c>
      <c r="Q68" s="40">
        <v>158.41666666666666</v>
      </c>
      <c r="R68" s="40">
        <v>154.95833333333334</v>
      </c>
      <c r="S68" s="40">
        <v>148.16666666666666</v>
      </c>
      <c r="T68" s="40">
        <v>143.70833333333334</v>
      </c>
      <c r="U68" s="40">
        <v>141.45833333333334</v>
      </c>
      <c r="V68" s="40">
        <v>146.00000000000003</v>
      </c>
      <c r="W68" s="40">
        <v>146.20833333333334</v>
      </c>
      <c r="X68" s="40">
        <v>149.70833333333334</v>
      </c>
      <c r="Y68" s="40">
        <v>152.16666666666666</v>
      </c>
      <c r="Z68" s="40">
        <v>154.33333333333334</v>
      </c>
      <c r="AA68" s="356">
        <v>154</v>
      </c>
      <c r="AC68" s="249">
        <v>22</v>
      </c>
      <c r="AD68" s="355">
        <v>-17.583333333333332</v>
      </c>
      <c r="AE68" s="40">
        <v>-14.583333333333334</v>
      </c>
      <c r="AF68" s="40">
        <v>-17</v>
      </c>
      <c r="AG68" s="40">
        <v>-20.541666666666661</v>
      </c>
      <c r="AH68" s="40">
        <v>-23.583333333333329</v>
      </c>
      <c r="AI68" s="40">
        <v>-26.166666666666661</v>
      </c>
      <c r="AJ68" s="40">
        <v>-22.416666666666661</v>
      </c>
      <c r="AK68" s="40">
        <v>-25.708333333333329</v>
      </c>
      <c r="AL68" s="40">
        <v>-19.625</v>
      </c>
      <c r="AM68" s="40">
        <v>-15.875</v>
      </c>
      <c r="AN68" s="40">
        <v>-14.25</v>
      </c>
      <c r="AO68" s="356">
        <v>-15.541666666666666</v>
      </c>
      <c r="AP68" s="172"/>
      <c r="AQ68" s="249">
        <v>22</v>
      </c>
      <c r="AR68" s="355">
        <v>70</v>
      </c>
      <c r="AS68" s="360">
        <v>72.875</v>
      </c>
      <c r="AT68" s="360">
        <v>71.208333333333329</v>
      </c>
      <c r="AU68" s="360">
        <v>67.375</v>
      </c>
      <c r="AV68" s="360">
        <v>63.416666666666664</v>
      </c>
      <c r="AW68" s="360">
        <v>58.625</v>
      </c>
      <c r="AX68" s="360">
        <v>65.333333333333329</v>
      </c>
      <c r="AY68" s="360">
        <v>64.25</v>
      </c>
      <c r="AZ68" s="360">
        <v>69.416666666666671</v>
      </c>
      <c r="BA68" s="360">
        <v>69.458333333333329</v>
      </c>
      <c r="BB68" s="360">
        <v>73</v>
      </c>
      <c r="BC68" s="384">
        <v>72</v>
      </c>
      <c r="BD68" s="172"/>
      <c r="BE68" s="249">
        <v>22</v>
      </c>
      <c r="BF68" s="355">
        <v>-27.458333333333339</v>
      </c>
      <c r="BG68" s="40">
        <v>-24.458333333333339</v>
      </c>
      <c r="BH68" s="40">
        <v>-27.083333333333339</v>
      </c>
      <c r="BI68" s="40">
        <v>-29.083333333333339</v>
      </c>
      <c r="BJ68" s="40">
        <v>-31.500000000000004</v>
      </c>
      <c r="BK68" s="40">
        <v>-29.166666666666671</v>
      </c>
      <c r="BL68" s="40">
        <v>-26.583333333333339</v>
      </c>
      <c r="BM68" s="40">
        <v>-31.083333333333332</v>
      </c>
      <c r="BN68" s="40">
        <v>-26.833333333333339</v>
      </c>
      <c r="BO68" s="40">
        <v>-22.750000000000004</v>
      </c>
      <c r="BP68" s="40">
        <v>-23.666666666666661</v>
      </c>
      <c r="BQ68" s="356">
        <v>-26.249999999999996</v>
      </c>
      <c r="BR68" s="172"/>
      <c r="BS68" s="249">
        <v>22</v>
      </c>
      <c r="BT68" s="355">
        <v>-18.958333333333336</v>
      </c>
      <c r="BU68" s="40">
        <v>-15.791666666666666</v>
      </c>
      <c r="BV68" s="40">
        <v>-18.875000000000004</v>
      </c>
      <c r="BW68" s="40">
        <v>-22.500000000000004</v>
      </c>
      <c r="BX68" s="40">
        <v>-27.25</v>
      </c>
      <c r="BY68" s="40">
        <v>-27</v>
      </c>
      <c r="BZ68" s="40">
        <v>-21.25</v>
      </c>
      <c r="CA68" s="40">
        <v>-27.375</v>
      </c>
      <c r="CB68" s="40">
        <v>-20.583333333333332</v>
      </c>
      <c r="CC68" s="40">
        <v>-16.916666666666668</v>
      </c>
      <c r="CD68" s="40">
        <v>-17.000000000000004</v>
      </c>
      <c r="CE68" s="356">
        <v>-18.791666666666671</v>
      </c>
      <c r="CF68" s="172"/>
    </row>
    <row r="69" spans="1:84" ht="11.5" customHeight="1">
      <c r="A69" s="249">
        <v>23</v>
      </c>
      <c r="B69" s="367">
        <v>-17</v>
      </c>
      <c r="C69" s="368">
        <v>-13.166666666666664</v>
      </c>
      <c r="D69" s="368">
        <v>-16.333333333333332</v>
      </c>
      <c r="E69" s="368">
        <v>-19.000000000000004</v>
      </c>
      <c r="F69" s="369">
        <v>-19.041666666666668</v>
      </c>
      <c r="G69" s="369">
        <v>-18.916666666666668</v>
      </c>
      <c r="H69" s="369">
        <v>-17</v>
      </c>
      <c r="I69" s="369">
        <v>-14.708333333333334</v>
      </c>
      <c r="J69" s="369">
        <v>-16</v>
      </c>
      <c r="K69" s="369">
        <v>-13.458333333333334</v>
      </c>
      <c r="L69" s="368">
        <v>-13.583333333333336</v>
      </c>
      <c r="M69" s="370">
        <v>-13.79166666666667</v>
      </c>
      <c r="N69" s="172"/>
      <c r="O69" s="249">
        <v>23</v>
      </c>
      <c r="P69" s="355">
        <v>154.95833333333334</v>
      </c>
      <c r="Q69" s="40">
        <v>160</v>
      </c>
      <c r="R69" s="40">
        <v>154.08333333333334</v>
      </c>
      <c r="S69" s="40">
        <v>147.75</v>
      </c>
      <c r="T69" s="40">
        <v>143.08333333333334</v>
      </c>
      <c r="U69" s="40">
        <v>140.75</v>
      </c>
      <c r="V69" s="40">
        <v>146.33333333333334</v>
      </c>
      <c r="W69" s="40">
        <v>147.33333333333334</v>
      </c>
      <c r="X69" s="40">
        <v>149.16666666666666</v>
      </c>
      <c r="Y69" s="40">
        <v>152.875</v>
      </c>
      <c r="Z69" s="40">
        <v>154.25</v>
      </c>
      <c r="AA69" s="356">
        <v>154</v>
      </c>
      <c r="AC69" s="249">
        <v>23</v>
      </c>
      <c r="AD69" s="355">
        <v>-18.000000000000004</v>
      </c>
      <c r="AE69" s="40">
        <v>-12.916666666666664</v>
      </c>
      <c r="AF69" s="40">
        <v>-17.541666666666668</v>
      </c>
      <c r="AG69" s="40">
        <v>-20.958333333333329</v>
      </c>
      <c r="AH69" s="40">
        <v>-24.583333333333329</v>
      </c>
      <c r="AI69" s="40">
        <v>-27.583333333333329</v>
      </c>
      <c r="AJ69" s="40">
        <v>-22.166666666666661</v>
      </c>
      <c r="AK69" s="40">
        <v>-20.25</v>
      </c>
      <c r="AL69" s="40">
        <v>-19.999999999999996</v>
      </c>
      <c r="AM69" s="40">
        <v>-16</v>
      </c>
      <c r="AN69" s="40">
        <v>-14.958333333333334</v>
      </c>
      <c r="AO69" s="356">
        <v>-15.625</v>
      </c>
      <c r="AP69" s="172"/>
      <c r="AQ69" s="249">
        <v>23</v>
      </c>
      <c r="AR69" s="355">
        <v>69.333333333333329</v>
      </c>
      <c r="AS69" s="360">
        <v>75</v>
      </c>
      <c r="AT69" s="360">
        <v>70.958333333333343</v>
      </c>
      <c r="AU69" s="360">
        <v>67.125</v>
      </c>
      <c r="AV69" s="360">
        <v>63.083333333333336</v>
      </c>
      <c r="AW69" s="360">
        <v>58.083333333333336</v>
      </c>
      <c r="AX69" s="360">
        <v>65.375</v>
      </c>
      <c r="AY69" s="360">
        <v>66</v>
      </c>
      <c r="AZ69" s="360">
        <v>69.083333333333329</v>
      </c>
      <c r="BA69" s="360">
        <v>70.5</v>
      </c>
      <c r="BB69" s="360">
        <v>73</v>
      </c>
      <c r="BC69" s="384">
        <v>72.791666666666671</v>
      </c>
      <c r="BD69" s="172"/>
      <c r="BE69" s="249">
        <v>23</v>
      </c>
      <c r="BF69" s="355">
        <v>-28.000000000000004</v>
      </c>
      <c r="BG69" s="40">
        <v>-23.041666666666671</v>
      </c>
      <c r="BH69" s="40">
        <v>-27.958333333333339</v>
      </c>
      <c r="BI69" s="40">
        <v>-29.333333333333339</v>
      </c>
      <c r="BJ69" s="40">
        <v>-32.75</v>
      </c>
      <c r="BK69" s="40">
        <v>-30.416666666666671</v>
      </c>
      <c r="BL69" s="40">
        <v>-25.958333333333339</v>
      </c>
      <c r="BM69" s="40">
        <v>-26.458333333333339</v>
      </c>
      <c r="BN69" s="40">
        <v>-27.000000000000004</v>
      </c>
      <c r="BO69" s="40">
        <v>-23.750000000000004</v>
      </c>
      <c r="BP69" s="40">
        <v>-24.458333333333329</v>
      </c>
      <c r="BQ69" s="356">
        <v>-26.166666666666661</v>
      </c>
      <c r="BR69" s="172"/>
      <c r="BS69" s="249">
        <v>23</v>
      </c>
      <c r="BT69" s="355">
        <v>-19.625000000000004</v>
      </c>
      <c r="BU69" s="40">
        <v>-14.5</v>
      </c>
      <c r="BV69" s="40">
        <v>-19.583333333333336</v>
      </c>
      <c r="BW69" s="40">
        <v>-22.791666666666671</v>
      </c>
      <c r="BX69" s="40">
        <v>-28.541666666666668</v>
      </c>
      <c r="BY69" s="40">
        <v>-28.75</v>
      </c>
      <c r="BZ69" s="40">
        <v>-21.208333333333332</v>
      </c>
      <c r="CA69" s="40">
        <v>-20.916666666666668</v>
      </c>
      <c r="CB69" s="40">
        <v>-21</v>
      </c>
      <c r="CC69" s="40">
        <v>-16.833333333333332</v>
      </c>
      <c r="CD69" s="40">
        <v>-17.583333333333336</v>
      </c>
      <c r="CE69" s="356">
        <v>-18.375000000000004</v>
      </c>
      <c r="CF69" s="172"/>
    </row>
    <row r="70" spans="1:84" ht="11.5" customHeight="1">
      <c r="A70" s="249">
        <v>24</v>
      </c>
      <c r="B70" s="367">
        <v>-17</v>
      </c>
      <c r="C70" s="368">
        <v>-13.95833333333333</v>
      </c>
      <c r="D70" s="368">
        <v>-17</v>
      </c>
      <c r="E70" s="368">
        <v>-19.000000000000004</v>
      </c>
      <c r="F70" s="369">
        <v>-19.666666666666668</v>
      </c>
      <c r="G70" s="369">
        <v>-19.291666666666668</v>
      </c>
      <c r="H70" s="369">
        <v>-17</v>
      </c>
      <c r="I70" s="369">
        <v>-16.875</v>
      </c>
      <c r="J70" s="369">
        <v>-16</v>
      </c>
      <c r="K70" s="369">
        <v>-14</v>
      </c>
      <c r="L70" s="368">
        <v>-14.000000000000002</v>
      </c>
      <c r="M70" s="370">
        <v>-12.91666666666667</v>
      </c>
      <c r="N70" s="172"/>
      <c r="O70" s="249">
        <v>24</v>
      </c>
      <c r="P70" s="355">
        <v>155</v>
      </c>
      <c r="Q70" s="40">
        <v>159.95833333333334</v>
      </c>
      <c r="R70" s="40">
        <v>154</v>
      </c>
      <c r="S70" s="40">
        <v>146.70833333333334</v>
      </c>
      <c r="T70" s="40">
        <v>142.45833333333334</v>
      </c>
      <c r="U70" s="40">
        <v>139.83333333333334</v>
      </c>
      <c r="V70" s="40">
        <v>146.83333333333334</v>
      </c>
      <c r="W70" s="40">
        <v>146.25000000000003</v>
      </c>
      <c r="X70" s="40">
        <v>149.04166666666666</v>
      </c>
      <c r="Y70" s="40">
        <v>152.70833333333334</v>
      </c>
      <c r="Z70" s="40">
        <v>154</v>
      </c>
      <c r="AA70" s="356">
        <v>154.54166666666666</v>
      </c>
      <c r="AC70" s="249">
        <v>24</v>
      </c>
      <c r="AD70" s="355">
        <v>-18.083333333333336</v>
      </c>
      <c r="AE70" s="40">
        <v>-13.624999999999998</v>
      </c>
      <c r="AF70" s="40">
        <v>-18.000000000000004</v>
      </c>
      <c r="AG70" s="40">
        <v>-20.999999999999996</v>
      </c>
      <c r="AH70" s="40">
        <v>-24.999999999999996</v>
      </c>
      <c r="AI70" s="40">
        <v>-29</v>
      </c>
      <c r="AJ70" s="40">
        <v>-21.874999999999996</v>
      </c>
      <c r="AK70" s="40">
        <v>-21.374999999999996</v>
      </c>
      <c r="AL70" s="40">
        <v>-20.041666666666661</v>
      </c>
      <c r="AM70" s="40">
        <v>-16.541666666666668</v>
      </c>
      <c r="AN70" s="40">
        <v>-15.791666666666666</v>
      </c>
      <c r="AO70" s="356">
        <v>-14.25</v>
      </c>
      <c r="AP70" s="172"/>
      <c r="AQ70" s="249">
        <v>24</v>
      </c>
      <c r="AR70" s="355">
        <v>69</v>
      </c>
      <c r="AS70" s="360">
        <v>74.333333333333329</v>
      </c>
      <c r="AT70" s="360">
        <v>70.25</v>
      </c>
      <c r="AU70" s="360">
        <v>67</v>
      </c>
      <c r="AV70" s="360">
        <v>62.458333333333336</v>
      </c>
      <c r="AW70" s="360">
        <v>57.249999999999993</v>
      </c>
      <c r="AX70" s="360">
        <v>65.291666666666671</v>
      </c>
      <c r="AY70" s="360">
        <v>66</v>
      </c>
      <c r="AZ70" s="360">
        <v>69</v>
      </c>
      <c r="BA70" s="360">
        <v>71.000000000000014</v>
      </c>
      <c r="BB70" s="360">
        <v>73</v>
      </c>
      <c r="BC70" s="384">
        <v>73.166666666666671</v>
      </c>
      <c r="BD70" s="172"/>
      <c r="BE70" s="249">
        <v>24</v>
      </c>
      <c r="BF70" s="355">
        <v>-28.000000000000004</v>
      </c>
      <c r="BG70" s="40">
        <v>-24.666666666666671</v>
      </c>
      <c r="BH70" s="40">
        <v>-28.000000000000004</v>
      </c>
      <c r="BI70" s="40">
        <v>-29.625000000000004</v>
      </c>
      <c r="BJ70" s="40">
        <v>-33.583333333333336</v>
      </c>
      <c r="BK70" s="40">
        <v>-31.708333333333339</v>
      </c>
      <c r="BL70" s="40">
        <v>-25.791666666666671</v>
      </c>
      <c r="BM70" s="40">
        <v>-27.916666666666671</v>
      </c>
      <c r="BN70" s="40">
        <v>-27.291666666666671</v>
      </c>
      <c r="BO70" s="40">
        <v>-24.458333333333339</v>
      </c>
      <c r="BP70" s="40">
        <v>-25.041666666666661</v>
      </c>
      <c r="BQ70" s="356">
        <v>-24.874999999999996</v>
      </c>
      <c r="BR70" s="172"/>
      <c r="BS70" s="249">
        <v>24</v>
      </c>
      <c r="BT70" s="355">
        <v>-20.000000000000004</v>
      </c>
      <c r="BU70" s="40">
        <v>-15.708333333333334</v>
      </c>
      <c r="BV70" s="40">
        <v>-20.166666666666668</v>
      </c>
      <c r="BW70" s="40">
        <v>-23.000000000000004</v>
      </c>
      <c r="BX70" s="40">
        <v>-29.541666666666668</v>
      </c>
      <c r="BY70" s="40">
        <v>-30.291666666666668</v>
      </c>
      <c r="BZ70" s="40">
        <v>-20.625</v>
      </c>
      <c r="CA70" s="40">
        <v>-21.5</v>
      </c>
      <c r="CB70" s="40">
        <v>-21.333333333333332</v>
      </c>
      <c r="CC70" s="40">
        <v>-17.916666666666668</v>
      </c>
      <c r="CD70" s="40">
        <v>-18.083333333333339</v>
      </c>
      <c r="CE70" s="356">
        <v>-17.458333333333339</v>
      </c>
      <c r="CF70" s="172"/>
    </row>
    <row r="71" spans="1:84" ht="11.5" customHeight="1">
      <c r="A71" s="249">
        <v>25</v>
      </c>
      <c r="B71" s="367">
        <v>-17.416666666666668</v>
      </c>
      <c r="C71" s="368">
        <v>-13.999999999999998</v>
      </c>
      <c r="D71" s="368">
        <v>-17</v>
      </c>
      <c r="E71" s="368">
        <v>-19.000000000000004</v>
      </c>
      <c r="F71" s="369">
        <v>-20</v>
      </c>
      <c r="G71" s="369">
        <v>-20.083333333333332</v>
      </c>
      <c r="H71" s="369">
        <v>-17</v>
      </c>
      <c r="I71" s="369">
        <v>-17.958333333333332</v>
      </c>
      <c r="J71" s="369">
        <v>-16</v>
      </c>
      <c r="K71" s="369">
        <v>-14</v>
      </c>
      <c r="L71" s="368">
        <v>-13.625000000000002</v>
      </c>
      <c r="M71" s="370">
        <v>-13.000000000000002</v>
      </c>
      <c r="N71" s="172"/>
      <c r="O71" s="249">
        <v>25</v>
      </c>
      <c r="P71" s="355">
        <v>154.54166666666666</v>
      </c>
      <c r="Q71" s="40">
        <v>159</v>
      </c>
      <c r="R71" s="40">
        <v>153.41666666666666</v>
      </c>
      <c r="S71" s="40">
        <v>146.33333333333334</v>
      </c>
      <c r="T71" s="40">
        <v>142.08333333333334</v>
      </c>
      <c r="U71" s="40">
        <v>138.91666666666666</v>
      </c>
      <c r="V71" s="40">
        <v>147.00000000000003</v>
      </c>
      <c r="W71" s="40">
        <v>146.00000000000003</v>
      </c>
      <c r="X71" s="40">
        <v>149</v>
      </c>
      <c r="Y71" s="40">
        <v>152.75</v>
      </c>
      <c r="Z71" s="40">
        <v>154</v>
      </c>
      <c r="AA71" s="356">
        <v>155</v>
      </c>
      <c r="AC71" s="249">
        <v>25</v>
      </c>
      <c r="AD71" s="355">
        <v>-18.916666666666668</v>
      </c>
      <c r="AE71" s="40">
        <v>-14.541666666666666</v>
      </c>
      <c r="AF71" s="40">
        <v>-18.000000000000004</v>
      </c>
      <c r="AG71" s="40">
        <v>-21.833333333333329</v>
      </c>
      <c r="AH71" s="40">
        <v>-25.749999999999996</v>
      </c>
      <c r="AI71" s="40">
        <v>-30.541666666666668</v>
      </c>
      <c r="AJ71" s="40">
        <v>-21.541666666666661</v>
      </c>
      <c r="AK71" s="40">
        <v>-21.999999999999996</v>
      </c>
      <c r="AL71" s="40">
        <v>-20.791666666666661</v>
      </c>
      <c r="AM71" s="40">
        <v>-16.5</v>
      </c>
      <c r="AN71" s="40">
        <v>-15.583333333333334</v>
      </c>
      <c r="AO71" s="356">
        <v>-14.583333333333334</v>
      </c>
      <c r="AP71" s="172"/>
      <c r="AQ71" s="249">
        <v>25</v>
      </c>
      <c r="AR71" s="355">
        <v>69</v>
      </c>
      <c r="AS71" s="360">
        <v>73.583333333333329</v>
      </c>
      <c r="AT71" s="360">
        <v>70</v>
      </c>
      <c r="AU71" s="360">
        <v>66.75</v>
      </c>
      <c r="AV71" s="360">
        <v>62.166666666666664</v>
      </c>
      <c r="AW71" s="360">
        <v>56.666666666666657</v>
      </c>
      <c r="AX71" s="360">
        <v>65.458333333333329</v>
      </c>
      <c r="AY71" s="360">
        <v>66</v>
      </c>
      <c r="AZ71" s="360">
        <v>68.791666666666671</v>
      </c>
      <c r="BA71" s="360">
        <v>71.000000000000014</v>
      </c>
      <c r="BB71" s="360">
        <v>73</v>
      </c>
      <c r="BC71" s="384">
        <v>74</v>
      </c>
      <c r="BD71" s="172"/>
      <c r="BE71" s="249">
        <v>25</v>
      </c>
      <c r="BF71" s="355">
        <v>-28.583333333333339</v>
      </c>
      <c r="BG71" s="40">
        <v>-25.375000000000004</v>
      </c>
      <c r="BH71" s="40">
        <v>-28.375000000000004</v>
      </c>
      <c r="BI71" s="40">
        <v>-30.000000000000004</v>
      </c>
      <c r="BJ71" s="40">
        <v>-34.041666666666664</v>
      </c>
      <c r="BK71" s="40">
        <v>-33</v>
      </c>
      <c r="BL71" s="40">
        <v>-25.791666666666671</v>
      </c>
      <c r="BM71" s="40">
        <v>-28.708333333333339</v>
      </c>
      <c r="BN71" s="40">
        <v>-27.666666666666671</v>
      </c>
      <c r="BO71" s="40">
        <v>-24.166666666666671</v>
      </c>
      <c r="BP71" s="40">
        <v>-24.791666666666661</v>
      </c>
      <c r="BQ71" s="356">
        <v>-25.374999999999996</v>
      </c>
      <c r="BR71" s="172"/>
      <c r="BS71" s="249">
        <v>25</v>
      </c>
      <c r="BT71" s="355">
        <v>-20.000000000000004</v>
      </c>
      <c r="BU71" s="40">
        <v>-16.666666666666668</v>
      </c>
      <c r="BV71" s="40">
        <v>-20.458333333333336</v>
      </c>
      <c r="BW71" s="40">
        <v>-23.333333333333339</v>
      </c>
      <c r="BX71" s="40">
        <v>-30.583333333333332</v>
      </c>
      <c r="BY71" s="40">
        <v>-31.833333333333332</v>
      </c>
      <c r="BZ71" s="40">
        <v>-20.291666666666668</v>
      </c>
      <c r="CA71" s="40">
        <v>-22.416666666666668</v>
      </c>
      <c r="CB71" s="40">
        <v>-21.541666666666668</v>
      </c>
      <c r="CC71" s="40">
        <v>-17.666666666666668</v>
      </c>
      <c r="CD71" s="40">
        <v>-18.250000000000004</v>
      </c>
      <c r="CE71" s="356">
        <v>-17.083333333333336</v>
      </c>
      <c r="CF71" s="172"/>
    </row>
    <row r="72" spans="1:84" ht="11.5" customHeight="1">
      <c r="A72" s="249">
        <v>26</v>
      </c>
      <c r="B72" s="367">
        <v>-18.000000000000004</v>
      </c>
      <c r="C72" s="368">
        <v>-13.999999999999998</v>
      </c>
      <c r="D72" s="368">
        <v>-17.041666666666668</v>
      </c>
      <c r="E72" s="368">
        <v>-19.000000000000004</v>
      </c>
      <c r="F72" s="369">
        <v>-20.291666666666668</v>
      </c>
      <c r="G72" s="369">
        <v>-21.083333333333332</v>
      </c>
      <c r="H72" s="369">
        <v>-17</v>
      </c>
      <c r="I72" s="369">
        <v>-18</v>
      </c>
      <c r="J72" s="369">
        <v>-16</v>
      </c>
      <c r="K72" s="369">
        <v>-15.041666666666666</v>
      </c>
      <c r="L72" s="368">
        <v>-13.208333333333336</v>
      </c>
      <c r="M72" s="370">
        <v>-13.000000000000002</v>
      </c>
      <c r="N72" s="172"/>
      <c r="O72" s="249">
        <v>26</v>
      </c>
      <c r="P72" s="355">
        <v>154.41666666666666</v>
      </c>
      <c r="Q72" s="40">
        <v>159.04166666666666</v>
      </c>
      <c r="R72" s="40">
        <v>152.875</v>
      </c>
      <c r="S72" s="40">
        <v>146.08333333333334</v>
      </c>
      <c r="T72" s="40">
        <v>141.25</v>
      </c>
      <c r="U72" s="40">
        <v>138.16666666666666</v>
      </c>
      <c r="V72" s="40">
        <v>146.25000000000003</v>
      </c>
      <c r="W72" s="40">
        <v>146.00000000000003</v>
      </c>
      <c r="X72" s="40">
        <v>148.58333333333334</v>
      </c>
      <c r="Y72" s="40">
        <v>152.08333333333334</v>
      </c>
      <c r="Z72" s="40">
        <v>154.375</v>
      </c>
      <c r="AA72" s="356">
        <v>154.91666666666666</v>
      </c>
      <c r="AC72" s="249">
        <v>26</v>
      </c>
      <c r="AD72" s="355">
        <v>-19.000000000000004</v>
      </c>
      <c r="AE72" s="40">
        <v>-15</v>
      </c>
      <c r="AF72" s="40">
        <v>-18.625000000000004</v>
      </c>
      <c r="AG72" s="40">
        <v>-21.999999999999996</v>
      </c>
      <c r="AH72" s="40">
        <v>-26.541666666666661</v>
      </c>
      <c r="AI72" s="40">
        <v>-31.583333333333332</v>
      </c>
      <c r="AJ72" s="40">
        <v>-22.999999999999996</v>
      </c>
      <c r="AK72" s="40">
        <v>-22.374999999999996</v>
      </c>
      <c r="AL72" s="40">
        <v>-20.999999999999996</v>
      </c>
      <c r="AM72" s="40">
        <v>-17</v>
      </c>
      <c r="AN72" s="40">
        <v>-14.541666666666666</v>
      </c>
      <c r="AO72" s="356">
        <v>-15</v>
      </c>
      <c r="AP72" s="172"/>
      <c r="AQ72" s="249">
        <v>26</v>
      </c>
      <c r="AR72" s="355">
        <v>69</v>
      </c>
      <c r="AS72" s="360">
        <v>73.958333333333329</v>
      </c>
      <c r="AT72" s="360">
        <v>69.458333333333329</v>
      </c>
      <c r="AU72" s="360">
        <v>66.208333333333329</v>
      </c>
      <c r="AV72" s="360">
        <v>61.5</v>
      </c>
      <c r="AW72" s="360">
        <v>56.124999999999993</v>
      </c>
      <c r="AX72" s="360">
        <v>65.125</v>
      </c>
      <c r="AY72" s="360">
        <v>66</v>
      </c>
      <c r="AZ72" s="360">
        <v>68.125</v>
      </c>
      <c r="BA72" s="360">
        <v>71.000000000000014</v>
      </c>
      <c r="BB72" s="360">
        <v>73.458333333333329</v>
      </c>
      <c r="BC72" s="384">
        <v>74</v>
      </c>
      <c r="BD72" s="172"/>
      <c r="BE72" s="249">
        <v>26</v>
      </c>
      <c r="BF72" s="355">
        <v>-28.833333333333339</v>
      </c>
      <c r="BG72" s="40">
        <v>-26.000000000000004</v>
      </c>
      <c r="BH72" s="40">
        <v>-28.916666666666671</v>
      </c>
      <c r="BI72" s="40">
        <v>-30.291666666666671</v>
      </c>
      <c r="BJ72" s="40">
        <v>-35.208333333333336</v>
      </c>
      <c r="BK72" s="40">
        <v>-34.25</v>
      </c>
      <c r="BL72" s="40">
        <v>-27.416666666666671</v>
      </c>
      <c r="BM72" s="40">
        <v>-28.791666666666671</v>
      </c>
      <c r="BN72" s="40">
        <v>-27.916666666666671</v>
      </c>
      <c r="BO72" s="40">
        <v>-25.000000000000004</v>
      </c>
      <c r="BP72" s="40">
        <v>-23.999999999999996</v>
      </c>
      <c r="BQ72" s="356">
        <v>-26.041666666666661</v>
      </c>
      <c r="BR72" s="172"/>
      <c r="BS72" s="249">
        <v>26</v>
      </c>
      <c r="BT72" s="355">
        <v>-20.000000000000004</v>
      </c>
      <c r="BU72" s="40">
        <v>-17</v>
      </c>
      <c r="BV72" s="40">
        <v>-20.708333333333336</v>
      </c>
      <c r="BW72" s="40">
        <v>-23.750000000000004</v>
      </c>
      <c r="BX72" s="40">
        <v>-31.791666666666668</v>
      </c>
      <c r="BY72" s="40">
        <v>-32.958333333333336</v>
      </c>
      <c r="BZ72" s="40">
        <v>-21.916666666666668</v>
      </c>
      <c r="CA72" s="40">
        <v>-22.583333333333332</v>
      </c>
      <c r="CB72" s="40">
        <v>-22</v>
      </c>
      <c r="CC72" s="40">
        <v>-18.625</v>
      </c>
      <c r="CD72" s="40">
        <v>-17.416666666666671</v>
      </c>
      <c r="CE72" s="356">
        <v>-18.000000000000004</v>
      </c>
      <c r="CF72" s="172"/>
    </row>
    <row r="73" spans="1:84" ht="11.5" customHeight="1">
      <c r="A73" s="249">
        <v>27</v>
      </c>
      <c r="B73" s="367">
        <v>-18.000000000000004</v>
      </c>
      <c r="C73" s="368">
        <v>-13.999999999999998</v>
      </c>
      <c r="D73" s="368">
        <v>-17.541666666666668</v>
      </c>
      <c r="E73" s="368">
        <v>-18.875000000000004</v>
      </c>
      <c r="F73" s="369">
        <v>-21</v>
      </c>
      <c r="G73" s="369">
        <v>-22</v>
      </c>
      <c r="H73" s="369">
        <v>-17.375</v>
      </c>
      <c r="I73" s="369">
        <v>-17.375</v>
      </c>
      <c r="J73" s="369">
        <v>-16.5</v>
      </c>
      <c r="K73" s="368">
        <v>-16</v>
      </c>
      <c r="L73" s="368">
        <v>-13.000000000000002</v>
      </c>
      <c r="M73" s="370">
        <v>-13.000000000000002</v>
      </c>
      <c r="N73" s="172"/>
      <c r="O73" s="249">
        <v>27</v>
      </c>
      <c r="P73" s="355">
        <v>154.125</v>
      </c>
      <c r="Q73" s="40">
        <v>159.08333333333334</v>
      </c>
      <c r="R73" s="40">
        <v>152.45833333333334</v>
      </c>
      <c r="S73" s="40">
        <v>145.83333333333334</v>
      </c>
      <c r="T73" s="40">
        <v>140.79166666666666</v>
      </c>
      <c r="U73" s="40">
        <v>137.75</v>
      </c>
      <c r="V73" s="40">
        <v>145.33333333333334</v>
      </c>
      <c r="W73" s="40">
        <v>147.91666666666666</v>
      </c>
      <c r="X73" s="40">
        <v>148.08333333333334</v>
      </c>
      <c r="Y73" s="40">
        <v>152</v>
      </c>
      <c r="Z73" s="40">
        <v>154.875</v>
      </c>
      <c r="AA73" s="356">
        <v>154.04166666666666</v>
      </c>
      <c r="AC73" s="249">
        <v>27</v>
      </c>
      <c r="AD73" s="355">
        <v>-18.125000000000004</v>
      </c>
      <c r="AE73" s="40">
        <v>-15</v>
      </c>
      <c r="AF73" s="40">
        <v>-19.000000000000004</v>
      </c>
      <c r="AG73" s="40">
        <v>-21.999999999999996</v>
      </c>
      <c r="AH73" s="40">
        <v>-27.333333333333329</v>
      </c>
      <c r="AI73" s="40">
        <v>-32.708333333333336</v>
      </c>
      <c r="AJ73" s="40">
        <v>-24.083333333333329</v>
      </c>
      <c r="AK73" s="40">
        <v>-20.416666666666668</v>
      </c>
      <c r="AL73" s="40">
        <v>-21.083333333333329</v>
      </c>
      <c r="AM73" s="40">
        <v>-17.625</v>
      </c>
      <c r="AN73" s="40">
        <v>-14.791666666666666</v>
      </c>
      <c r="AO73" s="356">
        <v>-15.916666666666666</v>
      </c>
      <c r="AP73" s="172"/>
      <c r="AQ73" s="249">
        <v>27</v>
      </c>
      <c r="AR73" s="355">
        <v>69</v>
      </c>
      <c r="AS73" s="360">
        <v>73.625</v>
      </c>
      <c r="AT73" s="360">
        <v>69.25</v>
      </c>
      <c r="AU73" s="360">
        <v>66</v>
      </c>
      <c r="AV73" s="360">
        <v>61.166666666666664</v>
      </c>
      <c r="AW73" s="360">
        <v>55.249999999999993</v>
      </c>
      <c r="AX73" s="360">
        <v>64.333333333333329</v>
      </c>
      <c r="AY73" s="360">
        <v>66.416666666666671</v>
      </c>
      <c r="AZ73" s="360">
        <v>68</v>
      </c>
      <c r="BA73" s="360">
        <v>71.041666666666671</v>
      </c>
      <c r="BB73" s="360">
        <v>73.875</v>
      </c>
      <c r="BC73" s="384">
        <v>73.625</v>
      </c>
      <c r="BD73" s="172"/>
      <c r="BE73" s="249">
        <v>27</v>
      </c>
      <c r="BF73" s="355">
        <v>-27.958333333333339</v>
      </c>
      <c r="BG73" s="40">
        <v>-26.000000000000004</v>
      </c>
      <c r="BH73" s="40">
        <v>-29.000000000000004</v>
      </c>
      <c r="BI73" s="40">
        <v>-30.916666666666671</v>
      </c>
      <c r="BJ73" s="40">
        <v>-35.791666666666664</v>
      </c>
      <c r="BK73" s="40">
        <v>-35.583333333333336</v>
      </c>
      <c r="BL73" s="40">
        <v>-28.416666666666671</v>
      </c>
      <c r="BM73" s="40">
        <v>-26.500000000000004</v>
      </c>
      <c r="BN73" s="40">
        <v>-28.000000000000004</v>
      </c>
      <c r="BO73" s="40">
        <v>-24.875000000000004</v>
      </c>
      <c r="BP73" s="40">
        <v>-24.249999999999996</v>
      </c>
      <c r="BQ73" s="356">
        <v>-26.999999999999996</v>
      </c>
      <c r="BR73" s="172"/>
      <c r="BS73" s="249">
        <v>27</v>
      </c>
      <c r="BT73" s="355">
        <v>-18.875000000000004</v>
      </c>
      <c r="BU73" s="40">
        <v>-17</v>
      </c>
      <c r="BV73" s="40">
        <v>-20.916666666666668</v>
      </c>
      <c r="BW73" s="40">
        <v>-24.416666666666671</v>
      </c>
      <c r="BX73" s="40">
        <v>-33.166666666666664</v>
      </c>
      <c r="BY73" s="40">
        <v>-34.041666666666664</v>
      </c>
      <c r="BZ73" s="40">
        <v>-23.375</v>
      </c>
      <c r="CA73" s="40">
        <v>-21.083333333333332</v>
      </c>
      <c r="CB73" s="40">
        <v>-22.083333333333332</v>
      </c>
      <c r="CC73" s="40">
        <v>-19</v>
      </c>
      <c r="CD73" s="40">
        <v>-17.291666666666668</v>
      </c>
      <c r="CE73" s="356">
        <v>-18.125000000000004</v>
      </c>
      <c r="CF73" s="172"/>
    </row>
    <row r="74" spans="1:84" ht="11.5" customHeight="1">
      <c r="A74" s="249">
        <v>28</v>
      </c>
      <c r="B74" s="367">
        <v>-18.000000000000004</v>
      </c>
      <c r="C74" s="368">
        <v>-14.958333333333334</v>
      </c>
      <c r="D74" s="368">
        <v>-18.000000000000004</v>
      </c>
      <c r="E74" s="368">
        <v>-17.375</v>
      </c>
      <c r="F74" s="369">
        <v>-21</v>
      </c>
      <c r="G74" s="369">
        <v>-22.791666666666668</v>
      </c>
      <c r="H74" s="369">
        <v>-16.583333333333332</v>
      </c>
      <c r="I74" s="369">
        <v>-16.958333333333332</v>
      </c>
      <c r="J74" s="369">
        <v>-17</v>
      </c>
      <c r="K74" s="368">
        <v>-15.25</v>
      </c>
      <c r="L74" s="368">
        <v>-13.29166666666667</v>
      </c>
      <c r="M74" s="370">
        <v>-13.54166666666667</v>
      </c>
      <c r="N74" s="172"/>
      <c r="O74" s="249">
        <v>28</v>
      </c>
      <c r="P74" s="355">
        <v>154.41666666666666</v>
      </c>
      <c r="Q74" s="40">
        <v>158.25</v>
      </c>
      <c r="R74" s="40">
        <v>152</v>
      </c>
      <c r="S74" s="40">
        <v>146.50000000000003</v>
      </c>
      <c r="T74" s="40">
        <v>140.20833333333334</v>
      </c>
      <c r="U74" s="40">
        <v>137.125</v>
      </c>
      <c r="V74" s="40">
        <v>146.5</v>
      </c>
      <c r="W74" s="40">
        <v>147.08333333333334</v>
      </c>
      <c r="X74" s="40">
        <v>148</v>
      </c>
      <c r="Y74" s="40">
        <v>152.91666666666666</v>
      </c>
      <c r="Z74" s="40">
        <v>154.125</v>
      </c>
      <c r="AA74" s="356">
        <v>154.04166666666666</v>
      </c>
      <c r="AC74" s="249">
        <v>28</v>
      </c>
      <c r="AD74" s="355">
        <v>-17.75</v>
      </c>
      <c r="AE74" s="40">
        <v>-15.166666666666666</v>
      </c>
      <c r="AF74" s="40">
        <v>-19.000000000000004</v>
      </c>
      <c r="AG74" s="40">
        <v>-20.749999999999996</v>
      </c>
      <c r="AH74" s="40">
        <v>-27.958333333333329</v>
      </c>
      <c r="AI74" s="40">
        <v>-33.666666666666664</v>
      </c>
      <c r="AJ74" s="40">
        <v>-21.875</v>
      </c>
      <c r="AK74" s="40">
        <v>-20.624999999999996</v>
      </c>
      <c r="AL74" s="40">
        <v>-21.708333333333329</v>
      </c>
      <c r="AM74" s="40">
        <v>-15.958333333333334</v>
      </c>
      <c r="AN74" s="40">
        <v>-15.541666666666666</v>
      </c>
      <c r="AO74" s="356">
        <v>-16</v>
      </c>
      <c r="AP74" s="172"/>
      <c r="AQ74" s="249">
        <v>28</v>
      </c>
      <c r="AR74" s="355">
        <v>69</v>
      </c>
      <c r="AS74" s="360">
        <v>73</v>
      </c>
      <c r="AT74" s="360">
        <v>69</v>
      </c>
      <c r="AU74" s="360">
        <v>66.375</v>
      </c>
      <c r="AV74" s="360">
        <v>61</v>
      </c>
      <c r="AW74" s="360">
        <v>54.999999999999993</v>
      </c>
      <c r="AX74" s="360">
        <v>65.333333333333329</v>
      </c>
      <c r="AY74" s="360">
        <v>66.458333333333329</v>
      </c>
      <c r="AZ74" s="360">
        <v>68</v>
      </c>
      <c r="BA74" s="360">
        <v>72</v>
      </c>
      <c r="BB74" s="360">
        <v>73.041666666666671</v>
      </c>
      <c r="BC74" s="384">
        <v>73.125</v>
      </c>
      <c r="BD74" s="172"/>
      <c r="BE74" s="249">
        <v>28</v>
      </c>
      <c r="BF74" s="355">
        <v>-27.125000000000004</v>
      </c>
      <c r="BG74" s="40">
        <v>-26.916666666666671</v>
      </c>
      <c r="BH74" s="40">
        <v>-29.125000000000004</v>
      </c>
      <c r="BI74" s="40">
        <v>-29.583333333333339</v>
      </c>
      <c r="BJ74" s="40">
        <v>-36.666666666666671</v>
      </c>
      <c r="BK74" s="40">
        <v>-36.583333333333336</v>
      </c>
      <c r="BL74" s="40">
        <v>-25.250000000000004</v>
      </c>
      <c r="BM74" s="40">
        <v>-27.083333333333339</v>
      </c>
      <c r="BN74" s="40">
        <v>-28.000000000000004</v>
      </c>
      <c r="BO74" s="40">
        <v>-23.333333333333339</v>
      </c>
      <c r="BP74" s="40">
        <v>-24.999999999999996</v>
      </c>
      <c r="BQ74" s="356">
        <v>-26.999999999999996</v>
      </c>
      <c r="BR74" s="172"/>
      <c r="BS74" s="249">
        <v>28</v>
      </c>
      <c r="BT74" s="355">
        <v>-18.166666666666668</v>
      </c>
      <c r="BU74" s="40">
        <v>-17.583333333333332</v>
      </c>
      <c r="BV74" s="40">
        <v>-21.166666666666668</v>
      </c>
      <c r="BW74" s="40">
        <v>-22.708333333333339</v>
      </c>
      <c r="BX74" s="40">
        <v>-33.791666666666664</v>
      </c>
      <c r="BY74" s="40">
        <v>-35</v>
      </c>
      <c r="BZ74" s="40">
        <v>-22.541666666666668</v>
      </c>
      <c r="CA74" s="40">
        <v>-20.583333333333332</v>
      </c>
      <c r="CB74" s="40">
        <v>-22</v>
      </c>
      <c r="CC74" s="40">
        <v>-17.208333333333332</v>
      </c>
      <c r="CD74" s="40">
        <v>-18.000000000000004</v>
      </c>
      <c r="CE74" s="356">
        <v>-18.791666666666671</v>
      </c>
      <c r="CF74" s="172"/>
    </row>
    <row r="75" spans="1:84" ht="11.5" customHeight="1">
      <c r="A75" s="249">
        <v>29</v>
      </c>
      <c r="B75" s="367">
        <v>-18.000000000000004</v>
      </c>
      <c r="C75" s="368">
        <v>-15</v>
      </c>
      <c r="D75" s="368">
        <v>-18.000000000000004</v>
      </c>
      <c r="E75" s="368">
        <v>-16</v>
      </c>
      <c r="F75" s="369">
        <v>-21.333333333333332</v>
      </c>
      <c r="G75" s="369">
        <v>-23.25</v>
      </c>
      <c r="H75" s="369">
        <v>-14.416666666666666</v>
      </c>
      <c r="I75" s="369">
        <v>-17</v>
      </c>
      <c r="J75" s="369">
        <v>-16.958333333333332</v>
      </c>
      <c r="K75" s="368">
        <v>-16</v>
      </c>
      <c r="L75" s="368">
        <v>-14.000000000000002</v>
      </c>
      <c r="M75" s="370">
        <v>-13.958333333333336</v>
      </c>
      <c r="N75" s="172"/>
      <c r="O75" s="249">
        <v>29</v>
      </c>
      <c r="P75" s="355">
        <v>154.45833333333334</v>
      </c>
      <c r="Q75" s="40">
        <v>157.375</v>
      </c>
      <c r="R75" s="40">
        <v>151.33333333333334</v>
      </c>
      <c r="S75" s="40">
        <v>147.83333333333334</v>
      </c>
      <c r="T75" s="40">
        <v>139.70833333333334</v>
      </c>
      <c r="U75" s="40">
        <v>137.41666666666666</v>
      </c>
      <c r="V75" s="40">
        <v>148</v>
      </c>
      <c r="W75" s="40">
        <v>147.75000000000003</v>
      </c>
      <c r="X75" s="40">
        <v>148</v>
      </c>
      <c r="Y75" s="40">
        <v>153</v>
      </c>
      <c r="Z75" s="40">
        <v>154</v>
      </c>
      <c r="AA75" s="356">
        <v>154</v>
      </c>
      <c r="AC75" s="249">
        <v>29</v>
      </c>
      <c r="AD75" s="355">
        <v>-18.000000000000004</v>
      </c>
      <c r="AE75" s="40">
        <v>-15.875</v>
      </c>
      <c r="AF75" s="40">
        <v>-19.333333333333332</v>
      </c>
      <c r="AG75" s="40">
        <v>-18.875000000000004</v>
      </c>
      <c r="AH75" s="40">
        <v>-28.416666666666661</v>
      </c>
      <c r="AI75" s="40">
        <v>-32.083333333333336</v>
      </c>
      <c r="AJ75" s="40">
        <v>-19.083333333333332</v>
      </c>
      <c r="AK75" s="40">
        <v>-20.916666666666661</v>
      </c>
      <c r="AL75" s="40">
        <v>-21.708333333333329</v>
      </c>
      <c r="AM75" s="40">
        <v>-16.958333333333332</v>
      </c>
      <c r="AN75" s="40">
        <v>-16</v>
      </c>
      <c r="AO75" s="356">
        <v>-16</v>
      </c>
      <c r="AP75" s="172"/>
      <c r="AQ75" s="249">
        <v>29</v>
      </c>
      <c r="AR75" s="355">
        <v>69</v>
      </c>
      <c r="AS75" s="360">
        <v>72.25</v>
      </c>
      <c r="AT75" s="360">
        <v>69</v>
      </c>
      <c r="AU75" s="360">
        <v>67</v>
      </c>
      <c r="AV75" s="360">
        <v>60.208333333333336</v>
      </c>
      <c r="AW75" s="360">
        <v>55.041666666666657</v>
      </c>
      <c r="AX75" s="360">
        <v>67</v>
      </c>
      <c r="AY75" s="360">
        <v>66.416666666666671</v>
      </c>
      <c r="AZ75" s="360">
        <v>68</v>
      </c>
      <c r="BA75" s="360">
        <v>72</v>
      </c>
      <c r="BB75" s="360">
        <v>73</v>
      </c>
      <c r="BC75" s="384">
        <v>73</v>
      </c>
      <c r="BD75" s="172"/>
      <c r="BE75" s="249">
        <v>29</v>
      </c>
      <c r="BF75" s="355">
        <v>-27.958333333333339</v>
      </c>
      <c r="BG75" s="40">
        <v>-27.000000000000004</v>
      </c>
      <c r="BH75" s="40">
        <v>-29.583333333333339</v>
      </c>
      <c r="BI75" s="40">
        <v>-26.875000000000004</v>
      </c>
      <c r="BJ75" s="40">
        <v>-37.541666666666671</v>
      </c>
      <c r="BK75" s="40">
        <v>-35.916666666666671</v>
      </c>
      <c r="BL75" s="40">
        <v>-24.500000000000004</v>
      </c>
      <c r="BM75" s="40">
        <v>-27.333333333333339</v>
      </c>
      <c r="BN75" s="40">
        <v>-28.000000000000004</v>
      </c>
      <c r="BO75" s="40">
        <v>-24.000000000000004</v>
      </c>
      <c r="BP75" s="40">
        <v>-25.791666666666661</v>
      </c>
      <c r="BQ75" s="356">
        <v>-27.833333333333329</v>
      </c>
      <c r="BR75" s="172"/>
      <c r="BS75" s="249">
        <v>29</v>
      </c>
      <c r="BT75" s="355">
        <v>-18.833333333333336</v>
      </c>
      <c r="BU75" s="40">
        <v>-17.625</v>
      </c>
      <c r="BV75" s="40">
        <v>-21.291666666666668</v>
      </c>
      <c r="BW75" s="40">
        <v>-19.916666666666668</v>
      </c>
      <c r="BX75" s="40">
        <v>-34.583333333333336</v>
      </c>
      <c r="BY75" s="40">
        <v>-35.291666666666664</v>
      </c>
      <c r="BZ75" s="40">
        <v>-19</v>
      </c>
      <c r="CA75" s="40">
        <v>-21.458333333333332</v>
      </c>
      <c r="CB75" s="40">
        <v>-22</v>
      </c>
      <c r="CC75" s="40">
        <v>-17.916666666666668</v>
      </c>
      <c r="CD75" s="40">
        <v>-18.583333333333339</v>
      </c>
      <c r="CE75" s="356">
        <v>-19.000000000000004</v>
      </c>
      <c r="CF75" s="172"/>
    </row>
    <row r="76" spans="1:84" ht="11.5" customHeight="1">
      <c r="A76" s="249">
        <v>30</v>
      </c>
      <c r="B76" s="367">
        <v>-17.333333333333332</v>
      </c>
      <c r="C76" s="368"/>
      <c r="D76" s="368">
        <v>-18.000000000000004</v>
      </c>
      <c r="E76" s="368">
        <v>-16.041666666666668</v>
      </c>
      <c r="F76" s="369">
        <v>-22</v>
      </c>
      <c r="G76" s="369">
        <v>-17.291666666666668</v>
      </c>
      <c r="H76" s="369">
        <v>-14.375</v>
      </c>
      <c r="I76" s="369">
        <v>-16.041666666666668</v>
      </c>
      <c r="J76" s="369">
        <v>-16.625</v>
      </c>
      <c r="K76" s="368">
        <v>-15.833333333333334</v>
      </c>
      <c r="L76" s="368">
        <v>-13.79166666666667</v>
      </c>
      <c r="M76" s="370">
        <v>-12.708333333333336</v>
      </c>
      <c r="N76" s="172"/>
      <c r="O76" s="249">
        <v>30</v>
      </c>
      <c r="P76" s="355">
        <v>155</v>
      </c>
      <c r="Q76" s="40"/>
      <c r="R76" s="40">
        <v>151.375</v>
      </c>
      <c r="S76" s="40">
        <v>147.5</v>
      </c>
      <c r="T76" s="40">
        <v>139.04166666666666</v>
      </c>
      <c r="U76" s="40">
        <v>141.83333333333334</v>
      </c>
      <c r="V76" s="40">
        <v>149.04166666666666</v>
      </c>
      <c r="W76" s="40">
        <v>148.16666666666666</v>
      </c>
      <c r="X76" s="40">
        <v>148</v>
      </c>
      <c r="Y76" s="40">
        <v>152.58333333333334</v>
      </c>
      <c r="Z76" s="40">
        <v>154</v>
      </c>
      <c r="AA76" s="356">
        <v>154.08333333333334</v>
      </c>
      <c r="AC76" s="249">
        <v>30</v>
      </c>
      <c r="AD76" s="355">
        <v>-17.041666666666668</v>
      </c>
      <c r="AE76" s="40"/>
      <c r="AF76" s="40">
        <v>-19.916666666666664</v>
      </c>
      <c r="AG76" s="40">
        <v>-19.625</v>
      </c>
      <c r="AH76" s="40">
        <v>-29.208333333333329</v>
      </c>
      <c r="AI76" s="40">
        <v>-19.916666666666668</v>
      </c>
      <c r="AJ76" s="40">
        <v>-17.833333333333332</v>
      </c>
      <c r="AK76" s="40">
        <v>-19.208333333333336</v>
      </c>
      <c r="AL76" s="40">
        <v>-21.958333333333329</v>
      </c>
      <c r="AM76" s="40">
        <v>-17.5</v>
      </c>
      <c r="AN76" s="40">
        <v>-16.083333333333332</v>
      </c>
      <c r="AO76" s="356">
        <v>-15.291666666666666</v>
      </c>
      <c r="AP76" s="172"/>
      <c r="AQ76" s="249">
        <v>30</v>
      </c>
      <c r="AR76" s="355">
        <v>69</v>
      </c>
      <c r="AS76" s="360"/>
      <c r="AT76" s="360">
        <v>68.416666666666671</v>
      </c>
      <c r="AU76" s="360">
        <v>67</v>
      </c>
      <c r="AV76" s="360">
        <v>59.875</v>
      </c>
      <c r="AW76" s="360">
        <v>60</v>
      </c>
      <c r="AX76" s="360">
        <v>67.875</v>
      </c>
      <c r="AY76" s="360">
        <v>67</v>
      </c>
      <c r="AZ76" s="360">
        <v>67.958333333333329</v>
      </c>
      <c r="BA76" s="360">
        <v>72</v>
      </c>
      <c r="BB76" s="360">
        <v>73</v>
      </c>
      <c r="BC76" s="384">
        <v>73.333333333333329</v>
      </c>
      <c r="BD76" s="172"/>
      <c r="BE76" s="249">
        <v>30</v>
      </c>
      <c r="BF76" s="355">
        <v>-27.000000000000004</v>
      </c>
      <c r="BG76" s="40"/>
      <c r="BH76" s="40">
        <v>-30.000000000000004</v>
      </c>
      <c r="BI76" s="40">
        <v>-27.916666666666671</v>
      </c>
      <c r="BJ76" s="40">
        <v>-38.833333333333336</v>
      </c>
      <c r="BK76" s="40">
        <v>-26.250000000000004</v>
      </c>
      <c r="BL76" s="40">
        <v>-23.458333333333339</v>
      </c>
      <c r="BM76" s="40">
        <v>-25.541666666666671</v>
      </c>
      <c r="BN76" s="40">
        <v>-28.000000000000004</v>
      </c>
      <c r="BO76" s="40">
        <v>-24.875000000000004</v>
      </c>
      <c r="BP76" s="40">
        <v>-25.999999999999996</v>
      </c>
      <c r="BQ76" s="356">
        <v>-25.333333333333329</v>
      </c>
      <c r="BR76" s="172"/>
      <c r="BS76" s="249">
        <v>30</v>
      </c>
      <c r="BT76" s="355">
        <v>-18.000000000000004</v>
      </c>
      <c r="BU76" s="40"/>
      <c r="BV76" s="40">
        <v>-21.333333333333339</v>
      </c>
      <c r="BW76" s="40">
        <v>-20.791666666666668</v>
      </c>
      <c r="BX76" s="40">
        <v>-35.666666666666664</v>
      </c>
      <c r="BY76" s="40">
        <v>-26.291666666666668</v>
      </c>
      <c r="BZ76" s="40">
        <v>-18.375</v>
      </c>
      <c r="CA76" s="40">
        <v>-19.375</v>
      </c>
      <c r="CB76" s="40">
        <v>-22</v>
      </c>
      <c r="CC76" s="40">
        <v>-18.5</v>
      </c>
      <c r="CD76" s="40">
        <v>-19.000000000000004</v>
      </c>
      <c r="CE76" s="356">
        <v>-17.833333333333339</v>
      </c>
      <c r="CF76" s="172"/>
    </row>
    <row r="77" spans="1:84" ht="11.5" customHeight="1">
      <c r="A77" s="251">
        <v>31</v>
      </c>
      <c r="B77" s="371">
        <v>-17.208333333333332</v>
      </c>
      <c r="C77" s="372"/>
      <c r="D77" s="372">
        <v>-18.041666666666668</v>
      </c>
      <c r="E77" s="372"/>
      <c r="F77" s="373">
        <v>-22.375</v>
      </c>
      <c r="G77" s="373"/>
      <c r="H77" s="373">
        <v>-14</v>
      </c>
      <c r="I77" s="373">
        <v>-16</v>
      </c>
      <c r="J77" s="373"/>
      <c r="K77" s="372">
        <v>-15</v>
      </c>
      <c r="L77" s="372"/>
      <c r="M77" s="374">
        <v>-13.000000000000002</v>
      </c>
      <c r="N77" s="172"/>
      <c r="O77" s="251">
        <v>31</v>
      </c>
      <c r="P77" s="357">
        <v>154.95833333333334</v>
      </c>
      <c r="Q77" s="358"/>
      <c r="R77" s="358">
        <v>151.04166666666666</v>
      </c>
      <c r="S77" s="358"/>
      <c r="T77" s="358">
        <v>138.20833333333334</v>
      </c>
      <c r="U77" s="358"/>
      <c r="V77" s="358">
        <v>149.125</v>
      </c>
      <c r="W77" s="358">
        <v>147.91666666666669</v>
      </c>
      <c r="X77" s="358"/>
      <c r="Y77" s="358">
        <v>152.20833333333334</v>
      </c>
      <c r="Z77" s="358"/>
      <c r="AA77" s="359">
        <v>154</v>
      </c>
      <c r="AC77" s="251">
        <v>31</v>
      </c>
      <c r="AD77" s="357">
        <v>-17.5</v>
      </c>
      <c r="AE77" s="358"/>
      <c r="AF77" s="358">
        <v>-19.999999999999996</v>
      </c>
      <c r="AG77" s="358"/>
      <c r="AH77" s="358">
        <v>-30</v>
      </c>
      <c r="AI77" s="358"/>
      <c r="AJ77" s="358">
        <v>-18.000000000000004</v>
      </c>
      <c r="AK77" s="358">
        <v>-19.999999999999996</v>
      </c>
      <c r="AL77" s="358"/>
      <c r="AM77" s="358">
        <v>-18.000000000000004</v>
      </c>
      <c r="AN77" s="358"/>
      <c r="AO77" s="359">
        <v>-15</v>
      </c>
      <c r="AP77" s="172"/>
      <c r="AQ77" s="251">
        <v>31</v>
      </c>
      <c r="AR77" s="357">
        <v>69</v>
      </c>
      <c r="AS77" s="358"/>
      <c r="AT77" s="358">
        <v>68.083333333333329</v>
      </c>
      <c r="AU77" s="358"/>
      <c r="AV77" s="358">
        <v>59.208333333333336</v>
      </c>
      <c r="AW77" s="358"/>
      <c r="AX77" s="358">
        <v>68.833333333333329</v>
      </c>
      <c r="AY77" s="358">
        <v>67</v>
      </c>
      <c r="AZ77" s="358"/>
      <c r="BA77" s="358">
        <v>71.375</v>
      </c>
      <c r="BB77" s="358"/>
      <c r="BC77" s="385">
        <v>73.458333333333329</v>
      </c>
      <c r="BD77" s="172"/>
      <c r="BE77" s="251">
        <v>31</v>
      </c>
      <c r="BF77" s="357">
        <v>-27.333333333333339</v>
      </c>
      <c r="BG77" s="358"/>
      <c r="BH77" s="358">
        <v>-30.000000000000004</v>
      </c>
      <c r="BI77" s="358"/>
      <c r="BJ77" s="358">
        <v>-40.500000000000007</v>
      </c>
      <c r="BK77" s="358"/>
      <c r="BL77" s="358">
        <v>-24.625000000000004</v>
      </c>
      <c r="BM77" s="358">
        <v>-26.458333333333339</v>
      </c>
      <c r="BN77" s="358"/>
      <c r="BO77" s="358">
        <v>-25.125000000000004</v>
      </c>
      <c r="BP77" s="358"/>
      <c r="BQ77" s="359">
        <v>-25.791666666666661</v>
      </c>
      <c r="BR77" s="172"/>
      <c r="BS77" s="251">
        <v>31</v>
      </c>
      <c r="BT77" s="357">
        <v>-18.458333333333336</v>
      </c>
      <c r="BU77" s="358"/>
      <c r="BV77" s="358">
        <v>-21.666666666666671</v>
      </c>
      <c r="BW77" s="358"/>
      <c r="BX77" s="358">
        <v>-36.75</v>
      </c>
      <c r="BY77" s="358"/>
      <c r="BZ77" s="358">
        <v>-18.375</v>
      </c>
      <c r="CA77" s="358">
        <v>-20.375</v>
      </c>
      <c r="CB77" s="358"/>
      <c r="CC77" s="358">
        <v>-19</v>
      </c>
      <c r="CD77" s="358"/>
      <c r="CE77" s="356">
        <v>-17.166666666666668</v>
      </c>
      <c r="CF77" s="172"/>
    </row>
    <row r="78" spans="1:84" ht="11.5" customHeight="1">
      <c r="A78" s="248" t="s">
        <v>5</v>
      </c>
      <c r="B78" s="375">
        <f t="shared" ref="B78:M78" si="6">AVERAGE(B47:B77)</f>
        <v>-17.224462365591403</v>
      </c>
      <c r="C78" s="365">
        <f t="shared" si="6"/>
        <v>-15.413793103448274</v>
      </c>
      <c r="D78" s="365">
        <f t="shared" si="6"/>
        <v>-15.637096774193548</v>
      </c>
      <c r="E78" s="365">
        <f t="shared" si="6"/>
        <v>-18.272222222222222</v>
      </c>
      <c r="F78" s="365">
        <f t="shared" si="6"/>
        <v>-18.770161290322584</v>
      </c>
      <c r="G78" s="365">
        <f t="shared" si="6"/>
        <v>-19.68611111111111</v>
      </c>
      <c r="H78" s="365">
        <f t="shared" si="6"/>
        <v>-15.814516129032262</v>
      </c>
      <c r="I78" s="365">
        <f t="shared" si="6"/>
        <v>-16.614247311827953</v>
      </c>
      <c r="J78" s="365">
        <f t="shared" si="6"/>
        <v>-15.069444444444441</v>
      </c>
      <c r="K78" s="365">
        <f t="shared" si="6"/>
        <v>-15.356182795698926</v>
      </c>
      <c r="L78" s="365">
        <f t="shared" si="6"/>
        <v>-14.670833333333333</v>
      </c>
      <c r="M78" s="376">
        <f t="shared" si="6"/>
        <v>-14.538978494623656</v>
      </c>
      <c r="N78" s="252"/>
      <c r="O78" s="248" t="s">
        <v>5</v>
      </c>
      <c r="P78" s="352">
        <f t="shared" ref="P78:AA78" si="7">AVERAGE(P47:P77)</f>
        <v>153.90053763440858</v>
      </c>
      <c r="Q78" s="353">
        <f t="shared" si="7"/>
        <v>157.38362068965517</v>
      </c>
      <c r="R78" s="353">
        <f t="shared" si="7"/>
        <v>155.52822580645162</v>
      </c>
      <c r="S78" s="353">
        <f t="shared" si="7"/>
        <v>148.85277777777776</v>
      </c>
      <c r="T78" s="353">
        <f t="shared" si="7"/>
        <v>143.63037634408605</v>
      </c>
      <c r="U78" s="353">
        <f t="shared" si="7"/>
        <v>140.83055555555558</v>
      </c>
      <c r="V78" s="353">
        <f t="shared" si="7"/>
        <v>146.4220430107527</v>
      </c>
      <c r="W78" s="353">
        <f t="shared" si="7"/>
        <v>146.97311827956989</v>
      </c>
      <c r="X78" s="353">
        <f t="shared" si="7"/>
        <v>149.67222222222225</v>
      </c>
      <c r="Y78" s="353">
        <f t="shared" si="7"/>
        <v>150.1801075268817</v>
      </c>
      <c r="Z78" s="353">
        <f t="shared" si="7"/>
        <v>153.04583333333332</v>
      </c>
      <c r="AA78" s="354">
        <f t="shared" si="7"/>
        <v>153.34677419354838</v>
      </c>
      <c r="AC78" s="248" t="s">
        <v>5</v>
      </c>
      <c r="AD78" s="352">
        <f t="shared" ref="AD78:AO78" si="8">AVERAGE(AD47:AD77)</f>
        <v>-17.692204301075272</v>
      </c>
      <c r="AE78" s="353">
        <f t="shared" si="8"/>
        <v>-15.682471264367816</v>
      </c>
      <c r="AF78" s="353">
        <f t="shared" si="8"/>
        <v>-16.176075268817204</v>
      </c>
      <c r="AG78" s="353">
        <f t="shared" si="8"/>
        <v>-20.06111111111111</v>
      </c>
      <c r="AH78" s="353">
        <f t="shared" si="8"/>
        <v>-23.892473118279568</v>
      </c>
      <c r="AI78" s="353">
        <f t="shared" si="8"/>
        <v>-26.424999999999997</v>
      </c>
      <c r="AJ78" s="353">
        <f t="shared" si="8"/>
        <v>-20.120967741935488</v>
      </c>
      <c r="AK78" s="353">
        <f t="shared" si="8"/>
        <v>-21.7755376344086</v>
      </c>
      <c r="AL78" s="353">
        <f t="shared" si="8"/>
        <v>-18.254166666666666</v>
      </c>
      <c r="AM78" s="353">
        <f t="shared" si="8"/>
        <v>-19.594086021505376</v>
      </c>
      <c r="AN78" s="353">
        <f t="shared" si="8"/>
        <v>-17.37916666666667</v>
      </c>
      <c r="AO78" s="354">
        <f t="shared" si="8"/>
        <v>-17.302419354838705</v>
      </c>
      <c r="AP78" s="252"/>
      <c r="AQ78" s="248" t="s">
        <v>5</v>
      </c>
      <c r="AR78" s="352">
        <f t="shared" ref="AR78:BC78" si="9">AVERAGE(AR47:AR77)</f>
        <v>69.075268817204289</v>
      </c>
      <c r="AS78" s="353">
        <f t="shared" si="9"/>
        <v>71.943965517241381</v>
      </c>
      <c r="AT78" s="353">
        <f t="shared" si="9"/>
        <v>71.602150537634401</v>
      </c>
      <c r="AU78" s="353">
        <f t="shared" si="9"/>
        <v>67.412499999999994</v>
      </c>
      <c r="AV78" s="353">
        <f t="shared" si="9"/>
        <v>63.657258064516121</v>
      </c>
      <c r="AW78" s="353">
        <f t="shared" si="9"/>
        <v>58.777777777777779</v>
      </c>
      <c r="AX78" s="353">
        <f t="shared" si="9"/>
        <v>66.225806451612883</v>
      </c>
      <c r="AY78" s="353">
        <f t="shared" si="9"/>
        <v>66.740591397849471</v>
      </c>
      <c r="AZ78" s="353">
        <f t="shared" si="9"/>
        <v>69.984722222222217</v>
      </c>
      <c r="BA78" s="353">
        <f t="shared" si="9"/>
        <v>68.561827956989248</v>
      </c>
      <c r="BB78" s="353">
        <f t="shared" si="9"/>
        <v>71.468055555555566</v>
      </c>
      <c r="BC78" s="383">
        <f t="shared" si="9"/>
        <v>71.854838709677423</v>
      </c>
      <c r="BD78" s="253"/>
      <c r="BE78" s="248" t="s">
        <v>5</v>
      </c>
      <c r="BF78" s="352">
        <f t="shared" ref="BF78:BQ78" si="10">AVERAGE(BF47:BF77)</f>
        <v>-27.502688172043023</v>
      </c>
      <c r="BG78" s="353">
        <f t="shared" si="10"/>
        <v>-26.185344827586206</v>
      </c>
      <c r="BH78" s="353">
        <f t="shared" si="10"/>
        <v>-26.501344086021515</v>
      </c>
      <c r="BI78" s="353">
        <f t="shared" si="10"/>
        <v>-29.225000000000001</v>
      </c>
      <c r="BJ78" s="353">
        <f t="shared" si="10"/>
        <v>-32.141129032258071</v>
      </c>
      <c r="BK78" s="353">
        <f t="shared" si="10"/>
        <v>-31.980555555555558</v>
      </c>
      <c r="BL78" s="353">
        <f t="shared" si="10"/>
        <v>-26.081989247311828</v>
      </c>
      <c r="BM78" s="353">
        <f t="shared" si="10"/>
        <v>-28.032258064516132</v>
      </c>
      <c r="BN78" s="353">
        <f t="shared" si="10"/>
        <v>-25.291666666666668</v>
      </c>
      <c r="BO78" s="353">
        <f t="shared" si="10"/>
        <v>-26.411290322580648</v>
      </c>
      <c r="BP78" s="353">
        <f t="shared" si="10"/>
        <v>-25.948611111111106</v>
      </c>
      <c r="BQ78" s="354">
        <f t="shared" si="10"/>
        <v>-27.637096774193544</v>
      </c>
      <c r="BR78" s="562"/>
      <c r="BS78" s="248" t="s">
        <v>5</v>
      </c>
      <c r="BT78" s="352">
        <f t="shared" ref="BT78:CE78" si="11">AVERAGE(BT47:BT77)</f>
        <v>-18.745967741935488</v>
      </c>
      <c r="BU78" s="353">
        <f t="shared" si="11"/>
        <v>-17.22126436781609</v>
      </c>
      <c r="BV78" s="353">
        <f t="shared" si="11"/>
        <v>-18.184139784946233</v>
      </c>
      <c r="BW78" s="353">
        <f t="shared" si="11"/>
        <v>-21.616666666666671</v>
      </c>
      <c r="BX78" s="353">
        <f t="shared" si="11"/>
        <v>-27.688172043010749</v>
      </c>
      <c r="BY78" s="353">
        <f t="shared" si="11"/>
        <v>-30.338888888888889</v>
      </c>
      <c r="BZ78" s="353">
        <f t="shared" si="11"/>
        <v>-21.559139784946229</v>
      </c>
      <c r="CA78" s="353">
        <f t="shared" si="11"/>
        <v>-22.352150537634412</v>
      </c>
      <c r="CB78" s="353">
        <f t="shared" si="11"/>
        <v>-19.350000000000005</v>
      </c>
      <c r="CC78" s="353">
        <f t="shared" si="11"/>
        <v>-19.772849462365588</v>
      </c>
      <c r="CD78" s="353">
        <f t="shared" si="11"/>
        <v>-19.230555555555558</v>
      </c>
      <c r="CE78" s="354">
        <f t="shared" si="11"/>
        <v>-20.241935483870968</v>
      </c>
      <c r="CF78" s="253"/>
    </row>
    <row r="79" spans="1:84" ht="11.5" customHeight="1">
      <c r="A79" s="249" t="s">
        <v>6</v>
      </c>
      <c r="B79" s="377">
        <v>-13.999999999999998</v>
      </c>
      <c r="C79" s="378">
        <v>-12.999999999999998</v>
      </c>
      <c r="D79" s="378">
        <v>-12.999999999999998</v>
      </c>
      <c r="E79" s="378">
        <v>-15</v>
      </c>
      <c r="F79" s="378">
        <v>-16</v>
      </c>
      <c r="G79" s="378">
        <v>-11</v>
      </c>
      <c r="H79" s="378">
        <v>-11</v>
      </c>
      <c r="I79" s="378">
        <v>-13</v>
      </c>
      <c r="J79" s="378">
        <v>-11</v>
      </c>
      <c r="K79" s="378">
        <v>-11</v>
      </c>
      <c r="L79" s="378">
        <v>-12.000000000000004</v>
      </c>
      <c r="M79" s="379">
        <v>-12.000000000000004</v>
      </c>
      <c r="N79" s="254"/>
      <c r="O79" s="249" t="s">
        <v>6</v>
      </c>
      <c r="P79" s="53">
        <v>156</v>
      </c>
      <c r="Q79" s="29">
        <v>160</v>
      </c>
      <c r="R79" s="40">
        <v>159</v>
      </c>
      <c r="S79" s="40">
        <v>152</v>
      </c>
      <c r="T79" s="40">
        <v>148</v>
      </c>
      <c r="U79" s="40">
        <v>146.00000000000003</v>
      </c>
      <c r="V79" s="29">
        <v>150</v>
      </c>
      <c r="W79" s="40">
        <v>151</v>
      </c>
      <c r="X79" s="40">
        <v>152</v>
      </c>
      <c r="Y79" s="40">
        <v>153</v>
      </c>
      <c r="Z79" s="29">
        <v>155</v>
      </c>
      <c r="AA79" s="54">
        <v>155</v>
      </c>
      <c r="AC79" s="249" t="s">
        <v>6</v>
      </c>
      <c r="AD79" s="53">
        <v>-13.999999999999998</v>
      </c>
      <c r="AE79" s="29">
        <v>-11.999999999999996</v>
      </c>
      <c r="AF79" s="29">
        <v>-11.999999999999996</v>
      </c>
      <c r="AG79" s="29">
        <v>-16</v>
      </c>
      <c r="AH79" s="29">
        <v>-19.000000000000004</v>
      </c>
      <c r="AI79" s="29">
        <v>-16</v>
      </c>
      <c r="AJ79" s="29">
        <v>-13.999999999999998</v>
      </c>
      <c r="AK79" s="40">
        <v>-16</v>
      </c>
      <c r="AL79" s="40">
        <v>-12.999999999999998</v>
      </c>
      <c r="AM79" s="40">
        <v>-15</v>
      </c>
      <c r="AN79" s="29">
        <v>-13.999999999999998</v>
      </c>
      <c r="AO79" s="54">
        <v>-13.999999999999998</v>
      </c>
      <c r="AP79" s="254"/>
      <c r="AQ79" s="249" t="s">
        <v>6</v>
      </c>
      <c r="AR79" s="53">
        <v>71.000000000000014</v>
      </c>
      <c r="AS79" s="58">
        <v>75</v>
      </c>
      <c r="AT79" s="58">
        <v>74</v>
      </c>
      <c r="AU79" s="58">
        <v>69</v>
      </c>
      <c r="AV79" s="58">
        <v>67</v>
      </c>
      <c r="AW79" s="58">
        <v>62</v>
      </c>
      <c r="AX79" s="58">
        <v>69</v>
      </c>
      <c r="AY79" s="360">
        <v>70</v>
      </c>
      <c r="AZ79" s="360">
        <v>74</v>
      </c>
      <c r="BA79" s="360">
        <v>72</v>
      </c>
      <c r="BB79" s="58">
        <v>74</v>
      </c>
      <c r="BC79" s="89">
        <v>74</v>
      </c>
      <c r="BD79" s="172"/>
      <c r="BE79" s="249" t="s">
        <v>6</v>
      </c>
      <c r="BF79" s="53">
        <v>-24.000000000000007</v>
      </c>
      <c r="BG79" s="29">
        <v>-22.000000000000007</v>
      </c>
      <c r="BH79" s="29">
        <v>-23.000000000000007</v>
      </c>
      <c r="BI79" s="29">
        <v>-25.000000000000007</v>
      </c>
      <c r="BJ79" s="29">
        <v>-28.000000000000011</v>
      </c>
      <c r="BK79" s="29">
        <v>-22.000000000000007</v>
      </c>
      <c r="BL79" s="29">
        <v>-20.000000000000004</v>
      </c>
      <c r="BM79" s="40">
        <v>-22.000000000000007</v>
      </c>
      <c r="BN79" s="40">
        <v>-20.000000000000004</v>
      </c>
      <c r="BO79" s="40">
        <v>-21.000000000000004</v>
      </c>
      <c r="BP79" s="29">
        <v>-22.999999999999993</v>
      </c>
      <c r="BQ79" s="54">
        <v>-23.999999999999993</v>
      </c>
      <c r="BR79" s="254"/>
      <c r="BS79" s="249" t="s">
        <v>6</v>
      </c>
      <c r="BT79" s="355">
        <v>-16</v>
      </c>
      <c r="BU79" s="40">
        <v>-13</v>
      </c>
      <c r="BV79" s="40">
        <v>-13.999999999999998</v>
      </c>
      <c r="BW79" s="40">
        <v>-17</v>
      </c>
      <c r="BX79" s="40">
        <v>-22</v>
      </c>
      <c r="BY79" s="40">
        <v>-20</v>
      </c>
      <c r="BZ79" s="40">
        <v>-16</v>
      </c>
      <c r="CA79" s="40">
        <v>-17</v>
      </c>
      <c r="CB79" s="40">
        <v>-15</v>
      </c>
      <c r="CC79" s="40">
        <v>-15</v>
      </c>
      <c r="CD79" s="40">
        <v>-16.000000000000007</v>
      </c>
      <c r="CE79" s="356">
        <v>-17.000000000000007</v>
      </c>
      <c r="CF79" s="172"/>
    </row>
    <row r="80" spans="1:84" ht="11.5" customHeight="1">
      <c r="A80" s="251" t="s">
        <v>7</v>
      </c>
      <c r="B80" s="380">
        <v>-18.000000000000004</v>
      </c>
      <c r="C80" s="381">
        <v>-18.000000000000004</v>
      </c>
      <c r="D80" s="381">
        <v>-19.000000000000004</v>
      </c>
      <c r="E80" s="381">
        <v>-20.000000000000004</v>
      </c>
      <c r="F80" s="381">
        <v>-23</v>
      </c>
      <c r="G80" s="381">
        <v>-24</v>
      </c>
      <c r="H80" s="381">
        <v>-18</v>
      </c>
      <c r="I80" s="381">
        <v>-19</v>
      </c>
      <c r="J80" s="381">
        <v>-17</v>
      </c>
      <c r="K80" s="381">
        <v>-17</v>
      </c>
      <c r="L80" s="381">
        <v>-16.000000000000007</v>
      </c>
      <c r="M80" s="382">
        <v>-17</v>
      </c>
      <c r="N80" s="254"/>
      <c r="O80" s="251" t="s">
        <v>7</v>
      </c>
      <c r="P80" s="55">
        <v>151</v>
      </c>
      <c r="Q80" s="56">
        <v>155</v>
      </c>
      <c r="R80" s="358">
        <v>151</v>
      </c>
      <c r="S80" s="358">
        <v>145.00000000000003</v>
      </c>
      <c r="T80" s="56">
        <v>137</v>
      </c>
      <c r="U80" s="56">
        <v>136</v>
      </c>
      <c r="V80" s="358">
        <v>142.00000000000003</v>
      </c>
      <c r="W80" s="358">
        <v>144.00000000000003</v>
      </c>
      <c r="X80" s="358">
        <v>147</v>
      </c>
      <c r="Y80" s="358">
        <v>148</v>
      </c>
      <c r="Z80" s="56">
        <v>152</v>
      </c>
      <c r="AA80" s="57">
        <v>151</v>
      </c>
      <c r="AC80" s="251" t="s">
        <v>7</v>
      </c>
      <c r="AD80" s="55">
        <v>-19.999999999999989</v>
      </c>
      <c r="AE80" s="56">
        <v>-19.000000000000004</v>
      </c>
      <c r="AF80" s="56">
        <v>-19.999999999999989</v>
      </c>
      <c r="AG80" s="56">
        <v>-21.999999999999993</v>
      </c>
      <c r="AH80" s="56">
        <v>-30</v>
      </c>
      <c r="AI80" s="56">
        <v>-34.999999999999993</v>
      </c>
      <c r="AJ80" s="358">
        <v>-25.999999999999996</v>
      </c>
      <c r="AK80" s="358">
        <v>-26.999999999999996</v>
      </c>
      <c r="AL80" s="358">
        <v>-21.999999999999993</v>
      </c>
      <c r="AM80" s="358">
        <v>-22.999999999999993</v>
      </c>
      <c r="AN80" s="56">
        <v>-19.999999999999989</v>
      </c>
      <c r="AO80" s="57">
        <v>-19.999999999999989</v>
      </c>
      <c r="AP80" s="254"/>
      <c r="AQ80" s="251" t="s">
        <v>7</v>
      </c>
      <c r="AR80" s="55">
        <v>67</v>
      </c>
      <c r="AS80" s="56">
        <v>69</v>
      </c>
      <c r="AT80" s="56">
        <v>68</v>
      </c>
      <c r="AU80" s="56">
        <v>66</v>
      </c>
      <c r="AV80" s="56">
        <v>59</v>
      </c>
      <c r="AW80" s="56">
        <v>53.999999999999993</v>
      </c>
      <c r="AX80" s="358">
        <v>62</v>
      </c>
      <c r="AY80" s="358">
        <v>63</v>
      </c>
      <c r="AZ80" s="358">
        <v>67</v>
      </c>
      <c r="BA80" s="358">
        <v>67</v>
      </c>
      <c r="BB80" s="56">
        <v>70</v>
      </c>
      <c r="BC80" s="386">
        <v>70</v>
      </c>
      <c r="BD80" s="172"/>
      <c r="BE80" s="251" t="s">
        <v>7</v>
      </c>
      <c r="BF80" s="55">
        <v>-29.000000000000011</v>
      </c>
      <c r="BG80" s="56">
        <v>-29.000000000000011</v>
      </c>
      <c r="BH80" s="56">
        <v>-30.000000000000014</v>
      </c>
      <c r="BI80" s="56">
        <v>-31.000000000000014</v>
      </c>
      <c r="BJ80" s="56">
        <v>-41.000000000000007</v>
      </c>
      <c r="BK80" s="56">
        <v>-44.000000000000014</v>
      </c>
      <c r="BL80" s="358">
        <v>-32.000000000000014</v>
      </c>
      <c r="BM80" s="358">
        <v>-33</v>
      </c>
      <c r="BN80" s="358">
        <v>-28.000000000000011</v>
      </c>
      <c r="BO80" s="358">
        <v>-29.000000000000011</v>
      </c>
      <c r="BP80" s="56">
        <v>-27.999999999999996</v>
      </c>
      <c r="BQ80" s="57">
        <v>-30</v>
      </c>
      <c r="BR80" s="254"/>
      <c r="BS80" s="251" t="s">
        <v>7</v>
      </c>
      <c r="BT80" s="357">
        <v>-20.000000000000004</v>
      </c>
      <c r="BU80" s="358">
        <v>-21.000000000000004</v>
      </c>
      <c r="BV80" s="358">
        <v>-22.000000000000007</v>
      </c>
      <c r="BW80" s="358">
        <v>-25.000000000000007</v>
      </c>
      <c r="BX80" s="358">
        <v>-38</v>
      </c>
      <c r="BY80" s="358">
        <v>-41</v>
      </c>
      <c r="BZ80" s="358">
        <v>-29</v>
      </c>
      <c r="CA80" s="358">
        <v>-28</v>
      </c>
      <c r="CB80" s="358">
        <v>-23</v>
      </c>
      <c r="CC80" s="358">
        <v>-23</v>
      </c>
      <c r="CD80" s="358">
        <v>-21.000000000000004</v>
      </c>
      <c r="CE80" s="359">
        <v>-24.000000000000007</v>
      </c>
      <c r="CF80" s="172"/>
    </row>
    <row r="81" spans="1:84" ht="11.5" customHeight="1">
      <c r="A81" s="1045" t="s">
        <v>241</v>
      </c>
      <c r="B81" s="1027" t="s">
        <v>197</v>
      </c>
      <c r="C81" s="1028"/>
      <c r="D81" s="1027" t="s">
        <v>242</v>
      </c>
      <c r="E81" s="1029"/>
      <c r="F81" s="1029"/>
      <c r="G81" s="1029"/>
      <c r="H81" s="1028"/>
      <c r="I81" s="1027" t="s">
        <v>243</v>
      </c>
      <c r="J81" s="1029"/>
      <c r="K81" s="1029"/>
      <c r="L81" s="1029"/>
      <c r="M81" s="1028"/>
      <c r="N81" s="172"/>
      <c r="O81" s="1045" t="s">
        <v>241</v>
      </c>
      <c r="P81" s="1027" t="s">
        <v>197</v>
      </c>
      <c r="Q81" s="1028"/>
      <c r="R81" s="1027" t="s">
        <v>242</v>
      </c>
      <c r="S81" s="1029"/>
      <c r="T81" s="1029"/>
      <c r="U81" s="1029"/>
      <c r="V81" s="1028"/>
      <c r="W81" s="1027" t="s">
        <v>243</v>
      </c>
      <c r="X81" s="1029"/>
      <c r="Y81" s="1029"/>
      <c r="Z81" s="1029"/>
      <c r="AA81" s="1028"/>
      <c r="AC81" s="1030" t="s">
        <v>241</v>
      </c>
      <c r="AD81" s="1032" t="s">
        <v>197</v>
      </c>
      <c r="AE81" s="1033"/>
      <c r="AF81" s="1032" t="s">
        <v>242</v>
      </c>
      <c r="AG81" s="1034"/>
      <c r="AH81" s="1034"/>
      <c r="AI81" s="1034"/>
      <c r="AJ81" s="1033"/>
      <c r="AK81" s="1032" t="s">
        <v>243</v>
      </c>
      <c r="AL81" s="1034"/>
      <c r="AM81" s="1034"/>
      <c r="AN81" s="1034"/>
      <c r="AO81" s="1033"/>
      <c r="AP81" s="172"/>
      <c r="AQ81" s="1030" t="s">
        <v>241</v>
      </c>
      <c r="AR81" s="1032" t="s">
        <v>197</v>
      </c>
      <c r="AS81" s="1033"/>
      <c r="AT81" s="1032" t="s">
        <v>242</v>
      </c>
      <c r="AU81" s="1034"/>
      <c r="AV81" s="1034"/>
      <c r="AW81" s="1034"/>
      <c r="AX81" s="1033"/>
      <c r="AY81" s="1032" t="s">
        <v>243</v>
      </c>
      <c r="AZ81" s="1034"/>
      <c r="BA81" s="1034"/>
      <c r="BB81" s="1034"/>
      <c r="BC81" s="1033"/>
      <c r="BD81" s="172"/>
      <c r="BE81" s="1045" t="s">
        <v>241</v>
      </c>
      <c r="BF81" s="1027" t="s">
        <v>197</v>
      </c>
      <c r="BG81" s="1028"/>
      <c r="BH81" s="1027" t="s">
        <v>242</v>
      </c>
      <c r="BI81" s="1029"/>
      <c r="BJ81" s="1029"/>
      <c r="BK81" s="1029"/>
      <c r="BL81" s="1028"/>
      <c r="BM81" s="1027" t="s">
        <v>243</v>
      </c>
      <c r="BN81" s="1029"/>
      <c r="BO81" s="1029"/>
      <c r="BP81" s="1029"/>
      <c r="BQ81" s="1028"/>
      <c r="BR81" s="172"/>
      <c r="BS81" s="1045" t="s">
        <v>241</v>
      </c>
      <c r="BT81" s="1027" t="s">
        <v>197</v>
      </c>
      <c r="BU81" s="1028"/>
      <c r="BV81" s="1027" t="s">
        <v>242</v>
      </c>
      <c r="BW81" s="1029"/>
      <c r="BX81" s="1029"/>
      <c r="BY81" s="1029"/>
      <c r="BZ81" s="1028"/>
      <c r="CA81" s="1027" t="s">
        <v>243</v>
      </c>
      <c r="CB81" s="1029"/>
      <c r="CC81" s="1029"/>
      <c r="CD81" s="1029"/>
      <c r="CE81" s="1028"/>
      <c r="CF81" s="172"/>
    </row>
    <row r="82" spans="1:84" ht="21" customHeight="1">
      <c r="A82" s="1031"/>
      <c r="B82" s="1046">
        <v>-16</v>
      </c>
      <c r="C82" s="1047"/>
      <c r="D82" s="737">
        <v>-11</v>
      </c>
      <c r="E82" s="1035" t="s">
        <v>597</v>
      </c>
      <c r="F82" s="1036"/>
      <c r="G82" s="1036"/>
      <c r="H82" s="1037"/>
      <c r="I82" s="361">
        <v>-24</v>
      </c>
      <c r="J82" s="1035" t="s">
        <v>501</v>
      </c>
      <c r="K82" s="1036"/>
      <c r="L82" s="1036"/>
      <c r="M82" s="1037"/>
      <c r="N82" s="172"/>
      <c r="O82" s="1031"/>
      <c r="P82" s="1046">
        <v>150</v>
      </c>
      <c r="Q82" s="1047"/>
      <c r="R82" s="737">
        <v>160</v>
      </c>
      <c r="S82" s="1038" t="s">
        <v>502</v>
      </c>
      <c r="T82" s="1039"/>
      <c r="U82" s="1039"/>
      <c r="V82" s="1040"/>
      <c r="W82" s="361">
        <v>136</v>
      </c>
      <c r="X82" s="1035" t="s">
        <v>442</v>
      </c>
      <c r="Y82" s="1036"/>
      <c r="Z82" s="1036"/>
      <c r="AA82" s="1037"/>
      <c r="AC82" s="1031"/>
      <c r="AD82" s="1027">
        <v>-20</v>
      </c>
      <c r="AE82" s="1028"/>
      <c r="AF82" s="737">
        <v>-12</v>
      </c>
      <c r="AG82" s="1038" t="s">
        <v>598</v>
      </c>
      <c r="AH82" s="1039"/>
      <c r="AI82" s="1039"/>
      <c r="AJ82" s="1040"/>
      <c r="AK82" s="361">
        <v>-35</v>
      </c>
      <c r="AL82" s="1035" t="s">
        <v>442</v>
      </c>
      <c r="AM82" s="1036"/>
      <c r="AN82" s="1036"/>
      <c r="AO82" s="1037"/>
      <c r="AP82" s="172"/>
      <c r="AQ82" s="1031"/>
      <c r="AR82" s="1027">
        <v>68</v>
      </c>
      <c r="AS82" s="1028"/>
      <c r="AT82" s="348">
        <v>75</v>
      </c>
      <c r="AU82" s="1038" t="s">
        <v>503</v>
      </c>
      <c r="AV82" s="1039"/>
      <c r="AW82" s="1039"/>
      <c r="AX82" s="1040"/>
      <c r="AY82" s="361">
        <v>54</v>
      </c>
      <c r="AZ82" s="1035" t="s">
        <v>442</v>
      </c>
      <c r="BA82" s="1036"/>
      <c r="BB82" s="1036"/>
      <c r="BC82" s="1037"/>
      <c r="BD82" s="172"/>
      <c r="BE82" s="1031"/>
      <c r="BF82" s="1046">
        <v>-28</v>
      </c>
      <c r="BG82" s="1047"/>
      <c r="BH82" s="348">
        <v>-20</v>
      </c>
      <c r="BI82" s="1035" t="s">
        <v>504</v>
      </c>
      <c r="BJ82" s="1036"/>
      <c r="BK82" s="1036"/>
      <c r="BL82" s="1037"/>
      <c r="BM82" s="361">
        <v>-44</v>
      </c>
      <c r="BN82" s="1035" t="s">
        <v>621</v>
      </c>
      <c r="BO82" s="1036"/>
      <c r="BP82" s="1036"/>
      <c r="BQ82" s="1037"/>
      <c r="BR82" s="172"/>
      <c r="BS82" s="1031"/>
      <c r="BT82" s="1046">
        <v>-21</v>
      </c>
      <c r="BU82" s="1047"/>
      <c r="BV82" s="348">
        <v>-13</v>
      </c>
      <c r="BW82" s="1035" t="s">
        <v>505</v>
      </c>
      <c r="BX82" s="1036"/>
      <c r="BY82" s="1036"/>
      <c r="BZ82" s="1037"/>
      <c r="CA82" s="361">
        <v>-41</v>
      </c>
      <c r="CB82" s="1035" t="s">
        <v>506</v>
      </c>
      <c r="CC82" s="1036"/>
      <c r="CD82" s="1036"/>
      <c r="CE82" s="1037"/>
      <c r="CF82" s="172"/>
    </row>
    <row r="83" spans="1:84" ht="11.5" customHeight="1">
      <c r="A83" s="256"/>
      <c r="B83" s="172"/>
      <c r="C83" s="172"/>
      <c r="D83" s="256"/>
      <c r="E83" s="172"/>
      <c r="F83" s="172"/>
      <c r="G83" s="172"/>
      <c r="H83" s="172"/>
      <c r="I83" s="256"/>
      <c r="J83" s="172"/>
      <c r="K83" s="172"/>
      <c r="L83" s="172"/>
      <c r="M83" s="172"/>
      <c r="N83" s="172"/>
      <c r="O83" s="256"/>
      <c r="P83" s="172"/>
      <c r="Q83" s="172"/>
      <c r="R83" s="256"/>
      <c r="S83" s="172"/>
      <c r="T83" s="172"/>
      <c r="U83" s="172"/>
      <c r="V83" s="172"/>
      <c r="W83" s="256"/>
      <c r="X83" s="172"/>
      <c r="Y83" s="172"/>
      <c r="Z83" s="172"/>
      <c r="AA83" s="253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256"/>
      <c r="BF83" s="172"/>
      <c r="BG83" s="172"/>
      <c r="BH83" s="256"/>
      <c r="BI83" s="172"/>
      <c r="BJ83" s="172"/>
      <c r="BK83" s="172"/>
      <c r="BL83" s="172"/>
      <c r="BM83" s="256"/>
      <c r="BN83" s="172"/>
      <c r="BO83" s="172"/>
      <c r="BP83" s="172"/>
      <c r="BQ83" s="172"/>
      <c r="BR83" s="172"/>
      <c r="BS83" s="256"/>
      <c r="BT83" s="172"/>
      <c r="BU83" s="172"/>
      <c r="BV83" s="256"/>
      <c r="BW83" s="172"/>
      <c r="BX83" s="172"/>
      <c r="BY83" s="172"/>
      <c r="BZ83" s="172"/>
      <c r="CA83" s="256"/>
      <c r="CB83" s="172"/>
      <c r="CC83" s="172"/>
      <c r="CD83" s="172"/>
      <c r="CE83" s="172"/>
      <c r="CF83" s="172"/>
    </row>
    <row r="84" spans="1:84" ht="11.5" customHeight="1">
      <c r="A84" s="256"/>
      <c r="B84" s="172"/>
      <c r="C84" s="172"/>
      <c r="D84" s="256"/>
      <c r="E84" s="172"/>
      <c r="F84" s="172"/>
      <c r="G84" s="172"/>
      <c r="H84" s="172"/>
      <c r="I84" s="256"/>
      <c r="J84" s="172"/>
      <c r="K84" s="172"/>
      <c r="L84" s="172"/>
      <c r="M84" s="172"/>
      <c r="N84" s="172"/>
      <c r="O84" s="256"/>
      <c r="P84" s="172"/>
      <c r="Q84" s="172"/>
      <c r="R84" s="256"/>
      <c r="S84" s="172"/>
      <c r="T84" s="172"/>
      <c r="U84" s="172"/>
      <c r="V84" s="172"/>
      <c r="W84" s="256"/>
      <c r="X84" s="172"/>
      <c r="Y84" s="172"/>
      <c r="Z84" s="172"/>
      <c r="AA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256"/>
      <c r="BF84" s="172"/>
      <c r="BG84" s="172"/>
      <c r="BH84" s="256"/>
      <c r="BI84" s="172"/>
      <c r="BJ84" s="172"/>
      <c r="BK84" s="172"/>
      <c r="BL84" s="172"/>
      <c r="BM84" s="256"/>
      <c r="BN84" s="172"/>
      <c r="BO84" s="172"/>
      <c r="BP84" s="172"/>
      <c r="BQ84" s="172"/>
      <c r="BR84" s="172"/>
      <c r="BS84" s="256"/>
      <c r="BT84" s="253"/>
      <c r="BU84" s="253"/>
      <c r="BV84" s="253"/>
      <c r="BW84" s="253"/>
      <c r="BX84" s="253"/>
      <c r="BY84" s="253"/>
      <c r="BZ84" s="253"/>
      <c r="CA84" s="253"/>
      <c r="CB84" s="253"/>
      <c r="CC84" s="253"/>
      <c r="CD84" s="253"/>
      <c r="CE84" s="253"/>
      <c r="CF84" s="172"/>
    </row>
    <row r="85" spans="1:84" ht="11.5" customHeight="1">
      <c r="A85" s="242" t="s">
        <v>253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242"/>
      <c r="AC85" s="242" t="s">
        <v>254</v>
      </c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242" t="s">
        <v>255</v>
      </c>
      <c r="BF85" s="243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</row>
    <row r="86" spans="1:84" ht="11.5" customHeight="1">
      <c r="A86" s="242" t="s">
        <v>256</v>
      </c>
      <c r="B86" s="172"/>
      <c r="C86" s="172"/>
      <c r="D86" s="172"/>
      <c r="E86" s="172"/>
      <c r="F86" s="172"/>
      <c r="G86" s="172"/>
      <c r="H86" s="172"/>
      <c r="I86" s="172"/>
      <c r="J86" s="172"/>
      <c r="K86" s="245" t="s">
        <v>354</v>
      </c>
      <c r="L86" s="172"/>
      <c r="M86" s="172"/>
      <c r="N86" s="172"/>
      <c r="O86" s="172" t="s">
        <v>257</v>
      </c>
      <c r="P86" s="172"/>
      <c r="Q86" s="172"/>
      <c r="R86" s="172"/>
      <c r="S86" s="172"/>
      <c r="T86" s="172"/>
      <c r="U86" s="172"/>
      <c r="V86" s="172"/>
      <c r="W86" s="172"/>
      <c r="X86" s="172"/>
      <c r="Y86" s="245" t="s">
        <v>355</v>
      </c>
      <c r="Z86" s="172"/>
      <c r="AA86" s="172"/>
      <c r="AB86" s="242"/>
      <c r="AC86" s="242" t="s">
        <v>258</v>
      </c>
      <c r="AD86" s="172"/>
      <c r="AE86" s="172"/>
      <c r="AF86" s="172"/>
      <c r="AG86" s="172"/>
      <c r="AH86" s="172"/>
      <c r="AI86" s="172"/>
      <c r="AJ86" s="172"/>
      <c r="AK86" s="172"/>
      <c r="AL86" s="1041" t="s">
        <v>356</v>
      </c>
      <c r="AM86" s="1041"/>
      <c r="AN86" s="1041"/>
      <c r="AO86" s="1041"/>
      <c r="AP86" s="242"/>
      <c r="AQ86" s="242" t="s">
        <v>259</v>
      </c>
      <c r="AR86" s="172"/>
      <c r="AS86" s="172"/>
      <c r="AT86" s="172"/>
      <c r="AU86" s="172"/>
      <c r="AV86" s="172"/>
      <c r="AW86" s="172"/>
      <c r="AX86" s="172"/>
      <c r="AY86" s="172"/>
      <c r="AZ86" s="1041" t="s">
        <v>348</v>
      </c>
      <c r="BA86" s="1041"/>
      <c r="BB86" s="1041"/>
      <c r="BC86" s="1041"/>
      <c r="BD86" s="172"/>
      <c r="BE86" s="242" t="s">
        <v>260</v>
      </c>
      <c r="BF86" s="172"/>
      <c r="BG86" s="172"/>
      <c r="BH86" s="172"/>
      <c r="BI86" s="172"/>
      <c r="BJ86" s="172"/>
      <c r="BK86" s="172"/>
      <c r="BL86" s="172"/>
      <c r="BM86" s="172"/>
      <c r="BN86" s="172"/>
      <c r="BO86" s="245" t="s">
        <v>357</v>
      </c>
      <c r="BP86" s="172"/>
      <c r="BQ86" s="172"/>
      <c r="BZ86" s="172"/>
      <c r="CA86" s="172"/>
      <c r="CB86" s="172"/>
      <c r="CC86" s="245"/>
      <c r="CD86" s="172"/>
      <c r="CE86" s="172"/>
      <c r="CF86" s="172"/>
    </row>
    <row r="87" spans="1:84" ht="11.5" customHeight="1">
      <c r="A87" s="1043" t="s">
        <v>240</v>
      </c>
      <c r="B87" s="1044" t="s">
        <v>193</v>
      </c>
      <c r="C87" s="1044"/>
      <c r="D87" s="1044"/>
      <c r="E87" s="1044"/>
      <c r="F87" s="1044"/>
      <c r="G87" s="1044"/>
      <c r="H87" s="1044"/>
      <c r="I87" s="1044"/>
      <c r="J87" s="1044"/>
      <c r="K87" s="1044"/>
      <c r="L87" s="1044"/>
      <c r="M87" s="1044"/>
      <c r="N87" s="172"/>
      <c r="O87" s="1043" t="s">
        <v>52</v>
      </c>
      <c r="P87" s="1044" t="s">
        <v>193</v>
      </c>
      <c r="Q87" s="1044"/>
      <c r="R87" s="1044"/>
      <c r="S87" s="1044"/>
      <c r="T87" s="1044"/>
      <c r="U87" s="1044"/>
      <c r="V87" s="1044"/>
      <c r="W87" s="1044"/>
      <c r="X87" s="1044"/>
      <c r="Y87" s="1044"/>
      <c r="Z87" s="1044"/>
      <c r="AA87" s="1044"/>
      <c r="AB87" s="261"/>
      <c r="AC87" s="1043" t="s">
        <v>240</v>
      </c>
      <c r="AD87" s="1044" t="s">
        <v>193</v>
      </c>
      <c r="AE87" s="1044"/>
      <c r="AF87" s="1044"/>
      <c r="AG87" s="1044"/>
      <c r="AH87" s="1044"/>
      <c r="AI87" s="1044"/>
      <c r="AJ87" s="1044"/>
      <c r="AK87" s="1044"/>
      <c r="AL87" s="1044"/>
      <c r="AM87" s="1044"/>
      <c r="AN87" s="1044"/>
      <c r="AO87" s="1044"/>
      <c r="AP87" s="261"/>
      <c r="AQ87" s="1043" t="s">
        <v>52</v>
      </c>
      <c r="AR87" s="1044" t="s">
        <v>193</v>
      </c>
      <c r="AS87" s="1044"/>
      <c r="AT87" s="1044"/>
      <c r="AU87" s="1044"/>
      <c r="AV87" s="1044"/>
      <c r="AW87" s="1044"/>
      <c r="AX87" s="1044"/>
      <c r="AY87" s="1044"/>
      <c r="AZ87" s="1044"/>
      <c r="BA87" s="1044"/>
      <c r="BB87" s="1044"/>
      <c r="BC87" s="1044"/>
      <c r="BD87" s="172"/>
      <c r="BE87" s="1043" t="s">
        <v>52</v>
      </c>
      <c r="BF87" s="1050" t="s">
        <v>193</v>
      </c>
      <c r="BG87" s="1051"/>
      <c r="BH87" s="1051"/>
      <c r="BI87" s="1051"/>
      <c r="BJ87" s="1051"/>
      <c r="BK87" s="1051"/>
      <c r="BL87" s="1051"/>
      <c r="BM87" s="1051"/>
      <c r="BN87" s="1051"/>
      <c r="BO87" s="1051"/>
      <c r="BP87" s="1051"/>
      <c r="BQ87" s="1052"/>
      <c r="BZ87" s="172"/>
      <c r="CA87" s="172"/>
      <c r="CB87" s="172"/>
      <c r="CC87" s="172"/>
      <c r="CD87" s="172"/>
      <c r="CE87" s="172"/>
      <c r="CF87" s="172"/>
    </row>
    <row r="88" spans="1:84" ht="11.5" customHeight="1">
      <c r="A88" s="1043"/>
      <c r="B88" s="246">
        <v>1</v>
      </c>
      <c r="C88" s="246">
        <v>2</v>
      </c>
      <c r="D88" s="246">
        <v>3</v>
      </c>
      <c r="E88" s="246">
        <v>4</v>
      </c>
      <c r="F88" s="246">
        <v>5</v>
      </c>
      <c r="G88" s="246">
        <v>6</v>
      </c>
      <c r="H88" s="246">
        <v>7</v>
      </c>
      <c r="I88" s="246">
        <v>8</v>
      </c>
      <c r="J88" s="246">
        <v>9</v>
      </c>
      <c r="K88" s="246">
        <v>10</v>
      </c>
      <c r="L88" s="246">
        <v>11</v>
      </c>
      <c r="M88" s="246">
        <v>12</v>
      </c>
      <c r="N88" s="172"/>
      <c r="O88" s="1043"/>
      <c r="P88" s="246">
        <v>1</v>
      </c>
      <c r="Q88" s="246">
        <v>2</v>
      </c>
      <c r="R88" s="246">
        <v>3</v>
      </c>
      <c r="S88" s="246">
        <v>4</v>
      </c>
      <c r="T88" s="246">
        <v>5</v>
      </c>
      <c r="U88" s="246">
        <v>6</v>
      </c>
      <c r="V88" s="246">
        <v>7</v>
      </c>
      <c r="W88" s="246">
        <v>8</v>
      </c>
      <c r="X88" s="246">
        <v>9</v>
      </c>
      <c r="Y88" s="246">
        <v>10</v>
      </c>
      <c r="Z88" s="246">
        <v>11</v>
      </c>
      <c r="AA88" s="246">
        <v>12</v>
      </c>
      <c r="AB88" s="261"/>
      <c r="AC88" s="1043"/>
      <c r="AD88" s="246">
        <v>1</v>
      </c>
      <c r="AE88" s="246">
        <v>2</v>
      </c>
      <c r="AF88" s="246">
        <v>3</v>
      </c>
      <c r="AG88" s="246">
        <v>4</v>
      </c>
      <c r="AH88" s="246">
        <v>5</v>
      </c>
      <c r="AI88" s="246">
        <v>6</v>
      </c>
      <c r="AJ88" s="246">
        <v>7</v>
      </c>
      <c r="AK88" s="246">
        <v>8</v>
      </c>
      <c r="AL88" s="246">
        <v>9</v>
      </c>
      <c r="AM88" s="246">
        <v>10</v>
      </c>
      <c r="AN88" s="246">
        <v>11</v>
      </c>
      <c r="AO88" s="246">
        <v>12</v>
      </c>
      <c r="AP88" s="261"/>
      <c r="AQ88" s="1043"/>
      <c r="AR88" s="246">
        <v>1</v>
      </c>
      <c r="AS88" s="246">
        <v>2</v>
      </c>
      <c r="AT88" s="246">
        <v>3</v>
      </c>
      <c r="AU88" s="246">
        <v>4</v>
      </c>
      <c r="AV88" s="246">
        <v>5</v>
      </c>
      <c r="AW88" s="246">
        <v>6</v>
      </c>
      <c r="AX88" s="246">
        <v>7</v>
      </c>
      <c r="AY88" s="246">
        <v>8</v>
      </c>
      <c r="AZ88" s="246">
        <v>9</v>
      </c>
      <c r="BA88" s="246">
        <v>10</v>
      </c>
      <c r="BB88" s="246">
        <v>11</v>
      </c>
      <c r="BC88" s="246">
        <v>12</v>
      </c>
      <c r="BD88" s="172"/>
      <c r="BE88" s="1043"/>
      <c r="BF88" s="246">
        <v>1</v>
      </c>
      <c r="BG88" s="246">
        <v>2</v>
      </c>
      <c r="BH88" s="246">
        <v>3</v>
      </c>
      <c r="BI88" s="246">
        <v>4</v>
      </c>
      <c r="BJ88" s="246">
        <v>5</v>
      </c>
      <c r="BK88" s="246">
        <v>6</v>
      </c>
      <c r="BL88" s="246">
        <v>7</v>
      </c>
      <c r="BM88" s="246">
        <v>8</v>
      </c>
      <c r="BN88" s="246">
        <v>9</v>
      </c>
      <c r="BO88" s="246">
        <v>10</v>
      </c>
      <c r="BP88" s="246">
        <v>11</v>
      </c>
      <c r="BQ88" s="246">
        <v>12</v>
      </c>
      <c r="BZ88" s="172"/>
      <c r="CA88" s="172"/>
      <c r="CB88" s="172"/>
      <c r="CC88" s="172"/>
      <c r="CD88" s="172"/>
      <c r="CE88" s="172"/>
      <c r="CF88" s="172"/>
    </row>
    <row r="89" spans="1:84" ht="11.5" customHeight="1">
      <c r="A89" s="248">
        <v>1</v>
      </c>
      <c r="B89" s="352">
        <v>-26.999999999999996</v>
      </c>
      <c r="C89" s="353">
        <v>-25.416666666666661</v>
      </c>
      <c r="D89" s="353">
        <v>-23.833333333333329</v>
      </c>
      <c r="E89" s="353">
        <v>-27.166666666666661</v>
      </c>
      <c r="F89" s="353">
        <v>-27.624999999999996</v>
      </c>
      <c r="G89" s="353">
        <v>-39.708333333333329</v>
      </c>
      <c r="H89" s="353">
        <v>-24.249999999999996</v>
      </c>
      <c r="I89" s="353">
        <v>-26.624999999999996</v>
      </c>
      <c r="J89" s="353">
        <v>-27.749999999999996</v>
      </c>
      <c r="K89" s="353">
        <v>-30.208333333333332</v>
      </c>
      <c r="L89" s="353">
        <v>-26.999999999999996</v>
      </c>
      <c r="M89" s="354">
        <v>-26.374999999999996</v>
      </c>
      <c r="N89" s="172"/>
      <c r="O89" s="248">
        <v>1</v>
      </c>
      <c r="P89" s="352">
        <v>-61.916666666666664</v>
      </c>
      <c r="Q89" s="353">
        <v>-58.666666666666664</v>
      </c>
      <c r="R89" s="353">
        <v>-53.624999999999993</v>
      </c>
      <c r="S89" s="353">
        <v>-56.499999999999993</v>
      </c>
      <c r="T89" s="353">
        <v>-58.041666666666664</v>
      </c>
      <c r="U89" s="353">
        <v>-74.333333333333329</v>
      </c>
      <c r="V89" s="353">
        <v>-56.083333333333321</v>
      </c>
      <c r="W89" s="360">
        <v>-60.166666666666664</v>
      </c>
      <c r="X89" s="353">
        <v>-62.999999999999993</v>
      </c>
      <c r="Y89" s="353">
        <v>-64.999999999999986</v>
      </c>
      <c r="Z89" s="353">
        <v>-60</v>
      </c>
      <c r="AA89" s="354">
        <v>-59</v>
      </c>
      <c r="AB89" s="255"/>
      <c r="AC89" s="248">
        <v>1</v>
      </c>
      <c r="AD89" s="352">
        <v>-32.875</v>
      </c>
      <c r="AE89" s="353">
        <v>-31.5</v>
      </c>
      <c r="AF89" s="353">
        <v>-31.583333333333332</v>
      </c>
      <c r="AG89" s="353">
        <v>-32.291666666666664</v>
      </c>
      <c r="AH89" s="353">
        <v>-33.583333333333329</v>
      </c>
      <c r="AI89" s="353">
        <v>-43.708333333333336</v>
      </c>
      <c r="AJ89" s="353">
        <v>-28.125</v>
      </c>
      <c r="AK89" s="353">
        <v>-28.5</v>
      </c>
      <c r="AL89" s="353">
        <v>-31.541666666666668</v>
      </c>
      <c r="AM89" s="353">
        <v>-31.125</v>
      </c>
      <c r="AN89" s="353">
        <v>-27.833333333333339</v>
      </c>
      <c r="AO89" s="354">
        <v>-25.999999999999996</v>
      </c>
      <c r="AP89" s="255"/>
      <c r="AQ89" s="248">
        <v>1</v>
      </c>
      <c r="AR89" s="352">
        <v>105.29166666666667</v>
      </c>
      <c r="AS89" s="353">
        <v>106.45833333333333</v>
      </c>
      <c r="AT89" s="353">
        <v>108.83333333333333</v>
      </c>
      <c r="AU89" s="353">
        <v>105</v>
      </c>
      <c r="AV89" s="353">
        <v>104.00000000000001</v>
      </c>
      <c r="AW89" s="353">
        <v>96.958333333333329</v>
      </c>
      <c r="AX89" s="353">
        <v>107.54166666666667</v>
      </c>
      <c r="AY89" s="353">
        <v>108.20833333333333</v>
      </c>
      <c r="AZ89" s="353">
        <v>106.91666666666667</v>
      </c>
      <c r="BA89" s="353">
        <v>110.70833333333333</v>
      </c>
      <c r="BB89" s="353">
        <v>111.20833333333333</v>
      </c>
      <c r="BC89" s="354">
        <v>112</v>
      </c>
      <c r="BD89" s="172"/>
      <c r="BE89" s="248">
        <v>1</v>
      </c>
      <c r="BF89" s="352">
        <v>-23.666666666666671</v>
      </c>
      <c r="BG89" s="353">
        <v>-28.25</v>
      </c>
      <c r="BH89" s="353">
        <v>-29.791666666666668</v>
      </c>
      <c r="BI89" s="353">
        <v>-33.541666666666664</v>
      </c>
      <c r="BJ89" s="353">
        <v>-34.166666666666664</v>
      </c>
      <c r="BK89" s="353">
        <v>-43.333333333333343</v>
      </c>
      <c r="BL89" s="353">
        <v>-17.583333333333332</v>
      </c>
      <c r="BM89" s="353">
        <v>-17.75</v>
      </c>
      <c r="BN89" s="353">
        <v>-20.999999999999996</v>
      </c>
      <c r="BO89" s="353">
        <v>-23.166666666666661</v>
      </c>
      <c r="BP89" s="353">
        <v>-19.999999999999996</v>
      </c>
      <c r="BQ89" s="354">
        <v>-18.000000000000004</v>
      </c>
      <c r="BZ89" s="172"/>
      <c r="CA89" s="172"/>
      <c r="CB89" s="172"/>
      <c r="CC89" s="172"/>
      <c r="CD89" s="172"/>
      <c r="CE89" s="172"/>
      <c r="CF89" s="172"/>
    </row>
    <row r="90" spans="1:84" ht="11.5" customHeight="1">
      <c r="A90" s="249">
        <v>2</v>
      </c>
      <c r="B90" s="355">
        <v>-26.999999999999996</v>
      </c>
      <c r="C90" s="40">
        <v>-23.291666666666661</v>
      </c>
      <c r="D90" s="40">
        <v>-23.374999999999996</v>
      </c>
      <c r="E90" s="40">
        <v>-26.583333333333329</v>
      </c>
      <c r="F90" s="40">
        <v>-27.749999999999996</v>
      </c>
      <c r="G90" s="40">
        <v>-40.416666666666664</v>
      </c>
      <c r="H90" s="40">
        <v>-24.916666666666661</v>
      </c>
      <c r="I90" s="40">
        <v>-27.374999999999996</v>
      </c>
      <c r="J90" s="40">
        <v>-27.999999999999996</v>
      </c>
      <c r="K90" s="40">
        <v>-30.958333333333332</v>
      </c>
      <c r="L90" s="40">
        <v>-27.499999999999996</v>
      </c>
      <c r="M90" s="356">
        <v>-26.999999999999996</v>
      </c>
      <c r="N90" s="172"/>
      <c r="O90" s="249">
        <v>2</v>
      </c>
      <c r="P90" s="355">
        <v>-61.791666666666664</v>
      </c>
      <c r="Q90" s="360">
        <v>-56.124999999999993</v>
      </c>
      <c r="R90" s="360">
        <v>-52.916666666666657</v>
      </c>
      <c r="S90" s="360">
        <v>-56.333333333333321</v>
      </c>
      <c r="T90" s="360">
        <v>-59.458333333333336</v>
      </c>
      <c r="U90" s="360">
        <v>-75.208333333333329</v>
      </c>
      <c r="V90" s="360">
        <v>-55.958333333333321</v>
      </c>
      <c r="W90" s="360">
        <v>-61.208333333333336</v>
      </c>
      <c r="X90" s="360">
        <v>-62.999999999999993</v>
      </c>
      <c r="Y90" s="360">
        <v>-65.249999999999986</v>
      </c>
      <c r="Z90" s="360">
        <v>-60</v>
      </c>
      <c r="AA90" s="356">
        <v>-59.291666666666664</v>
      </c>
      <c r="AB90" s="255"/>
      <c r="AC90" s="249">
        <v>2</v>
      </c>
      <c r="AD90" s="355">
        <v>-33</v>
      </c>
      <c r="AE90" s="40">
        <v>-30.791666666666668</v>
      </c>
      <c r="AF90" s="40">
        <v>-31.625</v>
      </c>
      <c r="AG90" s="40">
        <v>-32.416666666666664</v>
      </c>
      <c r="AH90" s="40">
        <v>-33.916666666666664</v>
      </c>
      <c r="AI90" s="40">
        <v>-44.291666666666664</v>
      </c>
      <c r="AJ90" s="40">
        <v>-29.166666666666668</v>
      </c>
      <c r="AK90" s="40">
        <v>-33</v>
      </c>
      <c r="AL90" s="40">
        <v>-32</v>
      </c>
      <c r="AM90" s="40">
        <v>-31.416666666666668</v>
      </c>
      <c r="AN90" s="40">
        <v>-27.750000000000004</v>
      </c>
      <c r="AO90" s="356">
        <v>-25.999999999999996</v>
      </c>
      <c r="AP90" s="255"/>
      <c r="AQ90" s="249">
        <v>2</v>
      </c>
      <c r="AR90" s="355">
        <v>105.16666666666667</v>
      </c>
      <c r="AS90" s="40">
        <v>108.91666666666667</v>
      </c>
      <c r="AT90" s="40">
        <v>109.20833333333333</v>
      </c>
      <c r="AU90" s="40">
        <v>105</v>
      </c>
      <c r="AV90" s="40">
        <v>103.00000000000001</v>
      </c>
      <c r="AW90" s="40">
        <v>96.083333333333329</v>
      </c>
      <c r="AX90" s="40">
        <v>106.83333333333333</v>
      </c>
      <c r="AY90" s="40">
        <v>107.20833333333333</v>
      </c>
      <c r="AZ90" s="40">
        <v>106.125</v>
      </c>
      <c r="BA90" s="40">
        <v>110.45833333333333</v>
      </c>
      <c r="BB90" s="40">
        <v>111</v>
      </c>
      <c r="BC90" s="356">
        <v>111.41666666666667</v>
      </c>
      <c r="BD90" s="172"/>
      <c r="BE90" s="249">
        <v>2</v>
      </c>
      <c r="BF90" s="355">
        <v>-23.635000000000002</v>
      </c>
      <c r="BG90" s="40">
        <v>-26.000000000000004</v>
      </c>
      <c r="BH90" s="40">
        <v>-29.5</v>
      </c>
      <c r="BI90" s="40">
        <v>-33.291666666666664</v>
      </c>
      <c r="BJ90" s="40">
        <v>-34.5</v>
      </c>
      <c r="BK90" s="40">
        <v>-43.791666666666679</v>
      </c>
      <c r="BL90" s="40">
        <v>-18.125</v>
      </c>
      <c r="BM90" s="40">
        <v>-18.708333333333336</v>
      </c>
      <c r="BN90" s="40">
        <v>-21.666666666666661</v>
      </c>
      <c r="BO90" s="40">
        <v>-23.249999999999996</v>
      </c>
      <c r="BP90" s="40">
        <v>-19.458333333333332</v>
      </c>
      <c r="BQ90" s="356">
        <v>-18.625000000000004</v>
      </c>
      <c r="BZ90" s="172"/>
      <c r="CA90" s="172"/>
      <c r="CB90" s="172"/>
      <c r="CC90" s="172"/>
      <c r="CD90" s="172"/>
      <c r="CE90" s="172"/>
      <c r="CF90" s="172"/>
    </row>
    <row r="91" spans="1:84" ht="11.5" customHeight="1">
      <c r="A91" s="249">
        <v>3</v>
      </c>
      <c r="B91" s="355">
        <v>-26.708333333333329</v>
      </c>
      <c r="C91" s="40">
        <v>-24.624999999999996</v>
      </c>
      <c r="D91" s="40">
        <v>-23.083333333333329</v>
      </c>
      <c r="E91" s="40">
        <v>-25.999999999999996</v>
      </c>
      <c r="F91" s="40">
        <v>-26.791666666666661</v>
      </c>
      <c r="G91" s="40">
        <v>-40.999999999999993</v>
      </c>
      <c r="H91" s="40">
        <v>-25.749999999999996</v>
      </c>
      <c r="I91" s="40">
        <v>-27.749999999999996</v>
      </c>
      <c r="J91" s="40">
        <v>-24.999999999999996</v>
      </c>
      <c r="K91" s="40">
        <v>-31</v>
      </c>
      <c r="L91" s="40">
        <v>-27.791666666666661</v>
      </c>
      <c r="M91" s="356">
        <v>-26.999999999999996</v>
      </c>
      <c r="N91" s="172"/>
      <c r="O91" s="249">
        <v>3</v>
      </c>
      <c r="P91" s="355">
        <v>-61.666666666666664</v>
      </c>
      <c r="Q91" s="360">
        <v>-56.291666666666657</v>
      </c>
      <c r="R91" s="360">
        <v>-52.166666666666657</v>
      </c>
      <c r="S91" s="360">
        <v>-55.999999999999993</v>
      </c>
      <c r="T91" s="360">
        <v>-59.916666666666664</v>
      </c>
      <c r="U91" s="360">
        <v>-76</v>
      </c>
      <c r="V91" s="360">
        <v>-58.416666666666664</v>
      </c>
      <c r="W91" s="360">
        <v>-62.083333333333336</v>
      </c>
      <c r="X91" s="360">
        <v>-59.416666666666664</v>
      </c>
      <c r="Y91" s="360">
        <v>-65.624999999999986</v>
      </c>
      <c r="Z91" s="360">
        <v>-60.583333333333336</v>
      </c>
      <c r="AA91" s="356">
        <v>-60</v>
      </c>
      <c r="AB91" s="255"/>
      <c r="AC91" s="249">
        <v>3</v>
      </c>
      <c r="AD91" s="355">
        <v>-33.291666666666664</v>
      </c>
      <c r="AE91" s="40">
        <v>-31</v>
      </c>
      <c r="AF91" s="40">
        <v>-29.083333333333332</v>
      </c>
      <c r="AG91" s="40">
        <v>-31.125</v>
      </c>
      <c r="AH91" s="40">
        <v>-33.499999999999993</v>
      </c>
      <c r="AI91" s="40">
        <v>-45</v>
      </c>
      <c r="AJ91" s="40">
        <v>-29.041666666666668</v>
      </c>
      <c r="AK91" s="40">
        <v>-33.291666666666664</v>
      </c>
      <c r="AL91" s="40">
        <v>-30.083333333333332</v>
      </c>
      <c r="AM91" s="40">
        <v>-32</v>
      </c>
      <c r="AN91" s="40">
        <v>-28.75</v>
      </c>
      <c r="AO91" s="356">
        <v>-26.041666666666661</v>
      </c>
      <c r="AP91" s="255"/>
      <c r="AQ91" s="249">
        <v>3</v>
      </c>
      <c r="AR91" s="355">
        <v>105.29166666666667</v>
      </c>
      <c r="AS91" s="40">
        <v>108.66666666666667</v>
      </c>
      <c r="AT91" s="40">
        <v>109</v>
      </c>
      <c r="AU91" s="40">
        <v>106</v>
      </c>
      <c r="AV91" s="40">
        <v>103.04166666666669</v>
      </c>
      <c r="AW91" s="40">
        <v>95.875</v>
      </c>
      <c r="AX91" s="40">
        <v>105.375</v>
      </c>
      <c r="AY91" s="40">
        <v>107</v>
      </c>
      <c r="AZ91" s="40">
        <v>108.04166666666667</v>
      </c>
      <c r="BA91" s="40">
        <v>110.04166666666667</v>
      </c>
      <c r="BB91" s="40">
        <v>111</v>
      </c>
      <c r="BC91" s="356">
        <v>111</v>
      </c>
      <c r="BD91" s="172"/>
      <c r="BE91" s="249">
        <v>3</v>
      </c>
      <c r="BF91" s="355">
        <v>-23.103333333333335</v>
      </c>
      <c r="BG91" s="40">
        <v>-26.708333333333339</v>
      </c>
      <c r="BH91" s="40">
        <v>-29.708333333333332</v>
      </c>
      <c r="BI91" s="40">
        <v>-32</v>
      </c>
      <c r="BJ91" s="40">
        <v>-33.833333333333336</v>
      </c>
      <c r="BK91" s="40">
        <v>-43.958333333333343</v>
      </c>
      <c r="BL91" s="40">
        <v>-19.458333333333336</v>
      </c>
      <c r="BM91" s="40">
        <v>-18.958333333333336</v>
      </c>
      <c r="BN91" s="40">
        <v>-19.041666666666668</v>
      </c>
      <c r="BO91" s="40">
        <v>-23.333333333333329</v>
      </c>
      <c r="BP91" s="40">
        <v>-19.708333333333336</v>
      </c>
      <c r="BQ91" s="356">
        <v>-19.166666666666668</v>
      </c>
      <c r="BZ91" s="172"/>
      <c r="CA91" s="172"/>
      <c r="CB91" s="172"/>
      <c r="CC91" s="172"/>
      <c r="CD91" s="172"/>
      <c r="CE91" s="172"/>
      <c r="CF91" s="172"/>
    </row>
    <row r="92" spans="1:84" ht="11.5" customHeight="1">
      <c r="A92" s="249">
        <v>4</v>
      </c>
      <c r="B92" s="355">
        <v>-26.166666666666661</v>
      </c>
      <c r="C92" s="40">
        <v>-25.958333333333329</v>
      </c>
      <c r="D92" s="40">
        <v>-22.166666666666661</v>
      </c>
      <c r="E92" s="40">
        <v>-26.499999999999996</v>
      </c>
      <c r="F92" s="40">
        <v>-27.874999999999996</v>
      </c>
      <c r="G92" s="40">
        <v>-39.999999999999993</v>
      </c>
      <c r="H92" s="40">
        <v>-26.791666666666661</v>
      </c>
      <c r="I92" s="40">
        <v>-25.374999999999996</v>
      </c>
      <c r="J92" s="40">
        <v>-25.666666666666661</v>
      </c>
      <c r="K92" s="40">
        <v>-30.416666666666668</v>
      </c>
      <c r="L92" s="40">
        <v>-27.374999999999996</v>
      </c>
      <c r="M92" s="356">
        <v>-27.374999999999996</v>
      </c>
      <c r="N92" s="172"/>
      <c r="O92" s="249">
        <v>4</v>
      </c>
      <c r="P92" s="355">
        <v>-61</v>
      </c>
      <c r="Q92" s="360">
        <v>-57.958333333333321</v>
      </c>
      <c r="R92" s="360">
        <v>-50.458333333333321</v>
      </c>
      <c r="S92" s="360">
        <v>-55.999999999999993</v>
      </c>
      <c r="T92" s="360">
        <v>-60.458333333333336</v>
      </c>
      <c r="U92" s="360">
        <v>-75.208333333333329</v>
      </c>
      <c r="V92" s="360">
        <v>-60.166666666666664</v>
      </c>
      <c r="W92" s="360">
        <v>-60.541666666666664</v>
      </c>
      <c r="X92" s="360">
        <v>-59</v>
      </c>
      <c r="Y92" s="360">
        <v>-65.083333333333329</v>
      </c>
      <c r="Z92" s="360">
        <v>-60.958333333333336</v>
      </c>
      <c r="AA92" s="356">
        <v>-60</v>
      </c>
      <c r="AB92" s="255"/>
      <c r="AC92" s="249">
        <v>4</v>
      </c>
      <c r="AD92" s="355">
        <v>-32.5</v>
      </c>
      <c r="AE92" s="40">
        <v>-31.541666666666668</v>
      </c>
      <c r="AF92" s="40">
        <v>-26.833333333333329</v>
      </c>
      <c r="AG92" s="40">
        <v>-31.541666666666668</v>
      </c>
      <c r="AH92" s="40">
        <v>-33.999999999999993</v>
      </c>
      <c r="AI92" s="40">
        <v>-44.833333333333336</v>
      </c>
      <c r="AJ92" s="40">
        <v>-27.625</v>
      </c>
      <c r="AK92" s="40">
        <v>-31.916666666666668</v>
      </c>
      <c r="AL92" s="40">
        <v>-31.041666666666668</v>
      </c>
      <c r="AM92" s="40">
        <v>-31.375</v>
      </c>
      <c r="AN92" s="40">
        <v>-27.958333333333329</v>
      </c>
      <c r="AO92" s="356">
        <v>-26.874999999999996</v>
      </c>
      <c r="AP92" s="255"/>
      <c r="AQ92" s="249">
        <v>4</v>
      </c>
      <c r="AR92" s="355">
        <v>106</v>
      </c>
      <c r="AS92" s="40">
        <v>107.16666666666667</v>
      </c>
      <c r="AT92" s="40">
        <v>110.58333333333333</v>
      </c>
      <c r="AU92" s="40">
        <v>105.625</v>
      </c>
      <c r="AV92" s="40">
        <v>103.00000000000001</v>
      </c>
      <c r="AW92" s="40">
        <v>95.916666666666671</v>
      </c>
      <c r="AX92" s="40">
        <v>104.70833333333333</v>
      </c>
      <c r="AY92" s="40">
        <v>108.08333333333333</v>
      </c>
      <c r="AZ92" s="40">
        <v>108.125</v>
      </c>
      <c r="BA92" s="40">
        <v>110.66666666666667</v>
      </c>
      <c r="BB92" s="40">
        <v>111</v>
      </c>
      <c r="BC92" s="356">
        <v>111</v>
      </c>
      <c r="BD92" s="172"/>
      <c r="BE92" s="249">
        <v>4</v>
      </c>
      <c r="BF92" s="355">
        <v>-21.78</v>
      </c>
      <c r="BG92" s="40">
        <v>-28.125000000000004</v>
      </c>
      <c r="BH92" s="40">
        <v>-27.291666666666668</v>
      </c>
      <c r="BI92" s="40">
        <v>-32.833333333333336</v>
      </c>
      <c r="BJ92" s="40">
        <v>-34.583333333333336</v>
      </c>
      <c r="BK92" s="40">
        <v>-43.750000000000007</v>
      </c>
      <c r="BL92" s="40">
        <v>-20.041666666666668</v>
      </c>
      <c r="BM92" s="40">
        <v>-16.083333333333332</v>
      </c>
      <c r="BN92" s="40">
        <v>-18.666666666666668</v>
      </c>
      <c r="BO92" s="40">
        <v>-23.083333333333329</v>
      </c>
      <c r="BP92" s="40">
        <v>-19.208333333333336</v>
      </c>
      <c r="BQ92" s="356">
        <v>-20.000000000000004</v>
      </c>
      <c r="BZ92" s="172"/>
      <c r="CA92" s="172"/>
      <c r="CB92" s="172"/>
      <c r="CC92" s="172"/>
      <c r="CD92" s="172"/>
      <c r="CE92" s="172"/>
      <c r="CF92" s="172"/>
    </row>
    <row r="93" spans="1:84" ht="11.5" customHeight="1">
      <c r="A93" s="249">
        <v>5</v>
      </c>
      <c r="B93" s="355">
        <v>-27.249999999999996</v>
      </c>
      <c r="C93" s="40">
        <v>-26.999999999999996</v>
      </c>
      <c r="D93" s="40">
        <v>-21.999999999999996</v>
      </c>
      <c r="E93" s="40">
        <v>-27.041666666666661</v>
      </c>
      <c r="F93" s="40">
        <v>-28.124999999999996</v>
      </c>
      <c r="G93" s="40">
        <v>-33.083333333333329</v>
      </c>
      <c r="H93" s="40">
        <v>-24.333333333333329</v>
      </c>
      <c r="I93" s="40">
        <v>-25.333333333333329</v>
      </c>
      <c r="J93" s="40">
        <v>-25.083333333333329</v>
      </c>
      <c r="K93" s="40">
        <v>-29.541666666666668</v>
      </c>
      <c r="L93" s="40">
        <v>-26.999999999999996</v>
      </c>
      <c r="M93" s="356">
        <v>-27.208333333333329</v>
      </c>
      <c r="N93" s="172"/>
      <c r="O93" s="249">
        <v>5</v>
      </c>
      <c r="P93" s="355">
        <v>-61.833333333333336</v>
      </c>
      <c r="Q93" s="360">
        <v>-59</v>
      </c>
      <c r="R93" s="360">
        <v>-47.374999999999993</v>
      </c>
      <c r="S93" s="360">
        <v>-56.041666666666657</v>
      </c>
      <c r="T93" s="360">
        <v>-61</v>
      </c>
      <c r="U93" s="360">
        <v>-69.416666666666671</v>
      </c>
      <c r="V93" s="360">
        <v>-59.208333333333336</v>
      </c>
      <c r="W93" s="360">
        <v>-59.666666666666664</v>
      </c>
      <c r="X93" s="360">
        <v>-58.375</v>
      </c>
      <c r="Y93" s="360">
        <v>-64.541666666666657</v>
      </c>
      <c r="Z93" s="360">
        <v>-61</v>
      </c>
      <c r="AA93" s="356">
        <v>-60</v>
      </c>
      <c r="AB93" s="255"/>
      <c r="AC93" s="249">
        <v>5</v>
      </c>
      <c r="AD93" s="355">
        <v>-33</v>
      </c>
      <c r="AE93" s="40">
        <v>-32.375</v>
      </c>
      <c r="AF93" s="40">
        <v>-26.208333333333329</v>
      </c>
      <c r="AG93" s="40">
        <v>-31.833333333333332</v>
      </c>
      <c r="AH93" s="40">
        <v>-34.749999999999993</v>
      </c>
      <c r="AI93" s="40">
        <v>-38.291666666666664</v>
      </c>
      <c r="AJ93" s="40">
        <v>-26.333333333333329</v>
      </c>
      <c r="AK93" s="40">
        <v>-32.25</v>
      </c>
      <c r="AL93" s="40">
        <v>-30.416666666666668</v>
      </c>
      <c r="AM93" s="40">
        <v>-32.375</v>
      </c>
      <c r="AN93" s="40">
        <v>-27.749999999999996</v>
      </c>
      <c r="AO93" s="356">
        <v>-26.999999999999996</v>
      </c>
      <c r="AP93" s="255"/>
      <c r="AQ93" s="249">
        <v>5</v>
      </c>
      <c r="AR93" s="355">
        <v>105.125</v>
      </c>
      <c r="AS93" s="40">
        <v>106.54166666666667</v>
      </c>
      <c r="AT93" s="40">
        <v>111.625</v>
      </c>
      <c r="AU93" s="40">
        <v>104.95833333333333</v>
      </c>
      <c r="AV93" s="40">
        <v>102.50000000000001</v>
      </c>
      <c r="AW93" s="40">
        <v>97.541666666666671</v>
      </c>
      <c r="AX93" s="40">
        <v>106.08333333333333</v>
      </c>
      <c r="AY93" s="40">
        <v>109.25</v>
      </c>
      <c r="AZ93" s="40">
        <v>108.5</v>
      </c>
      <c r="BA93" s="40">
        <v>110.5</v>
      </c>
      <c r="BB93" s="40">
        <v>111</v>
      </c>
      <c r="BC93" s="356">
        <v>111</v>
      </c>
      <c r="BD93" s="172"/>
      <c r="BE93" s="249">
        <v>5</v>
      </c>
      <c r="BF93" s="355">
        <v>-22.540000000000003</v>
      </c>
      <c r="BG93" s="40">
        <v>-29.375</v>
      </c>
      <c r="BH93" s="40">
        <v>-26.000000000000004</v>
      </c>
      <c r="BI93" s="40">
        <v>-33.625</v>
      </c>
      <c r="BJ93" s="40">
        <v>-35.333333333333336</v>
      </c>
      <c r="BK93" s="40">
        <v>-38.791666666666671</v>
      </c>
      <c r="BL93" s="40">
        <v>-16.875</v>
      </c>
      <c r="BM93" s="40">
        <v>-16.791666666666668</v>
      </c>
      <c r="BN93" s="40">
        <v>-18.333333333333336</v>
      </c>
      <c r="BO93" s="40">
        <v>-23.291666666666661</v>
      </c>
      <c r="BP93" s="40">
        <v>-18.875000000000004</v>
      </c>
      <c r="BQ93" s="356">
        <v>-20.000000000000004</v>
      </c>
      <c r="BZ93" s="172"/>
      <c r="CA93" s="172"/>
      <c r="CB93" s="172"/>
      <c r="CC93" s="172"/>
      <c r="CD93" s="172"/>
      <c r="CE93" s="172"/>
      <c r="CF93" s="172"/>
    </row>
    <row r="94" spans="1:84" ht="11.5" customHeight="1">
      <c r="A94" s="249">
        <v>6</v>
      </c>
      <c r="B94" s="355">
        <v>-27.208333333333329</v>
      </c>
      <c r="C94" s="40">
        <v>-27.458333333333329</v>
      </c>
      <c r="D94" s="40">
        <v>-23.041666666666661</v>
      </c>
      <c r="E94" s="40">
        <v>-27.374999999999996</v>
      </c>
      <c r="F94" s="40">
        <v>-28.749999999999996</v>
      </c>
      <c r="G94" s="40">
        <v>-32.041666666666664</v>
      </c>
      <c r="H94" s="40">
        <v>-24.624999999999996</v>
      </c>
      <c r="I94" s="40">
        <v>-26.666666666666661</v>
      </c>
      <c r="J94" s="40">
        <v>-24.458333333333329</v>
      </c>
      <c r="K94" s="40">
        <v>-28.874999999999996</v>
      </c>
      <c r="L94" s="40">
        <v>-27.749999999999996</v>
      </c>
      <c r="M94" s="356">
        <v>-27.208333333333329</v>
      </c>
      <c r="N94" s="172"/>
      <c r="O94" s="249">
        <v>6</v>
      </c>
      <c r="P94" s="355">
        <v>-61.791666666666664</v>
      </c>
      <c r="Q94" s="360">
        <v>-60</v>
      </c>
      <c r="R94" s="360">
        <v>-49.166666666666657</v>
      </c>
      <c r="S94" s="360">
        <v>-56.374999999999993</v>
      </c>
      <c r="T94" s="360">
        <v>-61.416666666666664</v>
      </c>
      <c r="U94" s="360">
        <v>-68.041666666666657</v>
      </c>
      <c r="V94" s="360">
        <v>-57.999999999999993</v>
      </c>
      <c r="W94" s="360">
        <v>-60.125</v>
      </c>
      <c r="X94" s="360">
        <v>-58.333333333333336</v>
      </c>
      <c r="Y94" s="360">
        <v>-64.166666666666657</v>
      </c>
      <c r="Z94" s="360">
        <v>-61.958333333333336</v>
      </c>
      <c r="AA94" s="356">
        <v>-60</v>
      </c>
      <c r="AB94" s="255"/>
      <c r="AC94" s="249">
        <v>6</v>
      </c>
      <c r="AD94" s="355">
        <v>-32.75</v>
      </c>
      <c r="AE94" s="40">
        <v>-32.416666666666664</v>
      </c>
      <c r="AF94" s="40">
        <v>-27.333333333333329</v>
      </c>
      <c r="AG94" s="40">
        <v>-33.083333333333336</v>
      </c>
      <c r="AH94" s="40">
        <v>-35.583333333333329</v>
      </c>
      <c r="AI94" s="40">
        <v>-37.374999999999993</v>
      </c>
      <c r="AJ94" s="40">
        <v>-27.208333333333329</v>
      </c>
      <c r="AK94" s="40">
        <v>-32.583333333333336</v>
      </c>
      <c r="AL94" s="40">
        <v>-30.041666666666671</v>
      </c>
      <c r="AM94" s="40">
        <v>-31.291666666666668</v>
      </c>
      <c r="AN94" s="40">
        <v>-28.374999999999996</v>
      </c>
      <c r="AO94" s="356">
        <v>-26.874999999999996</v>
      </c>
      <c r="AP94" s="255"/>
      <c r="AQ94" s="249">
        <v>6</v>
      </c>
      <c r="AR94" s="355">
        <v>105</v>
      </c>
      <c r="AS94" s="40">
        <v>106.375</v>
      </c>
      <c r="AT94" s="40">
        <v>110.70833333333333</v>
      </c>
      <c r="AU94" s="40">
        <v>104.95833333333333</v>
      </c>
      <c r="AV94" s="40">
        <v>102.04166666666669</v>
      </c>
      <c r="AW94" s="40">
        <v>98.25</v>
      </c>
      <c r="AX94" s="40">
        <v>107.29166666666667</v>
      </c>
      <c r="AY94" s="40">
        <v>108.20833333333333</v>
      </c>
      <c r="AZ94" s="40">
        <v>109.20833333333333</v>
      </c>
      <c r="BA94" s="40">
        <v>111</v>
      </c>
      <c r="BB94" s="40">
        <v>111</v>
      </c>
      <c r="BC94" s="356">
        <v>110.79166666666667</v>
      </c>
      <c r="BD94" s="172"/>
      <c r="BE94" s="249">
        <v>6</v>
      </c>
      <c r="BF94" s="355">
        <v>-22.550000000000008</v>
      </c>
      <c r="BG94" s="40">
        <v>-29.916666666666668</v>
      </c>
      <c r="BH94" s="40">
        <v>-26.708333333333339</v>
      </c>
      <c r="BI94" s="40">
        <v>-34.291666666666664</v>
      </c>
      <c r="BJ94" s="40">
        <v>-36.125</v>
      </c>
      <c r="BK94" s="40">
        <v>-35.666666666666664</v>
      </c>
      <c r="BL94" s="40">
        <v>-16.208333333333332</v>
      </c>
      <c r="BM94" s="40">
        <v>-18.166666666666668</v>
      </c>
      <c r="BN94" s="40">
        <v>-16.75</v>
      </c>
      <c r="BO94" s="40">
        <v>-22.291666666666661</v>
      </c>
      <c r="BP94" s="40">
        <v>-19.666666666666668</v>
      </c>
      <c r="BQ94" s="356">
        <v>-21.000000000000004</v>
      </c>
      <c r="BZ94" s="172"/>
      <c r="CA94" s="172"/>
      <c r="CB94" s="172"/>
      <c r="CC94" s="172"/>
      <c r="CD94" s="172"/>
      <c r="CE94" s="172"/>
      <c r="CF94" s="172"/>
    </row>
    <row r="95" spans="1:84" ht="11.5" customHeight="1">
      <c r="A95" s="249">
        <v>7</v>
      </c>
      <c r="B95" s="355">
        <v>-25.999999999999996</v>
      </c>
      <c r="C95" s="40">
        <v>-28.083333333333329</v>
      </c>
      <c r="D95" s="40">
        <v>-23.999999999999996</v>
      </c>
      <c r="E95" s="40">
        <v>-27.291666666666661</v>
      </c>
      <c r="F95" s="40">
        <v>-29.291666666666668</v>
      </c>
      <c r="G95" s="40">
        <v>-32.666666666666664</v>
      </c>
      <c r="H95" s="40">
        <v>-25.916666666666661</v>
      </c>
      <c r="I95" s="40">
        <v>-27.041666666666661</v>
      </c>
      <c r="J95" s="40">
        <v>-24.416666666666661</v>
      </c>
      <c r="K95" s="40">
        <v>-29.958333333333332</v>
      </c>
      <c r="L95" s="40">
        <v>-27.958333333333329</v>
      </c>
      <c r="M95" s="356">
        <v>-27.999999999999996</v>
      </c>
      <c r="N95" s="172"/>
      <c r="O95" s="249">
        <v>7</v>
      </c>
      <c r="P95" s="355">
        <v>-60.458333333333336</v>
      </c>
      <c r="Q95" s="360">
        <v>-60.708333333333336</v>
      </c>
      <c r="R95" s="360">
        <v>-50.583333333333321</v>
      </c>
      <c r="S95" s="360">
        <v>-56.249999999999993</v>
      </c>
      <c r="T95" s="360">
        <v>-62.124999999999993</v>
      </c>
      <c r="U95" s="360">
        <v>-68.791666666666657</v>
      </c>
      <c r="V95" s="360">
        <v>-59.083333333333336</v>
      </c>
      <c r="W95" s="360">
        <v>-61</v>
      </c>
      <c r="X95" s="360">
        <v>-58.291666666666664</v>
      </c>
      <c r="Y95" s="360">
        <v>-64.999999999999986</v>
      </c>
      <c r="Z95" s="360">
        <v>-62</v>
      </c>
      <c r="AA95" s="356">
        <v>-59.083333333333336</v>
      </c>
      <c r="AB95" s="255"/>
      <c r="AC95" s="249">
        <v>7</v>
      </c>
      <c r="AD95" s="355">
        <v>-32</v>
      </c>
      <c r="AE95" s="40">
        <v>-32.541666666666664</v>
      </c>
      <c r="AF95" s="40">
        <v>-27.916666666666661</v>
      </c>
      <c r="AG95" s="40">
        <v>-34.833333333333336</v>
      </c>
      <c r="AH95" s="40">
        <v>-35.999999999999993</v>
      </c>
      <c r="AI95" s="40">
        <v>-38.249999999999993</v>
      </c>
      <c r="AJ95" s="40">
        <v>-26.124999999999996</v>
      </c>
      <c r="AK95" s="40">
        <v>-33.708333333333336</v>
      </c>
      <c r="AL95" s="40">
        <v>-28.833333333333339</v>
      </c>
      <c r="AM95" s="40">
        <v>-31.375</v>
      </c>
      <c r="AN95" s="40">
        <v>-28.333333333333329</v>
      </c>
      <c r="AO95" s="356">
        <v>-26.541666666666661</v>
      </c>
      <c r="AP95" s="255"/>
      <c r="AQ95" s="249">
        <v>7</v>
      </c>
      <c r="AR95" s="355">
        <v>105.79166666666667</v>
      </c>
      <c r="AS95" s="40">
        <v>105.875</v>
      </c>
      <c r="AT95" s="40">
        <v>109.91666666666667</v>
      </c>
      <c r="AU95" s="40">
        <v>104.70833333333333</v>
      </c>
      <c r="AV95" s="40">
        <v>101.95833333333336</v>
      </c>
      <c r="AW95" s="40">
        <v>98.333333333333329</v>
      </c>
      <c r="AX95" s="40">
        <v>106.375</v>
      </c>
      <c r="AY95" s="40">
        <v>107.33333333333333</v>
      </c>
      <c r="AZ95" s="40">
        <v>109.20833333333333</v>
      </c>
      <c r="BA95" s="40">
        <v>111</v>
      </c>
      <c r="BB95" s="40">
        <v>111</v>
      </c>
      <c r="BC95" s="356">
        <v>110</v>
      </c>
      <c r="BD95" s="172"/>
      <c r="BE95" s="249">
        <v>7</v>
      </c>
      <c r="BF95" s="355">
        <v>-20.934999999999999</v>
      </c>
      <c r="BG95" s="40">
        <v>-30.416666666666668</v>
      </c>
      <c r="BH95" s="40">
        <v>-27.791666666666671</v>
      </c>
      <c r="BI95" s="40">
        <v>-34.458333333333336</v>
      </c>
      <c r="BJ95" s="40">
        <v>-36.916666666666671</v>
      </c>
      <c r="BK95" s="40">
        <v>-34.416666666666664</v>
      </c>
      <c r="BL95" s="40">
        <v>-17.25</v>
      </c>
      <c r="BM95" s="40">
        <v>-19.000000000000004</v>
      </c>
      <c r="BN95" s="40">
        <v>-17.166666666666668</v>
      </c>
      <c r="BO95" s="40">
        <v>-22.833333333333329</v>
      </c>
      <c r="BP95" s="40">
        <v>-20.000000000000004</v>
      </c>
      <c r="BQ95" s="356">
        <v>-21.916666666666671</v>
      </c>
      <c r="BZ95" s="172"/>
      <c r="CA95" s="172"/>
      <c r="CB95" s="172"/>
      <c r="CC95" s="172"/>
      <c r="CD95" s="172"/>
      <c r="CE95" s="172"/>
      <c r="CF95" s="172"/>
    </row>
    <row r="96" spans="1:84" ht="11.5" customHeight="1">
      <c r="A96" s="249">
        <v>8</v>
      </c>
      <c r="B96" s="355">
        <v>-25.416666666666661</v>
      </c>
      <c r="C96" s="40">
        <v>-27.999999999999996</v>
      </c>
      <c r="D96" s="40">
        <v>-24.541666666666661</v>
      </c>
      <c r="E96" s="40">
        <v>-27.041666666666661</v>
      </c>
      <c r="F96" s="40">
        <v>-30</v>
      </c>
      <c r="G96" s="40">
        <v>-29.333333333333332</v>
      </c>
      <c r="H96" s="40">
        <v>-26.041666666666661</v>
      </c>
      <c r="I96" s="40">
        <v>-27.999999999999996</v>
      </c>
      <c r="J96" s="40">
        <v>-23.249999999999996</v>
      </c>
      <c r="K96" s="40">
        <v>-30</v>
      </c>
      <c r="L96" s="40">
        <v>-27.333333333333329</v>
      </c>
      <c r="M96" s="356">
        <v>-28.958333333333329</v>
      </c>
      <c r="N96" s="172"/>
      <c r="O96" s="249">
        <v>8</v>
      </c>
      <c r="P96" s="355">
        <v>-59.416666666666664</v>
      </c>
      <c r="Q96" s="360">
        <v>-61</v>
      </c>
      <c r="R96" s="360">
        <v>-51.833333333333321</v>
      </c>
      <c r="S96" s="360">
        <v>-56.458333333333321</v>
      </c>
      <c r="T96" s="360">
        <v>-62.999999999999993</v>
      </c>
      <c r="U96" s="360">
        <v>-66.124999999999986</v>
      </c>
      <c r="V96" s="360">
        <v>-60.125</v>
      </c>
      <c r="W96" s="360">
        <v>-61.583333333333336</v>
      </c>
      <c r="X96" s="360">
        <v>-56.833333333333321</v>
      </c>
      <c r="Y96" s="360">
        <v>-65.166666666666657</v>
      </c>
      <c r="Z96" s="360">
        <v>-61.666666666666664</v>
      </c>
      <c r="AA96" s="356">
        <v>-59</v>
      </c>
      <c r="AB96" s="255"/>
      <c r="AC96" s="249">
        <v>8</v>
      </c>
      <c r="AD96" s="355">
        <v>-32</v>
      </c>
      <c r="AE96" s="40">
        <v>-33</v>
      </c>
      <c r="AF96" s="40">
        <v>-28.958333333333332</v>
      </c>
      <c r="AG96" s="40">
        <v>-35.333333333333329</v>
      </c>
      <c r="AH96" s="40">
        <v>-36.541666666666664</v>
      </c>
      <c r="AI96" s="40">
        <v>-35.958333333333329</v>
      </c>
      <c r="AJ96" s="40">
        <v>-24.874999999999996</v>
      </c>
      <c r="AK96" s="40">
        <v>-34.333333333333336</v>
      </c>
      <c r="AL96" s="40">
        <v>-27.541666666666671</v>
      </c>
      <c r="AM96" s="40">
        <v>-31.666666666666668</v>
      </c>
      <c r="AN96" s="40">
        <v>-27.499999999999996</v>
      </c>
      <c r="AO96" s="356">
        <v>-26.249999999999996</v>
      </c>
      <c r="AP96" s="255"/>
      <c r="AQ96" s="249">
        <v>8</v>
      </c>
      <c r="AR96" s="355">
        <v>106.45833333333333</v>
      </c>
      <c r="AS96" s="40">
        <v>106</v>
      </c>
      <c r="AT96" s="40">
        <v>108.91666666666667</v>
      </c>
      <c r="AU96" s="40">
        <v>104.33333333333333</v>
      </c>
      <c r="AV96" s="40">
        <v>101.16666666666667</v>
      </c>
      <c r="AW96" s="40">
        <v>99.125</v>
      </c>
      <c r="AX96" s="40">
        <v>106</v>
      </c>
      <c r="AY96" s="40">
        <v>106.95833333333333</v>
      </c>
      <c r="AZ96" s="40">
        <v>110.20833333333333</v>
      </c>
      <c r="BA96" s="40">
        <v>111</v>
      </c>
      <c r="BB96" s="40">
        <v>110.70833333333333</v>
      </c>
      <c r="BC96" s="356">
        <v>109.25</v>
      </c>
      <c r="BD96" s="172"/>
      <c r="BE96" s="249">
        <v>8</v>
      </c>
      <c r="BF96" s="355">
        <v>-20.111666666666665</v>
      </c>
      <c r="BG96" s="40">
        <v>-31</v>
      </c>
      <c r="BH96" s="40">
        <v>-28.375</v>
      </c>
      <c r="BI96" s="40">
        <v>-34.5</v>
      </c>
      <c r="BJ96" s="40">
        <v>-37.458333333333336</v>
      </c>
      <c r="BK96" s="40">
        <v>-30.375</v>
      </c>
      <c r="BL96" s="40">
        <v>-17.666666666666668</v>
      </c>
      <c r="BM96" s="40">
        <v>-20.000000000000004</v>
      </c>
      <c r="BN96" s="40">
        <v>-15.666666666666666</v>
      </c>
      <c r="BO96" s="40">
        <v>-23.416666666666661</v>
      </c>
      <c r="BP96" s="40">
        <v>-19.041666666666668</v>
      </c>
      <c r="BQ96" s="356">
        <v>-22.000000000000004</v>
      </c>
      <c r="BZ96" s="172"/>
      <c r="CA96" s="172"/>
      <c r="CB96" s="172"/>
      <c r="CC96" s="172"/>
      <c r="CD96" s="172"/>
      <c r="CE96" s="172"/>
      <c r="CF96" s="172"/>
    </row>
    <row r="97" spans="1:84" ht="11.5" customHeight="1">
      <c r="A97" s="249">
        <v>9</v>
      </c>
      <c r="B97" s="355">
        <v>-25.458333333333329</v>
      </c>
      <c r="C97" s="40">
        <v>-27.124999999999996</v>
      </c>
      <c r="D97" s="40">
        <v>-24.999999999999996</v>
      </c>
      <c r="E97" s="40">
        <v>-27.333333333333329</v>
      </c>
      <c r="F97" s="40">
        <v>-30.208333333333332</v>
      </c>
      <c r="G97" s="40">
        <v>-26.541666666666661</v>
      </c>
      <c r="H97" s="40">
        <v>-25.916666666666661</v>
      </c>
      <c r="I97" s="40">
        <v>-28.541666666666661</v>
      </c>
      <c r="J97" s="40">
        <v>-23.083333333333329</v>
      </c>
      <c r="K97" s="40">
        <v>-29.583333333333332</v>
      </c>
      <c r="L97" s="40">
        <v>-27.708333333333329</v>
      </c>
      <c r="M97" s="356">
        <v>-29.708333333333332</v>
      </c>
      <c r="N97" s="172"/>
      <c r="O97" s="249">
        <v>9</v>
      </c>
      <c r="P97" s="355">
        <v>-59</v>
      </c>
      <c r="Q97" s="360">
        <v>-59.958333333333336</v>
      </c>
      <c r="R97" s="360">
        <v>-52.374999999999993</v>
      </c>
      <c r="S97" s="360">
        <v>-56.999999999999993</v>
      </c>
      <c r="T97" s="360">
        <v>-63.124999999999993</v>
      </c>
      <c r="U97" s="360">
        <v>-61.875</v>
      </c>
      <c r="V97" s="360">
        <v>-60.291666666666664</v>
      </c>
      <c r="W97" s="360">
        <v>-62.541666666666664</v>
      </c>
      <c r="X97" s="360">
        <v>-55.583333333333321</v>
      </c>
      <c r="Y97" s="360">
        <v>-65.583333333333329</v>
      </c>
      <c r="Z97" s="360">
        <v>-61.583333333333336</v>
      </c>
      <c r="AA97" s="356">
        <v>-59.333333333333336</v>
      </c>
      <c r="AB97" s="255"/>
      <c r="AC97" s="249">
        <v>9</v>
      </c>
      <c r="AD97" s="355">
        <v>-32</v>
      </c>
      <c r="AE97" s="40">
        <v>-33</v>
      </c>
      <c r="AF97" s="40">
        <v>-29.416666666666668</v>
      </c>
      <c r="AG97" s="40">
        <v>-34.458333333333329</v>
      </c>
      <c r="AH97" s="40">
        <v>-36.999999999999993</v>
      </c>
      <c r="AI97" s="40">
        <v>-33.333333333333329</v>
      </c>
      <c r="AJ97" s="40">
        <v>-23.958333333333329</v>
      </c>
      <c r="AK97" s="40">
        <v>-35.291666666666664</v>
      </c>
      <c r="AL97" s="40">
        <v>-27.458333333333339</v>
      </c>
      <c r="AM97" s="40">
        <v>-31.25</v>
      </c>
      <c r="AN97" s="40">
        <v>-26.999999999999996</v>
      </c>
      <c r="AO97" s="356">
        <v>-26.708333333333329</v>
      </c>
      <c r="AP97" s="255"/>
      <c r="AQ97" s="249">
        <v>9</v>
      </c>
      <c r="AR97" s="355">
        <v>106.625</v>
      </c>
      <c r="AS97" s="40">
        <v>106</v>
      </c>
      <c r="AT97" s="40">
        <v>108.75</v>
      </c>
      <c r="AU97" s="40">
        <v>104.00000000000001</v>
      </c>
      <c r="AV97" s="40">
        <v>101</v>
      </c>
      <c r="AW97" s="40">
        <v>101.375</v>
      </c>
      <c r="AX97" s="40">
        <v>106.5</v>
      </c>
      <c r="AY97" s="40">
        <v>106.45833333333333</v>
      </c>
      <c r="AZ97" s="40">
        <v>110.125</v>
      </c>
      <c r="BA97" s="40">
        <v>110.75</v>
      </c>
      <c r="BB97" s="40">
        <v>110.29166666666667</v>
      </c>
      <c r="BC97" s="356">
        <v>108.95833333333333</v>
      </c>
      <c r="BD97" s="172"/>
      <c r="BE97" s="249">
        <v>9</v>
      </c>
      <c r="BF97" s="355">
        <v>-21.88666666666667</v>
      </c>
      <c r="BG97" s="40">
        <v>-30.208333333333332</v>
      </c>
      <c r="BH97" s="40">
        <v>-28.875</v>
      </c>
      <c r="BI97" s="40">
        <v>-34.458333333333336</v>
      </c>
      <c r="BJ97" s="40">
        <v>-37.958333333333336</v>
      </c>
      <c r="BK97" s="40">
        <v>-26.458333333333339</v>
      </c>
      <c r="BL97" s="40">
        <v>-17.416666666666668</v>
      </c>
      <c r="BM97" s="40">
        <v>-20.916666666666664</v>
      </c>
      <c r="BN97" s="40">
        <v>-15.208333333333334</v>
      </c>
      <c r="BO97" s="40">
        <v>-23.041666666666661</v>
      </c>
      <c r="BP97" s="40">
        <v>-19.916666666666668</v>
      </c>
      <c r="BQ97" s="356">
        <v>-22.583333333333339</v>
      </c>
      <c r="BZ97" s="172"/>
      <c r="CA97" s="172"/>
      <c r="CB97" s="172"/>
      <c r="CC97" s="172"/>
      <c r="CD97" s="172"/>
      <c r="CE97" s="172"/>
      <c r="CF97" s="172"/>
    </row>
    <row r="98" spans="1:84" ht="11.5" customHeight="1">
      <c r="A98" s="249">
        <v>10</v>
      </c>
      <c r="B98" s="355">
        <v>-25.999999999999996</v>
      </c>
      <c r="C98" s="40">
        <v>-24.791666666666661</v>
      </c>
      <c r="D98" s="40">
        <v>-24.999999999999996</v>
      </c>
      <c r="E98" s="40">
        <v>-27.999999999999996</v>
      </c>
      <c r="F98" s="40">
        <v>-31</v>
      </c>
      <c r="G98" s="40">
        <v>-26.999999999999996</v>
      </c>
      <c r="H98" s="40">
        <v>-26.708333333333329</v>
      </c>
      <c r="I98" s="40">
        <v>-29.5</v>
      </c>
      <c r="J98" s="40">
        <v>-23.208333333333329</v>
      </c>
      <c r="K98" s="40">
        <v>-29.625</v>
      </c>
      <c r="L98" s="40">
        <v>-27.999999999999996</v>
      </c>
      <c r="M98" s="356">
        <v>-30</v>
      </c>
      <c r="N98" s="172"/>
      <c r="O98" s="249">
        <v>10</v>
      </c>
      <c r="P98" s="355">
        <v>-59</v>
      </c>
      <c r="Q98" s="360">
        <v>-57.666666666666664</v>
      </c>
      <c r="R98" s="360">
        <v>-52.999999999999993</v>
      </c>
      <c r="S98" s="360">
        <v>-57.041666666666657</v>
      </c>
      <c r="T98" s="360">
        <v>-63.708333333333321</v>
      </c>
      <c r="U98" s="360">
        <v>-62.291666666666664</v>
      </c>
      <c r="V98" s="360">
        <v>-61</v>
      </c>
      <c r="W98" s="360">
        <v>-63.499999999999993</v>
      </c>
      <c r="X98" s="360">
        <v>-55.874999999999993</v>
      </c>
      <c r="Y98" s="360">
        <v>-65.083333333333329</v>
      </c>
      <c r="Z98" s="360">
        <v>-61.666666666666664</v>
      </c>
      <c r="AA98" s="356">
        <v>-60</v>
      </c>
      <c r="AB98" s="255"/>
      <c r="AC98" s="249">
        <v>10</v>
      </c>
      <c r="AD98" s="355">
        <v>-32.291666666666664</v>
      </c>
      <c r="AE98" s="40">
        <v>-31.666666666666668</v>
      </c>
      <c r="AF98" s="40">
        <v>-29.625</v>
      </c>
      <c r="AG98" s="40">
        <v>-34.291666666666664</v>
      </c>
      <c r="AH98" s="40">
        <v>-37.541666666666664</v>
      </c>
      <c r="AI98" s="40">
        <v>-34.083333333333329</v>
      </c>
      <c r="AJ98" s="40">
        <v>-23.749999999999996</v>
      </c>
      <c r="AK98" s="40">
        <v>-35.500000000000007</v>
      </c>
      <c r="AL98" s="40">
        <v>-26.833333333333339</v>
      </c>
      <c r="AM98" s="40">
        <v>-30.291666666666671</v>
      </c>
      <c r="AN98" s="40">
        <v>-27.541666666666661</v>
      </c>
      <c r="AO98" s="356">
        <v>-27.124999999999996</v>
      </c>
      <c r="AP98" s="255"/>
      <c r="AQ98" s="249">
        <v>10</v>
      </c>
      <c r="AR98" s="355">
        <v>106</v>
      </c>
      <c r="AS98" s="40">
        <v>107.54166666666667</v>
      </c>
      <c r="AT98" s="40">
        <v>108.5</v>
      </c>
      <c r="AU98" s="40">
        <v>103.95833333333336</v>
      </c>
      <c r="AV98" s="40">
        <v>100.83333333333333</v>
      </c>
      <c r="AW98" s="40">
        <v>101.58333333333333</v>
      </c>
      <c r="AX98" s="40">
        <v>106.41666666666667</v>
      </c>
      <c r="AY98" s="40">
        <v>106.16666666666667</v>
      </c>
      <c r="AZ98" s="40">
        <v>112.16666666666667</v>
      </c>
      <c r="BA98" s="40">
        <v>110.83333333333333</v>
      </c>
      <c r="BB98" s="40">
        <v>110</v>
      </c>
      <c r="BC98" s="356">
        <v>108.83333333333333</v>
      </c>
      <c r="BD98" s="172"/>
      <c r="BE98" s="249">
        <v>10</v>
      </c>
      <c r="BF98" s="355">
        <v>-23.750000000000004</v>
      </c>
      <c r="BG98" s="40">
        <v>-28.375</v>
      </c>
      <c r="BH98" s="40">
        <v>-29.083333333333329</v>
      </c>
      <c r="BI98" s="40">
        <v>-35.25</v>
      </c>
      <c r="BJ98" s="40">
        <v>-38.583333333333336</v>
      </c>
      <c r="BK98" s="40">
        <v>-27.208333333333339</v>
      </c>
      <c r="BL98" s="40">
        <v>-17.916666666666668</v>
      </c>
      <c r="BM98" s="40">
        <v>-21.749999999999996</v>
      </c>
      <c r="BN98" s="40">
        <v>-15.125</v>
      </c>
      <c r="BO98" s="40">
        <v>-22.541666666666661</v>
      </c>
      <c r="BP98" s="40">
        <v>-20.208333333333336</v>
      </c>
      <c r="BQ98" s="356">
        <v>-23.000000000000004</v>
      </c>
      <c r="BZ98" s="172"/>
      <c r="CA98" s="172"/>
      <c r="CB98" s="172"/>
      <c r="CC98" s="172"/>
      <c r="CD98" s="172"/>
      <c r="CE98" s="172"/>
      <c r="CF98" s="172"/>
    </row>
    <row r="99" spans="1:84" ht="11.5" customHeight="1">
      <c r="A99" s="249">
        <v>11</v>
      </c>
      <c r="B99" s="355">
        <v>-26.708333333333329</v>
      </c>
      <c r="C99" s="40">
        <v>-24.333333333333329</v>
      </c>
      <c r="D99" s="40">
        <v>-23.874999999999996</v>
      </c>
      <c r="E99" s="40">
        <v>-27.999999999999996</v>
      </c>
      <c r="F99" s="40">
        <v>-29.916666666666668</v>
      </c>
      <c r="G99" s="40">
        <v>-27.749999999999996</v>
      </c>
      <c r="H99" s="40">
        <v>-25.791666666666661</v>
      </c>
      <c r="I99" s="40">
        <v>-30.666666666666668</v>
      </c>
      <c r="J99" s="40">
        <v>-24.499999999999996</v>
      </c>
      <c r="K99" s="40">
        <v>-27.624999999999996</v>
      </c>
      <c r="L99" s="40">
        <v>-27.999999999999996</v>
      </c>
      <c r="M99" s="356">
        <v>-30.125</v>
      </c>
      <c r="N99" s="172"/>
      <c r="O99" s="249">
        <v>11</v>
      </c>
      <c r="P99" s="355">
        <v>-59.875</v>
      </c>
      <c r="Q99" s="360">
        <v>-55.124999999999993</v>
      </c>
      <c r="R99" s="360">
        <v>-52.416666666666657</v>
      </c>
      <c r="S99" s="360">
        <v>-57.791666666666657</v>
      </c>
      <c r="T99" s="360">
        <v>-63.624999999999993</v>
      </c>
      <c r="U99" s="360">
        <v>-63.208333333333321</v>
      </c>
      <c r="V99" s="360">
        <v>-60</v>
      </c>
      <c r="W99" s="360">
        <v>-64.999999999999986</v>
      </c>
      <c r="X99" s="360">
        <v>-57.624999999999993</v>
      </c>
      <c r="Y99" s="360">
        <v>-63.25</v>
      </c>
      <c r="Z99" s="360">
        <v>-61.291666666666664</v>
      </c>
      <c r="AA99" s="356">
        <v>-60</v>
      </c>
      <c r="AB99" s="255"/>
      <c r="AC99" s="249">
        <v>11</v>
      </c>
      <c r="AD99" s="355">
        <v>-32.208333333333336</v>
      </c>
      <c r="AE99" s="40">
        <v>-30.708333333333332</v>
      </c>
      <c r="AF99" s="40">
        <v>-28.75</v>
      </c>
      <c r="AG99" s="40">
        <v>-33.749999999999993</v>
      </c>
      <c r="AH99" s="40">
        <v>-36.416666666666664</v>
      </c>
      <c r="AI99" s="40">
        <v>-34.916666666666664</v>
      </c>
      <c r="AJ99" s="40">
        <v>-23.249999999999996</v>
      </c>
      <c r="AK99" s="40">
        <v>-34</v>
      </c>
      <c r="AL99" s="40">
        <v>-27.583333333333339</v>
      </c>
      <c r="AM99" s="40">
        <v>-29.125000000000004</v>
      </c>
      <c r="AN99" s="40">
        <v>-27.833333333333329</v>
      </c>
      <c r="AO99" s="356">
        <v>-28.041666666666661</v>
      </c>
      <c r="AP99" s="255"/>
      <c r="AQ99" s="249">
        <v>11</v>
      </c>
      <c r="AR99" s="355">
        <v>105.04166666666667</v>
      </c>
      <c r="AS99" s="40">
        <v>109.08333333333333</v>
      </c>
      <c r="AT99" s="40">
        <v>109.45833333333333</v>
      </c>
      <c r="AU99" s="40">
        <v>103.54166666666669</v>
      </c>
      <c r="AV99" s="40">
        <v>101.29166666666667</v>
      </c>
      <c r="AW99" s="40">
        <v>101.20833333333333</v>
      </c>
      <c r="AX99" s="40">
        <v>107</v>
      </c>
      <c r="AY99" s="40">
        <v>105.91666666666667</v>
      </c>
      <c r="AZ99" s="40">
        <v>111.20833333333333</v>
      </c>
      <c r="BA99" s="40">
        <v>111.45833333333333</v>
      </c>
      <c r="BB99" s="40">
        <v>110</v>
      </c>
      <c r="BC99" s="356">
        <v>108.79166666666667</v>
      </c>
      <c r="BD99" s="172"/>
      <c r="BE99" s="249">
        <v>11</v>
      </c>
      <c r="BF99" s="355">
        <v>-24.000000000000004</v>
      </c>
      <c r="BG99" s="40">
        <v>-26.916666666666671</v>
      </c>
      <c r="BH99" s="40">
        <v>-28</v>
      </c>
      <c r="BI99" s="40">
        <v>-35.291666666666664</v>
      </c>
      <c r="BJ99" s="40">
        <v>-36.583333333333336</v>
      </c>
      <c r="BK99" s="40">
        <v>-27.875000000000004</v>
      </c>
      <c r="BL99" s="40">
        <v>-18.25</v>
      </c>
      <c r="BM99" s="40">
        <v>-23.583333333333329</v>
      </c>
      <c r="BN99" s="40">
        <v>-17.375</v>
      </c>
      <c r="BO99" s="40">
        <v>-21.499999999999996</v>
      </c>
      <c r="BP99" s="40">
        <v>-20.125000000000004</v>
      </c>
      <c r="BQ99" s="356">
        <v>-22.458333333333339</v>
      </c>
      <c r="BZ99" s="172"/>
      <c r="CA99" s="172"/>
      <c r="CB99" s="172"/>
      <c r="CC99" s="172"/>
      <c r="CD99" s="172"/>
      <c r="CE99" s="172"/>
      <c r="CF99" s="172"/>
    </row>
    <row r="100" spans="1:84" ht="11.5" customHeight="1">
      <c r="A100" s="249">
        <v>12</v>
      </c>
      <c r="B100" s="355">
        <v>-25.458333333333329</v>
      </c>
      <c r="C100" s="40">
        <v>-23.999999999999996</v>
      </c>
      <c r="D100" s="40">
        <v>-23.791666666666661</v>
      </c>
      <c r="E100" s="40">
        <v>-27.374999999999996</v>
      </c>
      <c r="F100" s="40">
        <v>-29.166666666666661</v>
      </c>
      <c r="G100" s="40">
        <v>-28.541666666666661</v>
      </c>
      <c r="H100" s="40">
        <v>-26.999999999999996</v>
      </c>
      <c r="I100" s="40">
        <v>-31</v>
      </c>
      <c r="J100" s="40">
        <v>-24.833333333333329</v>
      </c>
      <c r="K100" s="40">
        <v>-27.874999999999996</v>
      </c>
      <c r="L100" s="40">
        <v>-27.999999999999996</v>
      </c>
      <c r="M100" s="356">
        <v>-30.791666666666668</v>
      </c>
      <c r="N100" s="172"/>
      <c r="O100" s="249">
        <v>12</v>
      </c>
      <c r="P100" s="355">
        <v>-59.416666666666664</v>
      </c>
      <c r="Q100" s="360">
        <v>-54.249999999999993</v>
      </c>
      <c r="R100" s="360">
        <v>-50.833333333333321</v>
      </c>
      <c r="S100" s="360">
        <v>-57.374999999999993</v>
      </c>
      <c r="T100" s="360">
        <v>-64.333333333333329</v>
      </c>
      <c r="U100" s="360">
        <v>-64.166666666666657</v>
      </c>
      <c r="V100" s="360">
        <v>-60.375</v>
      </c>
      <c r="W100" s="360">
        <v>-65.499999999999986</v>
      </c>
      <c r="X100" s="360">
        <v>-58.958333333333336</v>
      </c>
      <c r="Y100" s="360">
        <v>-62.999999999999993</v>
      </c>
      <c r="Z100" s="360">
        <v>-62</v>
      </c>
      <c r="AA100" s="356">
        <v>-60</v>
      </c>
      <c r="AB100" s="255"/>
      <c r="AC100" s="249">
        <v>12</v>
      </c>
      <c r="AD100" s="355">
        <v>-31.875</v>
      </c>
      <c r="AE100" s="40">
        <v>-30.791666666666668</v>
      </c>
      <c r="AF100" s="40">
        <v>-28.541666666666661</v>
      </c>
      <c r="AG100" s="40">
        <v>-32.999999999999993</v>
      </c>
      <c r="AH100" s="40">
        <v>-35.708333333333329</v>
      </c>
      <c r="AI100" s="40">
        <v>-36.249999999999993</v>
      </c>
      <c r="AJ100" s="40">
        <v>-24.624999999999996</v>
      </c>
      <c r="AK100" s="40">
        <v>-34.375</v>
      </c>
      <c r="AL100" s="40">
        <v>-28.500000000000004</v>
      </c>
      <c r="AM100" s="40">
        <v>-29.541666666666671</v>
      </c>
      <c r="AN100" s="40">
        <v>-28.041666666666661</v>
      </c>
      <c r="AO100" s="356">
        <v>-28.333333333333329</v>
      </c>
      <c r="AP100" s="255"/>
      <c r="AQ100" s="249">
        <v>12</v>
      </c>
      <c r="AR100" s="355">
        <v>106.08333333333333</v>
      </c>
      <c r="AS100" s="40">
        <v>109</v>
      </c>
      <c r="AT100" s="40">
        <v>110</v>
      </c>
      <c r="AU100" s="40">
        <v>103.58333333333336</v>
      </c>
      <c r="AV100" s="40">
        <v>101.79166666666667</v>
      </c>
      <c r="AW100" s="40">
        <v>100.45833333333333</v>
      </c>
      <c r="AX100" s="40">
        <v>106.16666666666667</v>
      </c>
      <c r="AY100" s="40">
        <v>105.625</v>
      </c>
      <c r="AZ100" s="40">
        <v>110.66666666666667</v>
      </c>
      <c r="BA100" s="40">
        <v>111.5</v>
      </c>
      <c r="BB100" s="40">
        <v>110</v>
      </c>
      <c r="BC100" s="356">
        <v>108.95833333333333</v>
      </c>
      <c r="BD100" s="172"/>
      <c r="BE100" s="249">
        <v>12</v>
      </c>
      <c r="BF100" s="355">
        <v>-23.500000000000004</v>
      </c>
      <c r="BG100" s="40">
        <v>-27.000000000000004</v>
      </c>
      <c r="BH100" s="40">
        <v>-27.541666666666671</v>
      </c>
      <c r="BI100" s="40">
        <v>-34.5</v>
      </c>
      <c r="BJ100" s="40">
        <v>-36.5</v>
      </c>
      <c r="BK100" s="40">
        <v>-28.791666666666668</v>
      </c>
      <c r="BL100" s="40">
        <v>-20.083333333333336</v>
      </c>
      <c r="BM100" s="40">
        <v>-23.874999999999996</v>
      </c>
      <c r="BN100" s="40">
        <v>-18.250000000000004</v>
      </c>
      <c r="BO100" s="40">
        <v>-21.374999999999996</v>
      </c>
      <c r="BP100" s="40">
        <v>-20.583333333333336</v>
      </c>
      <c r="BQ100" s="356">
        <v>-22.000000000000004</v>
      </c>
      <c r="BZ100" s="172"/>
      <c r="CA100" s="172"/>
      <c r="CB100" s="172"/>
      <c r="CC100" s="172"/>
      <c r="CD100" s="172"/>
      <c r="CE100" s="172"/>
      <c r="CF100" s="172"/>
    </row>
    <row r="101" spans="1:84" ht="11.5" customHeight="1">
      <c r="A101" s="249">
        <v>13</v>
      </c>
      <c r="B101" s="355">
        <v>-25.333333333333329</v>
      </c>
      <c r="C101" s="40">
        <v>-24.166666666666661</v>
      </c>
      <c r="D101" s="40">
        <v>-23.499999999999996</v>
      </c>
      <c r="E101" s="40">
        <v>-26.708333333333329</v>
      </c>
      <c r="F101" s="40">
        <v>-30</v>
      </c>
      <c r="G101" s="40">
        <v>-30.333333333333332</v>
      </c>
      <c r="H101" s="40">
        <v>-27.708333333333329</v>
      </c>
      <c r="I101" s="40">
        <v>-30.125</v>
      </c>
      <c r="J101" s="40">
        <v>-25.583333333333329</v>
      </c>
      <c r="K101" s="40">
        <v>-28.166666666666661</v>
      </c>
      <c r="L101" s="40">
        <v>-27.999999999999996</v>
      </c>
      <c r="M101" s="356">
        <v>-31</v>
      </c>
      <c r="N101" s="172"/>
      <c r="O101" s="249">
        <v>13</v>
      </c>
      <c r="P101" s="355">
        <v>-59</v>
      </c>
      <c r="Q101" s="360">
        <v>-55.374999999999993</v>
      </c>
      <c r="R101" s="360">
        <v>-50.166666666666657</v>
      </c>
      <c r="S101" s="360">
        <v>-56.999999999999993</v>
      </c>
      <c r="T101" s="360">
        <v>-64.999999999999986</v>
      </c>
      <c r="U101" s="360">
        <v>-65.583333333333329</v>
      </c>
      <c r="V101" s="360">
        <v>-61.166666666666664</v>
      </c>
      <c r="W101" s="360">
        <v>-65.249999999999986</v>
      </c>
      <c r="X101" s="360">
        <v>-59.708333333333336</v>
      </c>
      <c r="Y101" s="360">
        <v>-63.416666666666657</v>
      </c>
      <c r="Z101" s="360">
        <v>-62</v>
      </c>
      <c r="AA101" s="356">
        <v>-60</v>
      </c>
      <c r="AB101" s="255"/>
      <c r="AC101" s="249">
        <v>13</v>
      </c>
      <c r="AD101" s="355">
        <v>-32</v>
      </c>
      <c r="AE101" s="40">
        <v>-31</v>
      </c>
      <c r="AF101" s="40">
        <v>-28.166666666666661</v>
      </c>
      <c r="AG101" s="40">
        <v>-33.291666666666664</v>
      </c>
      <c r="AH101" s="40">
        <v>-35.999999999999993</v>
      </c>
      <c r="AI101" s="40">
        <v>-37.583333333333329</v>
      </c>
      <c r="AJ101" s="40">
        <v>-24.541666666666661</v>
      </c>
      <c r="AK101" s="40">
        <v>-33.125</v>
      </c>
      <c r="AL101" s="40">
        <v>-28.625000000000004</v>
      </c>
      <c r="AM101" s="40">
        <v>-29.625000000000004</v>
      </c>
      <c r="AN101" s="40">
        <v>-27.999999999999996</v>
      </c>
      <c r="AO101" s="356">
        <v>-27.999999999999996</v>
      </c>
      <c r="AP101" s="255"/>
      <c r="AQ101" s="249">
        <v>13</v>
      </c>
      <c r="AR101" s="355">
        <v>106.95833333333333</v>
      </c>
      <c r="AS101" s="40">
        <v>109</v>
      </c>
      <c r="AT101" s="40">
        <v>110.41666666666667</v>
      </c>
      <c r="AU101" s="40">
        <v>104.00000000000001</v>
      </c>
      <c r="AV101" s="40">
        <v>101.625</v>
      </c>
      <c r="AW101" s="40">
        <v>99.875</v>
      </c>
      <c r="AX101" s="40">
        <v>105.45833333333333</v>
      </c>
      <c r="AY101" s="40">
        <v>106</v>
      </c>
      <c r="AZ101" s="40">
        <v>110.41666666666667</v>
      </c>
      <c r="BA101" s="40">
        <v>110.91666666666667</v>
      </c>
      <c r="BB101" s="40">
        <v>110</v>
      </c>
      <c r="BC101" s="356">
        <v>108.95833333333333</v>
      </c>
      <c r="BD101" s="172"/>
      <c r="BE101" s="249">
        <v>13</v>
      </c>
      <c r="BF101" s="355">
        <v>-25.375000000000004</v>
      </c>
      <c r="BG101" s="40">
        <v>-27.208333333333339</v>
      </c>
      <c r="BH101" s="40">
        <v>-26.916666666666671</v>
      </c>
      <c r="BI101" s="40">
        <v>-33.875</v>
      </c>
      <c r="BJ101" s="40">
        <v>-37.208333333333336</v>
      </c>
      <c r="BK101" s="40">
        <v>-29.791666666666668</v>
      </c>
      <c r="BL101" s="40">
        <v>-21.000000000000004</v>
      </c>
      <c r="BM101" s="40">
        <v>-22.583333333333329</v>
      </c>
      <c r="BN101" s="40">
        <v>-18.25</v>
      </c>
      <c r="BO101" s="40">
        <v>-21.999999999999996</v>
      </c>
      <c r="BP101" s="40">
        <v>-20.500000000000004</v>
      </c>
      <c r="BQ101" s="356">
        <v>-22.000000000000004</v>
      </c>
      <c r="BZ101" s="172"/>
      <c r="CA101" s="172"/>
      <c r="CB101" s="172"/>
      <c r="CC101" s="172"/>
      <c r="CD101" s="172"/>
      <c r="CE101" s="172"/>
      <c r="CF101" s="172"/>
    </row>
    <row r="102" spans="1:84" ht="11.5" customHeight="1">
      <c r="A102" s="249">
        <v>14</v>
      </c>
      <c r="B102" s="355">
        <v>-25.874999999999996</v>
      </c>
      <c r="C102" s="40">
        <v>-25.208333333333329</v>
      </c>
      <c r="D102" s="40">
        <v>-24.958333333333329</v>
      </c>
      <c r="E102" s="40">
        <v>-26.416666666666661</v>
      </c>
      <c r="F102" s="40">
        <v>-30.166666666666668</v>
      </c>
      <c r="G102" s="40">
        <v>-31.416666666666668</v>
      </c>
      <c r="H102" s="40">
        <v>-28.416666666666661</v>
      </c>
      <c r="I102" s="40">
        <v>-29.5</v>
      </c>
      <c r="J102" s="40">
        <v>-25.999999999999996</v>
      </c>
      <c r="K102" s="40">
        <v>-28.624999999999996</v>
      </c>
      <c r="L102" s="40">
        <v>-27.999999999999996</v>
      </c>
      <c r="M102" s="356">
        <v>-31</v>
      </c>
      <c r="N102" s="172"/>
      <c r="O102" s="249">
        <v>14</v>
      </c>
      <c r="P102" s="355">
        <v>-59</v>
      </c>
      <c r="Q102" s="360">
        <v>-55.499999999999993</v>
      </c>
      <c r="R102" s="360">
        <v>-51.499999999999993</v>
      </c>
      <c r="S102" s="360">
        <v>-56.416666666666657</v>
      </c>
      <c r="T102" s="360">
        <v>-65.333333333333329</v>
      </c>
      <c r="U102" s="360">
        <v>-67.083333333333329</v>
      </c>
      <c r="V102" s="360">
        <v>-62</v>
      </c>
      <c r="W102" s="360">
        <v>-64.749999999999986</v>
      </c>
      <c r="X102" s="360">
        <v>-60</v>
      </c>
      <c r="Y102" s="360">
        <v>-63.999999999999993</v>
      </c>
      <c r="Z102" s="360">
        <v>-61.958333333333336</v>
      </c>
      <c r="AA102" s="356">
        <v>-60</v>
      </c>
      <c r="AB102" s="255"/>
      <c r="AC102" s="249">
        <v>14</v>
      </c>
      <c r="AD102" s="355">
        <v>-32.125</v>
      </c>
      <c r="AE102" s="40">
        <v>-31.25</v>
      </c>
      <c r="AF102" s="40">
        <v>-28.166666666666661</v>
      </c>
      <c r="AG102" s="40">
        <v>-31.708333333333332</v>
      </c>
      <c r="AH102" s="40">
        <v>-36.374999999999993</v>
      </c>
      <c r="AI102" s="40">
        <v>-38.583333333333329</v>
      </c>
      <c r="AJ102" s="40">
        <v>-24.458333333333329</v>
      </c>
      <c r="AK102" s="40">
        <v>-34.25</v>
      </c>
      <c r="AL102" s="40">
        <v>-29.375000000000004</v>
      </c>
      <c r="AM102" s="40">
        <v>-29.958333333333339</v>
      </c>
      <c r="AN102" s="40">
        <v>-27.999999999999996</v>
      </c>
      <c r="AO102" s="356">
        <v>-28.541666666666661</v>
      </c>
      <c r="AP102" s="255"/>
      <c r="AQ102" s="249">
        <v>14</v>
      </c>
      <c r="AR102" s="355">
        <v>106.125</v>
      </c>
      <c r="AS102" s="40">
        <v>108</v>
      </c>
      <c r="AT102" s="40">
        <v>108.83333333333333</v>
      </c>
      <c r="AU102" s="40">
        <v>104.58333333333333</v>
      </c>
      <c r="AV102" s="40">
        <v>101.66666666666667</v>
      </c>
      <c r="AW102" s="40">
        <v>99.125</v>
      </c>
      <c r="AX102" s="40">
        <v>104.58333333333333</v>
      </c>
      <c r="AY102" s="40">
        <v>106.16666666666667</v>
      </c>
      <c r="AZ102" s="40">
        <v>109.95833333333333</v>
      </c>
      <c r="BA102" s="40">
        <v>110.29166666666667</v>
      </c>
      <c r="BB102" s="40">
        <v>110</v>
      </c>
      <c r="BC102" s="356">
        <v>109</v>
      </c>
      <c r="BD102" s="172"/>
      <c r="BE102" s="249">
        <v>14</v>
      </c>
      <c r="BF102" s="355">
        <v>-27.375000000000004</v>
      </c>
      <c r="BG102" s="40">
        <v>-28.5</v>
      </c>
      <c r="BH102" s="40">
        <v>-28.208333333333332</v>
      </c>
      <c r="BI102" s="40">
        <v>-32.875</v>
      </c>
      <c r="BJ102" s="40">
        <v>-37.416666666666671</v>
      </c>
      <c r="BK102" s="40">
        <v>-30.75</v>
      </c>
      <c r="BL102" s="40">
        <v>-22.125000000000004</v>
      </c>
      <c r="BM102" s="40">
        <v>-21.833333333333329</v>
      </c>
      <c r="BN102" s="40">
        <v>-19.458333333333332</v>
      </c>
      <c r="BO102" s="40">
        <v>-22.666666666666661</v>
      </c>
      <c r="BP102" s="40">
        <v>-20.750000000000004</v>
      </c>
      <c r="BQ102" s="356">
        <v>-22.125000000000004</v>
      </c>
      <c r="BZ102" s="172"/>
      <c r="CA102" s="172"/>
      <c r="CB102" s="172"/>
      <c r="CC102" s="172"/>
      <c r="CD102" s="172"/>
      <c r="CE102" s="172"/>
      <c r="CF102" s="172"/>
    </row>
    <row r="103" spans="1:84" ht="11.5" customHeight="1">
      <c r="A103" s="249">
        <v>15</v>
      </c>
      <c r="B103" s="355">
        <v>-24.291666666666661</v>
      </c>
      <c r="C103" s="40">
        <v>-25.999999999999996</v>
      </c>
      <c r="D103" s="40">
        <v>-25.999999999999996</v>
      </c>
      <c r="E103" s="40">
        <v>-25.499999999999996</v>
      </c>
      <c r="F103" s="40">
        <v>-30</v>
      </c>
      <c r="G103" s="40">
        <v>-30.333333333333332</v>
      </c>
      <c r="H103" s="40">
        <v>-29.041666666666661</v>
      </c>
      <c r="I103" s="40">
        <v>-30.5</v>
      </c>
      <c r="J103" s="40">
        <v>-25.749999999999996</v>
      </c>
      <c r="K103" s="40">
        <v>-28.791666666666661</v>
      </c>
      <c r="L103" s="40">
        <v>-28.124999999999996</v>
      </c>
      <c r="M103" s="356">
        <v>-31</v>
      </c>
      <c r="N103" s="172"/>
      <c r="O103" s="249">
        <v>15</v>
      </c>
      <c r="P103" s="355">
        <v>-57.958333333333336</v>
      </c>
      <c r="Q103" s="360">
        <v>-56.124999999999993</v>
      </c>
      <c r="R103" s="360">
        <v>-52.916666666666657</v>
      </c>
      <c r="S103" s="360">
        <v>-55.374999999999993</v>
      </c>
      <c r="T103" s="360">
        <v>-65.208333333333329</v>
      </c>
      <c r="U103" s="360">
        <v>-65.625</v>
      </c>
      <c r="V103" s="360">
        <v>-62.708333333333336</v>
      </c>
      <c r="W103" s="360">
        <v>-65.916666666666657</v>
      </c>
      <c r="X103" s="360">
        <v>-59.958333333333336</v>
      </c>
      <c r="Y103" s="360">
        <v>-63.999999999999993</v>
      </c>
      <c r="Z103" s="360">
        <v>-62</v>
      </c>
      <c r="AA103" s="356">
        <v>-60</v>
      </c>
      <c r="AB103" s="255"/>
      <c r="AC103" s="249">
        <v>15</v>
      </c>
      <c r="AD103" s="355">
        <v>-31.916666666666668</v>
      </c>
      <c r="AE103" s="40">
        <v>-31.791666666666668</v>
      </c>
      <c r="AF103" s="40">
        <v>-28.833333333333329</v>
      </c>
      <c r="AG103" s="40">
        <v>-31.125</v>
      </c>
      <c r="AH103" s="40">
        <v>-36.041666666666664</v>
      </c>
      <c r="AI103" s="40">
        <v>-37.333333333333329</v>
      </c>
      <c r="AJ103" s="40">
        <v>-24.958333333333329</v>
      </c>
      <c r="AK103" s="40">
        <v>-35.791666666666664</v>
      </c>
      <c r="AL103" s="40">
        <v>-28.333333333333339</v>
      </c>
      <c r="AM103" s="40">
        <v>-29.791666666666671</v>
      </c>
      <c r="AN103" s="40">
        <v>-27.999999999999996</v>
      </c>
      <c r="AO103" s="356">
        <v>-28.999999999999996</v>
      </c>
      <c r="AP103" s="255"/>
      <c r="AQ103" s="249">
        <v>15</v>
      </c>
      <c r="AR103" s="355">
        <v>107.58333333333333</v>
      </c>
      <c r="AS103" s="40">
        <v>107.08333333333333</v>
      </c>
      <c r="AT103" s="40">
        <v>107.83333333333333</v>
      </c>
      <c r="AU103" s="40">
        <v>105.5</v>
      </c>
      <c r="AV103" s="40">
        <v>101.625</v>
      </c>
      <c r="AW103" s="40">
        <v>99.041666666666671</v>
      </c>
      <c r="AX103" s="40">
        <v>104.08333333333333</v>
      </c>
      <c r="AY103" s="40">
        <v>105.70833333333333</v>
      </c>
      <c r="AZ103" s="40">
        <v>110.25</v>
      </c>
      <c r="BA103" s="40">
        <v>110</v>
      </c>
      <c r="BB103" s="40">
        <v>109.95833333333333</v>
      </c>
      <c r="BC103" s="356">
        <v>109</v>
      </c>
      <c r="BD103" s="172"/>
      <c r="BE103" s="249">
        <v>15</v>
      </c>
      <c r="BF103" s="355">
        <v>-26.291666666666671</v>
      </c>
      <c r="BG103" s="40">
        <v>-29.291666666666668</v>
      </c>
      <c r="BH103" s="40">
        <v>-29.375</v>
      </c>
      <c r="BI103" s="40">
        <v>-31.75</v>
      </c>
      <c r="BJ103" s="40">
        <v>-36.750000000000007</v>
      </c>
      <c r="BK103" s="40">
        <v>-29.541666666666668</v>
      </c>
      <c r="BL103" s="40">
        <v>-23.208333333333332</v>
      </c>
      <c r="BM103" s="40">
        <v>-22.833333333333329</v>
      </c>
      <c r="BN103" s="40">
        <v>-19.041666666666668</v>
      </c>
      <c r="BO103" s="40">
        <v>-22.916666666666661</v>
      </c>
      <c r="BP103" s="40">
        <v>-21.000000000000004</v>
      </c>
      <c r="BQ103" s="356">
        <v>-21.541666666666671</v>
      </c>
      <c r="BZ103" s="172"/>
      <c r="CA103" s="172"/>
      <c r="CB103" s="172"/>
      <c r="CC103" s="172"/>
      <c r="CD103" s="172"/>
      <c r="CE103" s="172"/>
      <c r="CF103" s="172"/>
    </row>
    <row r="104" spans="1:84" ht="11.5" customHeight="1">
      <c r="A104" s="249">
        <v>16</v>
      </c>
      <c r="B104" s="355">
        <v>-23.499999999999996</v>
      </c>
      <c r="C104" s="40">
        <v>-25.416666666666661</v>
      </c>
      <c r="D104" s="40">
        <v>-25.458333333333329</v>
      </c>
      <c r="E104" s="40">
        <v>-24.166666666666661</v>
      </c>
      <c r="F104" s="40">
        <v>-28.624999999999996</v>
      </c>
      <c r="G104" s="40">
        <v>-29.458333333333332</v>
      </c>
      <c r="H104" s="40">
        <v>-29.875</v>
      </c>
      <c r="I104" s="40">
        <v>-31.458333333333332</v>
      </c>
      <c r="J104" s="40">
        <v>-25.999999999999996</v>
      </c>
      <c r="K104" s="40">
        <v>-28.999999999999996</v>
      </c>
      <c r="L104" s="40">
        <v>-28.208333333333329</v>
      </c>
      <c r="M104" s="356">
        <v>-30.958333333333332</v>
      </c>
      <c r="N104" s="172"/>
      <c r="O104" s="249">
        <v>16</v>
      </c>
      <c r="P104" s="355">
        <v>-56.166666666666657</v>
      </c>
      <c r="Q104" s="360">
        <v>-54.541666666666657</v>
      </c>
      <c r="R104" s="360">
        <v>-53.041666666666657</v>
      </c>
      <c r="S104" s="360">
        <v>-52.999999999999993</v>
      </c>
      <c r="T104" s="360">
        <v>-64.583333333333329</v>
      </c>
      <c r="U104" s="360">
        <v>-64.083333333333329</v>
      </c>
      <c r="V104" s="360">
        <v>-63.208333333333321</v>
      </c>
      <c r="W104" s="360">
        <v>-66.416666666666657</v>
      </c>
      <c r="X104" s="360">
        <v>-60.083333333333336</v>
      </c>
      <c r="Y104" s="360">
        <v>-64.166666666666657</v>
      </c>
      <c r="Z104" s="360">
        <v>-62</v>
      </c>
      <c r="AA104" s="356">
        <v>-59.916666666666664</v>
      </c>
      <c r="AB104" s="255"/>
      <c r="AC104" s="249">
        <v>16</v>
      </c>
      <c r="AD104" s="355">
        <v>-31.208333333333332</v>
      </c>
      <c r="AE104" s="40">
        <v>-31.708333333333332</v>
      </c>
      <c r="AF104" s="40">
        <v>-28.708333333333329</v>
      </c>
      <c r="AG104" s="40">
        <v>-30.208333333333332</v>
      </c>
      <c r="AH104" s="40">
        <v>-35.291666666666664</v>
      </c>
      <c r="AI104" s="40">
        <v>-35.999999999999993</v>
      </c>
      <c r="AJ104" s="40">
        <v>-25.583333333333329</v>
      </c>
      <c r="AK104" s="40">
        <v>-36.541666666666664</v>
      </c>
      <c r="AL104" s="40">
        <v>-29.583333333333339</v>
      </c>
      <c r="AM104" s="40">
        <v>-29.666666666666671</v>
      </c>
      <c r="AN104" s="40">
        <v>-27.999999999999996</v>
      </c>
      <c r="AO104" s="356">
        <v>-28.749999999999996</v>
      </c>
      <c r="AP104" s="255"/>
      <c r="AQ104" s="249">
        <v>16</v>
      </c>
      <c r="AR104" s="355">
        <v>108.91666666666667</v>
      </c>
      <c r="AS104" s="40">
        <v>107.66666666666667</v>
      </c>
      <c r="AT104" s="40">
        <v>108.33333333333333</v>
      </c>
      <c r="AU104" s="40">
        <v>106.875</v>
      </c>
      <c r="AV104" s="40">
        <v>102.00000000000001</v>
      </c>
      <c r="AW104" s="40">
        <v>99.875</v>
      </c>
      <c r="AX104" s="40">
        <v>103.45833333333336</v>
      </c>
      <c r="AY104" s="40">
        <v>105.16666666666667</v>
      </c>
      <c r="AZ104" s="40">
        <v>110.04166666666667</v>
      </c>
      <c r="BA104" s="40">
        <v>109.83333333333333</v>
      </c>
      <c r="BB104" s="40">
        <v>109.79166666666667</v>
      </c>
      <c r="BC104" s="356">
        <v>109.16666666666667</v>
      </c>
      <c r="BD104" s="172"/>
      <c r="BE104" s="249">
        <v>16</v>
      </c>
      <c r="BF104" s="355">
        <v>-25.083333333333339</v>
      </c>
      <c r="BG104" s="40">
        <v>-28.791666666666661</v>
      </c>
      <c r="BH104" s="40">
        <v>-29.375</v>
      </c>
      <c r="BI104" s="40">
        <v>-29.958333333333332</v>
      </c>
      <c r="BJ104" s="40">
        <v>-35.833333333333336</v>
      </c>
      <c r="BK104" s="40">
        <v>-28.958333333333332</v>
      </c>
      <c r="BL104" s="40">
        <v>-24.083333333333332</v>
      </c>
      <c r="BM104" s="40">
        <v>-23.708333333333329</v>
      </c>
      <c r="BN104" s="40">
        <v>-19.000000000000004</v>
      </c>
      <c r="BO104" s="40">
        <v>-23.624999999999996</v>
      </c>
      <c r="BP104" s="40">
        <v>-21.000000000000004</v>
      </c>
      <c r="BQ104" s="356">
        <v>-21.000000000000004</v>
      </c>
      <c r="BZ104" s="172"/>
      <c r="CA104" s="172"/>
      <c r="CB104" s="172"/>
      <c r="CC104" s="172"/>
      <c r="CD104" s="172"/>
      <c r="CE104" s="172"/>
      <c r="CF104" s="172"/>
    </row>
    <row r="105" spans="1:84" ht="11.5" customHeight="1">
      <c r="A105" s="249">
        <v>17</v>
      </c>
      <c r="B105" s="355">
        <v>-24.874999999999996</v>
      </c>
      <c r="C105" s="40">
        <v>-23.249999999999996</v>
      </c>
      <c r="D105" s="40">
        <v>-24.916666666666661</v>
      </c>
      <c r="E105" s="40">
        <v>-25.124999999999996</v>
      </c>
      <c r="F105" s="40">
        <v>-28.583333333333329</v>
      </c>
      <c r="G105" s="40">
        <v>-30.25</v>
      </c>
      <c r="H105" s="40">
        <v>-30.583333333333332</v>
      </c>
      <c r="I105" s="40">
        <v>-32.541666666666664</v>
      </c>
      <c r="J105" s="40">
        <v>-26.666666666666661</v>
      </c>
      <c r="K105" s="40">
        <v>-28.958333333333329</v>
      </c>
      <c r="L105" s="40">
        <v>-27.666666666666661</v>
      </c>
      <c r="M105" s="356">
        <v>-30.375</v>
      </c>
      <c r="N105" s="172"/>
      <c r="O105" s="249">
        <v>17</v>
      </c>
      <c r="P105" s="355">
        <v>-56.416666666666657</v>
      </c>
      <c r="Q105" s="360">
        <v>-51.291666666666657</v>
      </c>
      <c r="R105" s="360">
        <v>-52.999999999999993</v>
      </c>
      <c r="S105" s="360">
        <v>-51.916666666666657</v>
      </c>
      <c r="T105" s="360">
        <v>-64.541666666666657</v>
      </c>
      <c r="U105" s="360">
        <v>-64.666666666666657</v>
      </c>
      <c r="V105" s="360">
        <v>-64.124999999999986</v>
      </c>
      <c r="W105" s="360">
        <v>-67.916666666666657</v>
      </c>
      <c r="X105" s="360">
        <v>-61</v>
      </c>
      <c r="Y105" s="360">
        <v>-64.541666666666657</v>
      </c>
      <c r="Z105" s="360">
        <v>-61.583333333333336</v>
      </c>
      <c r="AA105" s="356">
        <v>-57.833333333333336</v>
      </c>
      <c r="AB105" s="255"/>
      <c r="AC105" s="249">
        <v>17</v>
      </c>
      <c r="AD105" s="355">
        <v>-32</v>
      </c>
      <c r="AE105" s="40">
        <v>-30.166666666666668</v>
      </c>
      <c r="AF105" s="40">
        <v>-28.583333333333329</v>
      </c>
      <c r="AG105" s="40">
        <v>-31.416666666666668</v>
      </c>
      <c r="AH105" s="40">
        <v>-34.958333333333329</v>
      </c>
      <c r="AI105" s="40">
        <v>-36.958333333333329</v>
      </c>
      <c r="AJ105" s="40">
        <v>-26.874999999999996</v>
      </c>
      <c r="AK105" s="40">
        <v>-35.791666666666664</v>
      </c>
      <c r="AL105" s="40">
        <v>-28.125000000000004</v>
      </c>
      <c r="AM105" s="40">
        <v>-29.958333333333339</v>
      </c>
      <c r="AN105" s="40">
        <v>-27.874999999999996</v>
      </c>
      <c r="AO105" s="356">
        <v>-28.041666666666661</v>
      </c>
      <c r="AP105" s="255"/>
      <c r="AQ105" s="249">
        <v>17</v>
      </c>
      <c r="AR105" s="355">
        <v>108.08333333333333</v>
      </c>
      <c r="AS105" s="40">
        <v>110.33333333333333</v>
      </c>
      <c r="AT105" s="40">
        <v>108.66666666666667</v>
      </c>
      <c r="AU105" s="40">
        <v>106.875</v>
      </c>
      <c r="AV105" s="40">
        <v>102.41666666666669</v>
      </c>
      <c r="AW105" s="40">
        <v>99.583333333333329</v>
      </c>
      <c r="AX105" s="40">
        <v>103.04166666666669</v>
      </c>
      <c r="AY105" s="40">
        <v>104.75</v>
      </c>
      <c r="AZ105" s="40">
        <v>110.45833333333333</v>
      </c>
      <c r="BA105" s="40">
        <v>109.41666666666667</v>
      </c>
      <c r="BB105" s="40">
        <v>110</v>
      </c>
      <c r="BC105" s="356">
        <v>110</v>
      </c>
      <c r="BD105" s="172"/>
      <c r="BE105" s="249">
        <v>17</v>
      </c>
      <c r="BF105" s="355">
        <v>-26.000000000000004</v>
      </c>
      <c r="BG105" s="40">
        <v>-27.041666666666671</v>
      </c>
      <c r="BH105" s="40">
        <v>-28.875</v>
      </c>
      <c r="BI105" s="40">
        <v>-30.666666666666668</v>
      </c>
      <c r="BJ105" s="40">
        <v>-35.708333333333336</v>
      </c>
      <c r="BK105" s="40">
        <v>-29.333333333333332</v>
      </c>
      <c r="BL105" s="40">
        <v>-25.291666666666661</v>
      </c>
      <c r="BM105" s="40">
        <v>-24.874999999999996</v>
      </c>
      <c r="BN105" s="40">
        <v>-18.625000000000004</v>
      </c>
      <c r="BO105" s="40">
        <v>-23.416666666666661</v>
      </c>
      <c r="BP105" s="40">
        <v>-20.625000000000004</v>
      </c>
      <c r="BQ105" s="356">
        <v>-20.916666666666668</v>
      </c>
      <c r="BZ105" s="172"/>
      <c r="CA105" s="172"/>
      <c r="CB105" s="172"/>
      <c r="CC105" s="172"/>
      <c r="CD105" s="172"/>
      <c r="CE105" s="172"/>
      <c r="CF105" s="172"/>
    </row>
    <row r="106" spans="1:84" ht="11.5" customHeight="1">
      <c r="A106" s="249">
        <v>18</v>
      </c>
      <c r="B106" s="355">
        <v>-25.708333333333329</v>
      </c>
      <c r="C106" s="40">
        <v>-23.999999999999996</v>
      </c>
      <c r="D106" s="40">
        <v>-23.874999999999996</v>
      </c>
      <c r="E106" s="40">
        <v>-25.999999999999996</v>
      </c>
      <c r="F106" s="40">
        <v>-28.249999999999996</v>
      </c>
      <c r="G106" s="40">
        <v>-31</v>
      </c>
      <c r="H106" s="40">
        <v>-31.708333333333332</v>
      </c>
      <c r="I106" s="40">
        <v>-33.499999999999993</v>
      </c>
      <c r="J106" s="40">
        <v>-26.999999999999996</v>
      </c>
      <c r="K106" s="40">
        <v>-26.624999999999996</v>
      </c>
      <c r="L106" s="40">
        <v>-25.374999999999996</v>
      </c>
      <c r="M106" s="356">
        <v>-28.583333333333332</v>
      </c>
      <c r="N106" s="172"/>
      <c r="O106" s="249">
        <v>18</v>
      </c>
      <c r="P106" s="355">
        <v>-58.333333333333336</v>
      </c>
      <c r="Q106" s="360">
        <v>-50.749999999999993</v>
      </c>
      <c r="R106" s="360">
        <v>-52.083333333333321</v>
      </c>
      <c r="S106" s="360">
        <v>-52.458333333333321</v>
      </c>
      <c r="T106" s="360">
        <v>-64.374999999999986</v>
      </c>
      <c r="U106" s="360">
        <v>-65.249999999999986</v>
      </c>
      <c r="V106" s="360">
        <v>-65.124999999999986</v>
      </c>
      <c r="W106" s="360">
        <v>-68.916666666666657</v>
      </c>
      <c r="X106" s="360">
        <v>-61</v>
      </c>
      <c r="Y106" s="360">
        <v>-62.5</v>
      </c>
      <c r="Z106" s="360">
        <v>-59.166666666666664</v>
      </c>
      <c r="AA106" s="356">
        <v>-54.791666666666657</v>
      </c>
      <c r="AB106" s="255"/>
      <c r="AC106" s="249">
        <v>18</v>
      </c>
      <c r="AD106" s="355">
        <v>-32</v>
      </c>
      <c r="AE106" s="40">
        <v>-30.5</v>
      </c>
      <c r="AF106" s="40">
        <v>-28.666666666666661</v>
      </c>
      <c r="AG106" s="40">
        <v>-32.125</v>
      </c>
      <c r="AH106" s="40">
        <v>-34.624999999999993</v>
      </c>
      <c r="AI106" s="40">
        <v>-37.624999999999993</v>
      </c>
      <c r="AJ106" s="40">
        <v>-27.583333333333329</v>
      </c>
      <c r="AK106" s="40">
        <v>-36.208333333333336</v>
      </c>
      <c r="AL106" s="40">
        <v>-28.750000000000004</v>
      </c>
      <c r="AM106" s="40">
        <v>-27.791666666666671</v>
      </c>
      <c r="AN106" s="40">
        <v>-27.291666666666661</v>
      </c>
      <c r="AO106" s="356">
        <v>-26.416666666666661</v>
      </c>
      <c r="AP106" s="255"/>
      <c r="AQ106" s="249">
        <v>18</v>
      </c>
      <c r="AR106" s="355">
        <v>107</v>
      </c>
      <c r="AS106" s="40">
        <v>110</v>
      </c>
      <c r="AT106" s="40">
        <v>109.45833333333333</v>
      </c>
      <c r="AU106" s="40">
        <v>106</v>
      </c>
      <c r="AV106" s="40">
        <v>102.79166666666669</v>
      </c>
      <c r="AW106" s="40">
        <v>100.375</v>
      </c>
      <c r="AX106" s="40">
        <v>102.45833333333336</v>
      </c>
      <c r="AY106" s="40">
        <v>104.375</v>
      </c>
      <c r="AZ106" s="40">
        <v>109.83333333333333</v>
      </c>
      <c r="BA106" s="40">
        <v>110.54166666666667</v>
      </c>
      <c r="BB106" s="40">
        <v>111.41666666666667</v>
      </c>
      <c r="BC106" s="356">
        <v>110.75</v>
      </c>
      <c r="BD106" s="172"/>
      <c r="BE106" s="249">
        <v>18</v>
      </c>
      <c r="BF106" s="355">
        <v>-26.625000000000004</v>
      </c>
      <c r="BG106" s="40">
        <v>-27.500000000000004</v>
      </c>
      <c r="BH106" s="40">
        <v>-28.333333333333332</v>
      </c>
      <c r="BI106" s="40">
        <v>-31.708333333333332</v>
      </c>
      <c r="BJ106" s="40">
        <v>-35.958333333333336</v>
      </c>
      <c r="BK106" s="40">
        <v>-29.333333333333332</v>
      </c>
      <c r="BL106" s="40">
        <v>-26.291666666666661</v>
      </c>
      <c r="BM106" s="40">
        <v>-25.291666666666661</v>
      </c>
      <c r="BN106" s="40">
        <v>-19.875</v>
      </c>
      <c r="BO106" s="40">
        <v>-21.374999999999996</v>
      </c>
      <c r="BP106" s="40">
        <v>-18.750000000000004</v>
      </c>
      <c r="BQ106" s="356">
        <v>-19.041666666666668</v>
      </c>
      <c r="BZ106" s="172"/>
      <c r="CA106" s="172"/>
      <c r="CB106" s="172"/>
      <c r="CC106" s="172"/>
      <c r="CD106" s="172"/>
      <c r="CE106" s="172"/>
      <c r="CF106" s="172"/>
    </row>
    <row r="107" spans="1:84" ht="11.5" customHeight="1">
      <c r="A107" s="249">
        <v>19</v>
      </c>
      <c r="B107" s="355">
        <v>-25.791666666666661</v>
      </c>
      <c r="C107" s="40">
        <v>-24.124999999999996</v>
      </c>
      <c r="D107" s="40">
        <v>-23.791666666666661</v>
      </c>
      <c r="E107" s="40">
        <v>-25.999999999999996</v>
      </c>
      <c r="F107" s="40">
        <v>-29.124999999999996</v>
      </c>
      <c r="G107" s="40">
        <v>-31.791666666666668</v>
      </c>
      <c r="H107" s="40">
        <v>-32.874999999999993</v>
      </c>
      <c r="I107" s="40">
        <v>-34.458333333333329</v>
      </c>
      <c r="J107" s="40">
        <v>-27.666666666666661</v>
      </c>
      <c r="K107" s="40">
        <v>-26.708333333333329</v>
      </c>
      <c r="L107" s="40">
        <v>-24.374999999999996</v>
      </c>
      <c r="M107" s="356">
        <v>-27.749999999999996</v>
      </c>
      <c r="N107" s="172"/>
      <c r="O107" s="249">
        <v>19</v>
      </c>
      <c r="P107" s="355">
        <v>-59.083333333333336</v>
      </c>
      <c r="Q107" s="360">
        <v>-52.374999999999993</v>
      </c>
      <c r="R107" s="360">
        <v>-50.541666666666657</v>
      </c>
      <c r="S107" s="360">
        <v>-53.708333333333321</v>
      </c>
      <c r="T107" s="360">
        <v>-64.999999999999986</v>
      </c>
      <c r="U107" s="360">
        <v>-66.583333333333329</v>
      </c>
      <c r="V107" s="360">
        <v>-66.124999999999986</v>
      </c>
      <c r="W107" s="360">
        <v>-69.749999999999986</v>
      </c>
      <c r="X107" s="360">
        <v>-61.458333333333336</v>
      </c>
      <c r="Y107" s="360">
        <v>-61.458333333333336</v>
      </c>
      <c r="Z107" s="360">
        <v>-58.666666666666664</v>
      </c>
      <c r="AA107" s="356">
        <v>-53.374999999999993</v>
      </c>
      <c r="AB107" s="255"/>
      <c r="AC107" s="249">
        <v>19</v>
      </c>
      <c r="AD107" s="355">
        <v>-32.083333333333336</v>
      </c>
      <c r="AE107" s="40">
        <v>-31.125</v>
      </c>
      <c r="AF107" s="40">
        <v>-28.916666666666668</v>
      </c>
      <c r="AG107" s="40">
        <v>-32.833333333333336</v>
      </c>
      <c r="AH107" s="40">
        <v>-35.458333333333329</v>
      </c>
      <c r="AI107" s="40">
        <v>-38.374999999999993</v>
      </c>
      <c r="AJ107" s="40">
        <v>-27.874999999999996</v>
      </c>
      <c r="AK107" s="40">
        <v>-36.791666666666664</v>
      </c>
      <c r="AL107" s="40">
        <v>-28.708333333333339</v>
      </c>
      <c r="AM107" s="40">
        <v>-27.625000000000004</v>
      </c>
      <c r="AN107" s="40">
        <v>-26.374999999999996</v>
      </c>
      <c r="AO107" s="356">
        <v>-26.791666666666661</v>
      </c>
      <c r="AP107" s="255"/>
      <c r="AQ107" s="249">
        <v>19</v>
      </c>
      <c r="AR107" s="355">
        <v>107</v>
      </c>
      <c r="AS107" s="40">
        <v>109.66666666666667</v>
      </c>
      <c r="AT107" s="40">
        <v>109.95833333333333</v>
      </c>
      <c r="AU107" s="40">
        <v>105.54166666666667</v>
      </c>
      <c r="AV107" s="40">
        <v>102.00000000000001</v>
      </c>
      <c r="AW107" s="40">
        <v>100.95833333333333</v>
      </c>
      <c r="AX107" s="40">
        <v>102.87500000000001</v>
      </c>
      <c r="AY107" s="40">
        <v>104</v>
      </c>
      <c r="AZ107" s="40">
        <v>109.29166666666667</v>
      </c>
      <c r="BA107" s="40">
        <v>111</v>
      </c>
      <c r="BB107" s="40">
        <v>112.625</v>
      </c>
      <c r="BC107" s="356">
        <v>112</v>
      </c>
      <c r="BD107" s="172"/>
      <c r="BE107" s="249">
        <v>19</v>
      </c>
      <c r="BF107" s="355">
        <v>-27.000000000000004</v>
      </c>
      <c r="BG107" s="40">
        <v>-28.291666666666671</v>
      </c>
      <c r="BH107" s="40">
        <v>-27.750000000000004</v>
      </c>
      <c r="BI107" s="40">
        <v>-32.375</v>
      </c>
      <c r="BJ107" s="40">
        <v>-36.750000000000007</v>
      </c>
      <c r="BK107" s="40">
        <v>-29.708333333333332</v>
      </c>
      <c r="BL107" s="40">
        <v>-26.958333333333329</v>
      </c>
      <c r="BM107" s="40">
        <v>-25.916666666666661</v>
      </c>
      <c r="BN107" s="40">
        <v>-20.624999999999996</v>
      </c>
      <c r="BO107" s="40">
        <v>-20.833333333333329</v>
      </c>
      <c r="BP107" s="40">
        <v>-17.5</v>
      </c>
      <c r="BQ107" s="356">
        <v>-17.166666666666668</v>
      </c>
      <c r="BZ107" s="172"/>
      <c r="CA107" s="172"/>
      <c r="CB107" s="172"/>
      <c r="CC107" s="172"/>
      <c r="CD107" s="172"/>
      <c r="CE107" s="172"/>
      <c r="CF107" s="172"/>
    </row>
    <row r="108" spans="1:84" ht="11.5" customHeight="1">
      <c r="A108" s="249">
        <v>20</v>
      </c>
      <c r="B108" s="355">
        <v>-25.999999999999996</v>
      </c>
      <c r="C108" s="40">
        <v>-24.249999999999996</v>
      </c>
      <c r="D108" s="40">
        <v>-24.999999999999996</v>
      </c>
      <c r="E108" s="40">
        <v>-26.791666666666661</v>
      </c>
      <c r="F108" s="40">
        <v>-30</v>
      </c>
      <c r="G108" s="40">
        <v>-28.75</v>
      </c>
      <c r="H108" s="40">
        <v>-30.374999999999996</v>
      </c>
      <c r="I108" s="40">
        <v>-35.499999999999993</v>
      </c>
      <c r="J108" s="40">
        <v>-27.999999999999996</v>
      </c>
      <c r="K108" s="40">
        <v>-27.083333333333329</v>
      </c>
      <c r="L108" s="40">
        <v>-25.249999999999996</v>
      </c>
      <c r="M108" s="356">
        <v>-26.999999999999996</v>
      </c>
      <c r="N108" s="172"/>
      <c r="O108" s="249">
        <v>20</v>
      </c>
      <c r="P108" s="355">
        <v>-60</v>
      </c>
      <c r="Q108" s="360">
        <v>-52.999999999999993</v>
      </c>
      <c r="R108" s="360">
        <v>-51.416666666666657</v>
      </c>
      <c r="S108" s="360">
        <v>-54.166666666666657</v>
      </c>
      <c r="T108" s="360">
        <v>-65.749999999999986</v>
      </c>
      <c r="U108" s="360">
        <v>-64.624999999999986</v>
      </c>
      <c r="V108" s="360">
        <v>-64.083333333333329</v>
      </c>
      <c r="W108" s="360">
        <v>-70.916666666666671</v>
      </c>
      <c r="X108" s="360">
        <v>-62</v>
      </c>
      <c r="Y108" s="360">
        <v>-61.333333333333336</v>
      </c>
      <c r="Z108" s="360">
        <v>-58.125</v>
      </c>
      <c r="AA108" s="356">
        <v>-52.999999999999993</v>
      </c>
      <c r="AB108" s="255"/>
      <c r="AC108" s="249">
        <v>20</v>
      </c>
      <c r="AD108" s="355">
        <v>-32.125</v>
      </c>
      <c r="AE108" s="40">
        <v>-30.708333333333332</v>
      </c>
      <c r="AF108" s="40">
        <v>-29.083333333333332</v>
      </c>
      <c r="AG108" s="40">
        <v>-33.958333333333336</v>
      </c>
      <c r="AH108" s="40">
        <v>-35.999999999999993</v>
      </c>
      <c r="AI108" s="40">
        <v>-36.666666666666664</v>
      </c>
      <c r="AJ108" s="40">
        <v>-26</v>
      </c>
      <c r="AK108" s="40">
        <v>-37.666666666666664</v>
      </c>
      <c r="AL108" s="40">
        <v>-29.041666666666671</v>
      </c>
      <c r="AM108" s="40">
        <v>-28.166666666666671</v>
      </c>
      <c r="AN108" s="40">
        <v>-25.666666666666661</v>
      </c>
      <c r="AO108" s="356">
        <v>-26.999999999999996</v>
      </c>
      <c r="AP108" s="255"/>
      <c r="AQ108" s="249">
        <v>20</v>
      </c>
      <c r="AR108" s="355">
        <v>107</v>
      </c>
      <c r="AS108" s="40">
        <v>109.66666666666667</v>
      </c>
      <c r="AT108" s="40">
        <v>108.79166666666667</v>
      </c>
      <c r="AU108" s="40">
        <v>105</v>
      </c>
      <c r="AV108" s="40">
        <v>102.00000000000001</v>
      </c>
      <c r="AW108" s="40">
        <v>102.00000000000001</v>
      </c>
      <c r="AX108" s="40">
        <v>104.66666666666667</v>
      </c>
      <c r="AY108" s="40">
        <v>103.50000000000001</v>
      </c>
      <c r="AZ108" s="40">
        <v>108.79166666666667</v>
      </c>
      <c r="BA108" s="40">
        <v>110.625</v>
      </c>
      <c r="BB108" s="40">
        <v>112.29166666666667</v>
      </c>
      <c r="BC108" s="356">
        <v>112.16666666666667</v>
      </c>
      <c r="BD108" s="172"/>
      <c r="BE108" s="249">
        <v>20</v>
      </c>
      <c r="BF108" s="355">
        <v>-27.625000000000004</v>
      </c>
      <c r="BG108" s="40">
        <v>-28.000000000000004</v>
      </c>
      <c r="BH108" s="40">
        <v>-28.75</v>
      </c>
      <c r="BI108" s="40">
        <v>-32.958333333333336</v>
      </c>
      <c r="BJ108" s="40">
        <v>-37.291666666666671</v>
      </c>
      <c r="BK108" s="40">
        <v>-27.5</v>
      </c>
      <c r="BL108" s="40">
        <v>-22.541666666666668</v>
      </c>
      <c r="BM108" s="40">
        <v>-26.999999999999996</v>
      </c>
      <c r="BN108" s="40">
        <v>-20.833333333333329</v>
      </c>
      <c r="BO108" s="40">
        <v>-21.916666666666661</v>
      </c>
      <c r="BP108" s="40">
        <v>-16.916666666666668</v>
      </c>
      <c r="BQ108" s="356">
        <v>-16.541666666666668</v>
      </c>
      <c r="BZ108" s="172"/>
      <c r="CA108" s="172"/>
      <c r="CB108" s="172"/>
      <c r="CC108" s="172"/>
      <c r="CD108" s="172"/>
      <c r="CE108" s="172"/>
      <c r="CF108" s="172"/>
    </row>
    <row r="109" spans="1:84" ht="11.5" customHeight="1">
      <c r="A109" s="249">
        <v>21</v>
      </c>
      <c r="B109" s="355">
        <v>-25.666666666666661</v>
      </c>
      <c r="C109" s="40">
        <v>-24.999999999999996</v>
      </c>
      <c r="D109" s="40">
        <v>-25.833333333333329</v>
      </c>
      <c r="E109" s="40">
        <v>-26.999999999999996</v>
      </c>
      <c r="F109" s="40">
        <v>-30</v>
      </c>
      <c r="G109" s="40">
        <v>-29.916666666666668</v>
      </c>
      <c r="H109" s="40">
        <v>-28.416666666666661</v>
      </c>
      <c r="I109" s="40">
        <v>-36.416666666666664</v>
      </c>
      <c r="J109" s="40">
        <v>-27.999999999999996</v>
      </c>
      <c r="K109" s="40">
        <v>-26.791666666666661</v>
      </c>
      <c r="L109" s="40">
        <v>-25.499999999999996</v>
      </c>
      <c r="M109" s="356">
        <v>-26.708333333333329</v>
      </c>
      <c r="N109" s="172"/>
      <c r="O109" s="249">
        <v>21</v>
      </c>
      <c r="P109" s="355">
        <v>-59.958333333333336</v>
      </c>
      <c r="Q109" s="360">
        <v>-53.083333333333321</v>
      </c>
      <c r="R109" s="360">
        <v>-52.874999999999993</v>
      </c>
      <c r="S109" s="360">
        <v>-54.999999999999993</v>
      </c>
      <c r="T109" s="360">
        <v>-65.874999999999986</v>
      </c>
      <c r="U109" s="360">
        <v>-65.708333333333329</v>
      </c>
      <c r="V109" s="360">
        <v>-62.625</v>
      </c>
      <c r="W109" s="360">
        <v>-71.791666666666671</v>
      </c>
      <c r="X109" s="360">
        <v>-62</v>
      </c>
      <c r="Y109" s="360">
        <v>-60.791666666666664</v>
      </c>
      <c r="Z109" s="360">
        <v>-57.083333333333321</v>
      </c>
      <c r="AA109" s="356">
        <v>-52.999999999999993</v>
      </c>
      <c r="AB109" s="255"/>
      <c r="AC109" s="249">
        <v>21</v>
      </c>
      <c r="AD109" s="355">
        <v>-32.583333333333336</v>
      </c>
      <c r="AE109" s="40">
        <v>-31.083333333333332</v>
      </c>
      <c r="AF109" s="40">
        <v>-29.166666666666661</v>
      </c>
      <c r="AG109" s="40">
        <v>-35.083333333333329</v>
      </c>
      <c r="AH109" s="40">
        <v>-35.999999999999993</v>
      </c>
      <c r="AI109" s="40">
        <v>-37.458333333333329</v>
      </c>
      <c r="AJ109" s="40">
        <v>-24.999999999999996</v>
      </c>
      <c r="AK109" s="40">
        <v>-38.500000000000007</v>
      </c>
      <c r="AL109" s="40">
        <v>-29.750000000000004</v>
      </c>
      <c r="AM109" s="40">
        <v>-27.958333333333339</v>
      </c>
      <c r="AN109" s="40">
        <v>-25.624999999999996</v>
      </c>
      <c r="AO109" s="356">
        <v>-26.958333333333329</v>
      </c>
      <c r="AP109" s="255"/>
      <c r="AQ109" s="249">
        <v>21</v>
      </c>
      <c r="AR109" s="355">
        <v>107</v>
      </c>
      <c r="AS109" s="40">
        <v>109</v>
      </c>
      <c r="AT109" s="40">
        <v>107.625</v>
      </c>
      <c r="AU109" s="40">
        <v>104.95833333333333</v>
      </c>
      <c r="AV109" s="40">
        <v>102.00000000000001</v>
      </c>
      <c r="AW109" s="40">
        <v>101.20833333333333</v>
      </c>
      <c r="AX109" s="40">
        <v>106.625</v>
      </c>
      <c r="AY109" s="40">
        <v>103.12500000000001</v>
      </c>
      <c r="AZ109" s="40">
        <v>109</v>
      </c>
      <c r="BA109" s="40">
        <v>110.41666666666667</v>
      </c>
      <c r="BB109" s="40">
        <v>112</v>
      </c>
      <c r="BC109" s="356">
        <v>112</v>
      </c>
      <c r="BD109" s="172"/>
      <c r="BE109" s="249">
        <v>21</v>
      </c>
      <c r="BF109" s="355">
        <v>-27.541666666666671</v>
      </c>
      <c r="BG109" s="40">
        <v>-28.583333333333332</v>
      </c>
      <c r="BH109" s="40">
        <v>-29.666666666666668</v>
      </c>
      <c r="BI109" s="40">
        <v>-33.5</v>
      </c>
      <c r="BJ109" s="40">
        <v>-36.875000000000007</v>
      </c>
      <c r="BK109" s="40">
        <v>-28.583333333333332</v>
      </c>
      <c r="BL109" s="40">
        <v>-19.958333333333336</v>
      </c>
      <c r="BM109" s="40">
        <v>-27.708333333333329</v>
      </c>
      <c r="BN109" s="40">
        <v>-20.624999999999996</v>
      </c>
      <c r="BO109" s="40">
        <v>-21.583333333333329</v>
      </c>
      <c r="BP109" s="40">
        <v>-17.750000000000004</v>
      </c>
      <c r="BQ109" s="356">
        <v>-16.208333333333332</v>
      </c>
      <c r="BZ109" s="172"/>
      <c r="CA109" s="172"/>
      <c r="CB109" s="172"/>
      <c r="CC109" s="172"/>
      <c r="CD109" s="172"/>
      <c r="CE109" s="172"/>
      <c r="CF109" s="172"/>
    </row>
    <row r="110" spans="1:84" ht="11.5" customHeight="1">
      <c r="A110" s="249">
        <v>22</v>
      </c>
      <c r="B110" s="355">
        <v>-26.083333333333329</v>
      </c>
      <c r="C110" s="40">
        <v>-23.833333333333329</v>
      </c>
      <c r="D110" s="40">
        <v>-26.124999999999996</v>
      </c>
      <c r="E110" s="40">
        <v>-27.041666666666661</v>
      </c>
      <c r="F110" s="40">
        <v>-30.5</v>
      </c>
      <c r="G110" s="40">
        <v>-31.541666666666668</v>
      </c>
      <c r="H110" s="40">
        <v>-29.166666666666661</v>
      </c>
      <c r="I110" s="40">
        <v>-34.499999999999993</v>
      </c>
      <c r="J110" s="40">
        <v>-28.124999999999996</v>
      </c>
      <c r="K110" s="40">
        <v>-23.666666666666661</v>
      </c>
      <c r="L110" s="40">
        <v>-23.958333333333329</v>
      </c>
      <c r="M110" s="356">
        <v>-25.999999999999996</v>
      </c>
      <c r="N110" s="172"/>
      <c r="O110" s="249">
        <v>22</v>
      </c>
      <c r="P110" s="355">
        <v>-60.208333333333336</v>
      </c>
      <c r="Q110" s="360">
        <v>-51.499999999999993</v>
      </c>
      <c r="R110" s="360">
        <v>-53.958333333333321</v>
      </c>
      <c r="S110" s="360">
        <v>-55.374999999999993</v>
      </c>
      <c r="T110" s="360">
        <v>-66.124999999999986</v>
      </c>
      <c r="U110" s="360">
        <v>-67.458333333333329</v>
      </c>
      <c r="V110" s="360">
        <v>-64.249999999999986</v>
      </c>
      <c r="W110" s="360">
        <v>-70.166666666666671</v>
      </c>
      <c r="X110" s="360">
        <v>-62.208333333333336</v>
      </c>
      <c r="Y110" s="360">
        <v>-57.25</v>
      </c>
      <c r="Z110" s="360">
        <v>-55.999999999999993</v>
      </c>
      <c r="AA110" s="356">
        <v>-53.124999999999993</v>
      </c>
      <c r="AB110" s="255"/>
      <c r="AC110" s="249">
        <v>22</v>
      </c>
      <c r="AD110" s="355">
        <v>-32</v>
      </c>
      <c r="AE110" s="40">
        <v>-30.458333333333332</v>
      </c>
      <c r="AF110" s="40">
        <v>-29.458333333333332</v>
      </c>
      <c r="AG110" s="40">
        <v>-35.708333333333329</v>
      </c>
      <c r="AH110" s="40">
        <v>-36.583333333333329</v>
      </c>
      <c r="AI110" s="40">
        <v>-39.166666666666664</v>
      </c>
      <c r="AJ110" s="40">
        <v>-23.916666666666661</v>
      </c>
      <c r="AK110" s="40">
        <v>-34.75</v>
      </c>
      <c r="AL110" s="40">
        <v>-30.375000000000004</v>
      </c>
      <c r="AM110" s="40">
        <v>-26.125000000000004</v>
      </c>
      <c r="AN110" s="40">
        <v>-25.083333333333332</v>
      </c>
      <c r="AO110" s="356">
        <v>-26.416666666666661</v>
      </c>
      <c r="AP110" s="255"/>
      <c r="AQ110" s="249">
        <v>22</v>
      </c>
      <c r="AR110" s="355">
        <v>106.70833333333333</v>
      </c>
      <c r="AS110" s="40">
        <v>109.95833333333333</v>
      </c>
      <c r="AT110" s="40">
        <v>106.58333333333333</v>
      </c>
      <c r="AU110" s="40">
        <v>104.00000000000001</v>
      </c>
      <c r="AV110" s="40">
        <v>101.20833333333333</v>
      </c>
      <c r="AW110" s="40">
        <v>100.375</v>
      </c>
      <c r="AX110" s="40">
        <v>106.20833333333333</v>
      </c>
      <c r="AY110" s="40">
        <v>103.79166666666669</v>
      </c>
      <c r="AZ110" s="40">
        <v>108.79166666666667</v>
      </c>
      <c r="BA110" s="40">
        <v>112.04166666666667</v>
      </c>
      <c r="BB110" s="40">
        <v>113</v>
      </c>
      <c r="BC110" s="356">
        <v>112</v>
      </c>
      <c r="BD110" s="172"/>
      <c r="BE110" s="249">
        <v>22</v>
      </c>
      <c r="BF110" s="355">
        <v>-27.916666666666671</v>
      </c>
      <c r="BG110" s="40">
        <v>-27.5</v>
      </c>
      <c r="BH110" s="40">
        <v>-30.333333333333332</v>
      </c>
      <c r="BI110" s="40">
        <v>-34</v>
      </c>
      <c r="BJ110" s="40">
        <v>-38.333333333333336</v>
      </c>
      <c r="BK110" s="40">
        <v>-29.791666666666668</v>
      </c>
      <c r="BL110" s="40">
        <v>-18.375</v>
      </c>
      <c r="BM110" s="40">
        <v>-25.249999999999996</v>
      </c>
      <c r="BN110" s="40">
        <v>-20.749999999999996</v>
      </c>
      <c r="BO110" s="40">
        <v>-18.541666666666664</v>
      </c>
      <c r="BP110" s="40">
        <v>-16.208333333333332</v>
      </c>
      <c r="BQ110" s="356">
        <v>-16.583333333333332</v>
      </c>
      <c r="BZ110" s="172"/>
      <c r="CA110" s="172"/>
      <c r="CB110" s="172"/>
      <c r="CC110" s="172"/>
      <c r="CD110" s="172"/>
      <c r="CE110" s="172"/>
      <c r="CF110" s="172"/>
    </row>
    <row r="111" spans="1:84" ht="11.5" customHeight="1">
      <c r="A111" s="249">
        <v>23</v>
      </c>
      <c r="B111" s="355">
        <v>-26.999999999999996</v>
      </c>
      <c r="C111" s="40">
        <v>-22.249999999999996</v>
      </c>
      <c r="D111" s="40">
        <v>-26.999999999999996</v>
      </c>
      <c r="E111" s="40">
        <v>-27.374999999999996</v>
      </c>
      <c r="F111" s="40">
        <v>-31.666666666666668</v>
      </c>
      <c r="G111" s="40">
        <v>-33.458333333333329</v>
      </c>
      <c r="H111" s="40">
        <v>-29.041666666666668</v>
      </c>
      <c r="I111" s="40">
        <v>-28.291666666666661</v>
      </c>
      <c r="J111" s="40">
        <v>-28.208333333333329</v>
      </c>
      <c r="K111" s="40">
        <v>-24.374999999999996</v>
      </c>
      <c r="L111" s="40">
        <v>-24.499999999999996</v>
      </c>
      <c r="M111" s="356">
        <v>-25.999999999999996</v>
      </c>
      <c r="N111" s="172"/>
      <c r="O111" s="249">
        <v>23</v>
      </c>
      <c r="P111" s="355">
        <v>-61</v>
      </c>
      <c r="Q111" s="360">
        <v>-47.416666666666657</v>
      </c>
      <c r="R111" s="360">
        <v>-54.374999999999993</v>
      </c>
      <c r="S111" s="360">
        <v>-55.999999999999993</v>
      </c>
      <c r="T111" s="360">
        <v>-66.708333333333329</v>
      </c>
      <c r="U111" s="360">
        <v>-69.208333333333329</v>
      </c>
      <c r="V111" s="360">
        <v>-64.583333333333329</v>
      </c>
      <c r="W111" s="360">
        <v>-63.291666666666664</v>
      </c>
      <c r="X111" s="360">
        <v>-62.375</v>
      </c>
      <c r="Y111" s="360">
        <v>-55.999999999999993</v>
      </c>
      <c r="Z111" s="360">
        <v>-56.499999999999993</v>
      </c>
      <c r="AA111" s="356">
        <v>-53.916666666666657</v>
      </c>
      <c r="AB111" s="255"/>
      <c r="AC111" s="249">
        <v>23</v>
      </c>
      <c r="AD111" s="355">
        <v>-32.083333333333336</v>
      </c>
      <c r="AE111" s="40">
        <v>-28.666666666666661</v>
      </c>
      <c r="AF111" s="40">
        <v>-29.791666666666668</v>
      </c>
      <c r="AG111" s="40">
        <v>-35.999999999999993</v>
      </c>
      <c r="AH111" s="40">
        <v>-37.583333333333329</v>
      </c>
      <c r="AI111" s="40">
        <v>-40.583333333333329</v>
      </c>
      <c r="AJ111" s="40">
        <v>-22.666666666666661</v>
      </c>
      <c r="AK111" s="40">
        <v>-33.791666666666664</v>
      </c>
      <c r="AL111" s="40">
        <v>-30.791666666666668</v>
      </c>
      <c r="AM111" s="40">
        <v>-27.000000000000004</v>
      </c>
      <c r="AN111" s="40">
        <v>-25.874999999999996</v>
      </c>
      <c r="AO111" s="356">
        <v>-26.374999999999996</v>
      </c>
      <c r="AP111" s="255"/>
      <c r="AQ111" s="249">
        <v>23</v>
      </c>
      <c r="AR111" s="355">
        <v>106</v>
      </c>
      <c r="AS111" s="40">
        <v>112</v>
      </c>
      <c r="AT111" s="40">
        <v>106.41666666666667</v>
      </c>
      <c r="AU111" s="40">
        <v>104.00000000000001</v>
      </c>
      <c r="AV111" s="40">
        <v>100.91666666666667</v>
      </c>
      <c r="AW111" s="40">
        <v>99.75</v>
      </c>
      <c r="AX111" s="40">
        <v>106.125</v>
      </c>
      <c r="AY111" s="40">
        <v>106.66666666666667</v>
      </c>
      <c r="AZ111" s="40">
        <v>108.41666666666667</v>
      </c>
      <c r="BA111" s="40">
        <v>112.91666666666667</v>
      </c>
      <c r="BB111" s="40">
        <v>113</v>
      </c>
      <c r="BC111" s="356">
        <v>112.125</v>
      </c>
      <c r="BD111" s="172"/>
      <c r="BE111" s="249">
        <v>23</v>
      </c>
      <c r="BF111" s="355">
        <v>-28.625</v>
      </c>
      <c r="BG111" s="40">
        <v>-25.000000000000004</v>
      </c>
      <c r="BH111" s="40">
        <v>-30.708333333333332</v>
      </c>
      <c r="BI111" s="40">
        <v>-34.458333333333336</v>
      </c>
      <c r="BJ111" s="40">
        <v>-39.416666666666671</v>
      </c>
      <c r="BK111" s="40">
        <v>-31.041666666666668</v>
      </c>
      <c r="BL111" s="40">
        <v>-17.333333333333332</v>
      </c>
      <c r="BM111" s="40">
        <v>-21.749999999999996</v>
      </c>
      <c r="BN111" s="40">
        <v>-21.291666666666661</v>
      </c>
      <c r="BO111" s="40">
        <v>-18.416666666666668</v>
      </c>
      <c r="BP111" s="40">
        <v>-16.708333333333332</v>
      </c>
      <c r="BQ111" s="356">
        <v>-16.625</v>
      </c>
      <c r="BZ111" s="172"/>
      <c r="CA111" s="172"/>
      <c r="CB111" s="172"/>
      <c r="CC111" s="172"/>
      <c r="CD111" s="172"/>
      <c r="CE111" s="172"/>
      <c r="CF111" s="172"/>
    </row>
    <row r="112" spans="1:84" ht="11.5" customHeight="1">
      <c r="A112" s="249">
        <v>24</v>
      </c>
      <c r="B112" s="355">
        <v>-26.708333333333329</v>
      </c>
      <c r="C112" s="40">
        <v>-23.624999999999996</v>
      </c>
      <c r="D112" s="40">
        <v>-26.999999999999996</v>
      </c>
      <c r="E112" s="40">
        <v>-27.624999999999996</v>
      </c>
      <c r="F112" s="40">
        <v>-32.041666666666664</v>
      </c>
      <c r="G112" s="40">
        <v>-35.333333333333329</v>
      </c>
      <c r="H112" s="40">
        <v>-28.541666666666661</v>
      </c>
      <c r="I112" s="40">
        <v>-29.5</v>
      </c>
      <c r="J112" s="40">
        <v>-28.583333333333329</v>
      </c>
      <c r="K112" s="40">
        <v>-24.749999999999996</v>
      </c>
      <c r="L112" s="40">
        <v>-25.416666666666661</v>
      </c>
      <c r="M112" s="356">
        <v>-24.999999999999996</v>
      </c>
      <c r="N112" s="172"/>
      <c r="O112" s="249">
        <v>24</v>
      </c>
      <c r="P112" s="355">
        <v>-61</v>
      </c>
      <c r="Q112" s="360">
        <v>-49.291666666666657</v>
      </c>
      <c r="R112" s="360">
        <v>-54.999999999999993</v>
      </c>
      <c r="S112" s="360">
        <v>-56.374999999999993</v>
      </c>
      <c r="T112" s="360">
        <v>-67.166666666666657</v>
      </c>
      <c r="U112" s="360">
        <v>-70.875</v>
      </c>
      <c r="V112" s="360">
        <v>-64.749999999999986</v>
      </c>
      <c r="W112" s="360">
        <v>-64.791666666666657</v>
      </c>
      <c r="X112" s="360">
        <v>-62.708333333333336</v>
      </c>
      <c r="Y112" s="360">
        <v>-56.916666666666657</v>
      </c>
      <c r="Z112" s="360">
        <v>-57.583333333333321</v>
      </c>
      <c r="AA112" s="356">
        <v>-52.166666666666657</v>
      </c>
      <c r="AB112" s="255"/>
      <c r="AC112" s="249">
        <v>24</v>
      </c>
      <c r="AD112" s="355">
        <v>-33</v>
      </c>
      <c r="AE112" s="40">
        <v>-29.541666666666668</v>
      </c>
      <c r="AF112" s="40">
        <v>-30.333333333333332</v>
      </c>
      <c r="AG112" s="40">
        <v>-35.333333333333329</v>
      </c>
      <c r="AH112" s="40">
        <v>-37.999999999999993</v>
      </c>
      <c r="AI112" s="40">
        <v>-41.999999999999993</v>
      </c>
      <c r="AJ112" s="40">
        <v>-22.791666666666661</v>
      </c>
      <c r="AK112" s="40">
        <v>-34.458333333333336</v>
      </c>
      <c r="AL112" s="40">
        <v>-31.166666666666668</v>
      </c>
      <c r="AM112" s="40">
        <v>-26.791666666666671</v>
      </c>
      <c r="AN112" s="40">
        <v>-25.999999999999996</v>
      </c>
      <c r="AO112" s="356">
        <v>-25.958333333333329</v>
      </c>
      <c r="AP112" s="255"/>
      <c r="AQ112" s="249">
        <v>24</v>
      </c>
      <c r="AR112" s="355">
        <v>106</v>
      </c>
      <c r="AS112" s="40">
        <v>111.08333333333333</v>
      </c>
      <c r="AT112" s="40">
        <v>106.75</v>
      </c>
      <c r="AU112" s="40">
        <v>104.00000000000001</v>
      </c>
      <c r="AV112" s="40">
        <v>100.375</v>
      </c>
      <c r="AW112" s="40">
        <v>98.958333333333329</v>
      </c>
      <c r="AX112" s="40">
        <v>106</v>
      </c>
      <c r="AY112" s="40">
        <v>106.25</v>
      </c>
      <c r="AZ112" s="40">
        <v>109</v>
      </c>
      <c r="BA112" s="40">
        <v>112.08333333333333</v>
      </c>
      <c r="BB112" s="40">
        <v>112.54166666666667</v>
      </c>
      <c r="BC112" s="356">
        <v>113.625</v>
      </c>
      <c r="BD112" s="172"/>
      <c r="BE112" s="249">
        <v>24</v>
      </c>
      <c r="BF112" s="355">
        <v>-28.999999999999996</v>
      </c>
      <c r="BG112" s="40">
        <v>-26.125000000000004</v>
      </c>
      <c r="BH112" s="40">
        <v>-31.291666666666668</v>
      </c>
      <c r="BI112" s="40">
        <v>-34.5</v>
      </c>
      <c r="BJ112" s="40">
        <v>-39.833333333333336</v>
      </c>
      <c r="BK112" s="40">
        <v>-30.958333333333332</v>
      </c>
      <c r="BL112" s="40">
        <v>-17.583333333333336</v>
      </c>
      <c r="BM112" s="40">
        <v>-22.624999999999996</v>
      </c>
      <c r="BN112" s="40">
        <v>-22.249999999999996</v>
      </c>
      <c r="BO112" s="40">
        <v>-18.833333333333336</v>
      </c>
      <c r="BP112" s="40">
        <v>-17.458333333333332</v>
      </c>
      <c r="BQ112" s="356">
        <v>-15.875</v>
      </c>
      <c r="BZ112" s="172"/>
      <c r="CA112" s="172"/>
      <c r="CB112" s="172"/>
      <c r="CC112" s="172"/>
      <c r="CD112" s="172"/>
      <c r="CE112" s="172"/>
      <c r="CF112" s="172"/>
    </row>
    <row r="113" spans="1:84" ht="11.5" customHeight="1">
      <c r="A113" s="249">
        <v>25</v>
      </c>
      <c r="B113" s="355">
        <v>-26.999999999999996</v>
      </c>
      <c r="C113" s="40">
        <v>-24.666666666666661</v>
      </c>
      <c r="D113" s="40">
        <v>-26.708333333333329</v>
      </c>
      <c r="E113" s="40">
        <v>-27.999999999999996</v>
      </c>
      <c r="F113" s="40">
        <v>-33.124999999999993</v>
      </c>
      <c r="G113" s="40">
        <v>-36.999999999999993</v>
      </c>
      <c r="H113" s="40">
        <v>-28.124999999999996</v>
      </c>
      <c r="I113" s="40">
        <v>-30.041666666666668</v>
      </c>
      <c r="J113" s="40">
        <v>-28.999999999999996</v>
      </c>
      <c r="K113" s="40">
        <v>-24.874999999999996</v>
      </c>
      <c r="L113" s="40">
        <v>-25.541666666666661</v>
      </c>
      <c r="M113" s="356">
        <v>-25.624999999999996</v>
      </c>
      <c r="N113" s="172"/>
      <c r="O113" s="249">
        <v>25</v>
      </c>
      <c r="P113" s="355">
        <v>-61</v>
      </c>
      <c r="Q113" s="360">
        <v>-50.874999999999993</v>
      </c>
      <c r="R113" s="360">
        <v>-54.999999999999993</v>
      </c>
      <c r="S113" s="360">
        <v>-56.999999999999993</v>
      </c>
      <c r="T113" s="360">
        <v>-68.083333333333329</v>
      </c>
      <c r="U113" s="360">
        <v>-72.291666666666671</v>
      </c>
      <c r="V113" s="360">
        <v>-64.374999999999986</v>
      </c>
      <c r="W113" s="360">
        <v>-65.791666666666657</v>
      </c>
      <c r="X113" s="360">
        <v>-62.999999999999993</v>
      </c>
      <c r="Y113" s="360">
        <v>-57.958333333333321</v>
      </c>
      <c r="Z113" s="360">
        <v>-57.916666666666657</v>
      </c>
      <c r="AA113" s="356">
        <v>-51.999999999999993</v>
      </c>
      <c r="AB113" s="255"/>
      <c r="AC113" s="249">
        <v>25</v>
      </c>
      <c r="AD113" s="355">
        <v>-33</v>
      </c>
      <c r="AE113" s="40">
        <v>-30.625</v>
      </c>
      <c r="AF113" s="40">
        <v>-31.25</v>
      </c>
      <c r="AG113" s="40">
        <v>-35.124999999999993</v>
      </c>
      <c r="AH113" s="40">
        <v>-38.749999999999993</v>
      </c>
      <c r="AI113" s="40">
        <v>-43.541666666666664</v>
      </c>
      <c r="AJ113" s="40">
        <v>-23.499999999999996</v>
      </c>
      <c r="AK113" s="40">
        <v>-33.75</v>
      </c>
      <c r="AL113" s="40">
        <v>-31.166666666666668</v>
      </c>
      <c r="AM113" s="40">
        <v>-27.000000000000004</v>
      </c>
      <c r="AN113" s="40">
        <v>-25.791666666666661</v>
      </c>
      <c r="AO113" s="356">
        <v>-25.999999999999996</v>
      </c>
      <c r="AP113" s="255"/>
      <c r="AQ113" s="249">
        <v>25</v>
      </c>
      <c r="AR113" s="355">
        <v>105.79166666666667</v>
      </c>
      <c r="AS113" s="40">
        <v>110</v>
      </c>
      <c r="AT113" s="40">
        <v>106.91666666666667</v>
      </c>
      <c r="AU113" s="40">
        <v>103.62500000000001</v>
      </c>
      <c r="AV113" s="40">
        <v>100</v>
      </c>
      <c r="AW113" s="40">
        <v>98.166666666666671</v>
      </c>
      <c r="AX113" s="40">
        <v>106</v>
      </c>
      <c r="AY113" s="40">
        <v>105.83333333333333</v>
      </c>
      <c r="AZ113" s="40">
        <v>109.66666666666667</v>
      </c>
      <c r="BA113" s="40">
        <v>112.125</v>
      </c>
      <c r="BB113" s="40">
        <v>112.41666666666667</v>
      </c>
      <c r="BC113" s="356">
        <v>112.79166666666667</v>
      </c>
      <c r="BD113" s="172"/>
      <c r="BE113" s="249">
        <v>25</v>
      </c>
      <c r="BF113" s="355">
        <v>-29.041666666666661</v>
      </c>
      <c r="BG113" s="40">
        <v>-27.291666666666671</v>
      </c>
      <c r="BH113" s="40">
        <v>-31.875</v>
      </c>
      <c r="BI113" s="40">
        <v>-35.041666666666664</v>
      </c>
      <c r="BJ113" s="40">
        <v>-40.708333333333336</v>
      </c>
      <c r="BK113" s="40">
        <v>-31.708333333333332</v>
      </c>
      <c r="BL113" s="40">
        <v>-17.791666666666668</v>
      </c>
      <c r="BM113" s="40">
        <v>-23.291666666666661</v>
      </c>
      <c r="BN113" s="40">
        <v>-22.374999999999996</v>
      </c>
      <c r="BO113" s="40">
        <v>-18.666666666666668</v>
      </c>
      <c r="BP113" s="40">
        <v>-17.583333333333336</v>
      </c>
      <c r="BQ113" s="356">
        <v>-15.541666666666666</v>
      </c>
      <c r="BZ113" s="172"/>
      <c r="CA113" s="172"/>
      <c r="CB113" s="172"/>
      <c r="CC113" s="172"/>
      <c r="CD113" s="172"/>
      <c r="CE113" s="172"/>
      <c r="CF113" s="172"/>
    </row>
    <row r="114" spans="1:84" ht="11.5" customHeight="1">
      <c r="A114" s="249">
        <v>26</v>
      </c>
      <c r="B114" s="355">
        <v>-26.999999999999996</v>
      </c>
      <c r="C114" s="40">
        <v>-24.999999999999996</v>
      </c>
      <c r="D114" s="40">
        <v>-26.666666666666661</v>
      </c>
      <c r="E114" s="40">
        <v>-28.166666666666661</v>
      </c>
      <c r="F114" s="40">
        <v>-34.083333333333329</v>
      </c>
      <c r="G114" s="40">
        <v>-38.499999999999993</v>
      </c>
      <c r="H114" s="40">
        <v>-29.5</v>
      </c>
      <c r="I114" s="40">
        <v>-30.833333333333332</v>
      </c>
      <c r="J114" s="40">
        <v>-28.999999999999996</v>
      </c>
      <c r="K114" s="40">
        <v>-25.499999999999996</v>
      </c>
      <c r="L114" s="40">
        <v>-24.416666666666661</v>
      </c>
      <c r="M114" s="356">
        <v>-26.291666666666661</v>
      </c>
      <c r="N114" s="172"/>
      <c r="O114" s="249">
        <v>26</v>
      </c>
      <c r="P114" s="355">
        <v>-61</v>
      </c>
      <c r="Q114" s="360">
        <v>-51.999999999999993</v>
      </c>
      <c r="R114" s="360">
        <v>-54.999999999999993</v>
      </c>
      <c r="S114" s="360">
        <v>-57.416666666666657</v>
      </c>
      <c r="T114" s="360">
        <v>-68.749999999999986</v>
      </c>
      <c r="U114" s="360">
        <v>-74.166666666666671</v>
      </c>
      <c r="V114" s="360">
        <v>-65.749999999999986</v>
      </c>
      <c r="W114" s="360">
        <v>-66.374999999999986</v>
      </c>
      <c r="X114" s="360">
        <v>-63.416666666666657</v>
      </c>
      <c r="Y114" s="360">
        <v>-59</v>
      </c>
      <c r="Z114" s="360">
        <v>-57.291666666666657</v>
      </c>
      <c r="AA114" s="356">
        <v>-52.333333333333321</v>
      </c>
      <c r="AB114" s="255"/>
      <c r="AC114" s="249">
        <v>26</v>
      </c>
      <c r="AD114" s="355">
        <v>-32.833333333333336</v>
      </c>
      <c r="AE114" s="40">
        <v>-30.916666666666668</v>
      </c>
      <c r="AF114" s="40">
        <v>-32.208333333333336</v>
      </c>
      <c r="AG114" s="40">
        <v>-35.499999999999993</v>
      </c>
      <c r="AH114" s="40">
        <v>-39.541666666666664</v>
      </c>
      <c r="AI114" s="40">
        <v>-44.583333333333336</v>
      </c>
      <c r="AJ114" s="40">
        <v>-24.749999999999996</v>
      </c>
      <c r="AK114" s="40">
        <v>-33.875</v>
      </c>
      <c r="AL114" s="40">
        <v>-31.708333333333332</v>
      </c>
      <c r="AM114" s="40">
        <v>-27.875000000000004</v>
      </c>
      <c r="AN114" s="40">
        <v>-25.416666666666661</v>
      </c>
      <c r="AO114" s="356">
        <v>-25.999999999999996</v>
      </c>
      <c r="AP114" s="255"/>
      <c r="AQ114" s="249">
        <v>26</v>
      </c>
      <c r="AR114" s="355">
        <v>105.75</v>
      </c>
      <c r="AS114" s="40">
        <v>110</v>
      </c>
      <c r="AT114" s="40">
        <v>106</v>
      </c>
      <c r="AU114" s="40">
        <v>103.00000000000001</v>
      </c>
      <c r="AV114" s="40">
        <v>99.333333333333329</v>
      </c>
      <c r="AW114" s="40">
        <v>97.375</v>
      </c>
      <c r="AX114" s="40">
        <v>105.08333333333333</v>
      </c>
      <c r="AY114" s="40">
        <v>105.625</v>
      </c>
      <c r="AZ114" s="40">
        <v>109.625</v>
      </c>
      <c r="BA114" s="40">
        <v>112</v>
      </c>
      <c r="BB114" s="40">
        <v>113.45833333333333</v>
      </c>
      <c r="BC114" s="356">
        <v>112</v>
      </c>
      <c r="BD114" s="172"/>
      <c r="BE114" s="249">
        <v>26</v>
      </c>
      <c r="BF114" s="355">
        <v>-29.666666666666668</v>
      </c>
      <c r="BG114" s="40">
        <v>-28.000000000000004</v>
      </c>
      <c r="BH114" s="40">
        <v>-32.333333333333336</v>
      </c>
      <c r="BI114" s="40">
        <v>-35.416666666666664</v>
      </c>
      <c r="BJ114" s="40">
        <v>-41.750000000000007</v>
      </c>
      <c r="BK114" s="40">
        <v>-32.125</v>
      </c>
      <c r="BL114" s="40">
        <v>-19.166666666666668</v>
      </c>
      <c r="BM114" s="40">
        <v>-23.541666666666661</v>
      </c>
      <c r="BN114" s="40">
        <v>-22.666666666666661</v>
      </c>
      <c r="BO114" s="40">
        <v>-19.041666666666668</v>
      </c>
      <c r="BP114" s="40">
        <v>-16.666666666666668</v>
      </c>
      <c r="BQ114" s="356">
        <v>-16.25</v>
      </c>
      <c r="BZ114" s="172"/>
      <c r="CA114" s="172"/>
      <c r="CB114" s="172"/>
      <c r="CC114" s="172"/>
      <c r="CD114" s="172"/>
      <c r="CE114" s="172"/>
      <c r="CF114" s="172"/>
    </row>
    <row r="115" spans="1:84" ht="11.5" customHeight="1">
      <c r="A115" s="249">
        <v>27</v>
      </c>
      <c r="B115" s="355">
        <v>-26.041666666666661</v>
      </c>
      <c r="C115" s="40">
        <v>-24.999999999999996</v>
      </c>
      <c r="D115" s="40">
        <v>-26.958333333333329</v>
      </c>
      <c r="E115" s="40">
        <v>-28.999999999999996</v>
      </c>
      <c r="F115" s="40">
        <v>-34.916666666666664</v>
      </c>
      <c r="G115" s="40">
        <v>-39.999999999999993</v>
      </c>
      <c r="H115" s="40">
        <v>-30.583333333333332</v>
      </c>
      <c r="I115" s="40">
        <v>-28.333333333333332</v>
      </c>
      <c r="J115" s="40">
        <v>-29.708333333333332</v>
      </c>
      <c r="K115" s="40">
        <v>-25.874999999999996</v>
      </c>
      <c r="L115" s="40">
        <v>-24.791666666666661</v>
      </c>
      <c r="M115" s="356">
        <v>-26.999999999999996</v>
      </c>
      <c r="N115" s="172"/>
      <c r="O115" s="249">
        <v>27</v>
      </c>
      <c r="P115" s="355">
        <v>-60.791666666666664</v>
      </c>
      <c r="Q115" s="360">
        <v>-52.666666666666657</v>
      </c>
      <c r="R115" s="360">
        <v>-55.458333333333321</v>
      </c>
      <c r="S115" s="360">
        <v>-57.999999999999993</v>
      </c>
      <c r="T115" s="360">
        <v>-69.666666666666657</v>
      </c>
      <c r="U115" s="360">
        <v>-75.375</v>
      </c>
      <c r="V115" s="360">
        <v>-66.624999999999986</v>
      </c>
      <c r="W115" s="360">
        <v>-64.291666666666657</v>
      </c>
      <c r="X115" s="360">
        <v>-63.958333333333321</v>
      </c>
      <c r="Y115" s="360">
        <v>-58.958333333333336</v>
      </c>
      <c r="Z115" s="360">
        <v>-56.041666666666657</v>
      </c>
      <c r="AA115" s="356">
        <v>-52.624999999999993</v>
      </c>
      <c r="AB115" s="255"/>
      <c r="AC115" s="249">
        <v>27</v>
      </c>
      <c r="AD115" s="355">
        <v>-32.541666666666664</v>
      </c>
      <c r="AE115" s="40">
        <v>-30.583333333333332</v>
      </c>
      <c r="AF115" s="40">
        <v>-32.25</v>
      </c>
      <c r="AG115" s="40">
        <v>-35.874999999999993</v>
      </c>
      <c r="AH115" s="40">
        <v>-40.333333333333329</v>
      </c>
      <c r="AI115" s="40">
        <v>-45.708333333333336</v>
      </c>
      <c r="AJ115" s="40">
        <v>-26.083333333333329</v>
      </c>
      <c r="AK115" s="40">
        <v>-30.916666666666668</v>
      </c>
      <c r="AL115" s="40">
        <v>-31.708333333333332</v>
      </c>
      <c r="AM115" s="40">
        <v>-28.166666666666671</v>
      </c>
      <c r="AN115" s="40">
        <v>-24.999999999999996</v>
      </c>
      <c r="AO115" s="356">
        <v>-25.999999999999996</v>
      </c>
      <c r="AP115" s="255"/>
      <c r="AQ115" s="249">
        <v>27</v>
      </c>
      <c r="AR115" s="355">
        <v>106</v>
      </c>
      <c r="AS115" s="40">
        <v>109.79166666666667</v>
      </c>
      <c r="AT115" s="40">
        <v>105.75</v>
      </c>
      <c r="AU115" s="40">
        <v>102.87500000000001</v>
      </c>
      <c r="AV115" s="40">
        <v>99</v>
      </c>
      <c r="AW115" s="40">
        <v>97.083333333333329</v>
      </c>
      <c r="AX115" s="40">
        <v>104.29166666666667</v>
      </c>
      <c r="AY115" s="40">
        <v>106.625</v>
      </c>
      <c r="AZ115" s="40">
        <v>110.91666666666667</v>
      </c>
      <c r="BA115" s="40">
        <v>112.04166666666667</v>
      </c>
      <c r="BB115" s="40">
        <v>113.20833333333333</v>
      </c>
      <c r="BC115" s="356">
        <v>111.58333333333333</v>
      </c>
      <c r="BD115" s="172"/>
      <c r="BE115" s="249">
        <v>27</v>
      </c>
      <c r="BF115" s="355">
        <v>-28.874999999999996</v>
      </c>
      <c r="BG115" s="40">
        <v>-28.041666666666671</v>
      </c>
      <c r="BH115" s="40">
        <v>-32.458333333333336</v>
      </c>
      <c r="BI115" s="40">
        <v>-35.916666666666664</v>
      </c>
      <c r="BJ115" s="40">
        <v>-42.041666666666671</v>
      </c>
      <c r="BK115" s="40">
        <v>-32.666666666666664</v>
      </c>
      <c r="BL115" s="40">
        <v>-20.000000000000004</v>
      </c>
      <c r="BM115" s="40">
        <v>-21.708333333333329</v>
      </c>
      <c r="BN115" s="40">
        <v>-23.374999999999996</v>
      </c>
      <c r="BO115" s="40">
        <v>-19.375</v>
      </c>
      <c r="BP115" s="40">
        <v>-16.208333333333332</v>
      </c>
      <c r="BQ115" s="356">
        <v>-17.375</v>
      </c>
      <c r="BZ115" s="172"/>
      <c r="CA115" s="172"/>
      <c r="CB115" s="172"/>
      <c r="CC115" s="172"/>
      <c r="CD115" s="172"/>
      <c r="CE115" s="172"/>
      <c r="CF115" s="172"/>
    </row>
    <row r="116" spans="1:84" ht="11.5" customHeight="1">
      <c r="A116" s="249">
        <v>28</v>
      </c>
      <c r="B116" s="355">
        <v>-25.999999999999996</v>
      </c>
      <c r="C116" s="40">
        <v>-24.999999999999996</v>
      </c>
      <c r="D116" s="40">
        <v>-26.791666666666661</v>
      </c>
      <c r="E116" s="40">
        <v>-27.541666666666661</v>
      </c>
      <c r="F116" s="40">
        <v>-35.624999999999993</v>
      </c>
      <c r="G116" s="40">
        <v>-41.333333333333329</v>
      </c>
      <c r="H116" s="40">
        <v>-28.666666666666668</v>
      </c>
      <c r="I116" s="40">
        <v>-29.166666666666661</v>
      </c>
      <c r="J116" s="40">
        <v>-30</v>
      </c>
      <c r="K116" s="40">
        <v>-24.791666666666661</v>
      </c>
      <c r="L116" s="40">
        <v>-25.833333333333329</v>
      </c>
      <c r="M116" s="356">
        <v>-27.041666666666661</v>
      </c>
      <c r="N116" s="172"/>
      <c r="O116" s="249">
        <v>28</v>
      </c>
      <c r="P116" s="355">
        <v>-60</v>
      </c>
      <c r="Q116" s="360">
        <v>-52.999999999999993</v>
      </c>
      <c r="R116" s="360">
        <v>-55.499999999999993</v>
      </c>
      <c r="S116" s="360">
        <v>-56.749999999999993</v>
      </c>
      <c r="T116" s="360">
        <v>-70.249999999999986</v>
      </c>
      <c r="U116" s="360">
        <v>-77.125</v>
      </c>
      <c r="V116" s="360">
        <v>-63.875</v>
      </c>
      <c r="W116" s="360">
        <v>-64.458333333333329</v>
      </c>
      <c r="X116" s="360">
        <v>-63.999999999999993</v>
      </c>
      <c r="Y116" s="360">
        <v>-57.958333333333321</v>
      </c>
      <c r="Z116" s="360">
        <v>-56.833333333333321</v>
      </c>
      <c r="AA116" s="356">
        <v>-51.999999999999993</v>
      </c>
      <c r="AB116" s="255"/>
      <c r="AC116" s="249">
        <v>28</v>
      </c>
      <c r="AD116" s="355">
        <v>-32.291666666666664</v>
      </c>
      <c r="AE116" s="40">
        <v>-30.958333333333332</v>
      </c>
      <c r="AF116" s="40">
        <v>-32.583333333333336</v>
      </c>
      <c r="AG116" s="40">
        <v>-33.249999999999993</v>
      </c>
      <c r="AH116" s="40">
        <v>-40.958333333333329</v>
      </c>
      <c r="AI116" s="40">
        <v>-46.666666666666664</v>
      </c>
      <c r="AJ116" s="40">
        <v>-26.541666666666661</v>
      </c>
      <c r="AK116" s="40">
        <v>-32.25</v>
      </c>
      <c r="AL116" s="40">
        <v>-31.041666666666668</v>
      </c>
      <c r="AM116" s="40">
        <v>-26.708333333333339</v>
      </c>
      <c r="AN116" s="40">
        <v>-25.749999999999996</v>
      </c>
      <c r="AO116" s="356">
        <v>-25.999999999999996</v>
      </c>
      <c r="AP116" s="255"/>
      <c r="AQ116" s="249">
        <v>28</v>
      </c>
      <c r="AR116" s="355">
        <v>106.33333333333333</v>
      </c>
      <c r="AS116" s="40">
        <v>108.875</v>
      </c>
      <c r="AT116" s="40">
        <v>105.83333333333333</v>
      </c>
      <c r="AU116" s="40">
        <v>103.20833333333336</v>
      </c>
      <c r="AV116" s="40">
        <v>99</v>
      </c>
      <c r="AW116" s="40">
        <v>96.333333333333329</v>
      </c>
      <c r="AX116" s="40">
        <v>105.83333333333333</v>
      </c>
      <c r="AY116" s="40">
        <v>106.375</v>
      </c>
      <c r="AZ116" s="40">
        <v>110.95833333333333</v>
      </c>
      <c r="BA116" s="40">
        <v>113</v>
      </c>
      <c r="BB116" s="40">
        <v>112.75</v>
      </c>
      <c r="BC116" s="356">
        <v>111</v>
      </c>
      <c r="BD116" s="172"/>
      <c r="BE116" s="249">
        <v>28</v>
      </c>
      <c r="BF116" s="355">
        <v>-28.625</v>
      </c>
      <c r="BG116" s="40">
        <v>-28.999999999999996</v>
      </c>
      <c r="BH116" s="40">
        <v>-32.75</v>
      </c>
      <c r="BI116" s="40">
        <v>-33.916666666666664</v>
      </c>
      <c r="BJ116" s="40">
        <v>-42.541666666666671</v>
      </c>
      <c r="BK116" s="40">
        <v>-32.791666666666664</v>
      </c>
      <c r="BL116" s="40">
        <v>-17.166666666666668</v>
      </c>
      <c r="BM116" s="40">
        <v>-22.708333333333329</v>
      </c>
      <c r="BN116" s="40">
        <v>-23.374999999999996</v>
      </c>
      <c r="BO116" s="40">
        <v>-17.666666666666668</v>
      </c>
      <c r="BP116" s="40">
        <v>-17</v>
      </c>
      <c r="BQ116" s="356">
        <v>-18.041666666666668</v>
      </c>
      <c r="BZ116" s="172"/>
      <c r="CA116" s="172"/>
      <c r="CB116" s="172"/>
      <c r="CC116" s="172"/>
      <c r="CD116" s="172"/>
      <c r="CE116" s="172"/>
      <c r="CF116" s="172"/>
    </row>
    <row r="117" spans="1:84" ht="11.5" customHeight="1">
      <c r="A117" s="249">
        <v>29</v>
      </c>
      <c r="B117" s="355">
        <v>-25.999999999999996</v>
      </c>
      <c r="C117" s="40">
        <v>-25.249999999999996</v>
      </c>
      <c r="D117" s="40">
        <v>-27.083333333333329</v>
      </c>
      <c r="E117" s="40">
        <v>-26.124999999999996</v>
      </c>
      <c r="F117" s="40">
        <v>-36.458333333333329</v>
      </c>
      <c r="G117" s="40">
        <v>-40.291666666666664</v>
      </c>
      <c r="H117" s="40">
        <v>-26.583333333333329</v>
      </c>
      <c r="I117" s="40">
        <v>-29.083333333333332</v>
      </c>
      <c r="J117" s="40">
        <v>-29.791666666666668</v>
      </c>
      <c r="K117" s="40">
        <v>-25.583333333333329</v>
      </c>
      <c r="L117" s="40">
        <v>-25.999999999999996</v>
      </c>
      <c r="M117" s="356">
        <v>-27.249999999999996</v>
      </c>
      <c r="N117" s="172"/>
      <c r="O117" s="249">
        <v>29</v>
      </c>
      <c r="P117" s="355">
        <v>-60</v>
      </c>
      <c r="Q117" s="360">
        <v>-53.874999999999993</v>
      </c>
      <c r="R117" s="360">
        <v>-55.999999999999993</v>
      </c>
      <c r="S117" s="360">
        <v>-56.249999999999993</v>
      </c>
      <c r="T117" s="360">
        <v>-71.25</v>
      </c>
      <c r="U117" s="360">
        <v>-76.291666666666657</v>
      </c>
      <c r="V117" s="360">
        <v>-60.791666666666664</v>
      </c>
      <c r="W117" s="360">
        <v>-64.749999999999986</v>
      </c>
      <c r="X117" s="360">
        <v>-63.999999999999993</v>
      </c>
      <c r="Y117" s="360">
        <v>-57.999999999999993</v>
      </c>
      <c r="Z117" s="360">
        <v>-57.999999999999993</v>
      </c>
      <c r="AA117" s="356">
        <v>-52.916666666666657</v>
      </c>
      <c r="AB117" s="255"/>
      <c r="AC117" s="249">
        <v>29</v>
      </c>
      <c r="AD117" s="355">
        <v>-32</v>
      </c>
      <c r="AE117" s="40">
        <v>-31.208333333333332</v>
      </c>
      <c r="AF117" s="40">
        <v>-32.041666666666664</v>
      </c>
      <c r="AG117" s="40">
        <v>-33.125</v>
      </c>
      <c r="AH117" s="40">
        <v>-41.416666666666664</v>
      </c>
      <c r="AI117" s="40">
        <v>-45.083333333333336</v>
      </c>
      <c r="AJ117" s="40">
        <v>-27.166666666666661</v>
      </c>
      <c r="AK117" s="40">
        <v>-31.75</v>
      </c>
      <c r="AL117" s="40">
        <v>-31</v>
      </c>
      <c r="AM117" s="40">
        <v>-27.250000000000004</v>
      </c>
      <c r="AN117" s="40">
        <v>-25.999999999999996</v>
      </c>
      <c r="AO117" s="356">
        <v>-26.166666666666661</v>
      </c>
      <c r="AP117" s="255"/>
      <c r="AQ117" s="249">
        <v>29</v>
      </c>
      <c r="AR117" s="355">
        <v>106</v>
      </c>
      <c r="AS117" s="40">
        <v>108.33333333333333</v>
      </c>
      <c r="AT117" s="40">
        <v>105.45833333333333</v>
      </c>
      <c r="AU117" s="40">
        <v>104.83333333333333</v>
      </c>
      <c r="AV117" s="40">
        <v>98.208333333333329</v>
      </c>
      <c r="AW117" s="40">
        <v>96.75</v>
      </c>
      <c r="AX117" s="40">
        <v>108.20833333333333</v>
      </c>
      <c r="AY117" s="40">
        <v>106.08333333333333</v>
      </c>
      <c r="AZ117" s="40">
        <v>111</v>
      </c>
      <c r="BA117" s="40">
        <v>113</v>
      </c>
      <c r="BB117" s="40">
        <v>112</v>
      </c>
      <c r="BC117" s="356">
        <v>111</v>
      </c>
      <c r="BD117" s="172"/>
      <c r="BE117" s="249">
        <v>29</v>
      </c>
      <c r="BF117" s="355">
        <v>-28.874999999999996</v>
      </c>
      <c r="BG117" s="40">
        <v>-29.458333333333332</v>
      </c>
      <c r="BH117" s="40">
        <v>-33</v>
      </c>
      <c r="BI117" s="40">
        <v>-32.25</v>
      </c>
      <c r="BJ117" s="40">
        <v>-42.833333333333343</v>
      </c>
      <c r="BK117" s="40">
        <v>-31.458333333333332</v>
      </c>
      <c r="BL117" s="40">
        <v>-16.458333333333332</v>
      </c>
      <c r="BM117" s="40">
        <v>-22.083333333333332</v>
      </c>
      <c r="BN117" s="40">
        <v>-23.041666666666661</v>
      </c>
      <c r="BO117" s="40">
        <v>-18.083333333333336</v>
      </c>
      <c r="BP117" s="40">
        <v>-17.708333333333332</v>
      </c>
      <c r="BQ117" s="356">
        <v>-18.083333333333336</v>
      </c>
      <c r="BZ117" s="172"/>
      <c r="CA117" s="172"/>
      <c r="CB117" s="172"/>
      <c r="CC117" s="172"/>
      <c r="CD117" s="172"/>
      <c r="CE117" s="172"/>
      <c r="CF117" s="172"/>
    </row>
    <row r="118" spans="1:84" ht="11.5" customHeight="1">
      <c r="A118" s="249">
        <v>30</v>
      </c>
      <c r="B118" s="355">
        <v>-24.999999999999996</v>
      </c>
      <c r="C118" s="40"/>
      <c r="D118" s="40">
        <v>-27.874999999999996</v>
      </c>
      <c r="E118" s="40">
        <v>-27.041666666666661</v>
      </c>
      <c r="F118" s="40">
        <v>-37.624999999999993</v>
      </c>
      <c r="G118" s="40">
        <v>-28.624999999999996</v>
      </c>
      <c r="H118" s="40">
        <v>-25.666666666666661</v>
      </c>
      <c r="I118" s="40">
        <v>-27.499999999999996</v>
      </c>
      <c r="J118" s="40">
        <v>-30</v>
      </c>
      <c r="K118" s="40">
        <v>-25.999999999999996</v>
      </c>
      <c r="L118" s="40">
        <v>-25.999999999999996</v>
      </c>
      <c r="M118" s="356">
        <v>-26.458333333333329</v>
      </c>
      <c r="N118" s="172"/>
      <c r="O118" s="249">
        <v>30</v>
      </c>
      <c r="P118" s="355">
        <v>-59.041666666666664</v>
      </c>
      <c r="Q118" s="360"/>
      <c r="R118" s="360">
        <v>-55.999999999999993</v>
      </c>
      <c r="S118" s="360">
        <v>-57.999999999999993</v>
      </c>
      <c r="T118" s="360">
        <v>-72.25</v>
      </c>
      <c r="U118" s="360">
        <v>-62.25</v>
      </c>
      <c r="V118" s="360">
        <v>-59.916666666666664</v>
      </c>
      <c r="W118" s="360">
        <v>-62.375</v>
      </c>
      <c r="X118" s="360">
        <v>-64.374999999999986</v>
      </c>
      <c r="Y118" s="360">
        <v>-58.791666666666664</v>
      </c>
      <c r="Z118" s="360">
        <v>-58.625</v>
      </c>
      <c r="AA118" s="356">
        <v>-51.624999999999993</v>
      </c>
      <c r="AB118" s="255"/>
      <c r="AC118" s="249">
        <v>30</v>
      </c>
      <c r="AD118" s="355">
        <v>-32</v>
      </c>
      <c r="AE118" s="40"/>
      <c r="AF118" s="40">
        <v>-31.583333333333332</v>
      </c>
      <c r="AG118" s="40">
        <v>-33.666666666666664</v>
      </c>
      <c r="AH118" s="40">
        <v>-42.208333333333329</v>
      </c>
      <c r="AI118" s="40">
        <v>-32.916666666666664</v>
      </c>
      <c r="AJ118" s="40">
        <v>-25.999999999999996</v>
      </c>
      <c r="AK118" s="40">
        <v>-31.708333333333332</v>
      </c>
      <c r="AL118" s="40">
        <v>-31.333333333333332</v>
      </c>
      <c r="AM118" s="40">
        <v>-27.458333333333339</v>
      </c>
      <c r="AN118" s="40">
        <v>-25.999999999999996</v>
      </c>
      <c r="AO118" s="356">
        <v>-25.999999999999996</v>
      </c>
      <c r="AP118" s="255"/>
      <c r="AQ118" s="249">
        <v>30</v>
      </c>
      <c r="AR118" s="355">
        <v>106.75</v>
      </c>
      <c r="AS118" s="40"/>
      <c r="AT118" s="40">
        <v>104.41666666666667</v>
      </c>
      <c r="AU118" s="40">
        <v>104.04166666666667</v>
      </c>
      <c r="AV118" s="40">
        <v>97.958333333333329</v>
      </c>
      <c r="AW118" s="40">
        <v>103.54166666666667</v>
      </c>
      <c r="AX118" s="40">
        <v>108.83333333333333</v>
      </c>
      <c r="AY118" s="40">
        <v>107.375</v>
      </c>
      <c r="AZ118" s="40">
        <v>110.83333333333333</v>
      </c>
      <c r="BA118" s="40">
        <v>112.125</v>
      </c>
      <c r="BB118" s="40">
        <v>112</v>
      </c>
      <c r="BC118" s="356">
        <v>112.04166666666667</v>
      </c>
      <c r="BD118" s="172"/>
      <c r="BE118" s="249">
        <v>30</v>
      </c>
      <c r="BF118" s="355">
        <v>-28.000000000000004</v>
      </c>
      <c r="BG118" s="40"/>
      <c r="BH118" s="40">
        <v>-33.333333333333336</v>
      </c>
      <c r="BI118" s="40">
        <v>-33.291666666666664</v>
      </c>
      <c r="BJ118" s="40">
        <v>-43.708333333333343</v>
      </c>
      <c r="BK118" s="40">
        <v>-22.833333333333339</v>
      </c>
      <c r="BL118" s="40">
        <v>-15.166666666666666</v>
      </c>
      <c r="BM118" s="40">
        <v>-20.374999999999996</v>
      </c>
      <c r="BN118" s="40">
        <v>-23.208333333333329</v>
      </c>
      <c r="BO118" s="40">
        <v>-18.750000000000004</v>
      </c>
      <c r="BP118" s="40">
        <v>-18.000000000000004</v>
      </c>
      <c r="BQ118" s="356">
        <v>-17.625</v>
      </c>
      <c r="BZ118" s="172"/>
      <c r="CA118" s="172"/>
      <c r="CB118" s="172"/>
      <c r="CC118" s="172"/>
      <c r="CD118" s="172"/>
      <c r="CE118" s="172"/>
      <c r="CF118" s="172"/>
    </row>
    <row r="119" spans="1:84" ht="11.5" customHeight="1">
      <c r="A119" s="251">
        <v>31</v>
      </c>
      <c r="B119" s="357">
        <v>-25.666666666666661</v>
      </c>
      <c r="C119" s="358"/>
      <c r="D119" s="358">
        <v>-27.999999999999996</v>
      </c>
      <c r="E119" s="358"/>
      <c r="F119" s="358">
        <v>-38.499999999999993</v>
      </c>
      <c r="G119" s="358"/>
      <c r="H119" s="358">
        <v>-25.874999999999996</v>
      </c>
      <c r="I119" s="358">
        <v>-27.833333333333329</v>
      </c>
      <c r="J119" s="358"/>
      <c r="K119" s="358">
        <v>-26.749999999999996</v>
      </c>
      <c r="L119" s="358"/>
      <c r="M119" s="359">
        <v>-25.999999999999996</v>
      </c>
      <c r="N119" s="172"/>
      <c r="O119" s="251">
        <v>31</v>
      </c>
      <c r="P119" s="357">
        <v>-59</v>
      </c>
      <c r="Q119" s="358"/>
      <c r="R119" s="358">
        <v>-56.958333333333321</v>
      </c>
      <c r="S119" s="358"/>
      <c r="T119" s="358">
        <v>-73.208333333333329</v>
      </c>
      <c r="U119" s="358"/>
      <c r="V119" s="360">
        <v>-59.041666666666664</v>
      </c>
      <c r="W119" s="358">
        <v>-62.999999999999993</v>
      </c>
      <c r="X119" s="358"/>
      <c r="Y119" s="358">
        <v>-59.625</v>
      </c>
      <c r="Z119" s="358"/>
      <c r="AA119" s="359">
        <v>-50.999999999999993</v>
      </c>
      <c r="AB119" s="255"/>
      <c r="AC119" s="251">
        <v>31</v>
      </c>
      <c r="AD119" s="357">
        <v>-32</v>
      </c>
      <c r="AE119" s="358"/>
      <c r="AF119" s="358">
        <v>-31.625</v>
      </c>
      <c r="AG119" s="358"/>
      <c r="AH119" s="358">
        <v>-43</v>
      </c>
      <c r="AI119" s="358"/>
      <c r="AJ119" s="358">
        <v>-26.041666666666661</v>
      </c>
      <c r="AK119" s="358">
        <v>-31.5</v>
      </c>
      <c r="AL119" s="358"/>
      <c r="AM119" s="358">
        <v>-27.625000000000004</v>
      </c>
      <c r="AN119" s="358"/>
      <c r="AO119" s="359">
        <v>-25.999999999999996</v>
      </c>
      <c r="AP119" s="255"/>
      <c r="AQ119" s="251">
        <v>31</v>
      </c>
      <c r="AR119" s="357">
        <v>106.54166666666667</v>
      </c>
      <c r="AS119" s="358"/>
      <c r="AT119" s="358">
        <v>104.54166666666667</v>
      </c>
      <c r="AU119" s="358"/>
      <c r="AV119" s="358">
        <v>97.125</v>
      </c>
      <c r="AW119" s="358"/>
      <c r="AX119" s="358">
        <v>108.95833333333333</v>
      </c>
      <c r="AY119" s="358">
        <v>107</v>
      </c>
      <c r="AZ119" s="358"/>
      <c r="BA119" s="358">
        <v>112</v>
      </c>
      <c r="BB119" s="358"/>
      <c r="BC119" s="359">
        <v>112.70833333333333</v>
      </c>
      <c r="BD119" s="172"/>
      <c r="BE119" s="251">
        <v>31</v>
      </c>
      <c r="BF119" s="357">
        <v>-28.375</v>
      </c>
      <c r="BG119" s="358"/>
      <c r="BH119" s="358">
        <v>-33.708333333333336</v>
      </c>
      <c r="BI119" s="358"/>
      <c r="BJ119" s="358">
        <v>-43.791666666666679</v>
      </c>
      <c r="BK119" s="358"/>
      <c r="BL119" s="358">
        <v>-16.166666666666668</v>
      </c>
      <c r="BM119" s="358">
        <v>-21.166666666666661</v>
      </c>
      <c r="BN119" s="358"/>
      <c r="BO119" s="358">
        <v>-19.625</v>
      </c>
      <c r="BP119" s="358"/>
      <c r="BQ119" s="359">
        <v>-16.25</v>
      </c>
      <c r="BZ119" s="172"/>
      <c r="CA119" s="172"/>
      <c r="CB119" s="172"/>
      <c r="CC119" s="172"/>
      <c r="CD119" s="172"/>
      <c r="CE119" s="172"/>
      <c r="CF119" s="172"/>
    </row>
    <row r="120" spans="1:84" ht="11.5" customHeight="1">
      <c r="A120" s="248" t="s">
        <v>5</v>
      </c>
      <c r="B120" s="352">
        <f t="shared" ref="B120:M120" si="12">AVERAGE(B89:B119)</f>
        <v>-25.997311827956985</v>
      </c>
      <c r="C120" s="353">
        <f t="shared" si="12"/>
        <v>-25.038793103448278</v>
      </c>
      <c r="D120" s="353">
        <f t="shared" si="12"/>
        <v>-25.072580645161292</v>
      </c>
      <c r="E120" s="353">
        <f t="shared" si="12"/>
        <v>-26.911111111111104</v>
      </c>
      <c r="F120" s="353">
        <f t="shared" si="12"/>
        <v>-30.831989247311828</v>
      </c>
      <c r="G120" s="353">
        <f t="shared" si="12"/>
        <v>-33.24722222222222</v>
      </c>
      <c r="H120" s="353">
        <f t="shared" si="12"/>
        <v>-27.702956989247305</v>
      </c>
      <c r="I120" s="353">
        <f t="shared" si="12"/>
        <v>-29.772849462365588</v>
      </c>
      <c r="J120" s="353">
        <f t="shared" si="12"/>
        <v>-26.744444444444447</v>
      </c>
      <c r="K120" s="353">
        <f t="shared" si="12"/>
        <v>-27.696236559139788</v>
      </c>
      <c r="L120" s="353">
        <f t="shared" si="12"/>
        <v>-26.612499999999997</v>
      </c>
      <c r="M120" s="354">
        <f t="shared" si="12"/>
        <v>-27.961021505376344</v>
      </c>
      <c r="N120" s="252"/>
      <c r="O120" s="248" t="s">
        <v>5</v>
      </c>
      <c r="P120" s="352">
        <f t="shared" ref="P120:AA120" si="13">AVERAGE(P89:P119)</f>
        <v>-59.874999999999993</v>
      </c>
      <c r="Q120" s="353">
        <f t="shared" si="13"/>
        <v>-54.807471264367813</v>
      </c>
      <c r="R120" s="353">
        <f t="shared" si="13"/>
        <v>-52.823924731182785</v>
      </c>
      <c r="S120" s="353">
        <f t="shared" si="13"/>
        <v>-55.979166666666664</v>
      </c>
      <c r="T120" s="353">
        <f t="shared" si="13"/>
        <v>-65.13978494623656</v>
      </c>
      <c r="U120" s="353">
        <f t="shared" si="13"/>
        <v>-68.63055555555556</v>
      </c>
      <c r="V120" s="353">
        <f t="shared" si="13"/>
        <v>-61.736559139784944</v>
      </c>
      <c r="W120" s="353">
        <f t="shared" si="13"/>
        <v>-64.639784946236574</v>
      </c>
      <c r="X120" s="353">
        <f t="shared" si="13"/>
        <v>-60.718055555555551</v>
      </c>
      <c r="Y120" s="353">
        <f t="shared" si="13"/>
        <v>-62.045698924731177</v>
      </c>
      <c r="Z120" s="353">
        <f t="shared" si="13"/>
        <v>-59.736111111111114</v>
      </c>
      <c r="AA120" s="354">
        <f t="shared" si="13"/>
        <v>-56.494623655913983</v>
      </c>
      <c r="AB120" s="266"/>
      <c r="AC120" s="248" t="s">
        <v>5</v>
      </c>
      <c r="AD120" s="352">
        <f t="shared" ref="AD120:AO120" si="14">AVERAGE(AD89:AD119)</f>
        <v>-32.30913978494624</v>
      </c>
      <c r="AE120" s="353">
        <f t="shared" si="14"/>
        <v>-31.159482758620694</v>
      </c>
      <c r="AF120" s="353">
        <f t="shared" si="14"/>
        <v>-29.590053763440864</v>
      </c>
      <c r="AG120" s="353">
        <f t="shared" si="14"/>
        <v>-33.44305555555556</v>
      </c>
      <c r="AH120" s="353">
        <f t="shared" si="14"/>
        <v>-36.892473118279575</v>
      </c>
      <c r="AI120" s="353">
        <f t="shared" si="14"/>
        <v>-39.4375</v>
      </c>
      <c r="AJ120" s="353">
        <f t="shared" si="14"/>
        <v>-25.690860215053753</v>
      </c>
      <c r="AK120" s="353">
        <f t="shared" si="14"/>
        <v>-33.94086021505376</v>
      </c>
      <c r="AL120" s="353">
        <f t="shared" si="14"/>
        <v>-29.74861111111111</v>
      </c>
      <c r="AM120" s="353">
        <f t="shared" si="14"/>
        <v>-29.205645161290324</v>
      </c>
      <c r="AN120" s="353">
        <f t="shared" si="14"/>
        <v>-27.013888888888889</v>
      </c>
      <c r="AO120" s="354">
        <f t="shared" si="14"/>
        <v>-26.845430107526884</v>
      </c>
      <c r="AP120" s="255"/>
      <c r="AQ120" s="248" t="s">
        <v>5</v>
      </c>
      <c r="AR120" s="352">
        <f t="shared" ref="AR120:BC120" si="15">AVERAGE(AR89:AR119)</f>
        <v>106.30376344086021</v>
      </c>
      <c r="AS120" s="353">
        <f t="shared" si="15"/>
        <v>108.55459770114943</v>
      </c>
      <c r="AT120" s="353">
        <f t="shared" si="15"/>
        <v>108.19623655913976</v>
      </c>
      <c r="AU120" s="353">
        <f t="shared" si="15"/>
        <v>104.61944444444447</v>
      </c>
      <c r="AV120" s="353">
        <f t="shared" si="15"/>
        <v>101.18951612903228</v>
      </c>
      <c r="AW120" s="353">
        <f t="shared" si="15"/>
        <v>99.102777777777789</v>
      </c>
      <c r="AX120" s="353">
        <f t="shared" si="15"/>
        <v>105.77688172043013</v>
      </c>
      <c r="AY120" s="353">
        <f t="shared" si="15"/>
        <v>106.15591397849464</v>
      </c>
      <c r="AZ120" s="353">
        <f t="shared" si="15"/>
        <v>109.59166666666665</v>
      </c>
      <c r="BA120" s="353">
        <f t="shared" si="15"/>
        <v>111.17069892473118</v>
      </c>
      <c r="BB120" s="353">
        <f t="shared" si="15"/>
        <v>111.35555555555555</v>
      </c>
      <c r="BC120" s="354">
        <f t="shared" si="15"/>
        <v>110.83602150537634</v>
      </c>
      <c r="BD120" s="253"/>
      <c r="BE120" s="248" t="s">
        <v>5</v>
      </c>
      <c r="BF120" s="352">
        <f t="shared" ref="BF120:BQ120" si="16">AVERAGE(BF89:BF119)</f>
        <v>-25.721774193548388</v>
      </c>
      <c r="BG120" s="353">
        <f t="shared" si="16"/>
        <v>-28.135057471264371</v>
      </c>
      <c r="BH120" s="353">
        <f t="shared" si="16"/>
        <v>-29.603494623655919</v>
      </c>
      <c r="BI120" s="353">
        <f t="shared" si="16"/>
        <v>-33.549999999999997</v>
      </c>
      <c r="BJ120" s="353">
        <f>AVERAGE(BJ89:BJ119)</f>
        <v>-37.977150537634408</v>
      </c>
      <c r="BK120" s="353">
        <f t="shared" si="16"/>
        <v>-32.109722222222231</v>
      </c>
      <c r="BL120" s="353">
        <f t="shared" si="16"/>
        <v>-19.469086021505372</v>
      </c>
      <c r="BM120" s="353">
        <f t="shared" si="16"/>
        <v>-21.994623655913976</v>
      </c>
      <c r="BN120" s="353">
        <f t="shared" si="16"/>
        <v>-19.763888888888889</v>
      </c>
      <c r="BO120" s="353">
        <f t="shared" si="16"/>
        <v>-21.305107526881716</v>
      </c>
      <c r="BP120" s="353">
        <f t="shared" si="16"/>
        <v>-18.837499999999999</v>
      </c>
      <c r="BQ120" s="354">
        <f t="shared" si="16"/>
        <v>-19.211021505376348</v>
      </c>
      <c r="BZ120" s="253"/>
      <c r="CA120" s="198"/>
      <c r="CB120" s="198"/>
      <c r="CC120" s="198"/>
      <c r="CD120" s="198"/>
      <c r="CE120" s="198"/>
      <c r="CF120" s="172"/>
    </row>
    <row r="121" spans="1:84" ht="11.5" customHeight="1">
      <c r="A121" s="249" t="s">
        <v>6</v>
      </c>
      <c r="B121" s="53">
        <v>-22.999999999999993</v>
      </c>
      <c r="C121" s="29">
        <v>-21.999999999999993</v>
      </c>
      <c r="D121" s="29">
        <v>-20.999999999999989</v>
      </c>
      <c r="E121" s="29">
        <v>-22.999999999999993</v>
      </c>
      <c r="F121" s="29">
        <v>-25.999999999999996</v>
      </c>
      <c r="G121" s="29">
        <v>-23.999999999999993</v>
      </c>
      <c r="H121" s="29">
        <v>-22.999999999999993</v>
      </c>
      <c r="I121" s="40">
        <v>-22.999999999999993</v>
      </c>
      <c r="J121" s="40">
        <v>-20.999999999999989</v>
      </c>
      <c r="K121" s="40">
        <v>-22.999999999999993</v>
      </c>
      <c r="L121" s="29">
        <v>-22.999999999999993</v>
      </c>
      <c r="M121" s="54">
        <v>-24.999999999999993</v>
      </c>
      <c r="N121" s="254"/>
      <c r="O121" s="249" t="s">
        <v>6</v>
      </c>
      <c r="P121" s="53">
        <v>-55.999999999999993</v>
      </c>
      <c r="Q121" s="58">
        <v>-46.999999999999986</v>
      </c>
      <c r="R121" s="58">
        <v>-46.999999999999986</v>
      </c>
      <c r="S121" s="58">
        <v>-50.999999999999993</v>
      </c>
      <c r="T121" s="58">
        <v>-57.999999999999993</v>
      </c>
      <c r="U121" s="58">
        <v>-57.999999999999993</v>
      </c>
      <c r="V121" s="58">
        <v>-54.999999999999993</v>
      </c>
      <c r="W121" s="360">
        <v>-57.999999999999993</v>
      </c>
      <c r="X121" s="360">
        <v>-54.999999999999993</v>
      </c>
      <c r="Y121" s="360">
        <v>-55.999999999999993</v>
      </c>
      <c r="Z121" s="360">
        <v>-55.999999999999993</v>
      </c>
      <c r="AA121" s="54">
        <v>-50.999999999999993</v>
      </c>
      <c r="AB121" s="255"/>
      <c r="AC121" s="249" t="s">
        <v>6</v>
      </c>
      <c r="AD121" s="53">
        <v>-31</v>
      </c>
      <c r="AE121" s="29">
        <v>-27.999999999999996</v>
      </c>
      <c r="AF121" s="29">
        <v>-25.999999999999996</v>
      </c>
      <c r="AG121" s="29">
        <v>-28.999999999999996</v>
      </c>
      <c r="AH121" s="29">
        <v>-32</v>
      </c>
      <c r="AI121" s="29">
        <v>-28.999999999999996</v>
      </c>
      <c r="AJ121" s="29">
        <v>-20.999999999999989</v>
      </c>
      <c r="AK121" s="40">
        <v>-24.999999999999993</v>
      </c>
      <c r="AL121" s="40">
        <v>-26.000000000000011</v>
      </c>
      <c r="AM121" s="40">
        <v>-25.000000000000007</v>
      </c>
      <c r="AN121" s="29">
        <v>-24.000000000000007</v>
      </c>
      <c r="AO121" s="54">
        <v>-24.999999999999993</v>
      </c>
      <c r="AP121" s="255"/>
      <c r="AQ121" s="249" t="s">
        <v>6</v>
      </c>
      <c r="AR121" s="53">
        <v>109</v>
      </c>
      <c r="AS121" s="29">
        <v>112</v>
      </c>
      <c r="AT121" s="29">
        <v>112</v>
      </c>
      <c r="AU121" s="29">
        <v>108</v>
      </c>
      <c r="AV121" s="29">
        <v>104.00000000000001</v>
      </c>
      <c r="AW121" s="29">
        <v>106</v>
      </c>
      <c r="AX121" s="29">
        <v>110</v>
      </c>
      <c r="AY121" s="40">
        <v>110</v>
      </c>
      <c r="AZ121" s="29">
        <v>113</v>
      </c>
      <c r="BA121" s="29">
        <v>113</v>
      </c>
      <c r="BB121" s="29">
        <v>114</v>
      </c>
      <c r="BC121" s="54">
        <v>114</v>
      </c>
      <c r="BD121" s="172"/>
      <c r="BE121" s="249" t="s">
        <v>6</v>
      </c>
      <c r="BF121" s="53">
        <v>-19.040000000000003</v>
      </c>
      <c r="BG121" s="29">
        <v>-25.000000000000007</v>
      </c>
      <c r="BH121" s="29">
        <v>-26.000000000000011</v>
      </c>
      <c r="BI121" s="29">
        <v>-28.999999999999996</v>
      </c>
      <c r="BJ121" s="29">
        <v>-32</v>
      </c>
      <c r="BK121" s="29">
        <v>-19.000000000000004</v>
      </c>
      <c r="BL121" s="29">
        <v>-13.999999999999998</v>
      </c>
      <c r="BM121" s="40">
        <v>-15</v>
      </c>
      <c r="BN121" s="40">
        <v>-13.999999999999998</v>
      </c>
      <c r="BO121" s="40">
        <v>-17</v>
      </c>
      <c r="BP121" s="29">
        <v>-16</v>
      </c>
      <c r="BQ121" s="54">
        <v>-15</v>
      </c>
      <c r="BZ121" s="172"/>
      <c r="CA121" s="172"/>
      <c r="CB121" s="172"/>
      <c r="CC121" s="172"/>
      <c r="CD121" s="172"/>
      <c r="CE121" s="172"/>
      <c r="CF121" s="172"/>
    </row>
    <row r="122" spans="1:84" ht="11.5" customHeight="1">
      <c r="A122" s="251" t="s">
        <v>7</v>
      </c>
      <c r="B122" s="55">
        <v>-27.999999999999996</v>
      </c>
      <c r="C122" s="56">
        <v>-28.999999999999996</v>
      </c>
      <c r="D122" s="56">
        <v>-27.999999999999996</v>
      </c>
      <c r="E122" s="56">
        <v>-28.999999999999996</v>
      </c>
      <c r="F122" s="56">
        <v>-38.999999999999993</v>
      </c>
      <c r="G122" s="56">
        <v>-43</v>
      </c>
      <c r="H122" s="358">
        <v>-33.999999999999986</v>
      </c>
      <c r="I122" s="358">
        <v>-36.999999999999993</v>
      </c>
      <c r="J122" s="358">
        <v>-30</v>
      </c>
      <c r="K122" s="358">
        <v>-31</v>
      </c>
      <c r="L122" s="56">
        <v>-28.999999999999996</v>
      </c>
      <c r="M122" s="57">
        <v>-31</v>
      </c>
      <c r="N122" s="254"/>
      <c r="O122" s="251" t="s">
        <v>7</v>
      </c>
      <c r="P122" s="55">
        <v>-62</v>
      </c>
      <c r="Q122" s="56">
        <v>-61</v>
      </c>
      <c r="R122" s="56">
        <v>-56.999999999999993</v>
      </c>
      <c r="S122" s="56">
        <v>-57.999999999999993</v>
      </c>
      <c r="T122" s="56">
        <v>-74</v>
      </c>
      <c r="U122" s="56">
        <v>-78.999999999999986</v>
      </c>
      <c r="V122" s="56">
        <v>-66.999999999999986</v>
      </c>
      <c r="W122" s="56">
        <v>-73</v>
      </c>
      <c r="X122" s="56">
        <v>-64.999999999999986</v>
      </c>
      <c r="Y122" s="358">
        <v>-65.999999999999986</v>
      </c>
      <c r="Z122" s="358">
        <v>-62</v>
      </c>
      <c r="AA122" s="57">
        <v>-60</v>
      </c>
      <c r="AB122" s="255"/>
      <c r="AC122" s="251" t="s">
        <v>7</v>
      </c>
      <c r="AD122" s="55">
        <v>-34</v>
      </c>
      <c r="AE122" s="56">
        <v>-33</v>
      </c>
      <c r="AF122" s="56">
        <v>-34.999999999999993</v>
      </c>
      <c r="AG122" s="56">
        <v>-38.999999999999993</v>
      </c>
      <c r="AH122" s="56">
        <v>-43</v>
      </c>
      <c r="AI122" s="56">
        <v>-47.999999999999986</v>
      </c>
      <c r="AJ122" s="358">
        <v>-31.999999999999993</v>
      </c>
      <c r="AK122" s="358">
        <v>-41.000000000000007</v>
      </c>
      <c r="AL122" s="358">
        <v>-34</v>
      </c>
      <c r="AM122" s="358">
        <v>-35</v>
      </c>
      <c r="AN122" s="56">
        <v>-30</v>
      </c>
      <c r="AO122" s="57">
        <v>-28.999999999999996</v>
      </c>
      <c r="AP122" s="255"/>
      <c r="AQ122" s="251" t="s">
        <v>7</v>
      </c>
      <c r="AR122" s="55">
        <v>104.00000000000001</v>
      </c>
      <c r="AS122" s="56">
        <v>105</v>
      </c>
      <c r="AT122" s="56">
        <v>103.00000000000001</v>
      </c>
      <c r="AU122" s="56">
        <v>102.00000000000001</v>
      </c>
      <c r="AV122" s="56">
        <v>97</v>
      </c>
      <c r="AW122" s="56">
        <v>95</v>
      </c>
      <c r="AX122" s="56">
        <v>102.00000000000001</v>
      </c>
      <c r="AY122" s="358">
        <v>102.00000000000001</v>
      </c>
      <c r="AZ122" s="56">
        <v>106</v>
      </c>
      <c r="BA122" s="56">
        <v>109</v>
      </c>
      <c r="BB122" s="56">
        <v>109</v>
      </c>
      <c r="BC122" s="57">
        <v>108</v>
      </c>
      <c r="BD122" s="172"/>
      <c r="BE122" s="251" t="s">
        <v>7</v>
      </c>
      <c r="BF122" s="55">
        <v>-30</v>
      </c>
      <c r="BG122" s="56">
        <v>-31</v>
      </c>
      <c r="BH122" s="56">
        <v>-34</v>
      </c>
      <c r="BI122" s="56">
        <v>-37.000000000000007</v>
      </c>
      <c r="BJ122" s="56">
        <v>-44.000000000000014</v>
      </c>
      <c r="BK122" s="56">
        <v>-44.000000000000014</v>
      </c>
      <c r="BL122" s="358">
        <v>-27.999999999999996</v>
      </c>
      <c r="BM122" s="358">
        <v>-27.999999999999996</v>
      </c>
      <c r="BN122" s="358">
        <v>-23.999999999999993</v>
      </c>
      <c r="BO122" s="358">
        <v>-23.999999999999993</v>
      </c>
      <c r="BP122" s="56">
        <v>-21.000000000000004</v>
      </c>
      <c r="BQ122" s="57">
        <v>-23.000000000000007</v>
      </c>
      <c r="BZ122" s="172"/>
      <c r="CA122" s="172"/>
      <c r="CB122" s="172"/>
      <c r="CC122" s="172"/>
      <c r="CD122" s="172"/>
      <c r="CE122" s="172"/>
      <c r="CF122" s="172"/>
    </row>
    <row r="123" spans="1:84" ht="11.5" customHeight="1">
      <c r="A123" s="1045" t="s">
        <v>241</v>
      </c>
      <c r="B123" s="1027" t="s">
        <v>197</v>
      </c>
      <c r="C123" s="1028"/>
      <c r="D123" s="1027" t="s">
        <v>242</v>
      </c>
      <c r="E123" s="1029"/>
      <c r="F123" s="1029"/>
      <c r="G123" s="1029"/>
      <c r="H123" s="1028"/>
      <c r="I123" s="1027" t="s">
        <v>243</v>
      </c>
      <c r="J123" s="1029"/>
      <c r="K123" s="1029"/>
      <c r="L123" s="1029"/>
      <c r="M123" s="1028"/>
      <c r="N123" s="172"/>
      <c r="O123" s="1048" t="s">
        <v>241</v>
      </c>
      <c r="P123" s="1029" t="s">
        <v>197</v>
      </c>
      <c r="Q123" s="1028"/>
      <c r="R123" s="1027" t="s">
        <v>242</v>
      </c>
      <c r="S123" s="1029"/>
      <c r="T123" s="1029"/>
      <c r="U123" s="1029"/>
      <c r="V123" s="1028"/>
      <c r="W123" s="1027" t="s">
        <v>243</v>
      </c>
      <c r="X123" s="1029"/>
      <c r="Y123" s="1029"/>
      <c r="Z123" s="1029"/>
      <c r="AA123" s="1062"/>
      <c r="AB123" s="261"/>
      <c r="AC123" s="1045" t="s">
        <v>241</v>
      </c>
      <c r="AD123" s="1027" t="s">
        <v>197</v>
      </c>
      <c r="AE123" s="1028"/>
      <c r="AF123" s="1027" t="s">
        <v>242</v>
      </c>
      <c r="AG123" s="1029"/>
      <c r="AH123" s="1029"/>
      <c r="AI123" s="1029"/>
      <c r="AJ123" s="1028"/>
      <c r="AK123" s="1027" t="s">
        <v>243</v>
      </c>
      <c r="AL123" s="1029"/>
      <c r="AM123" s="1029"/>
      <c r="AN123" s="1029"/>
      <c r="AO123" s="1028"/>
      <c r="AP123" s="261"/>
      <c r="AQ123" s="1045" t="s">
        <v>241</v>
      </c>
      <c r="AR123" s="1027" t="s">
        <v>197</v>
      </c>
      <c r="AS123" s="1028"/>
      <c r="AT123" s="1027" t="s">
        <v>242</v>
      </c>
      <c r="AU123" s="1029"/>
      <c r="AV123" s="1029"/>
      <c r="AW123" s="1029"/>
      <c r="AX123" s="1028"/>
      <c r="AY123" s="1027" t="s">
        <v>243</v>
      </c>
      <c r="AZ123" s="1029"/>
      <c r="BA123" s="1029"/>
      <c r="BB123" s="1029"/>
      <c r="BC123" s="1028"/>
      <c r="BD123" s="172"/>
      <c r="BE123" s="1045" t="s">
        <v>241</v>
      </c>
      <c r="BF123" s="1027" t="s">
        <v>197</v>
      </c>
      <c r="BG123" s="1028"/>
      <c r="BH123" s="1027" t="s">
        <v>242</v>
      </c>
      <c r="BI123" s="1029"/>
      <c r="BJ123" s="1029"/>
      <c r="BK123" s="1029"/>
      <c r="BL123" s="1028"/>
      <c r="BM123" s="1027" t="s">
        <v>243</v>
      </c>
      <c r="BN123" s="1029"/>
      <c r="BO123" s="1029"/>
      <c r="BP123" s="1029"/>
      <c r="BQ123" s="1028"/>
      <c r="BZ123" s="172"/>
      <c r="CA123" s="256"/>
      <c r="CB123" s="172"/>
      <c r="CC123" s="172"/>
      <c r="CD123" s="172"/>
      <c r="CE123" s="172"/>
      <c r="CF123" s="172"/>
    </row>
    <row r="124" spans="1:84" ht="23.5" customHeight="1">
      <c r="A124" s="1031"/>
      <c r="B124" s="1046">
        <v>-28</v>
      </c>
      <c r="C124" s="1047"/>
      <c r="D124" s="348">
        <v>-21</v>
      </c>
      <c r="E124" s="1035" t="s">
        <v>507</v>
      </c>
      <c r="F124" s="1036"/>
      <c r="G124" s="1036"/>
      <c r="H124" s="1037"/>
      <c r="I124" s="361">
        <v>-43</v>
      </c>
      <c r="J124" s="1035" t="s">
        <v>442</v>
      </c>
      <c r="K124" s="1036"/>
      <c r="L124" s="1036"/>
      <c r="M124" s="1037"/>
      <c r="N124" s="172"/>
      <c r="O124" s="1049"/>
      <c r="P124" s="1057" t="s">
        <v>508</v>
      </c>
      <c r="Q124" s="1059"/>
      <c r="R124" s="738">
        <v>-47</v>
      </c>
      <c r="S124" s="1057" t="s">
        <v>497</v>
      </c>
      <c r="T124" s="1058"/>
      <c r="U124" s="1058"/>
      <c r="V124" s="1059"/>
      <c r="W124" s="738">
        <v>-79</v>
      </c>
      <c r="X124" s="1057" t="s">
        <v>442</v>
      </c>
      <c r="Y124" s="1058"/>
      <c r="Z124" s="1058"/>
      <c r="AA124" s="1059"/>
      <c r="AB124" s="261"/>
      <c r="AC124" s="1031"/>
      <c r="AD124" s="1046">
        <v>-31</v>
      </c>
      <c r="AE124" s="1047"/>
      <c r="AF124" s="348">
        <v>-21</v>
      </c>
      <c r="AG124" s="1035" t="s">
        <v>509</v>
      </c>
      <c r="AH124" s="1036"/>
      <c r="AI124" s="1036"/>
      <c r="AJ124" s="1037"/>
      <c r="AK124" s="361">
        <v>-48</v>
      </c>
      <c r="AL124" s="1035" t="s">
        <v>442</v>
      </c>
      <c r="AM124" s="1036"/>
      <c r="AN124" s="1036"/>
      <c r="AO124" s="1037"/>
      <c r="AP124" s="261"/>
      <c r="AQ124" s="1031"/>
      <c r="AR124" s="1046">
        <v>107</v>
      </c>
      <c r="AS124" s="1047"/>
      <c r="AT124" s="348">
        <v>114</v>
      </c>
      <c r="AU124" s="1035" t="s">
        <v>593</v>
      </c>
      <c r="AV124" s="1036"/>
      <c r="AW124" s="1036"/>
      <c r="AX124" s="1037"/>
      <c r="AY124" s="361">
        <v>95</v>
      </c>
      <c r="AZ124" s="1035" t="s">
        <v>500</v>
      </c>
      <c r="BA124" s="1036"/>
      <c r="BB124" s="1036"/>
      <c r="BC124" s="1037"/>
      <c r="BD124" s="172"/>
      <c r="BE124" s="1031"/>
      <c r="BF124" s="1046">
        <v>-26</v>
      </c>
      <c r="BG124" s="1047"/>
      <c r="BH124" s="348">
        <v>-14</v>
      </c>
      <c r="BI124" s="1054" t="s">
        <v>510</v>
      </c>
      <c r="BJ124" s="1055"/>
      <c r="BK124" s="1055"/>
      <c r="BL124" s="1056"/>
      <c r="BM124" s="361">
        <v>-44</v>
      </c>
      <c r="BN124" s="1035" t="s">
        <v>511</v>
      </c>
      <c r="BO124" s="1036"/>
      <c r="BP124" s="1036"/>
      <c r="BQ124" s="1037"/>
      <c r="BZ124" s="172"/>
      <c r="CA124" s="256"/>
      <c r="CB124" s="172"/>
      <c r="CC124" s="172"/>
      <c r="CD124" s="172"/>
      <c r="CE124" s="172"/>
      <c r="CF124" s="172"/>
    </row>
    <row r="125" spans="1:84" ht="11.5" customHeight="1">
      <c r="A125" s="256"/>
      <c r="B125" s="172"/>
      <c r="C125" s="172"/>
      <c r="D125" s="256"/>
      <c r="E125" s="172"/>
      <c r="F125" s="172"/>
      <c r="G125" s="172"/>
      <c r="H125" s="172"/>
      <c r="I125" s="256"/>
      <c r="J125" s="172"/>
      <c r="K125" s="172"/>
      <c r="L125" s="172"/>
      <c r="M125" s="172"/>
      <c r="N125" s="172"/>
      <c r="O125" s="563"/>
      <c r="P125" s="564"/>
      <c r="Q125" s="564"/>
      <c r="R125" s="565"/>
      <c r="S125" s="564"/>
      <c r="T125" s="564"/>
      <c r="U125" s="564"/>
      <c r="V125" s="564"/>
      <c r="W125" s="565"/>
      <c r="X125" s="564"/>
      <c r="Y125" s="564"/>
      <c r="Z125" s="564"/>
      <c r="AA125" s="564"/>
      <c r="AB125" s="256"/>
      <c r="AC125" s="172"/>
      <c r="AD125" s="172"/>
      <c r="AE125" s="256"/>
      <c r="AF125" s="172"/>
      <c r="AG125" s="172"/>
      <c r="AH125" s="172"/>
      <c r="AI125" s="172"/>
      <c r="AJ125" s="256"/>
      <c r="AK125" s="172"/>
      <c r="AL125" s="172"/>
      <c r="AM125" s="172"/>
      <c r="AN125" s="172"/>
      <c r="AO125" s="172"/>
      <c r="AP125" s="256"/>
      <c r="AQ125" s="172"/>
      <c r="AR125" s="172"/>
      <c r="AS125" s="256"/>
      <c r="AT125" s="172"/>
      <c r="AU125" s="172"/>
      <c r="AV125" s="172"/>
      <c r="AW125" s="172"/>
      <c r="AX125" s="256"/>
      <c r="AY125" s="172"/>
      <c r="AZ125" s="172"/>
      <c r="BA125" s="172"/>
      <c r="BB125" s="172"/>
      <c r="BC125" s="172"/>
      <c r="BD125" s="172"/>
      <c r="BR125" s="243"/>
      <c r="BS125" s="243"/>
      <c r="BT125" s="172"/>
      <c r="BU125" s="256"/>
      <c r="BV125" s="172"/>
      <c r="BW125" s="172"/>
      <c r="BX125" s="172"/>
      <c r="BY125" s="172"/>
      <c r="BZ125" s="172"/>
      <c r="CA125" s="256"/>
      <c r="CB125" s="172"/>
      <c r="CC125" s="172"/>
      <c r="CD125" s="172"/>
      <c r="CE125" s="172"/>
      <c r="CF125" s="172"/>
    </row>
    <row r="126" spans="1:84" ht="11.5" customHeight="1">
      <c r="A126" s="256"/>
      <c r="B126" s="172"/>
      <c r="C126" s="172"/>
      <c r="D126" s="256"/>
      <c r="E126" s="172"/>
      <c r="F126" s="172"/>
      <c r="G126" s="172"/>
      <c r="H126" s="172"/>
      <c r="I126" s="256"/>
      <c r="J126" s="172"/>
      <c r="K126" s="172"/>
      <c r="L126" s="172"/>
      <c r="M126" s="172"/>
      <c r="N126" s="172"/>
      <c r="O126" s="256"/>
      <c r="P126" s="172"/>
      <c r="Q126" s="172"/>
      <c r="R126" s="256"/>
      <c r="S126" s="172"/>
      <c r="T126" s="172"/>
      <c r="U126" s="172"/>
      <c r="V126" s="172"/>
      <c r="W126" s="256"/>
      <c r="X126" s="172"/>
      <c r="Y126" s="172"/>
      <c r="Z126" s="172"/>
      <c r="AA126" s="172"/>
      <c r="AB126" s="256"/>
      <c r="AC126" s="172"/>
      <c r="AD126" s="172"/>
      <c r="AE126" s="256"/>
      <c r="AF126" s="172"/>
      <c r="AG126" s="172"/>
      <c r="AH126" s="172"/>
      <c r="AI126" s="172"/>
      <c r="AJ126" s="256"/>
      <c r="AK126" s="172"/>
      <c r="AL126" s="172"/>
      <c r="AM126" s="172"/>
      <c r="AN126" s="172"/>
      <c r="AO126" s="172"/>
      <c r="AP126" s="256"/>
      <c r="AQ126" s="172"/>
      <c r="AR126" s="172"/>
      <c r="AS126" s="256"/>
      <c r="AT126" s="172"/>
      <c r="AU126" s="172"/>
      <c r="AV126" s="172"/>
      <c r="AW126" s="172"/>
      <c r="AX126" s="256"/>
      <c r="AY126" s="172"/>
      <c r="AZ126" s="172"/>
      <c r="BA126" s="172"/>
      <c r="BB126" s="172"/>
      <c r="BC126" s="172"/>
      <c r="BD126" s="172"/>
      <c r="BE126" s="172"/>
      <c r="BF126" s="172"/>
      <c r="BG126" s="164"/>
      <c r="BH126" s="164"/>
      <c r="BI126" s="164"/>
      <c r="BJ126" s="164"/>
      <c r="BK126" s="164"/>
    </row>
    <row r="127" spans="1:84" ht="11.5" customHeight="1">
      <c r="BD127" s="172"/>
      <c r="BE127" s="172"/>
      <c r="BF127" s="172"/>
      <c r="BG127" s="164"/>
      <c r="BH127" s="164"/>
      <c r="BI127" s="164"/>
      <c r="BJ127" s="164"/>
      <c r="BK127" s="164"/>
    </row>
    <row r="128" spans="1:84" ht="11.5" customHeight="1">
      <c r="BD128" s="172"/>
      <c r="BE128" s="172"/>
      <c r="BF128" s="172"/>
      <c r="BG128" s="164"/>
      <c r="BH128" s="164"/>
      <c r="BI128" s="164"/>
      <c r="BJ128" s="164"/>
      <c r="BK128" s="164"/>
    </row>
    <row r="129" spans="28:63" ht="11.5" customHeight="1">
      <c r="AB129" s="24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Q129" s="242"/>
      <c r="AR129" s="172"/>
      <c r="AS129" s="172"/>
      <c r="AT129" s="172"/>
      <c r="AU129" s="172"/>
      <c r="AV129" s="172"/>
      <c r="AW129" s="172"/>
      <c r="AX129" s="172"/>
      <c r="AY129" s="172"/>
      <c r="AZ129" s="1060"/>
      <c r="BA129" s="1060"/>
      <c r="BB129" s="1060"/>
      <c r="BC129" s="1060"/>
      <c r="BD129" s="172"/>
      <c r="BE129" s="172"/>
      <c r="BF129" s="172"/>
      <c r="BG129" s="164"/>
      <c r="BH129" s="164"/>
      <c r="BI129" s="164"/>
      <c r="BJ129" s="164"/>
      <c r="BK129" s="164"/>
    </row>
    <row r="130" spans="28:63" ht="11.5" customHeight="1">
      <c r="AB130" s="242"/>
      <c r="AC130" s="172"/>
      <c r="AD130" s="172"/>
      <c r="AE130" s="172"/>
      <c r="AF130" s="172"/>
      <c r="AG130" s="172"/>
      <c r="AH130" s="172"/>
      <c r="AI130" s="172"/>
      <c r="AJ130" s="172"/>
      <c r="AK130" s="1060"/>
      <c r="AL130" s="1060"/>
      <c r="AM130" s="1060"/>
      <c r="AN130" s="1060"/>
      <c r="AQ130" s="1061"/>
      <c r="AR130" s="1060"/>
      <c r="AS130" s="1060"/>
      <c r="AT130" s="1060"/>
      <c r="AU130" s="1060"/>
      <c r="AV130" s="1060"/>
      <c r="AW130" s="1060"/>
      <c r="AX130" s="1060"/>
      <c r="AY130" s="1060"/>
      <c r="AZ130" s="1060"/>
      <c r="BA130" s="1060"/>
      <c r="BB130" s="1060"/>
      <c r="BC130" s="1060"/>
      <c r="BD130" s="172"/>
      <c r="BE130" s="172"/>
      <c r="BF130" s="172"/>
      <c r="BG130" s="164"/>
      <c r="BH130" s="164"/>
      <c r="BI130" s="164"/>
      <c r="BJ130" s="164"/>
      <c r="BK130" s="164"/>
    </row>
    <row r="131" spans="28:63" ht="11.5" customHeight="1">
      <c r="AB131" s="1061"/>
      <c r="AC131" s="1060"/>
      <c r="AD131" s="1060"/>
      <c r="AE131" s="1060"/>
      <c r="AF131" s="1060"/>
      <c r="AG131" s="1060"/>
      <c r="AH131" s="1060"/>
      <c r="AI131" s="1060"/>
      <c r="AJ131" s="1060"/>
      <c r="AK131" s="1060"/>
      <c r="AL131" s="1060"/>
      <c r="AM131" s="1060"/>
      <c r="AN131" s="1060"/>
      <c r="AQ131" s="1061"/>
      <c r="AR131" s="255"/>
      <c r="AS131" s="255"/>
      <c r="AT131" s="255"/>
      <c r="AU131" s="255"/>
      <c r="AV131" s="255"/>
      <c r="AW131" s="255"/>
      <c r="AX131" s="255"/>
      <c r="AY131" s="255"/>
      <c r="AZ131" s="255"/>
      <c r="BA131" s="255"/>
      <c r="BB131" s="255"/>
      <c r="BC131" s="255"/>
      <c r="BD131" s="172"/>
      <c r="BE131" s="172"/>
      <c r="BF131" s="172"/>
      <c r="BG131" s="164"/>
      <c r="BH131" s="164"/>
      <c r="BI131" s="164"/>
      <c r="BJ131" s="164"/>
      <c r="BK131" s="164"/>
    </row>
    <row r="132" spans="28:63" ht="11.5" customHeight="1">
      <c r="AB132" s="1061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Q132" s="255"/>
      <c r="AR132" s="250"/>
      <c r="AS132" s="250"/>
      <c r="AT132" s="250"/>
      <c r="AU132" s="250"/>
      <c r="AV132" s="250"/>
      <c r="AW132" s="250"/>
      <c r="AX132" s="250"/>
      <c r="AY132" s="250"/>
      <c r="AZ132" s="250"/>
      <c r="BA132" s="250"/>
      <c r="BB132" s="250"/>
      <c r="BC132" s="250"/>
      <c r="BD132" s="172"/>
      <c r="BE132" s="172"/>
      <c r="BF132" s="172"/>
      <c r="BG132" s="164"/>
      <c r="BH132" s="164"/>
      <c r="BI132" s="164"/>
      <c r="BJ132" s="164"/>
      <c r="BK132" s="164"/>
    </row>
    <row r="133" spans="28:63" ht="11.5" customHeight="1">
      <c r="AB133" s="255"/>
      <c r="AC133" s="250"/>
      <c r="AD133" s="250"/>
      <c r="AE133" s="250"/>
      <c r="AF133" s="250"/>
      <c r="AG133" s="250"/>
      <c r="AH133" s="250"/>
      <c r="AI133" s="250"/>
      <c r="AJ133" s="250"/>
      <c r="AK133" s="250"/>
      <c r="AL133" s="250"/>
      <c r="AM133" s="250"/>
      <c r="AN133" s="250"/>
      <c r="AQ133" s="255"/>
      <c r="AR133" s="250"/>
      <c r="AS133" s="250"/>
      <c r="AT133" s="250"/>
      <c r="AU133" s="250"/>
      <c r="AV133" s="250"/>
      <c r="AW133" s="250"/>
      <c r="AX133" s="250"/>
      <c r="AY133" s="250"/>
      <c r="AZ133" s="250"/>
      <c r="BA133" s="250"/>
      <c r="BB133" s="250"/>
      <c r="BC133" s="250"/>
      <c r="BD133" s="172"/>
      <c r="BE133" s="172"/>
      <c r="BF133" s="172"/>
      <c r="BG133" s="164"/>
      <c r="BH133" s="164"/>
      <c r="BI133" s="164"/>
      <c r="BJ133" s="164"/>
      <c r="BK133" s="164"/>
    </row>
    <row r="134" spans="28:63" ht="11.5" customHeight="1">
      <c r="AB134" s="255"/>
      <c r="AC134" s="250"/>
      <c r="AD134" s="250"/>
      <c r="AE134" s="250"/>
      <c r="AF134" s="250"/>
      <c r="AG134" s="250"/>
      <c r="AH134" s="250"/>
      <c r="AI134" s="250"/>
      <c r="AJ134" s="250"/>
      <c r="AK134" s="250"/>
      <c r="AL134" s="250"/>
      <c r="AM134" s="250"/>
      <c r="AN134" s="250"/>
      <c r="AQ134" s="255"/>
      <c r="AR134" s="250"/>
      <c r="AS134" s="250"/>
      <c r="AT134" s="250"/>
      <c r="AU134" s="250"/>
      <c r="AV134" s="250"/>
      <c r="AW134" s="250"/>
      <c r="AX134" s="250"/>
      <c r="AY134" s="250"/>
      <c r="AZ134" s="250"/>
      <c r="BA134" s="250"/>
      <c r="BB134" s="250"/>
      <c r="BC134" s="250"/>
      <c r="BD134" s="172"/>
      <c r="BE134" s="172"/>
      <c r="BF134" s="172"/>
      <c r="BG134" s="164"/>
      <c r="BH134" s="164"/>
      <c r="BI134" s="164"/>
      <c r="BJ134" s="164"/>
      <c r="BK134" s="164"/>
    </row>
    <row r="135" spans="28:63" ht="11.5" customHeight="1">
      <c r="AB135" s="255"/>
      <c r="AC135" s="250"/>
      <c r="AD135" s="250"/>
      <c r="AE135" s="250"/>
      <c r="AF135" s="250"/>
      <c r="AG135" s="250"/>
      <c r="AH135" s="250"/>
      <c r="AI135" s="250"/>
      <c r="AJ135" s="250"/>
      <c r="AK135" s="250"/>
      <c r="AL135" s="250"/>
      <c r="AM135" s="250"/>
      <c r="AN135" s="250"/>
      <c r="AQ135" s="255"/>
      <c r="AR135" s="250"/>
      <c r="AS135" s="250"/>
      <c r="AT135" s="250"/>
      <c r="AU135" s="250"/>
      <c r="AV135" s="250"/>
      <c r="AW135" s="250"/>
      <c r="AX135" s="250"/>
      <c r="AY135" s="250"/>
      <c r="AZ135" s="250"/>
      <c r="BA135" s="250"/>
      <c r="BB135" s="250"/>
      <c r="BC135" s="250"/>
      <c r="BD135" s="172"/>
      <c r="BE135" s="172"/>
      <c r="BF135" s="172"/>
      <c r="BG135" s="164"/>
      <c r="BH135" s="164"/>
      <c r="BI135" s="164"/>
      <c r="BJ135" s="164"/>
      <c r="BK135" s="164"/>
    </row>
    <row r="136" spans="28:63" ht="11.5" customHeight="1">
      <c r="AB136" s="255"/>
      <c r="AC136" s="250"/>
      <c r="AD136" s="250"/>
      <c r="AE136" s="250"/>
      <c r="AF136" s="250"/>
      <c r="AG136" s="250"/>
      <c r="AH136" s="250"/>
      <c r="AI136" s="250"/>
      <c r="AJ136" s="250"/>
      <c r="AK136" s="250"/>
      <c r="AL136" s="250"/>
      <c r="AM136" s="250"/>
      <c r="AN136" s="250"/>
      <c r="AQ136" s="255"/>
      <c r="AR136" s="250"/>
      <c r="AS136" s="250"/>
      <c r="AT136" s="250"/>
      <c r="AU136" s="250"/>
      <c r="AV136" s="250"/>
      <c r="AW136" s="250"/>
      <c r="AX136" s="250"/>
      <c r="AY136" s="250"/>
      <c r="AZ136" s="250"/>
      <c r="BA136" s="250"/>
      <c r="BB136" s="250"/>
      <c r="BC136" s="250"/>
      <c r="BD136" s="172"/>
      <c r="BE136" s="172"/>
      <c r="BF136" s="172"/>
      <c r="BG136" s="164"/>
      <c r="BH136" s="164"/>
      <c r="BI136" s="164"/>
      <c r="BJ136" s="164"/>
      <c r="BK136" s="164"/>
    </row>
    <row r="137" spans="28:63" ht="11.5" customHeight="1">
      <c r="AB137" s="255"/>
      <c r="AC137" s="250"/>
      <c r="AD137" s="250"/>
      <c r="AE137" s="250"/>
      <c r="AF137" s="250"/>
      <c r="AG137" s="250"/>
      <c r="AH137" s="250"/>
      <c r="AI137" s="250"/>
      <c r="AJ137" s="250"/>
      <c r="AK137" s="250"/>
      <c r="AL137" s="250"/>
      <c r="AM137" s="250"/>
      <c r="AN137" s="250"/>
      <c r="AQ137" s="255"/>
      <c r="AR137" s="250"/>
      <c r="AS137" s="250"/>
      <c r="AT137" s="250"/>
      <c r="AU137" s="250"/>
      <c r="AV137" s="250"/>
      <c r="AW137" s="250"/>
      <c r="AX137" s="250"/>
      <c r="AY137" s="250"/>
      <c r="AZ137" s="250"/>
      <c r="BA137" s="250"/>
      <c r="BB137" s="250"/>
      <c r="BC137" s="250"/>
      <c r="BD137" s="172"/>
      <c r="BE137" s="172"/>
      <c r="BF137" s="172"/>
      <c r="BG137" s="164"/>
      <c r="BH137" s="164"/>
      <c r="BI137" s="164"/>
      <c r="BJ137" s="164"/>
      <c r="BK137" s="164"/>
    </row>
    <row r="138" spans="28:63" ht="11.5" customHeight="1">
      <c r="AB138" s="255"/>
      <c r="AC138" s="250"/>
      <c r="AD138" s="250"/>
      <c r="AE138" s="250"/>
      <c r="AF138" s="250"/>
      <c r="AG138" s="250"/>
      <c r="AH138" s="250"/>
      <c r="AI138" s="250"/>
      <c r="AJ138" s="250"/>
      <c r="AK138" s="250"/>
      <c r="AL138" s="250"/>
      <c r="AM138" s="250"/>
      <c r="AN138" s="250"/>
      <c r="AQ138" s="255"/>
      <c r="AR138" s="250"/>
      <c r="AS138" s="250"/>
      <c r="AT138" s="250"/>
      <c r="AU138" s="250"/>
      <c r="AV138" s="250"/>
      <c r="AW138" s="250"/>
      <c r="AX138" s="250"/>
      <c r="AY138" s="250"/>
      <c r="AZ138" s="250"/>
      <c r="BA138" s="250"/>
      <c r="BB138" s="250"/>
      <c r="BC138" s="250"/>
      <c r="BD138" s="172"/>
      <c r="BE138" s="172"/>
      <c r="BF138" s="172"/>
      <c r="BG138" s="164"/>
      <c r="BH138" s="164"/>
      <c r="BI138" s="164"/>
      <c r="BJ138" s="164"/>
      <c r="BK138" s="164"/>
    </row>
    <row r="139" spans="28:63" ht="11.5" customHeight="1">
      <c r="AB139" s="255"/>
      <c r="AC139" s="250"/>
      <c r="AD139" s="250"/>
      <c r="AE139" s="250"/>
      <c r="AF139" s="250"/>
      <c r="AG139" s="250"/>
      <c r="AH139" s="250"/>
      <c r="AI139" s="250"/>
      <c r="AJ139" s="250"/>
      <c r="AK139" s="250"/>
      <c r="AL139" s="250"/>
      <c r="AM139" s="250"/>
      <c r="AN139" s="250"/>
      <c r="AQ139" s="255"/>
      <c r="AR139" s="250"/>
      <c r="AS139" s="250"/>
      <c r="AT139" s="250"/>
      <c r="AU139" s="250"/>
      <c r="AV139" s="250"/>
      <c r="AW139" s="250"/>
      <c r="AX139" s="250"/>
      <c r="AY139" s="250"/>
      <c r="AZ139" s="250"/>
      <c r="BA139" s="250"/>
      <c r="BB139" s="250"/>
      <c r="BC139" s="250"/>
      <c r="BD139" s="172"/>
      <c r="BE139" s="172"/>
      <c r="BF139" s="172"/>
      <c r="BG139" s="164"/>
      <c r="BH139" s="164"/>
      <c r="BI139" s="164"/>
      <c r="BJ139" s="164"/>
      <c r="BK139" s="164"/>
    </row>
    <row r="140" spans="28:63" ht="11.5" customHeight="1">
      <c r="AB140" s="255"/>
      <c r="AC140" s="250"/>
      <c r="AD140" s="250"/>
      <c r="AE140" s="250"/>
      <c r="AF140" s="250"/>
      <c r="AG140" s="250"/>
      <c r="AH140" s="250"/>
      <c r="AI140" s="250"/>
      <c r="AJ140" s="250"/>
      <c r="AK140" s="250"/>
      <c r="AL140" s="250"/>
      <c r="AM140" s="250"/>
      <c r="AN140" s="250"/>
      <c r="AQ140" s="255"/>
      <c r="AR140" s="250"/>
      <c r="AS140" s="250"/>
      <c r="AT140" s="250"/>
      <c r="AU140" s="250"/>
      <c r="AV140" s="250"/>
      <c r="AW140" s="250"/>
      <c r="AX140" s="250"/>
      <c r="AY140" s="250"/>
      <c r="AZ140" s="250"/>
      <c r="BA140" s="250"/>
      <c r="BB140" s="250"/>
      <c r="BC140" s="250"/>
      <c r="BD140" s="172"/>
      <c r="BE140" s="172"/>
      <c r="BF140" s="172"/>
      <c r="BG140" s="164"/>
      <c r="BH140" s="164"/>
      <c r="BI140" s="164"/>
      <c r="BJ140" s="164"/>
      <c r="BK140" s="164"/>
    </row>
    <row r="141" spans="28:63" ht="11.5" customHeight="1">
      <c r="AB141" s="255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Q141" s="255"/>
      <c r="AR141" s="250"/>
      <c r="AS141" s="250"/>
      <c r="AT141" s="250"/>
      <c r="AU141" s="250"/>
      <c r="AV141" s="250"/>
      <c r="AW141" s="250"/>
      <c r="AX141" s="250"/>
      <c r="AY141" s="250"/>
      <c r="AZ141" s="250"/>
      <c r="BA141" s="250"/>
      <c r="BB141" s="250"/>
      <c r="BC141" s="250"/>
      <c r="BD141" s="172"/>
      <c r="BE141" s="172"/>
      <c r="BF141" s="172"/>
      <c r="BG141" s="164"/>
      <c r="BH141" s="164"/>
      <c r="BI141" s="164"/>
      <c r="BJ141" s="164"/>
      <c r="BK141" s="164"/>
    </row>
    <row r="142" spans="28:63" ht="11.5" customHeight="1">
      <c r="AB142" s="255"/>
      <c r="AC142" s="250"/>
      <c r="AD142" s="250"/>
      <c r="AE142" s="250"/>
      <c r="AF142" s="250"/>
      <c r="AG142" s="250"/>
      <c r="AH142" s="250"/>
      <c r="AI142" s="250"/>
      <c r="AJ142" s="250"/>
      <c r="AK142" s="250"/>
      <c r="AL142" s="250"/>
      <c r="AM142" s="250"/>
      <c r="AN142" s="250"/>
      <c r="AQ142" s="255"/>
      <c r="AR142" s="250"/>
      <c r="AS142" s="250"/>
      <c r="AT142" s="250"/>
      <c r="AU142" s="250"/>
      <c r="AV142" s="250"/>
      <c r="AW142" s="250"/>
      <c r="AX142" s="250"/>
      <c r="AY142" s="250"/>
      <c r="AZ142" s="250"/>
      <c r="BA142" s="250"/>
      <c r="BB142" s="250"/>
      <c r="BC142" s="250"/>
      <c r="BD142" s="172"/>
      <c r="BE142" s="172"/>
      <c r="BF142" s="172"/>
      <c r="BG142" s="164"/>
      <c r="BH142" s="164"/>
      <c r="BI142" s="164"/>
      <c r="BJ142" s="164"/>
      <c r="BK142" s="164"/>
    </row>
    <row r="143" spans="28:63" ht="11.5" customHeight="1">
      <c r="AB143" s="255"/>
      <c r="AC143" s="250"/>
      <c r="AD143" s="250"/>
      <c r="AE143" s="250"/>
      <c r="AF143" s="250"/>
      <c r="AG143" s="250"/>
      <c r="AH143" s="250"/>
      <c r="AI143" s="250"/>
      <c r="AJ143" s="250"/>
      <c r="AK143" s="250"/>
      <c r="AL143" s="250"/>
      <c r="AM143" s="250"/>
      <c r="AN143" s="250"/>
      <c r="AQ143" s="255"/>
      <c r="AR143" s="250"/>
      <c r="AS143" s="250"/>
      <c r="AT143" s="250"/>
      <c r="AU143" s="250"/>
      <c r="AV143" s="250"/>
      <c r="AW143" s="250"/>
      <c r="AX143" s="250"/>
      <c r="AY143" s="250"/>
      <c r="AZ143" s="250"/>
      <c r="BA143" s="250"/>
      <c r="BB143" s="250"/>
      <c r="BC143" s="250"/>
      <c r="BD143" s="172"/>
      <c r="BE143" s="172"/>
      <c r="BF143" s="172"/>
      <c r="BG143" s="164"/>
      <c r="BH143" s="164"/>
      <c r="BI143" s="164"/>
      <c r="BJ143" s="164"/>
      <c r="BK143" s="164"/>
    </row>
    <row r="144" spans="28:63" ht="11.5" customHeight="1">
      <c r="AB144" s="255"/>
      <c r="AC144" s="250"/>
      <c r="AD144" s="250"/>
      <c r="AE144" s="250"/>
      <c r="AF144" s="250"/>
      <c r="AG144" s="250"/>
      <c r="AH144" s="250"/>
      <c r="AI144" s="250"/>
      <c r="AJ144" s="250"/>
      <c r="AK144" s="250"/>
      <c r="AL144" s="250"/>
      <c r="AM144" s="250"/>
      <c r="AN144" s="250"/>
      <c r="AQ144" s="255"/>
      <c r="AR144" s="250"/>
      <c r="AS144" s="250"/>
      <c r="AT144" s="250"/>
      <c r="AU144" s="250"/>
      <c r="AV144" s="250"/>
      <c r="AW144" s="250"/>
      <c r="AX144" s="250"/>
      <c r="AY144" s="250"/>
      <c r="AZ144" s="250"/>
      <c r="BA144" s="250"/>
      <c r="BB144" s="250"/>
      <c r="BC144" s="250"/>
      <c r="BD144" s="172"/>
      <c r="BE144" s="172"/>
      <c r="BF144" s="172"/>
      <c r="BG144" s="164"/>
      <c r="BH144" s="164"/>
      <c r="BI144" s="164"/>
      <c r="BJ144" s="164"/>
      <c r="BK144" s="164"/>
    </row>
    <row r="145" spans="28:63" ht="11.5" customHeight="1">
      <c r="AB145" s="255"/>
      <c r="AC145" s="250"/>
      <c r="AD145" s="250"/>
      <c r="AE145" s="250"/>
      <c r="AF145" s="250"/>
      <c r="AG145" s="250"/>
      <c r="AH145" s="250"/>
      <c r="AI145" s="250"/>
      <c r="AJ145" s="250"/>
      <c r="AK145" s="250"/>
      <c r="AL145" s="250"/>
      <c r="AM145" s="250"/>
      <c r="AN145" s="250"/>
      <c r="AQ145" s="255"/>
      <c r="AR145" s="250"/>
      <c r="AS145" s="250"/>
      <c r="AT145" s="250"/>
      <c r="AU145" s="250"/>
      <c r="AV145" s="250"/>
      <c r="AW145" s="250"/>
      <c r="AX145" s="250"/>
      <c r="AY145" s="250"/>
      <c r="AZ145" s="250"/>
      <c r="BA145" s="250"/>
      <c r="BB145" s="250"/>
      <c r="BC145" s="250"/>
      <c r="BD145" s="172"/>
      <c r="BE145" s="172"/>
      <c r="BF145" s="172"/>
      <c r="BG145" s="164"/>
      <c r="BH145" s="164"/>
      <c r="BI145" s="164"/>
      <c r="BJ145" s="164"/>
      <c r="BK145" s="164"/>
    </row>
    <row r="146" spans="28:63" ht="11.5" customHeight="1">
      <c r="AB146" s="255"/>
      <c r="AC146" s="250"/>
      <c r="AD146" s="250"/>
      <c r="AE146" s="250"/>
      <c r="AF146" s="250"/>
      <c r="AG146" s="250"/>
      <c r="AH146" s="250"/>
      <c r="AI146" s="250"/>
      <c r="AJ146" s="250"/>
      <c r="AK146" s="250"/>
      <c r="AL146" s="250"/>
      <c r="AM146" s="250"/>
      <c r="AN146" s="250"/>
      <c r="AQ146" s="255"/>
      <c r="AR146" s="250"/>
      <c r="AS146" s="250"/>
      <c r="AT146" s="250"/>
      <c r="AU146" s="250"/>
      <c r="AV146" s="250"/>
      <c r="AW146" s="250"/>
      <c r="AX146" s="250"/>
      <c r="AY146" s="250"/>
      <c r="AZ146" s="250"/>
      <c r="BA146" s="250"/>
      <c r="BB146" s="250"/>
      <c r="BC146" s="250"/>
      <c r="BD146" s="172"/>
      <c r="BE146" s="172"/>
      <c r="BF146" s="172"/>
      <c r="BG146" s="164"/>
      <c r="BH146" s="164"/>
      <c r="BI146" s="164"/>
      <c r="BJ146" s="164"/>
      <c r="BK146" s="164"/>
    </row>
    <row r="147" spans="28:63" ht="11.5" customHeight="1">
      <c r="AB147" s="255"/>
      <c r="AC147" s="250"/>
      <c r="AD147" s="250"/>
      <c r="AE147" s="250"/>
      <c r="AF147" s="250"/>
      <c r="AG147" s="250"/>
      <c r="AH147" s="250"/>
      <c r="AI147" s="250"/>
      <c r="AJ147" s="250"/>
      <c r="AK147" s="250"/>
      <c r="AL147" s="250"/>
      <c r="AM147" s="250"/>
      <c r="AN147" s="250"/>
      <c r="AQ147" s="255"/>
      <c r="AR147" s="250"/>
      <c r="AS147" s="250"/>
      <c r="AT147" s="250"/>
      <c r="AU147" s="250"/>
      <c r="AV147" s="250"/>
      <c r="AW147" s="250"/>
      <c r="AX147" s="250"/>
      <c r="AY147" s="250"/>
      <c r="AZ147" s="250"/>
      <c r="BA147" s="250"/>
      <c r="BB147" s="250"/>
      <c r="BC147" s="250"/>
      <c r="BD147" s="172"/>
      <c r="BE147" s="172"/>
      <c r="BF147" s="172"/>
      <c r="BG147" s="164"/>
      <c r="BH147" s="164"/>
      <c r="BI147" s="164"/>
      <c r="BJ147" s="164"/>
      <c r="BK147" s="164"/>
    </row>
    <row r="148" spans="28:63" ht="11.5" customHeight="1">
      <c r="AB148" s="255"/>
      <c r="AC148" s="250"/>
      <c r="AD148" s="250"/>
      <c r="AE148" s="250"/>
      <c r="AF148" s="250"/>
      <c r="AG148" s="250"/>
      <c r="AH148" s="250"/>
      <c r="AI148" s="250"/>
      <c r="AJ148" s="250"/>
      <c r="AK148" s="250"/>
      <c r="AL148" s="250"/>
      <c r="AM148" s="250"/>
      <c r="AN148" s="250"/>
      <c r="AQ148" s="255"/>
      <c r="AR148" s="250"/>
      <c r="AS148" s="250"/>
      <c r="AT148" s="250"/>
      <c r="AU148" s="250"/>
      <c r="AV148" s="250"/>
      <c r="AW148" s="250"/>
      <c r="AX148" s="250"/>
      <c r="AY148" s="250"/>
      <c r="AZ148" s="250"/>
      <c r="BA148" s="250"/>
      <c r="BB148" s="250"/>
      <c r="BC148" s="250"/>
      <c r="BD148" s="172"/>
      <c r="BE148" s="172"/>
      <c r="BF148" s="172"/>
      <c r="BG148" s="164"/>
      <c r="BH148" s="164"/>
      <c r="BI148" s="164"/>
      <c r="BJ148" s="164"/>
      <c r="BK148" s="164"/>
    </row>
    <row r="149" spans="28:63" ht="11.5" customHeight="1">
      <c r="AB149" s="255"/>
      <c r="AC149" s="250"/>
      <c r="AD149" s="250"/>
      <c r="AE149" s="250"/>
      <c r="AF149" s="250"/>
      <c r="AG149" s="250"/>
      <c r="AH149" s="250"/>
      <c r="AI149" s="250"/>
      <c r="AJ149" s="250"/>
      <c r="AK149" s="250"/>
      <c r="AL149" s="250"/>
      <c r="AM149" s="250"/>
      <c r="AN149" s="250"/>
      <c r="AQ149" s="255"/>
      <c r="AR149" s="250"/>
      <c r="AS149" s="250"/>
      <c r="AT149" s="250"/>
      <c r="AU149" s="250"/>
      <c r="AV149" s="250"/>
      <c r="AW149" s="250"/>
      <c r="AX149" s="250"/>
      <c r="AY149" s="250"/>
      <c r="AZ149" s="250"/>
      <c r="BA149" s="250"/>
      <c r="BB149" s="250"/>
      <c r="BC149" s="250"/>
      <c r="BD149" s="172"/>
      <c r="BE149" s="172"/>
      <c r="BF149" s="172"/>
      <c r="BG149" s="164"/>
      <c r="BH149" s="164"/>
      <c r="BI149" s="164"/>
      <c r="BJ149" s="164"/>
      <c r="BK149" s="164"/>
    </row>
    <row r="150" spans="28:63" ht="11.5" customHeight="1">
      <c r="AB150" s="255"/>
      <c r="AC150" s="250"/>
      <c r="AD150" s="250"/>
      <c r="AE150" s="250"/>
      <c r="AF150" s="250"/>
      <c r="AG150" s="250"/>
      <c r="AH150" s="250"/>
      <c r="AI150" s="250"/>
      <c r="AJ150" s="250"/>
      <c r="AK150" s="250"/>
      <c r="AL150" s="250"/>
      <c r="AM150" s="250"/>
      <c r="AN150" s="250"/>
      <c r="AQ150" s="255"/>
      <c r="AR150" s="250"/>
      <c r="AS150" s="250"/>
      <c r="AT150" s="250"/>
      <c r="AU150" s="250"/>
      <c r="AV150" s="250"/>
      <c r="AW150" s="250"/>
      <c r="AX150" s="250"/>
      <c r="AY150" s="250"/>
      <c r="AZ150" s="250"/>
      <c r="BA150" s="250"/>
      <c r="BB150" s="250"/>
      <c r="BC150" s="250"/>
      <c r="BD150" s="172"/>
      <c r="BE150" s="172"/>
      <c r="BF150" s="172"/>
      <c r="BG150" s="164"/>
      <c r="BH150" s="164"/>
      <c r="BI150" s="164"/>
      <c r="BJ150" s="164"/>
      <c r="BK150" s="164"/>
    </row>
    <row r="151" spans="28:63" ht="11.5" customHeight="1">
      <c r="AB151" s="255"/>
      <c r="AC151" s="250"/>
      <c r="AD151" s="250"/>
      <c r="AE151" s="250"/>
      <c r="AF151" s="250"/>
      <c r="AG151" s="250"/>
      <c r="AH151" s="250"/>
      <c r="AI151" s="250"/>
      <c r="AJ151" s="250"/>
      <c r="AK151" s="250"/>
      <c r="AL151" s="250"/>
      <c r="AM151" s="250"/>
      <c r="AN151" s="250"/>
      <c r="AQ151" s="255"/>
      <c r="AR151" s="250"/>
      <c r="AS151" s="250"/>
      <c r="AT151" s="250"/>
      <c r="AU151" s="250"/>
      <c r="AV151" s="250"/>
      <c r="AW151" s="250"/>
      <c r="AX151" s="250"/>
      <c r="AY151" s="250"/>
      <c r="AZ151" s="250"/>
      <c r="BA151" s="250"/>
      <c r="BB151" s="250"/>
      <c r="BC151" s="250"/>
      <c r="BD151" s="172"/>
      <c r="BE151" s="172"/>
      <c r="BF151" s="172"/>
      <c r="BG151" s="164"/>
      <c r="BH151" s="164"/>
      <c r="BI151" s="164"/>
      <c r="BJ151" s="164"/>
      <c r="BK151" s="164"/>
    </row>
    <row r="152" spans="28:63" ht="11.5" customHeight="1">
      <c r="AB152" s="255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Q152" s="255"/>
      <c r="AR152" s="250"/>
      <c r="AS152" s="250"/>
      <c r="AT152" s="250"/>
      <c r="AU152" s="250"/>
      <c r="AV152" s="250"/>
      <c r="AW152" s="250"/>
      <c r="AX152" s="250"/>
      <c r="AY152" s="250"/>
      <c r="AZ152" s="250"/>
      <c r="BA152" s="250"/>
      <c r="BB152" s="250"/>
      <c r="BC152" s="250"/>
      <c r="BD152" s="172"/>
      <c r="BE152" s="172"/>
      <c r="BF152" s="172"/>
      <c r="BG152" s="164"/>
      <c r="BH152" s="164"/>
      <c r="BI152" s="164"/>
      <c r="BJ152" s="164"/>
      <c r="BK152" s="164"/>
    </row>
    <row r="153" spans="28:63" ht="11.5" customHeight="1">
      <c r="AB153" s="255"/>
      <c r="AC153" s="250"/>
      <c r="AD153" s="250"/>
      <c r="AE153" s="250"/>
      <c r="AF153" s="250"/>
      <c r="AG153" s="250"/>
      <c r="AH153" s="250"/>
      <c r="AI153" s="250"/>
      <c r="AJ153" s="250"/>
      <c r="AK153" s="250"/>
      <c r="AL153" s="250"/>
      <c r="AM153" s="250"/>
      <c r="AN153" s="250"/>
      <c r="AQ153" s="255"/>
      <c r="AR153" s="250"/>
      <c r="AS153" s="250"/>
      <c r="AT153" s="250"/>
      <c r="AU153" s="250"/>
      <c r="AV153" s="250"/>
      <c r="AW153" s="250"/>
      <c r="AX153" s="250"/>
      <c r="AY153" s="250"/>
      <c r="AZ153" s="250"/>
      <c r="BA153" s="250"/>
      <c r="BB153" s="250"/>
      <c r="BC153" s="250"/>
      <c r="BD153" s="172"/>
      <c r="BE153" s="172"/>
      <c r="BF153" s="172"/>
      <c r="BG153" s="164"/>
      <c r="BH153" s="164"/>
      <c r="BI153" s="164"/>
      <c r="BJ153" s="164"/>
      <c r="BK153" s="164"/>
    </row>
    <row r="154" spans="28:63" ht="11.5" customHeight="1">
      <c r="AB154" s="255"/>
      <c r="AC154" s="250"/>
      <c r="AD154" s="250"/>
      <c r="AE154" s="250"/>
      <c r="AF154" s="250"/>
      <c r="AG154" s="250"/>
      <c r="AH154" s="250"/>
      <c r="AI154" s="250"/>
      <c r="AJ154" s="250"/>
      <c r="AK154" s="250"/>
      <c r="AL154" s="250"/>
      <c r="AM154" s="250"/>
      <c r="AN154" s="250"/>
      <c r="AQ154" s="255"/>
      <c r="AR154" s="250"/>
      <c r="AS154" s="250"/>
      <c r="AT154" s="250"/>
      <c r="AU154" s="250"/>
      <c r="AV154" s="250"/>
      <c r="AW154" s="250"/>
      <c r="AX154" s="250"/>
      <c r="AY154" s="250"/>
      <c r="AZ154" s="250"/>
      <c r="BA154" s="250"/>
      <c r="BB154" s="250"/>
      <c r="BC154" s="250"/>
      <c r="BD154" s="172"/>
      <c r="BE154" s="172"/>
      <c r="BF154" s="172"/>
      <c r="BG154" s="164"/>
      <c r="BH154" s="164"/>
      <c r="BI154" s="164"/>
      <c r="BJ154" s="164"/>
      <c r="BK154" s="164"/>
    </row>
    <row r="155" spans="28:63" ht="11.5" customHeight="1">
      <c r="AB155" s="255"/>
      <c r="AC155" s="250"/>
      <c r="AD155" s="250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Q155" s="255"/>
      <c r="AR155" s="250"/>
      <c r="AS155" s="250"/>
      <c r="AT155" s="250"/>
      <c r="AU155" s="250"/>
      <c r="AV155" s="250"/>
      <c r="AW155" s="250"/>
      <c r="AX155" s="250"/>
      <c r="AY155" s="250"/>
      <c r="AZ155" s="250"/>
      <c r="BA155" s="250"/>
      <c r="BB155" s="250"/>
      <c r="BC155" s="250"/>
      <c r="BD155" s="172"/>
      <c r="BE155" s="172"/>
      <c r="BF155" s="172"/>
      <c r="BG155" s="164"/>
      <c r="BH155" s="164"/>
      <c r="BI155" s="164"/>
      <c r="BJ155" s="164"/>
      <c r="BK155" s="164"/>
    </row>
    <row r="156" spans="28:63" ht="11.5" customHeight="1">
      <c r="AB156" s="255"/>
      <c r="AC156" s="250"/>
      <c r="AD156" s="250"/>
      <c r="AE156" s="250"/>
      <c r="AF156" s="250"/>
      <c r="AG156" s="250"/>
      <c r="AH156" s="250"/>
      <c r="AI156" s="250"/>
      <c r="AJ156" s="250"/>
      <c r="AK156" s="250"/>
      <c r="AL156" s="250"/>
      <c r="AM156" s="250"/>
      <c r="AN156" s="250"/>
      <c r="AQ156" s="255"/>
      <c r="AR156" s="250"/>
      <c r="AS156" s="250"/>
      <c r="AT156" s="250"/>
      <c r="AU156" s="250"/>
      <c r="AV156" s="250"/>
      <c r="AW156" s="250"/>
      <c r="AX156" s="250"/>
      <c r="AY156" s="250"/>
      <c r="AZ156" s="250"/>
      <c r="BA156" s="250"/>
      <c r="BB156" s="250"/>
      <c r="BC156" s="250"/>
      <c r="BD156" s="172"/>
      <c r="BE156" s="172"/>
      <c r="BF156" s="172"/>
      <c r="BG156" s="164"/>
      <c r="BH156" s="164"/>
      <c r="BI156" s="164"/>
      <c r="BJ156" s="164"/>
      <c r="BK156" s="164"/>
    </row>
    <row r="157" spans="28:63" ht="11.5" customHeight="1">
      <c r="AB157" s="255"/>
      <c r="AC157" s="250"/>
      <c r="AD157" s="250"/>
      <c r="AE157" s="250"/>
      <c r="AF157" s="250"/>
      <c r="AG157" s="250"/>
      <c r="AH157" s="250"/>
      <c r="AI157" s="250"/>
      <c r="AJ157" s="250"/>
      <c r="AK157" s="250"/>
      <c r="AL157" s="250"/>
      <c r="AM157" s="250"/>
      <c r="AN157" s="250"/>
      <c r="AQ157" s="255"/>
      <c r="AR157" s="250"/>
      <c r="AS157" s="250"/>
      <c r="AT157" s="250"/>
      <c r="AU157" s="250"/>
      <c r="AV157" s="250"/>
      <c r="AW157" s="250"/>
      <c r="AX157" s="250"/>
      <c r="AY157" s="250"/>
      <c r="AZ157" s="250"/>
      <c r="BA157" s="250"/>
      <c r="BB157" s="250"/>
      <c r="BC157" s="250"/>
      <c r="BD157" s="172"/>
      <c r="BE157" s="172"/>
      <c r="BF157" s="172"/>
      <c r="BG157" s="164"/>
      <c r="BH157" s="164"/>
      <c r="BI157" s="164"/>
      <c r="BJ157" s="164"/>
      <c r="BK157" s="164"/>
    </row>
    <row r="158" spans="28:63" ht="11.5" customHeight="1">
      <c r="AB158" s="255"/>
      <c r="AC158" s="250"/>
      <c r="AD158" s="250"/>
      <c r="AE158" s="250"/>
      <c r="AF158" s="250"/>
      <c r="AG158" s="250"/>
      <c r="AH158" s="250"/>
      <c r="AI158" s="250"/>
      <c r="AJ158" s="250"/>
      <c r="AK158" s="250"/>
      <c r="AL158" s="250"/>
      <c r="AM158" s="250"/>
      <c r="AN158" s="250"/>
      <c r="AQ158" s="255"/>
      <c r="AR158" s="250"/>
      <c r="AS158" s="250"/>
      <c r="AT158" s="250"/>
      <c r="AU158" s="250"/>
      <c r="AV158" s="250"/>
      <c r="AW158" s="250"/>
      <c r="AX158" s="250"/>
      <c r="AY158" s="250"/>
      <c r="AZ158" s="250"/>
      <c r="BA158" s="250"/>
      <c r="BB158" s="250"/>
      <c r="BC158" s="250"/>
      <c r="BD158" s="172"/>
      <c r="BE158" s="172"/>
      <c r="BF158" s="172"/>
      <c r="BG158" s="164"/>
      <c r="BH158" s="164"/>
      <c r="BI158" s="164"/>
      <c r="BJ158" s="164"/>
      <c r="BK158" s="164"/>
    </row>
    <row r="159" spans="28:63" ht="11.5" customHeight="1">
      <c r="AB159" s="255"/>
      <c r="AC159" s="250"/>
      <c r="AD159" s="250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Q159" s="255"/>
      <c r="AR159" s="250"/>
      <c r="AS159" s="250"/>
      <c r="AT159" s="250"/>
      <c r="AU159" s="250"/>
      <c r="AV159" s="250"/>
      <c r="AW159" s="250"/>
      <c r="AX159" s="250"/>
      <c r="AY159" s="250"/>
      <c r="AZ159" s="250"/>
      <c r="BA159" s="250"/>
      <c r="BB159" s="250"/>
      <c r="BC159" s="250"/>
      <c r="BD159" s="172"/>
      <c r="BE159" s="172"/>
      <c r="BF159" s="172"/>
      <c r="BG159" s="164"/>
      <c r="BH159" s="164"/>
      <c r="BI159" s="164"/>
      <c r="BJ159" s="164"/>
      <c r="BK159" s="164"/>
    </row>
    <row r="160" spans="28:63" ht="11.5" customHeight="1">
      <c r="AB160" s="255"/>
      <c r="AC160" s="250"/>
      <c r="AD160" s="250"/>
      <c r="AE160" s="250"/>
      <c r="AF160" s="250"/>
      <c r="AG160" s="250"/>
      <c r="AH160" s="250"/>
      <c r="AI160" s="250"/>
      <c r="AJ160" s="250"/>
      <c r="AK160" s="250"/>
      <c r="AL160" s="250"/>
      <c r="AM160" s="250"/>
      <c r="AN160" s="250"/>
      <c r="AQ160" s="255"/>
      <c r="AR160" s="250"/>
      <c r="AS160" s="250"/>
      <c r="AT160" s="250"/>
      <c r="AU160" s="250"/>
      <c r="AV160" s="250"/>
      <c r="AW160" s="250"/>
      <c r="AX160" s="250"/>
      <c r="AY160" s="250"/>
      <c r="AZ160" s="250"/>
      <c r="BA160" s="250"/>
      <c r="BB160" s="250"/>
      <c r="BC160" s="250"/>
      <c r="BD160" s="172"/>
      <c r="BE160" s="172"/>
      <c r="BF160" s="172"/>
      <c r="BG160" s="164"/>
      <c r="BH160" s="164"/>
      <c r="BI160" s="164"/>
      <c r="BJ160" s="164"/>
      <c r="BK160" s="164"/>
    </row>
    <row r="161" spans="28:63" ht="11.5" customHeight="1">
      <c r="AB161" s="255"/>
      <c r="AC161" s="250"/>
      <c r="AD161" s="250"/>
      <c r="AE161" s="250"/>
      <c r="AF161" s="250"/>
      <c r="AG161" s="250"/>
      <c r="AH161" s="250"/>
      <c r="AI161" s="250"/>
      <c r="AJ161" s="250"/>
      <c r="AK161" s="250"/>
      <c r="AL161" s="250"/>
      <c r="AM161" s="250"/>
      <c r="AN161" s="250"/>
      <c r="AQ161" s="255"/>
      <c r="AR161" s="250"/>
      <c r="AS161" s="250"/>
      <c r="AT161" s="250"/>
      <c r="AU161" s="250"/>
      <c r="AV161" s="250"/>
      <c r="AW161" s="250"/>
      <c r="AX161" s="250"/>
      <c r="AY161" s="250"/>
      <c r="AZ161" s="250"/>
      <c r="BA161" s="250"/>
      <c r="BB161" s="250"/>
      <c r="BC161" s="250"/>
      <c r="BD161" s="172"/>
      <c r="BE161" s="172"/>
      <c r="BF161" s="172"/>
      <c r="BG161" s="164"/>
      <c r="BH161" s="164"/>
      <c r="BI161" s="164"/>
      <c r="BJ161" s="164"/>
      <c r="BK161" s="164"/>
    </row>
    <row r="162" spans="28:63" ht="11.5" customHeight="1">
      <c r="AB162" s="255"/>
      <c r="AC162" s="250"/>
      <c r="AD162" s="250"/>
      <c r="AE162" s="250"/>
      <c r="AF162" s="250"/>
      <c r="AG162" s="250"/>
      <c r="AH162" s="250"/>
      <c r="AI162" s="250"/>
      <c r="AJ162" s="250"/>
      <c r="AK162" s="250"/>
      <c r="AL162" s="250"/>
      <c r="AM162" s="250"/>
      <c r="AN162" s="250"/>
      <c r="AQ162" s="255"/>
      <c r="AR162" s="250"/>
      <c r="AS162" s="250"/>
      <c r="AT162" s="250"/>
      <c r="AU162" s="250"/>
      <c r="AV162" s="250"/>
      <c r="AW162" s="250"/>
      <c r="AX162" s="250"/>
      <c r="AY162" s="250"/>
      <c r="AZ162" s="250"/>
      <c r="BA162" s="250"/>
      <c r="BB162" s="250"/>
      <c r="BC162" s="250"/>
      <c r="BD162" s="172"/>
      <c r="BE162" s="172"/>
      <c r="BF162" s="172"/>
      <c r="BG162" s="164"/>
      <c r="BH162" s="164"/>
      <c r="BI162" s="164"/>
      <c r="BJ162" s="164"/>
      <c r="BK162" s="164"/>
    </row>
    <row r="163" spans="28:63" ht="11.5" customHeight="1">
      <c r="AB163" s="255"/>
      <c r="AC163" s="250"/>
      <c r="AD163" s="250"/>
      <c r="AE163" s="250"/>
      <c r="AF163" s="250"/>
      <c r="AG163" s="250"/>
      <c r="AH163" s="250"/>
      <c r="AI163" s="250"/>
      <c r="AJ163" s="250"/>
      <c r="AK163" s="250"/>
      <c r="AL163" s="250"/>
      <c r="AM163" s="250"/>
      <c r="AN163" s="250"/>
      <c r="AQ163" s="255"/>
      <c r="AR163" s="250"/>
      <c r="AS163" s="250"/>
      <c r="AT163" s="250"/>
      <c r="AU163" s="250"/>
      <c r="AV163" s="250"/>
      <c r="AW163" s="250"/>
      <c r="AX163" s="250"/>
      <c r="AY163" s="250"/>
      <c r="AZ163" s="250"/>
      <c r="BA163" s="250"/>
      <c r="BB163" s="250"/>
      <c r="BC163" s="250"/>
      <c r="BD163" s="172"/>
      <c r="BE163" s="172"/>
      <c r="BF163" s="172"/>
      <c r="BG163" s="164"/>
      <c r="BH163" s="164"/>
      <c r="BI163" s="164"/>
      <c r="BJ163" s="164"/>
      <c r="BK163" s="164"/>
    </row>
    <row r="164" spans="28:63" ht="11.5" customHeight="1">
      <c r="AB164" s="255"/>
      <c r="AC164" s="250"/>
      <c r="AD164" s="250"/>
      <c r="AE164" s="250"/>
      <c r="AF164" s="250"/>
      <c r="AG164" s="250"/>
      <c r="AH164" s="250"/>
      <c r="AI164" s="250"/>
      <c r="AJ164" s="250"/>
      <c r="AK164" s="250"/>
      <c r="AL164" s="250"/>
      <c r="AM164" s="250"/>
      <c r="AN164" s="250"/>
      <c r="AQ164" s="255"/>
      <c r="AR164" s="255"/>
      <c r="AS164" s="255"/>
      <c r="AT164" s="255"/>
      <c r="AU164" s="255"/>
      <c r="AV164" s="255"/>
      <c r="AW164" s="255"/>
      <c r="AX164" s="255"/>
      <c r="AY164" s="250"/>
      <c r="AZ164" s="255"/>
      <c r="BA164" s="255"/>
      <c r="BB164" s="255"/>
      <c r="BC164" s="255"/>
      <c r="BD164" s="172"/>
      <c r="BE164" s="172"/>
      <c r="BF164" s="172"/>
      <c r="BG164" s="164"/>
      <c r="BH164" s="164"/>
      <c r="BI164" s="164"/>
      <c r="BJ164" s="164"/>
      <c r="BK164" s="164"/>
    </row>
    <row r="165" spans="28:63" ht="11.5" customHeight="1">
      <c r="AB165" s="255"/>
      <c r="AC165" s="255"/>
      <c r="AD165" s="255"/>
      <c r="AE165" s="255"/>
      <c r="AF165" s="255"/>
      <c r="AG165" s="255"/>
      <c r="AH165" s="255"/>
      <c r="AI165" s="255"/>
      <c r="AJ165" s="250"/>
      <c r="AK165" s="250"/>
      <c r="AL165" s="250"/>
      <c r="AM165" s="255"/>
      <c r="AN165" s="255"/>
      <c r="AQ165" s="255"/>
      <c r="AR165" s="255"/>
      <c r="AS165" s="255"/>
      <c r="AT165" s="255"/>
      <c r="AU165" s="255"/>
      <c r="AV165" s="255"/>
      <c r="AW165" s="255"/>
      <c r="AX165" s="255"/>
      <c r="AY165" s="250"/>
      <c r="AZ165" s="255"/>
      <c r="BA165" s="255"/>
      <c r="BB165" s="255"/>
      <c r="BC165" s="255"/>
      <c r="BD165" s="172"/>
      <c r="BE165" s="172"/>
      <c r="BF165" s="172"/>
      <c r="BG165" s="164"/>
      <c r="BH165" s="164"/>
      <c r="BI165" s="164"/>
      <c r="BJ165" s="164"/>
      <c r="BK165" s="164"/>
    </row>
    <row r="166" spans="28:63" ht="11.5" customHeight="1">
      <c r="AB166" s="255"/>
      <c r="AC166" s="255"/>
      <c r="AD166" s="255"/>
      <c r="AE166" s="255"/>
      <c r="AF166" s="255"/>
      <c r="AG166" s="255"/>
      <c r="AH166" s="255"/>
      <c r="AI166" s="250"/>
      <c r="AJ166" s="250"/>
      <c r="AK166" s="250"/>
      <c r="AL166" s="250"/>
      <c r="AM166" s="255"/>
      <c r="AN166" s="255"/>
      <c r="AQ166" s="1061"/>
      <c r="AR166" s="1061"/>
      <c r="AS166" s="1061"/>
      <c r="AT166" s="1061"/>
      <c r="AU166" s="1061"/>
      <c r="AV166" s="1061"/>
      <c r="AW166" s="1061"/>
      <c r="AX166" s="1061"/>
      <c r="AY166" s="1061"/>
      <c r="AZ166" s="1061"/>
      <c r="BA166" s="1061"/>
      <c r="BB166" s="1061"/>
      <c r="BC166" s="1061"/>
      <c r="BD166" s="172"/>
      <c r="BE166" s="172"/>
      <c r="BF166" s="172"/>
      <c r="BG166" s="164"/>
      <c r="BH166" s="164"/>
      <c r="BI166" s="164"/>
      <c r="BJ166" s="164"/>
      <c r="BK166" s="164"/>
    </row>
    <row r="167" spans="28:63" ht="11.5" customHeight="1">
      <c r="AB167" s="1061"/>
      <c r="AC167" s="1061"/>
      <c r="AD167" s="1061"/>
      <c r="AE167" s="1061"/>
      <c r="AF167" s="1061"/>
      <c r="AG167" s="1061"/>
      <c r="AH167" s="1061"/>
      <c r="AI167" s="1061"/>
      <c r="AJ167" s="1061"/>
      <c r="AK167" s="1061"/>
      <c r="AL167" s="1061"/>
      <c r="AM167" s="1061"/>
      <c r="AN167" s="1061"/>
      <c r="AQ167" s="1061"/>
      <c r="AR167" s="1061"/>
      <c r="AS167" s="1061"/>
      <c r="AT167" s="261"/>
      <c r="AU167" s="1061"/>
      <c r="AV167" s="1061"/>
      <c r="AW167" s="1061"/>
      <c r="AX167" s="1061"/>
      <c r="AY167" s="261"/>
      <c r="AZ167" s="1061"/>
      <c r="BA167" s="1061"/>
      <c r="BB167" s="1061"/>
      <c r="BC167" s="1061"/>
      <c r="BD167" s="172"/>
      <c r="BE167" s="172"/>
      <c r="BF167" s="172"/>
      <c r="BG167" s="164"/>
      <c r="BH167" s="164"/>
      <c r="BI167" s="164"/>
      <c r="BJ167" s="164"/>
      <c r="BK167" s="164"/>
    </row>
    <row r="168" spans="28:63" ht="11.5" customHeight="1">
      <c r="AB168" s="1061"/>
      <c r="AC168" s="1061"/>
      <c r="AD168" s="1061"/>
      <c r="AE168" s="261"/>
      <c r="AF168" s="1061"/>
      <c r="AG168" s="1061"/>
      <c r="AH168" s="1061"/>
      <c r="AI168" s="1061"/>
      <c r="AJ168" s="261"/>
      <c r="AK168" s="1061"/>
      <c r="AL168" s="1061"/>
      <c r="AM168" s="1061"/>
      <c r="AN168" s="1061"/>
      <c r="BE168" s="172"/>
      <c r="BF168" s="172"/>
      <c r="BG168" s="164"/>
      <c r="BH168" s="164"/>
      <c r="BI168" s="164"/>
      <c r="BJ168" s="164"/>
      <c r="BK168" s="164"/>
    </row>
    <row r="169" spans="28:63" ht="11.5" customHeight="1">
      <c r="BE169" s="172"/>
      <c r="BF169" s="172"/>
      <c r="BG169" s="164"/>
      <c r="BH169" s="164"/>
      <c r="BI169" s="164"/>
      <c r="BJ169" s="164"/>
      <c r="BK169" s="164"/>
    </row>
    <row r="170" spans="28:63" ht="11.5" customHeight="1">
      <c r="BE170" s="172"/>
      <c r="BF170" s="172"/>
      <c r="BG170" s="164"/>
      <c r="BH170" s="164"/>
      <c r="BI170" s="164"/>
      <c r="BJ170" s="164"/>
      <c r="BK170" s="164"/>
    </row>
    <row r="171" spans="28:63" ht="11.5" customHeight="1">
      <c r="BE171" s="172"/>
      <c r="BF171" s="172"/>
      <c r="BG171" s="164"/>
      <c r="BH171" s="164"/>
      <c r="BI171" s="164"/>
      <c r="BJ171" s="164"/>
      <c r="BK171" s="164"/>
    </row>
    <row r="172" spans="28:63" ht="11.5" customHeight="1">
      <c r="BE172" s="172"/>
      <c r="BF172" s="172"/>
      <c r="BG172" s="164"/>
      <c r="BH172" s="164"/>
      <c r="BI172" s="164"/>
      <c r="BJ172" s="164"/>
      <c r="BK172" s="164"/>
    </row>
    <row r="173" spans="28:63" ht="11.5" customHeight="1">
      <c r="BE173" s="172"/>
      <c r="BF173" s="172"/>
      <c r="BG173" s="164"/>
      <c r="BH173" s="164"/>
      <c r="BI173" s="164"/>
      <c r="BJ173" s="164"/>
      <c r="BK173" s="164"/>
    </row>
    <row r="174" spans="28:63" ht="11.5" customHeight="1">
      <c r="BE174" s="172"/>
      <c r="BF174" s="172"/>
      <c r="BG174" s="164"/>
      <c r="BH174" s="164"/>
      <c r="BI174" s="164"/>
      <c r="BJ174" s="164"/>
      <c r="BK174" s="164"/>
    </row>
    <row r="175" spans="28:63" ht="11.5" customHeight="1">
      <c r="BE175" s="172"/>
      <c r="BF175" s="172"/>
      <c r="BG175" s="164"/>
      <c r="BH175" s="164"/>
      <c r="BI175" s="164"/>
      <c r="BJ175" s="164"/>
      <c r="BK175" s="164"/>
    </row>
    <row r="176" spans="28:63" ht="11.5" customHeight="1">
      <c r="BE176" s="172"/>
      <c r="BF176" s="172"/>
      <c r="BG176" s="164"/>
      <c r="BH176" s="164"/>
      <c r="BI176" s="164"/>
      <c r="BJ176" s="164"/>
      <c r="BK176" s="164"/>
    </row>
    <row r="177" spans="57:63" ht="11.5" customHeight="1">
      <c r="BE177" s="172"/>
      <c r="BF177" s="172"/>
      <c r="BG177" s="164"/>
      <c r="BH177" s="164"/>
      <c r="BI177" s="164"/>
      <c r="BJ177" s="164"/>
      <c r="BK177" s="164"/>
    </row>
    <row r="178" spans="57:63" ht="11.5" customHeight="1">
      <c r="BE178" s="172"/>
      <c r="BF178" s="172"/>
      <c r="BG178" s="164"/>
      <c r="BH178" s="164"/>
      <c r="BI178" s="164"/>
      <c r="BJ178" s="164"/>
      <c r="BK178" s="164"/>
    </row>
    <row r="179" spans="57:63" ht="11.5" customHeight="1">
      <c r="BE179" s="172"/>
      <c r="BF179" s="172"/>
      <c r="BG179" s="164"/>
      <c r="BH179" s="164"/>
      <c r="BI179" s="164"/>
      <c r="BJ179" s="164"/>
      <c r="BK179" s="164"/>
    </row>
    <row r="180" spans="57:63" ht="11.5" customHeight="1">
      <c r="BE180" s="172"/>
      <c r="BF180" s="172"/>
      <c r="BG180" s="164"/>
      <c r="BH180" s="164"/>
      <c r="BI180" s="164"/>
      <c r="BJ180" s="164"/>
      <c r="BK180" s="164"/>
    </row>
    <row r="181" spans="57:63" ht="11.5" customHeight="1">
      <c r="BE181" s="172"/>
      <c r="BF181" s="172"/>
      <c r="BG181" s="164"/>
      <c r="BH181" s="164"/>
      <c r="BI181" s="164"/>
      <c r="BJ181" s="164"/>
      <c r="BK181" s="164"/>
    </row>
    <row r="182" spans="57:63" ht="11.5" customHeight="1">
      <c r="BE182" s="172"/>
      <c r="BF182" s="172"/>
      <c r="BG182" s="164"/>
      <c r="BH182" s="164"/>
      <c r="BI182" s="164"/>
      <c r="BJ182" s="164"/>
      <c r="BK182" s="164"/>
    </row>
    <row r="183" spans="57:63" ht="11.5" customHeight="1">
      <c r="BE183" s="172"/>
      <c r="BF183" s="172"/>
      <c r="BG183" s="164"/>
      <c r="BH183" s="164"/>
      <c r="BI183" s="164"/>
      <c r="BJ183" s="164"/>
      <c r="BK183" s="164"/>
    </row>
    <row r="184" spans="57:63" ht="11.5" customHeight="1">
      <c r="BE184" s="172"/>
      <c r="BF184" s="172"/>
      <c r="BG184" s="164"/>
      <c r="BH184" s="164"/>
      <c r="BI184" s="164"/>
      <c r="BJ184" s="164"/>
      <c r="BK184" s="164"/>
    </row>
    <row r="185" spans="57:63" ht="11.5" customHeight="1">
      <c r="BE185" s="172"/>
      <c r="BF185" s="172"/>
    </row>
    <row r="186" spans="57:63" ht="11.5" customHeight="1">
      <c r="BE186" s="172"/>
      <c r="BF186" s="172"/>
    </row>
    <row r="187" spans="57:63" ht="11.5" customHeight="1">
      <c r="BE187" s="172"/>
      <c r="BF187" s="172"/>
    </row>
    <row r="188" spans="57:63" ht="11.5" customHeight="1">
      <c r="BE188" s="172"/>
      <c r="BF188" s="172"/>
    </row>
    <row r="189" spans="57:63" ht="11.5" customHeight="1">
      <c r="BE189" s="172"/>
      <c r="BF189" s="172"/>
    </row>
    <row r="190" spans="57:63" ht="11.5" customHeight="1">
      <c r="BE190" s="172"/>
      <c r="BF190" s="172"/>
    </row>
    <row r="191" spans="57:63" ht="11.5" customHeight="1">
      <c r="BE191" s="172"/>
      <c r="BF191" s="172"/>
    </row>
    <row r="192" spans="57:63" ht="11.5" customHeight="1">
      <c r="BE192" s="172"/>
      <c r="BF192" s="172"/>
    </row>
    <row r="193" spans="57:63" ht="11.5" customHeight="1">
      <c r="BE193" s="172"/>
      <c r="BF193" s="172"/>
    </row>
    <row r="194" spans="57:63" ht="11.5" customHeight="1">
      <c r="BE194" s="172"/>
      <c r="BF194" s="172"/>
    </row>
    <row r="195" spans="57:63" ht="11.5" customHeight="1">
      <c r="BE195" s="172"/>
      <c r="BF195" s="172"/>
    </row>
    <row r="196" spans="57:63" ht="11.5" customHeight="1">
      <c r="BE196" s="172"/>
      <c r="BF196" s="172"/>
    </row>
    <row r="197" spans="57:63" ht="11.5" customHeight="1">
      <c r="BE197" s="172"/>
      <c r="BF197" s="172"/>
    </row>
    <row r="198" spans="57:63" ht="11.5" customHeight="1">
      <c r="BE198" s="172"/>
      <c r="BF198" s="172"/>
    </row>
    <row r="199" spans="57:63" ht="11.5" customHeight="1">
      <c r="BE199" s="172"/>
      <c r="BF199" s="172"/>
    </row>
    <row r="200" spans="57:63" ht="11.5" customHeight="1">
      <c r="BE200" s="172"/>
      <c r="BF200" s="172"/>
    </row>
    <row r="201" spans="57:63" ht="11.5" customHeight="1">
      <c r="BE201" s="172"/>
      <c r="BF201" s="172"/>
    </row>
    <row r="202" spans="57:63" ht="11.5" customHeight="1">
      <c r="BE202" s="172"/>
      <c r="BF202" s="172"/>
    </row>
    <row r="203" spans="57:63" ht="11.5" customHeight="1">
      <c r="BE203" s="172"/>
      <c r="BF203" s="172"/>
    </row>
    <row r="204" spans="57:63" ht="11.5" customHeight="1">
      <c r="BE204" s="172"/>
      <c r="BF204" s="172"/>
    </row>
    <row r="205" spans="57:63" ht="11.5" customHeight="1">
      <c r="BE205" s="172"/>
      <c r="BF205" s="172"/>
    </row>
    <row r="206" spans="57:63" ht="11.5" customHeight="1">
      <c r="BE206" s="172"/>
      <c r="BF206" s="172"/>
      <c r="BG206" s="164"/>
      <c r="BH206" s="164"/>
      <c r="BI206" s="164"/>
      <c r="BJ206" s="164"/>
      <c r="BK206" s="164"/>
    </row>
    <row r="207" spans="57:63" ht="11.5" customHeight="1">
      <c r="BE207" s="172"/>
      <c r="BF207" s="172"/>
      <c r="BG207" s="164"/>
      <c r="BH207" s="164"/>
      <c r="BI207" s="164"/>
      <c r="BJ207" s="164"/>
      <c r="BK207" s="164"/>
    </row>
    <row r="208" spans="57:63" ht="11.5" customHeight="1">
      <c r="BE208" s="172"/>
      <c r="BF208" s="172"/>
      <c r="BG208" s="164"/>
      <c r="BH208" s="164"/>
      <c r="BI208" s="164"/>
      <c r="BJ208" s="164"/>
      <c r="BK208" s="164"/>
    </row>
    <row r="209" spans="1:63" ht="11.5" customHeight="1">
      <c r="BE209" s="172"/>
      <c r="BF209" s="172"/>
      <c r="BG209" s="164"/>
      <c r="BH209" s="164"/>
      <c r="BI209" s="164"/>
      <c r="BJ209" s="164"/>
      <c r="BK209" s="164"/>
    </row>
    <row r="210" spans="1:63" ht="11.5" customHeight="1">
      <c r="BE210" s="172"/>
      <c r="BF210" s="172"/>
      <c r="BG210" s="164"/>
      <c r="BH210" s="164"/>
      <c r="BI210" s="164"/>
      <c r="BJ210" s="164"/>
      <c r="BK210" s="164"/>
    </row>
    <row r="211" spans="1:63" ht="11.5" customHeight="1">
      <c r="BE211" s="172"/>
      <c r="BF211" s="172"/>
      <c r="BG211" s="164"/>
      <c r="BH211" s="164"/>
      <c r="BI211" s="164"/>
      <c r="BJ211" s="164"/>
      <c r="BK211" s="164"/>
    </row>
    <row r="212" spans="1:63" ht="11.5" customHeight="1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2"/>
      <c r="AT212" s="172"/>
      <c r="AU212" s="172"/>
      <c r="AV212" s="172"/>
      <c r="AW212" s="172"/>
      <c r="AX212" s="172"/>
      <c r="AY212" s="172"/>
      <c r="AZ212" s="172"/>
      <c r="BA212" s="172"/>
      <c r="BB212" s="172"/>
      <c r="BC212" s="172"/>
      <c r="BD212" s="172"/>
      <c r="BE212" s="172"/>
      <c r="BF212" s="172"/>
      <c r="BG212" s="164"/>
      <c r="BH212" s="164"/>
      <c r="BI212" s="164"/>
      <c r="BJ212" s="164"/>
      <c r="BK212" s="164"/>
    </row>
    <row r="213" spans="1:63" ht="11.5" customHeight="1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  <c r="AF213" s="172"/>
      <c r="AG213" s="172"/>
      <c r="AH213" s="172"/>
      <c r="AI213" s="172"/>
      <c r="AJ213" s="172"/>
      <c r="AK213" s="172"/>
      <c r="AL213" s="172"/>
      <c r="AM213" s="172"/>
      <c r="AN213" s="172"/>
      <c r="AO213" s="172"/>
      <c r="AP213" s="172"/>
      <c r="AQ213" s="172"/>
      <c r="AR213" s="172"/>
      <c r="AS213" s="172"/>
      <c r="AT213" s="172"/>
      <c r="AU213" s="172"/>
      <c r="AV213" s="172"/>
      <c r="AW213" s="172"/>
      <c r="AX213" s="172"/>
      <c r="AY213" s="172"/>
      <c r="AZ213" s="172"/>
      <c r="BA213" s="172"/>
      <c r="BB213" s="172"/>
      <c r="BC213" s="172"/>
      <c r="BD213" s="172"/>
      <c r="BE213" s="172"/>
      <c r="BF213" s="172"/>
      <c r="BG213" s="164"/>
      <c r="BH213" s="164"/>
      <c r="BI213" s="164"/>
      <c r="BJ213" s="164"/>
      <c r="BK213" s="164"/>
    </row>
    <row r="214" spans="1:63" ht="11.5" customHeight="1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72"/>
      <c r="AG214" s="172"/>
      <c r="AH214" s="172"/>
      <c r="AI214" s="172"/>
      <c r="AJ214" s="172"/>
      <c r="AK214" s="172"/>
      <c r="AL214" s="172"/>
      <c r="AM214" s="172"/>
      <c r="AN214" s="172"/>
      <c r="AO214" s="172"/>
      <c r="AP214" s="172"/>
      <c r="AQ214" s="172"/>
      <c r="AR214" s="172"/>
      <c r="AS214" s="172"/>
      <c r="AT214" s="172"/>
      <c r="AU214" s="172"/>
      <c r="AV214" s="172"/>
      <c r="AW214" s="172"/>
      <c r="AX214" s="172"/>
      <c r="AY214" s="172"/>
      <c r="AZ214" s="172"/>
      <c r="BA214" s="172"/>
      <c r="BB214" s="172"/>
      <c r="BC214" s="172"/>
      <c r="BD214" s="172"/>
      <c r="BE214" s="172"/>
      <c r="BF214" s="172"/>
      <c r="BG214" s="164"/>
      <c r="BH214" s="164"/>
      <c r="BI214" s="164"/>
      <c r="BJ214" s="164"/>
      <c r="BK214" s="164"/>
    </row>
    <row r="215" spans="1:63" ht="11.5" customHeight="1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72"/>
      <c r="AT215" s="172"/>
      <c r="AU215" s="172"/>
      <c r="AV215" s="172"/>
      <c r="AW215" s="172"/>
      <c r="AX215" s="172"/>
      <c r="AY215" s="172"/>
      <c r="AZ215" s="172"/>
      <c r="BA215" s="172"/>
      <c r="BB215" s="172"/>
      <c r="BC215" s="172"/>
      <c r="BD215" s="172"/>
      <c r="BE215" s="172"/>
      <c r="BF215" s="172"/>
      <c r="BG215" s="164"/>
      <c r="BH215" s="164"/>
      <c r="BI215" s="164"/>
      <c r="BJ215" s="164"/>
      <c r="BK215" s="164"/>
    </row>
    <row r="216" spans="1:63" ht="11.5" customHeight="1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72"/>
      <c r="AG216" s="172"/>
      <c r="AH216" s="172"/>
      <c r="AI216" s="172"/>
      <c r="AJ216" s="172"/>
      <c r="AK216" s="172"/>
      <c r="AL216" s="172"/>
      <c r="AM216" s="172"/>
      <c r="AN216" s="172"/>
      <c r="AO216" s="172"/>
      <c r="AP216" s="172"/>
      <c r="AQ216" s="172"/>
      <c r="AR216" s="172"/>
      <c r="AS216" s="172"/>
      <c r="AT216" s="172"/>
      <c r="AU216" s="172"/>
      <c r="AV216" s="172"/>
      <c r="AW216" s="172"/>
      <c r="AX216" s="172"/>
      <c r="AY216" s="172"/>
      <c r="AZ216" s="172"/>
      <c r="BA216" s="172"/>
      <c r="BB216" s="172"/>
      <c r="BC216" s="172"/>
      <c r="BD216" s="172"/>
      <c r="BE216" s="172"/>
      <c r="BF216" s="172"/>
      <c r="BG216" s="164"/>
      <c r="BH216" s="164"/>
      <c r="BI216" s="164"/>
      <c r="BJ216" s="164"/>
      <c r="BK216" s="164"/>
    </row>
    <row r="217" spans="1:63" ht="11.5" customHeight="1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2"/>
      <c r="AK217" s="172"/>
      <c r="AL217" s="172"/>
      <c r="AM217" s="172"/>
      <c r="AN217" s="172"/>
      <c r="AO217" s="172"/>
      <c r="AP217" s="172"/>
      <c r="AQ217" s="172"/>
      <c r="AR217" s="172"/>
      <c r="AS217" s="172"/>
      <c r="AT217" s="172"/>
      <c r="AU217" s="172"/>
      <c r="AV217" s="172"/>
      <c r="AW217" s="172"/>
      <c r="AX217" s="172"/>
      <c r="AY217" s="172"/>
      <c r="AZ217" s="172"/>
      <c r="BA217" s="172"/>
      <c r="BB217" s="172"/>
      <c r="BC217" s="172"/>
      <c r="BD217" s="172"/>
      <c r="BE217" s="172"/>
      <c r="BF217" s="172"/>
      <c r="BG217" s="164"/>
      <c r="BH217" s="164"/>
      <c r="BI217" s="164"/>
      <c r="BJ217" s="164"/>
      <c r="BK217" s="164"/>
    </row>
    <row r="218" spans="1:63" ht="11.5" customHeight="1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  <c r="AG218" s="172"/>
      <c r="AH218" s="172"/>
      <c r="AI218" s="172"/>
      <c r="AJ218" s="172"/>
      <c r="AK218" s="172"/>
      <c r="AL218" s="172"/>
      <c r="AM218" s="172"/>
      <c r="AN218" s="172"/>
      <c r="AO218" s="172"/>
      <c r="AP218" s="172"/>
      <c r="AQ218" s="172"/>
      <c r="AR218" s="172"/>
      <c r="AS218" s="172"/>
      <c r="AT218" s="172"/>
      <c r="AU218" s="172"/>
      <c r="AV218" s="172"/>
      <c r="AW218" s="172"/>
      <c r="AX218" s="172"/>
      <c r="AY218" s="172"/>
      <c r="AZ218" s="172"/>
      <c r="BA218" s="172"/>
      <c r="BB218" s="172"/>
      <c r="BC218" s="172"/>
      <c r="BD218" s="172"/>
      <c r="BE218" s="172"/>
      <c r="BF218" s="172"/>
      <c r="BG218" s="164"/>
      <c r="BH218" s="164"/>
      <c r="BI218" s="164"/>
      <c r="BJ218" s="164"/>
      <c r="BK218" s="164"/>
    </row>
    <row r="219" spans="1:63" ht="11.5" customHeight="1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  <c r="X219" s="172"/>
      <c r="Y219" s="172"/>
      <c r="Z219" s="172"/>
      <c r="AA219" s="172"/>
      <c r="AB219" s="172"/>
      <c r="AC219" s="172"/>
      <c r="AD219" s="172"/>
      <c r="AE219" s="172"/>
      <c r="AF219" s="172"/>
      <c r="AG219" s="172"/>
      <c r="AH219" s="172"/>
      <c r="AI219" s="172"/>
      <c r="AJ219" s="172"/>
      <c r="AK219" s="172"/>
      <c r="AL219" s="172"/>
      <c r="AM219" s="172"/>
      <c r="AN219" s="172"/>
      <c r="AO219" s="172"/>
      <c r="AP219" s="172"/>
      <c r="AQ219" s="172"/>
      <c r="AR219" s="172"/>
      <c r="AS219" s="172"/>
      <c r="AT219" s="172"/>
      <c r="AU219" s="172"/>
      <c r="AV219" s="172"/>
      <c r="AW219" s="172"/>
      <c r="AX219" s="172"/>
      <c r="AY219" s="172"/>
      <c r="AZ219" s="172"/>
      <c r="BA219" s="172"/>
      <c r="BB219" s="172"/>
      <c r="BC219" s="172"/>
      <c r="BD219" s="172"/>
      <c r="BE219" s="172"/>
      <c r="BF219" s="172"/>
      <c r="BG219" s="164"/>
      <c r="BH219" s="164"/>
      <c r="BI219" s="164"/>
      <c r="BJ219" s="164"/>
      <c r="BK219" s="164"/>
    </row>
    <row r="220" spans="1:63" ht="11.5" customHeight="1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72"/>
      <c r="AG220" s="172"/>
      <c r="AH220" s="172"/>
      <c r="AI220" s="172"/>
      <c r="AJ220" s="172"/>
      <c r="AK220" s="172"/>
      <c r="AL220" s="172"/>
      <c r="AM220" s="172"/>
      <c r="AN220" s="172"/>
      <c r="AO220" s="172"/>
      <c r="AP220" s="172"/>
      <c r="AQ220" s="172"/>
      <c r="AR220" s="172"/>
      <c r="AS220" s="172"/>
      <c r="AT220" s="172"/>
      <c r="AU220" s="172"/>
      <c r="AV220" s="172"/>
      <c r="AW220" s="172"/>
      <c r="AX220" s="172"/>
      <c r="AY220" s="172"/>
      <c r="AZ220" s="172"/>
      <c r="BA220" s="172"/>
      <c r="BB220" s="172"/>
      <c r="BC220" s="172"/>
      <c r="BD220" s="172"/>
      <c r="BE220" s="172"/>
      <c r="BF220" s="172"/>
      <c r="BG220" s="164"/>
      <c r="BH220" s="164"/>
      <c r="BI220" s="164"/>
      <c r="BJ220" s="164"/>
      <c r="BK220" s="164"/>
    </row>
    <row r="221" spans="1:63" ht="11.5" customHeight="1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  <c r="U221" s="172"/>
      <c r="V221" s="172"/>
      <c r="W221" s="172"/>
      <c r="X221" s="172"/>
      <c r="Y221" s="172"/>
      <c r="Z221" s="172"/>
      <c r="AA221" s="172"/>
      <c r="AB221" s="172"/>
      <c r="AC221" s="172"/>
      <c r="AD221" s="172"/>
      <c r="AE221" s="172"/>
      <c r="AF221" s="172"/>
      <c r="AG221" s="172"/>
      <c r="AH221" s="172"/>
      <c r="AI221" s="172"/>
      <c r="AJ221" s="172"/>
      <c r="AK221" s="172"/>
      <c r="AL221" s="172"/>
      <c r="AM221" s="172"/>
      <c r="AN221" s="172"/>
      <c r="AO221" s="172"/>
      <c r="AP221" s="172"/>
      <c r="AQ221" s="172"/>
      <c r="AR221" s="172"/>
      <c r="AS221" s="172"/>
      <c r="AT221" s="172"/>
      <c r="AU221" s="172"/>
      <c r="AV221" s="172"/>
      <c r="AW221" s="172"/>
      <c r="AX221" s="172"/>
      <c r="AY221" s="172"/>
      <c r="AZ221" s="172"/>
      <c r="BA221" s="172"/>
      <c r="BB221" s="172"/>
      <c r="BC221" s="172"/>
      <c r="BD221" s="172"/>
      <c r="BE221" s="172"/>
      <c r="BF221" s="172"/>
      <c r="BG221" s="164"/>
      <c r="BH221" s="164"/>
      <c r="BI221" s="164"/>
      <c r="BJ221" s="164"/>
      <c r="BK221" s="164"/>
    </row>
    <row r="222" spans="1:63" ht="11.5" customHeight="1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172"/>
      <c r="AK222" s="172"/>
      <c r="AL222" s="172"/>
      <c r="AM222" s="172"/>
      <c r="AN222" s="172"/>
      <c r="AO222" s="172"/>
      <c r="AP222" s="172"/>
      <c r="AQ222" s="172"/>
      <c r="AR222" s="172"/>
      <c r="AS222" s="172"/>
      <c r="AT222" s="172"/>
      <c r="AU222" s="172"/>
      <c r="AV222" s="172"/>
      <c r="AW222" s="172"/>
      <c r="AX222" s="172"/>
      <c r="AY222" s="172"/>
      <c r="AZ222" s="172"/>
      <c r="BA222" s="172"/>
      <c r="BB222" s="172"/>
      <c r="BC222" s="172"/>
      <c r="BD222" s="172"/>
      <c r="BE222" s="172"/>
      <c r="BF222" s="172"/>
      <c r="BG222" s="164"/>
      <c r="BH222" s="164"/>
      <c r="BI222" s="164"/>
      <c r="BJ222" s="164"/>
      <c r="BK222" s="164"/>
    </row>
    <row r="223" spans="1:63" ht="11.5" customHeight="1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2"/>
      <c r="AI223" s="172"/>
      <c r="AJ223" s="172"/>
      <c r="AK223" s="172"/>
      <c r="AL223" s="172"/>
      <c r="AM223" s="172"/>
      <c r="AN223" s="172"/>
      <c r="AO223" s="172"/>
      <c r="AP223" s="172"/>
      <c r="AQ223" s="172"/>
      <c r="AR223" s="172"/>
      <c r="AS223" s="172"/>
      <c r="AT223" s="172"/>
      <c r="AU223" s="172"/>
      <c r="AV223" s="172"/>
      <c r="AW223" s="172"/>
      <c r="AX223" s="172"/>
      <c r="AY223" s="172"/>
      <c r="AZ223" s="172"/>
      <c r="BA223" s="172"/>
      <c r="BB223" s="172"/>
      <c r="BC223" s="172"/>
      <c r="BD223" s="172"/>
      <c r="BE223" s="172"/>
      <c r="BF223" s="172"/>
      <c r="BG223" s="164"/>
      <c r="BH223" s="164"/>
      <c r="BI223" s="164"/>
      <c r="BJ223" s="164"/>
      <c r="BK223" s="164"/>
    </row>
    <row r="224" spans="1:63" ht="11.5" customHeight="1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  <c r="AA224" s="172"/>
      <c r="AB224" s="172"/>
      <c r="AC224" s="172"/>
      <c r="AD224" s="172"/>
      <c r="AE224" s="172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2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172"/>
      <c r="BD224" s="172"/>
      <c r="BE224" s="172"/>
      <c r="BF224" s="172"/>
      <c r="BG224" s="164"/>
      <c r="BH224" s="164"/>
      <c r="BI224" s="164"/>
      <c r="BJ224" s="164"/>
      <c r="BK224" s="164"/>
    </row>
    <row r="225" spans="1:63" ht="11.5" customHeight="1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2"/>
      <c r="AU225" s="172"/>
      <c r="AV225" s="172"/>
      <c r="AW225" s="172"/>
      <c r="AX225" s="172"/>
      <c r="AY225" s="172"/>
      <c r="AZ225" s="172"/>
      <c r="BA225" s="172"/>
      <c r="BB225" s="172"/>
      <c r="BC225" s="172"/>
      <c r="BD225" s="172"/>
      <c r="BE225" s="172"/>
      <c r="BF225" s="172"/>
      <c r="BG225" s="164"/>
      <c r="BH225" s="164"/>
      <c r="BI225" s="164"/>
      <c r="BJ225" s="164"/>
      <c r="BK225" s="164"/>
    </row>
    <row r="226" spans="1:63" ht="11.5" customHeight="1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2"/>
      <c r="AT226" s="172"/>
      <c r="AU226" s="172"/>
      <c r="AV226" s="172"/>
      <c r="AW226" s="172"/>
      <c r="AX226" s="172"/>
      <c r="AY226" s="172"/>
      <c r="AZ226" s="172"/>
      <c r="BA226" s="172"/>
      <c r="BB226" s="172"/>
      <c r="BC226" s="172"/>
      <c r="BD226" s="172"/>
      <c r="BE226" s="172"/>
      <c r="BF226" s="172"/>
      <c r="BG226" s="164"/>
      <c r="BH226" s="164"/>
      <c r="BI226" s="164"/>
      <c r="BJ226" s="164"/>
      <c r="BK226" s="164"/>
    </row>
    <row r="227" spans="1:63" ht="11.5" customHeight="1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2"/>
      <c r="AT227" s="172"/>
      <c r="AU227" s="172"/>
      <c r="AV227" s="172"/>
      <c r="AW227" s="172"/>
      <c r="AX227" s="172"/>
      <c r="AY227" s="172"/>
      <c r="AZ227" s="172"/>
      <c r="BA227" s="172"/>
      <c r="BB227" s="172"/>
      <c r="BC227" s="172"/>
      <c r="BD227" s="172"/>
      <c r="BE227" s="172"/>
      <c r="BF227" s="172"/>
      <c r="BG227" s="164"/>
      <c r="BH227" s="164"/>
      <c r="BI227" s="164"/>
      <c r="BJ227" s="164"/>
      <c r="BK227" s="164"/>
    </row>
    <row r="228" spans="1:63" ht="11.5" customHeight="1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2"/>
      <c r="AT228" s="172"/>
      <c r="AU228" s="172"/>
      <c r="AV228" s="172"/>
      <c r="AW228" s="172"/>
      <c r="AX228" s="172"/>
      <c r="AY228" s="172"/>
      <c r="AZ228" s="172"/>
      <c r="BA228" s="172"/>
      <c r="BB228" s="172"/>
      <c r="BC228" s="172"/>
      <c r="BD228" s="172"/>
      <c r="BE228" s="172"/>
      <c r="BF228" s="172"/>
      <c r="BG228" s="164"/>
      <c r="BH228" s="164"/>
      <c r="BI228" s="164"/>
      <c r="BJ228" s="164"/>
      <c r="BK228" s="164"/>
    </row>
    <row r="229" spans="1:63" ht="11.5" customHeight="1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2"/>
      <c r="AT229" s="172"/>
      <c r="AU229" s="172"/>
      <c r="AV229" s="172"/>
      <c r="AW229" s="172"/>
      <c r="AX229" s="172"/>
      <c r="AY229" s="172"/>
      <c r="AZ229" s="172"/>
      <c r="BA229" s="172"/>
      <c r="BB229" s="172"/>
      <c r="BC229" s="172"/>
      <c r="BD229" s="172"/>
      <c r="BE229" s="172"/>
      <c r="BF229" s="172"/>
      <c r="BG229" s="164"/>
      <c r="BH229" s="164"/>
      <c r="BI229" s="164"/>
      <c r="BJ229" s="164"/>
      <c r="BK229" s="164"/>
    </row>
    <row r="230" spans="1:63" ht="11.5" customHeight="1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2"/>
      <c r="AU230" s="172"/>
      <c r="AV230" s="172"/>
      <c r="AW230" s="172"/>
      <c r="AX230" s="172"/>
      <c r="AY230" s="172"/>
      <c r="AZ230" s="172"/>
      <c r="BA230" s="172"/>
      <c r="BB230" s="172"/>
      <c r="BC230" s="172"/>
      <c r="BD230" s="172"/>
      <c r="BE230" s="172"/>
      <c r="BF230" s="172"/>
      <c r="BG230" s="164"/>
      <c r="BH230" s="164"/>
      <c r="BI230" s="164"/>
      <c r="BJ230" s="164"/>
      <c r="BK230" s="164"/>
    </row>
    <row r="231" spans="1:63" ht="11.5" customHeight="1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2"/>
      <c r="AR231" s="172"/>
      <c r="AS231" s="172"/>
      <c r="AT231" s="172"/>
      <c r="AU231" s="172"/>
      <c r="AV231" s="172"/>
      <c r="AW231" s="172"/>
      <c r="AX231" s="172"/>
      <c r="AY231" s="172"/>
      <c r="AZ231" s="172"/>
      <c r="BA231" s="172"/>
      <c r="BB231" s="172"/>
      <c r="BC231" s="172"/>
      <c r="BD231" s="172"/>
      <c r="BE231" s="172"/>
      <c r="BF231" s="172"/>
      <c r="BG231" s="164"/>
      <c r="BH231" s="164"/>
      <c r="BI231" s="164"/>
      <c r="BJ231" s="164"/>
      <c r="BK231" s="164"/>
    </row>
    <row r="232" spans="1:63" ht="11.5" customHeight="1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72"/>
      <c r="AG232" s="172"/>
      <c r="AH232" s="172"/>
      <c r="AI232" s="172"/>
      <c r="AJ232" s="172"/>
      <c r="AK232" s="172"/>
      <c r="AL232" s="172"/>
      <c r="AM232" s="172"/>
      <c r="AN232" s="172"/>
      <c r="AO232" s="172"/>
      <c r="AP232" s="172"/>
      <c r="AQ232" s="172"/>
      <c r="AR232" s="172"/>
      <c r="AS232" s="172"/>
      <c r="AT232" s="172"/>
      <c r="AU232" s="172"/>
      <c r="AV232" s="172"/>
      <c r="AW232" s="172"/>
      <c r="AX232" s="172"/>
      <c r="AY232" s="172"/>
      <c r="AZ232" s="172"/>
      <c r="BA232" s="172"/>
      <c r="BB232" s="172"/>
      <c r="BC232" s="172"/>
      <c r="BD232" s="172"/>
      <c r="BE232" s="172"/>
      <c r="BF232" s="172"/>
      <c r="BG232" s="164"/>
      <c r="BH232" s="164"/>
      <c r="BI232" s="164"/>
      <c r="BJ232" s="164"/>
      <c r="BK232" s="164"/>
    </row>
    <row r="233" spans="1:63" ht="11.5" customHeight="1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72"/>
      <c r="AA233" s="172"/>
      <c r="AB233" s="172"/>
      <c r="AC233" s="172"/>
      <c r="AD233" s="172"/>
      <c r="AE233" s="172"/>
      <c r="AF233" s="172"/>
      <c r="AG233" s="172"/>
      <c r="AH233" s="172"/>
      <c r="AI233" s="172"/>
      <c r="AJ233" s="172"/>
      <c r="AK233" s="172"/>
      <c r="AL233" s="172"/>
      <c r="AM233" s="172"/>
      <c r="AN233" s="172"/>
      <c r="AO233" s="172"/>
      <c r="AP233" s="172"/>
      <c r="AQ233" s="172"/>
      <c r="AR233" s="172"/>
      <c r="AS233" s="172"/>
      <c r="AT233" s="172"/>
      <c r="AU233" s="172"/>
      <c r="AV233" s="172"/>
      <c r="AW233" s="172"/>
      <c r="AX233" s="172"/>
      <c r="AY233" s="172"/>
      <c r="AZ233" s="172"/>
      <c r="BA233" s="172"/>
      <c r="BB233" s="172"/>
      <c r="BC233" s="172"/>
      <c r="BD233" s="172"/>
      <c r="BE233" s="172"/>
      <c r="BF233" s="172"/>
      <c r="BG233" s="164"/>
      <c r="BH233" s="164"/>
      <c r="BI233" s="164"/>
      <c r="BJ233" s="164"/>
      <c r="BK233" s="164"/>
    </row>
    <row r="234" spans="1:63" ht="11.5" customHeight="1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72"/>
      <c r="AT234" s="172"/>
      <c r="AU234" s="172"/>
      <c r="AV234" s="172"/>
      <c r="AW234" s="172"/>
      <c r="AX234" s="172"/>
      <c r="AY234" s="172"/>
      <c r="AZ234" s="172"/>
      <c r="BA234" s="172"/>
      <c r="BB234" s="172"/>
      <c r="BC234" s="172"/>
      <c r="BD234" s="172"/>
      <c r="BE234" s="172"/>
      <c r="BF234" s="172"/>
      <c r="BG234" s="164"/>
      <c r="BH234" s="164"/>
      <c r="BI234" s="164"/>
      <c r="BJ234" s="164"/>
      <c r="BK234" s="164"/>
    </row>
    <row r="235" spans="1:63" ht="11.5" customHeight="1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  <c r="AA235" s="172"/>
      <c r="AB235" s="172"/>
      <c r="AC235" s="172"/>
      <c r="AD235" s="172"/>
      <c r="AE235" s="172"/>
      <c r="AF235" s="172"/>
      <c r="AG235" s="172"/>
      <c r="AH235" s="172"/>
      <c r="AI235" s="172"/>
      <c r="AJ235" s="172"/>
      <c r="AK235" s="172"/>
      <c r="AL235" s="172"/>
      <c r="AM235" s="172"/>
      <c r="AN235" s="172"/>
      <c r="AO235" s="172"/>
      <c r="AP235" s="172"/>
      <c r="AQ235" s="172"/>
      <c r="AR235" s="172"/>
      <c r="AS235" s="172"/>
      <c r="AT235" s="172"/>
      <c r="AU235" s="172"/>
      <c r="AV235" s="172"/>
      <c r="AW235" s="172"/>
      <c r="AX235" s="172"/>
      <c r="AY235" s="172"/>
      <c r="AZ235" s="172"/>
      <c r="BA235" s="172"/>
      <c r="BB235" s="172"/>
      <c r="BC235" s="172"/>
      <c r="BD235" s="172"/>
      <c r="BE235" s="172"/>
      <c r="BF235" s="172"/>
      <c r="BG235" s="164"/>
      <c r="BH235" s="164"/>
      <c r="BI235" s="164"/>
      <c r="BJ235" s="164"/>
      <c r="BK235" s="164"/>
    </row>
    <row r="236" spans="1:63" ht="11.5" customHeight="1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72"/>
      <c r="AG236" s="172"/>
      <c r="AH236" s="172"/>
      <c r="AI236" s="172"/>
      <c r="AJ236" s="172"/>
      <c r="AK236" s="172"/>
      <c r="AL236" s="172"/>
      <c r="AM236" s="172"/>
      <c r="AN236" s="172"/>
      <c r="AO236" s="172"/>
      <c r="AP236" s="172"/>
      <c r="AQ236" s="172"/>
      <c r="AR236" s="172"/>
      <c r="AS236" s="172"/>
      <c r="AT236" s="172"/>
      <c r="AU236" s="172"/>
      <c r="AV236" s="172"/>
      <c r="AW236" s="172"/>
      <c r="AX236" s="172"/>
      <c r="AY236" s="172"/>
      <c r="AZ236" s="172"/>
      <c r="BA236" s="172"/>
      <c r="BB236" s="172"/>
      <c r="BC236" s="172"/>
      <c r="BD236" s="172"/>
      <c r="BE236" s="172"/>
      <c r="BF236" s="172"/>
      <c r="BG236" s="164"/>
      <c r="BH236" s="164"/>
      <c r="BI236" s="164"/>
      <c r="BJ236" s="164"/>
      <c r="BK236" s="164"/>
    </row>
    <row r="237" spans="1:63" ht="11.5" customHeight="1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X237" s="172"/>
      <c r="Y237" s="172"/>
      <c r="Z237" s="172"/>
      <c r="AA237" s="172"/>
      <c r="AB237" s="172"/>
      <c r="AC237" s="172"/>
      <c r="AD237" s="172"/>
      <c r="AE237" s="172"/>
      <c r="AF237" s="172"/>
      <c r="AG237" s="172"/>
      <c r="AH237" s="172"/>
      <c r="AI237" s="172"/>
      <c r="AJ237" s="172"/>
      <c r="AK237" s="172"/>
      <c r="AL237" s="172"/>
      <c r="AM237" s="172"/>
      <c r="AN237" s="172"/>
      <c r="AO237" s="172"/>
      <c r="AP237" s="172"/>
      <c r="AQ237" s="172"/>
      <c r="AR237" s="172"/>
      <c r="AS237" s="172"/>
      <c r="AT237" s="172"/>
      <c r="AU237" s="172"/>
      <c r="AV237" s="172"/>
      <c r="AW237" s="172"/>
      <c r="AX237" s="172"/>
      <c r="AY237" s="172"/>
      <c r="AZ237" s="172"/>
      <c r="BA237" s="172"/>
      <c r="BB237" s="172"/>
      <c r="BC237" s="172"/>
      <c r="BD237" s="172"/>
      <c r="BE237" s="172"/>
      <c r="BF237" s="172"/>
      <c r="BG237" s="164"/>
      <c r="BH237" s="164"/>
      <c r="BI237" s="164"/>
      <c r="BJ237" s="164"/>
      <c r="BK237" s="164"/>
    </row>
    <row r="238" spans="1:63" ht="11.5" customHeight="1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72"/>
      <c r="AG238" s="172"/>
      <c r="AH238" s="172"/>
      <c r="AI238" s="172"/>
      <c r="AJ238" s="172"/>
      <c r="AK238" s="172"/>
      <c r="AL238" s="172"/>
      <c r="AM238" s="172"/>
      <c r="AN238" s="172"/>
      <c r="AO238" s="172"/>
      <c r="AP238" s="172"/>
      <c r="AQ238" s="172"/>
      <c r="AR238" s="172"/>
      <c r="AS238" s="172"/>
      <c r="AT238" s="172"/>
      <c r="AU238" s="172"/>
      <c r="AV238" s="172"/>
      <c r="AW238" s="172"/>
      <c r="AX238" s="172"/>
      <c r="AY238" s="172"/>
      <c r="AZ238" s="172"/>
      <c r="BA238" s="172"/>
      <c r="BB238" s="172"/>
      <c r="BC238" s="172"/>
      <c r="BD238" s="172"/>
      <c r="BE238" s="172"/>
      <c r="BF238" s="172"/>
      <c r="BG238" s="164"/>
      <c r="BH238" s="164"/>
      <c r="BI238" s="164"/>
      <c r="BJ238" s="164"/>
      <c r="BK238" s="164"/>
    </row>
    <row r="239" spans="1:63" ht="11.5" customHeight="1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  <c r="R239" s="172"/>
      <c r="S239" s="172"/>
      <c r="T239" s="172"/>
      <c r="U239" s="172"/>
      <c r="V239" s="172"/>
      <c r="W239" s="172"/>
      <c r="X239" s="172"/>
      <c r="Y239" s="172"/>
      <c r="Z239" s="172"/>
      <c r="AA239" s="172"/>
      <c r="AB239" s="172"/>
      <c r="AC239" s="172"/>
      <c r="AD239" s="172"/>
      <c r="AE239" s="172"/>
      <c r="AF239" s="172"/>
      <c r="AG239" s="172"/>
      <c r="AH239" s="172"/>
      <c r="AI239" s="172"/>
      <c r="AJ239" s="172"/>
      <c r="AK239" s="172"/>
      <c r="AL239" s="172"/>
      <c r="AM239" s="172"/>
      <c r="AN239" s="172"/>
      <c r="AO239" s="172"/>
      <c r="AP239" s="172"/>
      <c r="AQ239" s="172"/>
      <c r="AR239" s="172"/>
      <c r="AS239" s="172"/>
      <c r="AT239" s="172"/>
      <c r="AU239" s="172"/>
      <c r="AV239" s="172"/>
      <c r="AW239" s="172"/>
      <c r="AX239" s="172"/>
      <c r="AY239" s="172"/>
      <c r="AZ239" s="172"/>
      <c r="BA239" s="172"/>
      <c r="BB239" s="172"/>
      <c r="BC239" s="172"/>
      <c r="BD239" s="172"/>
      <c r="BE239" s="172"/>
      <c r="BF239" s="172"/>
      <c r="BG239" s="164"/>
      <c r="BH239" s="164"/>
      <c r="BI239" s="164"/>
      <c r="BJ239" s="164"/>
      <c r="BK239" s="164"/>
    </row>
    <row r="240" spans="1:63" ht="11.5" customHeight="1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  <c r="AA240" s="172"/>
      <c r="AB240" s="172"/>
      <c r="AC240" s="172"/>
      <c r="AD240" s="172"/>
      <c r="AE240" s="172"/>
      <c r="AF240" s="172"/>
      <c r="AG240" s="172"/>
      <c r="AH240" s="172"/>
      <c r="AI240" s="172"/>
      <c r="AJ240" s="172"/>
      <c r="AK240" s="172"/>
      <c r="AL240" s="172"/>
      <c r="AM240" s="172"/>
      <c r="AN240" s="172"/>
      <c r="AO240" s="172"/>
      <c r="AP240" s="172"/>
      <c r="AQ240" s="172"/>
      <c r="AR240" s="172"/>
      <c r="AS240" s="172"/>
      <c r="AT240" s="172"/>
      <c r="AU240" s="172"/>
      <c r="AV240" s="172"/>
      <c r="AW240" s="172"/>
      <c r="AX240" s="172"/>
      <c r="AY240" s="172"/>
      <c r="AZ240" s="172"/>
      <c r="BA240" s="172"/>
      <c r="BB240" s="172"/>
      <c r="BC240" s="172"/>
      <c r="BD240" s="172"/>
      <c r="BE240" s="172"/>
      <c r="BF240" s="172"/>
      <c r="BG240" s="164"/>
      <c r="BH240" s="164"/>
      <c r="BI240" s="164"/>
      <c r="BJ240" s="164"/>
      <c r="BK240" s="164"/>
    </row>
    <row r="241" spans="1:63" ht="11.5" customHeight="1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  <c r="AA241" s="172"/>
      <c r="AB241" s="172"/>
      <c r="AC241" s="172"/>
      <c r="AD241" s="172"/>
      <c r="AE241" s="172"/>
      <c r="AF241" s="172"/>
      <c r="AG241" s="172"/>
      <c r="AH241" s="172"/>
      <c r="AI241" s="172"/>
      <c r="AJ241" s="172"/>
      <c r="AK241" s="172"/>
      <c r="AL241" s="172"/>
      <c r="AM241" s="172"/>
      <c r="AN241" s="172"/>
      <c r="AO241" s="172"/>
      <c r="AP241" s="172"/>
      <c r="AQ241" s="172"/>
      <c r="AR241" s="172"/>
      <c r="AS241" s="172"/>
      <c r="AT241" s="172"/>
      <c r="AU241" s="172"/>
      <c r="AV241" s="172"/>
      <c r="AW241" s="172"/>
      <c r="AX241" s="172"/>
      <c r="AY241" s="172"/>
      <c r="AZ241" s="172"/>
      <c r="BA241" s="172"/>
      <c r="BB241" s="172"/>
      <c r="BC241" s="172"/>
      <c r="BD241" s="172"/>
      <c r="BE241" s="172"/>
      <c r="BF241" s="172"/>
      <c r="BG241" s="164"/>
      <c r="BH241" s="164"/>
      <c r="BI241" s="164"/>
      <c r="BJ241" s="164"/>
      <c r="BK241" s="164"/>
    </row>
    <row r="242" spans="1:63" ht="11.5" customHeight="1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  <c r="R242" s="172"/>
      <c r="S242" s="172"/>
      <c r="T242" s="172"/>
      <c r="U242" s="172"/>
      <c r="V242" s="172"/>
      <c r="W242" s="172"/>
      <c r="X242" s="172"/>
      <c r="Y242" s="172"/>
      <c r="Z242" s="172"/>
      <c r="AA242" s="172"/>
      <c r="AB242" s="172"/>
      <c r="AC242" s="172"/>
      <c r="AD242" s="172"/>
      <c r="AE242" s="172"/>
      <c r="AF242" s="172"/>
      <c r="AG242" s="172"/>
      <c r="AH242" s="172"/>
      <c r="AI242" s="172"/>
      <c r="AJ242" s="172"/>
      <c r="AK242" s="172"/>
      <c r="AL242" s="172"/>
      <c r="AM242" s="172"/>
      <c r="AN242" s="172"/>
      <c r="AO242" s="172"/>
      <c r="AP242" s="172"/>
      <c r="AQ242" s="172"/>
      <c r="AR242" s="172"/>
      <c r="AS242" s="172"/>
      <c r="AT242" s="172"/>
      <c r="AU242" s="172"/>
      <c r="AV242" s="172"/>
      <c r="AW242" s="172"/>
      <c r="AX242" s="172"/>
      <c r="AY242" s="172"/>
      <c r="AZ242" s="172"/>
      <c r="BA242" s="172"/>
      <c r="BB242" s="172"/>
      <c r="BC242" s="172"/>
      <c r="BD242" s="172"/>
      <c r="BE242" s="172"/>
      <c r="BF242" s="172"/>
      <c r="BG242" s="164"/>
      <c r="BH242" s="164"/>
      <c r="BI242" s="164"/>
      <c r="BJ242" s="164"/>
      <c r="BK242" s="164"/>
    </row>
    <row r="243" spans="1:63" ht="11.5" customHeight="1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  <c r="AA243" s="172"/>
      <c r="AB243" s="172"/>
      <c r="AC243" s="172"/>
      <c r="AD243" s="172"/>
      <c r="AE243" s="172"/>
      <c r="AF243" s="172"/>
      <c r="AG243" s="172"/>
      <c r="AH243" s="172"/>
      <c r="AI243" s="172"/>
      <c r="AJ243" s="172"/>
      <c r="AK243" s="172"/>
      <c r="AL243" s="172"/>
      <c r="AM243" s="172"/>
      <c r="AN243" s="172"/>
      <c r="AO243" s="172"/>
      <c r="AP243" s="172"/>
      <c r="AQ243" s="172"/>
      <c r="AR243" s="172"/>
      <c r="AS243" s="172"/>
      <c r="AT243" s="172"/>
      <c r="AU243" s="172"/>
      <c r="AV243" s="172"/>
      <c r="AW243" s="172"/>
      <c r="AX243" s="172"/>
      <c r="AY243" s="172"/>
      <c r="AZ243" s="172"/>
      <c r="BA243" s="172"/>
      <c r="BB243" s="172"/>
      <c r="BC243" s="172"/>
      <c r="BD243" s="172"/>
      <c r="BE243" s="172"/>
      <c r="BF243" s="172"/>
      <c r="BG243" s="164"/>
      <c r="BH243" s="164"/>
      <c r="BI243" s="164"/>
      <c r="BJ243" s="164"/>
      <c r="BK243" s="164"/>
    </row>
    <row r="244" spans="1:63" ht="11.5" customHeight="1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72"/>
      <c r="AG244" s="172"/>
      <c r="AH244" s="172"/>
      <c r="AI244" s="172"/>
      <c r="AJ244" s="172"/>
      <c r="AK244" s="172"/>
      <c r="AL244" s="172"/>
      <c r="AM244" s="172"/>
      <c r="AN244" s="172"/>
      <c r="AO244" s="172"/>
      <c r="AP244" s="172"/>
      <c r="AQ244" s="172"/>
      <c r="AR244" s="172"/>
      <c r="AS244" s="172"/>
      <c r="AT244" s="172"/>
      <c r="AU244" s="172"/>
      <c r="AV244" s="172"/>
      <c r="AW244" s="172"/>
      <c r="AX244" s="172"/>
      <c r="AY244" s="172"/>
      <c r="AZ244" s="172"/>
      <c r="BA244" s="172"/>
      <c r="BB244" s="172"/>
      <c r="BC244" s="172"/>
      <c r="BD244" s="172"/>
      <c r="BE244" s="172"/>
      <c r="BF244" s="172"/>
      <c r="BG244" s="164"/>
      <c r="BH244" s="164"/>
      <c r="BI244" s="164"/>
      <c r="BJ244" s="164"/>
      <c r="BK244" s="164"/>
    </row>
    <row r="245" spans="1:63" ht="11.5" customHeight="1">
      <c r="A245" s="186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  <c r="AU245" s="186"/>
      <c r="AV245" s="186"/>
      <c r="AW245" s="186"/>
      <c r="AX245" s="186"/>
      <c r="AY245" s="186"/>
      <c r="AZ245" s="186"/>
      <c r="BA245" s="186"/>
      <c r="BB245" s="186"/>
      <c r="BC245" s="186"/>
      <c r="BD245" s="186"/>
      <c r="BE245" s="164"/>
      <c r="BF245" s="164"/>
      <c r="BG245" s="164"/>
      <c r="BH245" s="164"/>
      <c r="BI245" s="164"/>
      <c r="BJ245" s="164"/>
      <c r="BK245" s="164"/>
    </row>
    <row r="246" spans="1:63" ht="11.5" customHeight="1">
      <c r="A246" s="186"/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  <c r="AU246" s="186"/>
      <c r="AV246" s="186"/>
      <c r="AW246" s="186"/>
      <c r="AX246" s="186"/>
      <c r="AY246" s="186"/>
      <c r="AZ246" s="186"/>
      <c r="BA246" s="186"/>
      <c r="BB246" s="186"/>
      <c r="BC246" s="186"/>
      <c r="BD246" s="186"/>
      <c r="BE246" s="164"/>
      <c r="BF246" s="164"/>
      <c r="BG246" s="164"/>
      <c r="BH246" s="164"/>
      <c r="BI246" s="164"/>
      <c r="BJ246" s="164"/>
      <c r="BK246" s="164"/>
    </row>
    <row r="247" spans="1:63" ht="11.5" customHeight="1">
      <c r="A247" s="186"/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  <c r="AU247" s="186"/>
      <c r="AV247" s="186"/>
      <c r="AW247" s="186"/>
      <c r="AX247" s="186"/>
      <c r="AY247" s="186"/>
      <c r="AZ247" s="186"/>
      <c r="BA247" s="186"/>
      <c r="BB247" s="186"/>
      <c r="BC247" s="186"/>
      <c r="BD247" s="186"/>
      <c r="BE247" s="164"/>
      <c r="BF247" s="164"/>
      <c r="BG247" s="164"/>
      <c r="BH247" s="164"/>
      <c r="BI247" s="164"/>
      <c r="BJ247" s="164"/>
      <c r="BK247" s="164"/>
    </row>
    <row r="248" spans="1:63" ht="11.5" customHeight="1">
      <c r="A248" s="186"/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6"/>
      <c r="AT248" s="186"/>
      <c r="AU248" s="186"/>
      <c r="AV248" s="186"/>
      <c r="AW248" s="186"/>
      <c r="AX248" s="186"/>
      <c r="AY248" s="186"/>
      <c r="AZ248" s="186"/>
      <c r="BA248" s="186"/>
      <c r="BB248" s="186"/>
      <c r="BC248" s="186"/>
      <c r="BD248" s="186"/>
      <c r="BE248" s="164"/>
      <c r="BF248" s="164"/>
      <c r="BG248" s="164"/>
      <c r="BH248" s="164"/>
      <c r="BI248" s="164"/>
      <c r="BJ248" s="164"/>
      <c r="BK248" s="164"/>
    </row>
    <row r="249" spans="1:63" ht="11.5" customHeight="1">
      <c r="A249" s="186"/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  <c r="AA249" s="186"/>
      <c r="AB249" s="186"/>
      <c r="AC249" s="186"/>
      <c r="AD249" s="186"/>
      <c r="AE249" s="186"/>
      <c r="AF249" s="186"/>
      <c r="AG249" s="186"/>
      <c r="AH249" s="186"/>
      <c r="AI249" s="186"/>
      <c r="AJ249" s="186"/>
      <c r="AK249" s="186"/>
      <c r="AL249" s="186"/>
      <c r="AM249" s="186"/>
      <c r="AN249" s="186"/>
      <c r="AO249" s="186"/>
      <c r="AP249" s="186"/>
      <c r="AQ249" s="186"/>
      <c r="AR249" s="186"/>
      <c r="AS249" s="186"/>
      <c r="AT249" s="186"/>
      <c r="AU249" s="186"/>
      <c r="AV249" s="186"/>
      <c r="AW249" s="186"/>
      <c r="AX249" s="186"/>
      <c r="AY249" s="186"/>
      <c r="AZ249" s="186"/>
      <c r="BA249" s="186"/>
      <c r="BB249" s="186"/>
      <c r="BC249" s="186"/>
      <c r="BD249" s="186"/>
      <c r="BE249" s="164"/>
      <c r="BF249" s="164"/>
      <c r="BG249" s="164"/>
      <c r="BH249" s="164"/>
      <c r="BI249" s="164"/>
      <c r="BJ249" s="164"/>
      <c r="BK249" s="164"/>
    </row>
    <row r="250" spans="1:63" ht="11.5" customHeight="1">
      <c r="A250" s="164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  <c r="AA250" s="164"/>
      <c r="AB250" s="164"/>
      <c r="AC250" s="164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64"/>
      <c r="AR250" s="164"/>
      <c r="AS250" s="164"/>
      <c r="AT250" s="164"/>
      <c r="AU250" s="164"/>
      <c r="AV250" s="164"/>
      <c r="AW250" s="164"/>
      <c r="AX250" s="164"/>
      <c r="AY250" s="164"/>
      <c r="AZ250" s="164"/>
      <c r="BA250" s="164"/>
      <c r="BB250" s="164"/>
      <c r="BC250" s="164"/>
      <c r="BD250" s="164"/>
      <c r="BE250" s="164"/>
      <c r="BF250" s="164"/>
      <c r="BG250" s="164"/>
      <c r="BH250" s="164"/>
      <c r="BI250" s="164"/>
      <c r="BJ250" s="164"/>
      <c r="BK250" s="164"/>
    </row>
    <row r="251" spans="1:63" ht="11.5" customHeight="1">
      <c r="A251" s="164"/>
      <c r="B251" s="164"/>
      <c r="C251" s="164"/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64"/>
      <c r="AR251" s="164"/>
      <c r="AS251" s="164"/>
      <c r="AT251" s="164"/>
      <c r="AU251" s="164"/>
      <c r="AV251" s="164"/>
      <c r="AW251" s="164"/>
      <c r="AX251" s="164"/>
      <c r="AY251" s="164"/>
      <c r="AZ251" s="164"/>
      <c r="BA251" s="164"/>
      <c r="BB251" s="164"/>
      <c r="BC251" s="164"/>
      <c r="BD251" s="164"/>
      <c r="BE251" s="164"/>
      <c r="BF251" s="164"/>
      <c r="BG251" s="164"/>
      <c r="BH251" s="164"/>
      <c r="BI251" s="164"/>
      <c r="BJ251" s="164"/>
      <c r="BK251" s="164"/>
    </row>
    <row r="252" spans="1:63" ht="11.5" customHeight="1">
      <c r="A252" s="164"/>
      <c r="B252" s="164"/>
      <c r="C252" s="164"/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  <c r="AA252" s="164"/>
      <c r="AB252" s="164"/>
      <c r="AC252" s="164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64"/>
      <c r="AR252" s="164"/>
      <c r="AS252" s="164"/>
      <c r="AT252" s="164"/>
      <c r="AU252" s="164"/>
      <c r="AV252" s="164"/>
      <c r="AW252" s="164"/>
      <c r="AX252" s="164"/>
      <c r="AY252" s="164"/>
      <c r="AZ252" s="164"/>
      <c r="BA252" s="164"/>
      <c r="BB252" s="164"/>
      <c r="BC252" s="164"/>
      <c r="BD252" s="164"/>
      <c r="BE252" s="164"/>
      <c r="BF252" s="164"/>
      <c r="BG252" s="164"/>
      <c r="BH252" s="164"/>
      <c r="BI252" s="164"/>
      <c r="BJ252" s="164"/>
      <c r="BK252" s="164"/>
    </row>
    <row r="253" spans="1:63" ht="11.5" customHeight="1">
      <c r="A253" s="164"/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64"/>
      <c r="AR253" s="164"/>
      <c r="AS253" s="164"/>
      <c r="AT253" s="164"/>
      <c r="AU253" s="164"/>
      <c r="AV253" s="164"/>
      <c r="AW253" s="164"/>
      <c r="AX253" s="164"/>
      <c r="AY253" s="164"/>
      <c r="AZ253" s="164"/>
      <c r="BA253" s="164"/>
      <c r="BB253" s="164"/>
      <c r="BC253" s="164"/>
      <c r="BD253" s="164"/>
      <c r="BE253" s="164"/>
      <c r="BF253" s="164"/>
      <c r="BG253" s="164"/>
      <c r="BH253" s="164"/>
      <c r="BI253" s="164"/>
      <c r="BJ253" s="164"/>
      <c r="BK253" s="164"/>
    </row>
    <row r="254" spans="1:63" ht="11.5" customHeight="1">
      <c r="A254" s="164"/>
      <c r="B254" s="164"/>
      <c r="C254" s="164"/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64"/>
      <c r="AR254" s="164"/>
      <c r="AS254" s="164"/>
      <c r="AT254" s="164"/>
      <c r="AU254" s="164"/>
      <c r="AV254" s="164"/>
      <c r="AW254" s="164"/>
      <c r="AX254" s="164"/>
      <c r="AY254" s="164"/>
      <c r="AZ254" s="164"/>
      <c r="BA254" s="164"/>
      <c r="BB254" s="164"/>
      <c r="BC254" s="164"/>
      <c r="BD254" s="164"/>
      <c r="BE254" s="164"/>
      <c r="BF254" s="164"/>
      <c r="BG254" s="164"/>
      <c r="BH254" s="164"/>
      <c r="BI254" s="164"/>
      <c r="BJ254" s="164"/>
      <c r="BK254" s="164"/>
    </row>
    <row r="255" spans="1:63" ht="11.5" customHeight="1">
      <c r="A255" s="164"/>
      <c r="B255" s="164"/>
      <c r="C255" s="164"/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64"/>
      <c r="AR255" s="164"/>
      <c r="AS255" s="164"/>
      <c r="AT255" s="164"/>
      <c r="AU255" s="164"/>
      <c r="AV255" s="164"/>
      <c r="AW255" s="164"/>
      <c r="AX255" s="164"/>
      <c r="AY255" s="164"/>
      <c r="AZ255" s="164"/>
      <c r="BA255" s="164"/>
      <c r="BB255" s="164"/>
      <c r="BC255" s="164"/>
      <c r="BD255" s="164"/>
      <c r="BE255" s="164"/>
      <c r="BF255" s="164"/>
      <c r="BG255" s="164"/>
      <c r="BH255" s="164"/>
      <c r="BI255" s="164"/>
      <c r="BJ255" s="164"/>
      <c r="BK255" s="164"/>
    </row>
    <row r="256" spans="1:63" ht="11.5" customHeight="1">
      <c r="A256" s="164"/>
      <c r="B256" s="164"/>
      <c r="C256" s="164"/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64"/>
      <c r="AR256" s="164"/>
      <c r="AS256" s="164"/>
      <c r="AT256" s="164"/>
      <c r="AU256" s="164"/>
      <c r="AV256" s="164"/>
      <c r="AW256" s="164"/>
      <c r="AX256" s="164"/>
      <c r="AY256" s="164"/>
      <c r="AZ256" s="164"/>
      <c r="BA256" s="164"/>
      <c r="BB256" s="164"/>
      <c r="BC256" s="164"/>
      <c r="BD256" s="164"/>
      <c r="BE256" s="164"/>
      <c r="BF256" s="164"/>
      <c r="BG256" s="164"/>
      <c r="BH256" s="164"/>
      <c r="BI256" s="164"/>
      <c r="BJ256" s="164"/>
      <c r="BK256" s="164"/>
    </row>
    <row r="257" spans="1:63" ht="11.5" customHeight="1">
      <c r="A257" s="164"/>
      <c r="B257" s="164"/>
      <c r="C257" s="164"/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  <c r="AA257" s="164"/>
      <c r="AB257" s="164"/>
      <c r="AC257" s="164"/>
      <c r="AD257" s="164"/>
      <c r="AE257" s="164"/>
      <c r="AF257" s="164"/>
      <c r="AG257" s="164"/>
      <c r="AH257" s="164"/>
      <c r="AI257" s="164"/>
      <c r="AJ257" s="164"/>
      <c r="AK257" s="164"/>
      <c r="AL257" s="164"/>
      <c r="AM257" s="164"/>
      <c r="AN257" s="164"/>
      <c r="AO257" s="164"/>
      <c r="AP257" s="164"/>
      <c r="AQ257" s="164"/>
      <c r="AR257" s="164"/>
      <c r="AS257" s="164"/>
      <c r="AT257" s="164"/>
      <c r="AU257" s="164"/>
      <c r="AV257" s="164"/>
      <c r="AW257" s="164"/>
      <c r="AX257" s="164"/>
      <c r="AY257" s="164"/>
      <c r="AZ257" s="164"/>
      <c r="BA257" s="164"/>
      <c r="BB257" s="164"/>
      <c r="BC257" s="164"/>
      <c r="BD257" s="164"/>
      <c r="BE257" s="164"/>
      <c r="BF257" s="164"/>
      <c r="BG257" s="164"/>
      <c r="BH257" s="164"/>
      <c r="BI257" s="164"/>
      <c r="BJ257" s="164"/>
      <c r="BK257" s="164"/>
    </row>
    <row r="258" spans="1:63" ht="11.5" customHeight="1">
      <c r="A258" s="164"/>
      <c r="B258" s="164"/>
      <c r="C258" s="164"/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64"/>
      <c r="AR258" s="164"/>
      <c r="AS258" s="164"/>
      <c r="AT258" s="164"/>
      <c r="AU258" s="164"/>
      <c r="AV258" s="164"/>
      <c r="AW258" s="164"/>
      <c r="AX258" s="164"/>
      <c r="AY258" s="164"/>
      <c r="AZ258" s="164"/>
      <c r="BA258" s="164"/>
      <c r="BB258" s="164"/>
      <c r="BC258" s="164"/>
      <c r="BD258" s="164"/>
      <c r="BE258" s="164"/>
      <c r="BF258" s="164"/>
      <c r="BG258" s="164"/>
      <c r="BH258" s="164"/>
      <c r="BI258" s="164"/>
      <c r="BJ258" s="164"/>
      <c r="BK258" s="164"/>
    </row>
    <row r="259" spans="1:63" ht="11.5" customHeight="1">
      <c r="A259" s="164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64"/>
      <c r="AR259" s="164"/>
      <c r="AS259" s="164"/>
      <c r="AT259" s="164"/>
      <c r="AU259" s="164"/>
      <c r="AV259" s="164"/>
      <c r="AW259" s="164"/>
      <c r="AX259" s="164"/>
      <c r="AY259" s="164"/>
      <c r="AZ259" s="164"/>
      <c r="BA259" s="164"/>
      <c r="BB259" s="164"/>
      <c r="BC259" s="164"/>
      <c r="BD259" s="164"/>
      <c r="BE259" s="164"/>
      <c r="BF259" s="164"/>
      <c r="BG259" s="164"/>
      <c r="BH259" s="164"/>
      <c r="BI259" s="164"/>
      <c r="BJ259" s="164"/>
      <c r="BK259" s="164"/>
    </row>
    <row r="260" spans="1:63" ht="11.5" customHeight="1">
      <c r="A260" s="164"/>
      <c r="B260" s="164"/>
      <c r="C260" s="164"/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</row>
    <row r="261" spans="1:63" ht="11.5" customHeight="1">
      <c r="A261" s="164"/>
      <c r="B261" s="164"/>
      <c r="C261" s="164"/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64"/>
      <c r="AR261" s="164"/>
      <c r="AS261" s="164"/>
      <c r="AT261" s="164"/>
      <c r="AU261" s="164"/>
      <c r="AV261" s="164"/>
      <c r="AW261" s="164"/>
      <c r="AX261" s="164"/>
      <c r="AY261" s="164"/>
      <c r="AZ261" s="164"/>
      <c r="BA261" s="164"/>
      <c r="BB261" s="164"/>
      <c r="BC261" s="164"/>
      <c r="BD261" s="164"/>
      <c r="BE261" s="164"/>
      <c r="BF261" s="164"/>
      <c r="BG261" s="164"/>
      <c r="BH261" s="164"/>
      <c r="BI261" s="164"/>
      <c r="BJ261" s="164"/>
      <c r="BK261" s="164"/>
    </row>
    <row r="262" spans="1:63" ht="11.5" customHeight="1">
      <c r="A262" s="164"/>
      <c r="B262" s="164"/>
      <c r="C262" s="164"/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</row>
    <row r="263" spans="1:63" ht="11.5" customHeight="1">
      <c r="A263" s="164"/>
      <c r="B263" s="164"/>
      <c r="C263" s="164"/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  <c r="AN263" s="164"/>
      <c r="AO263" s="164"/>
      <c r="AP263" s="164"/>
      <c r="AQ263" s="164"/>
      <c r="AR263" s="164"/>
      <c r="AS263" s="164"/>
      <c r="AT263" s="164"/>
      <c r="AU263" s="164"/>
      <c r="AV263" s="164"/>
      <c r="AW263" s="164"/>
      <c r="AX263" s="164"/>
      <c r="AY263" s="164"/>
      <c r="AZ263" s="164"/>
      <c r="BA263" s="164"/>
      <c r="BB263" s="164"/>
      <c r="BC263" s="164"/>
      <c r="BD263" s="164"/>
      <c r="BE263" s="164"/>
      <c r="BF263" s="164"/>
      <c r="BG263" s="164"/>
      <c r="BH263" s="164"/>
      <c r="BI263" s="164"/>
      <c r="BJ263" s="164"/>
      <c r="BK263" s="164"/>
    </row>
    <row r="264" spans="1:63" ht="11.5" customHeight="1">
      <c r="A264" s="164"/>
      <c r="B264" s="164"/>
      <c r="C264" s="164"/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  <c r="AA264" s="164"/>
      <c r="AB264" s="164"/>
      <c r="AC264" s="164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  <c r="AN264" s="164"/>
      <c r="AO264" s="164"/>
      <c r="AP264" s="164"/>
      <c r="AQ264" s="164"/>
      <c r="AR264" s="164"/>
      <c r="AS264" s="164"/>
      <c r="AT264" s="164"/>
      <c r="AU264" s="164"/>
      <c r="AV264" s="164"/>
      <c r="AW264" s="164"/>
      <c r="AX264" s="164"/>
      <c r="AY264" s="164"/>
      <c r="AZ264" s="164"/>
      <c r="BA264" s="164"/>
      <c r="BB264" s="164"/>
      <c r="BC264" s="164"/>
      <c r="BD264" s="164"/>
      <c r="BE264" s="164"/>
      <c r="BF264" s="164"/>
      <c r="BG264" s="164"/>
      <c r="BH264" s="164"/>
      <c r="BI264" s="164"/>
      <c r="BJ264" s="164"/>
      <c r="BK264" s="164"/>
    </row>
    <row r="265" spans="1:63" ht="11.5" customHeight="1">
      <c r="A265" s="164"/>
      <c r="B265" s="164"/>
      <c r="C265" s="164"/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  <c r="AN265" s="164"/>
      <c r="AO265" s="164"/>
      <c r="AP265" s="164"/>
      <c r="AQ265" s="164"/>
      <c r="AR265" s="164"/>
      <c r="AS265" s="164"/>
      <c r="AT265" s="164"/>
      <c r="AU265" s="164"/>
      <c r="AV265" s="164"/>
      <c r="AW265" s="164"/>
      <c r="AX265" s="164"/>
      <c r="AY265" s="164"/>
      <c r="AZ265" s="164"/>
      <c r="BA265" s="164"/>
      <c r="BB265" s="164"/>
      <c r="BC265" s="164"/>
      <c r="BD265" s="164"/>
      <c r="BE265" s="164"/>
      <c r="BF265" s="164"/>
      <c r="BG265" s="164"/>
      <c r="BH265" s="164"/>
      <c r="BI265" s="164"/>
      <c r="BJ265" s="164"/>
      <c r="BK265" s="164"/>
    </row>
    <row r="266" spans="1:63" ht="11.5" customHeight="1">
      <c r="A266" s="164"/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  <c r="AA266" s="164"/>
      <c r="AB266" s="164"/>
      <c r="AC266" s="164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  <c r="AN266" s="164"/>
      <c r="AO266" s="164"/>
      <c r="AP266" s="164"/>
      <c r="AQ266" s="164"/>
      <c r="AR266" s="164"/>
      <c r="AS266" s="164"/>
      <c r="AT266" s="164"/>
      <c r="AU266" s="164"/>
      <c r="AV266" s="164"/>
      <c r="AW266" s="164"/>
      <c r="AX266" s="164"/>
      <c r="AY266" s="164"/>
      <c r="AZ266" s="164"/>
      <c r="BA266" s="164"/>
      <c r="BB266" s="164"/>
      <c r="BC266" s="164"/>
      <c r="BD266" s="164"/>
      <c r="BE266" s="164"/>
      <c r="BF266" s="164"/>
      <c r="BG266" s="164"/>
      <c r="BH266" s="164"/>
      <c r="BI266" s="164"/>
      <c r="BJ266" s="164"/>
      <c r="BK266" s="164"/>
    </row>
    <row r="267" spans="1:63" ht="11.5" customHeight="1">
      <c r="A267" s="164"/>
      <c r="B267" s="164"/>
      <c r="C267" s="164"/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  <c r="AA267" s="164"/>
      <c r="AB267" s="164"/>
      <c r="AC267" s="164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  <c r="AN267" s="164"/>
      <c r="AO267" s="164"/>
      <c r="AP267" s="164"/>
      <c r="AQ267" s="164"/>
      <c r="AR267" s="164"/>
      <c r="AS267" s="164"/>
      <c r="AT267" s="164"/>
      <c r="AU267" s="164"/>
      <c r="AV267" s="164"/>
      <c r="AW267" s="164"/>
      <c r="AX267" s="164"/>
      <c r="AY267" s="164"/>
      <c r="AZ267" s="164"/>
      <c r="BA267" s="164"/>
      <c r="BB267" s="164"/>
      <c r="BC267" s="164"/>
      <c r="BD267" s="164"/>
      <c r="BE267" s="164"/>
      <c r="BF267" s="164"/>
      <c r="BG267" s="164"/>
      <c r="BH267" s="164"/>
      <c r="BI267" s="164"/>
      <c r="BJ267" s="164"/>
      <c r="BK267" s="164"/>
    </row>
    <row r="268" spans="1:63" ht="11.5" customHeight="1">
      <c r="A268" s="164"/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  <c r="AA268" s="164"/>
      <c r="AB268" s="164"/>
      <c r="AC268" s="164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  <c r="AN268" s="164"/>
      <c r="AO268" s="164"/>
      <c r="AP268" s="164"/>
      <c r="AQ268" s="164"/>
      <c r="AR268" s="164"/>
      <c r="AS268" s="164"/>
      <c r="AT268" s="164"/>
      <c r="AU268" s="164"/>
      <c r="AV268" s="164"/>
      <c r="AW268" s="164"/>
      <c r="AX268" s="164"/>
      <c r="AY268" s="164"/>
      <c r="AZ268" s="164"/>
      <c r="BA268" s="164"/>
      <c r="BB268" s="164"/>
      <c r="BC268" s="164"/>
      <c r="BD268" s="164"/>
      <c r="BE268" s="164"/>
      <c r="BF268" s="164"/>
      <c r="BG268" s="164"/>
      <c r="BH268" s="164"/>
      <c r="BI268" s="164"/>
      <c r="BJ268" s="164"/>
      <c r="BK268" s="164"/>
    </row>
    <row r="269" spans="1:63" ht="11.5" customHeight="1">
      <c r="A269" s="164"/>
      <c r="B269" s="164"/>
      <c r="C269" s="164"/>
      <c r="D269" s="164"/>
      <c r="E269" s="164"/>
      <c r="F269" s="164"/>
      <c r="G269" s="164"/>
      <c r="H269" s="164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  <c r="AA269" s="164"/>
      <c r="AB269" s="164"/>
      <c r="AC269" s="164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  <c r="AN269" s="164"/>
      <c r="AO269" s="164"/>
      <c r="AP269" s="164"/>
      <c r="AQ269" s="164"/>
      <c r="AR269" s="164"/>
      <c r="AS269" s="164"/>
      <c r="AT269" s="164"/>
      <c r="AU269" s="164"/>
      <c r="AV269" s="164"/>
      <c r="AW269" s="164"/>
      <c r="AX269" s="164"/>
      <c r="AY269" s="164"/>
      <c r="AZ269" s="164"/>
      <c r="BA269" s="164"/>
      <c r="BB269" s="164"/>
      <c r="BC269" s="164"/>
      <c r="BD269" s="164"/>
      <c r="BE269" s="164"/>
      <c r="BF269" s="164"/>
      <c r="BG269" s="164"/>
      <c r="BH269" s="164"/>
      <c r="BI269" s="164"/>
      <c r="BJ269" s="164"/>
      <c r="BK269" s="164"/>
    </row>
    <row r="270" spans="1:63" ht="11.5" customHeight="1">
      <c r="A270" s="164"/>
      <c r="B270" s="164"/>
      <c r="C270" s="164"/>
      <c r="D270" s="164"/>
      <c r="E270" s="164"/>
      <c r="F270" s="164"/>
      <c r="G270" s="164"/>
      <c r="H270" s="164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  <c r="AA270" s="164"/>
      <c r="AB270" s="164"/>
      <c r="AC270" s="164"/>
      <c r="AD270" s="164"/>
      <c r="AE270" s="164"/>
      <c r="AF270" s="164"/>
      <c r="AG270" s="164"/>
      <c r="AH270" s="164"/>
      <c r="AI270" s="164"/>
      <c r="AJ270" s="164"/>
      <c r="AK270" s="164"/>
      <c r="AL270" s="164"/>
      <c r="AM270" s="164"/>
      <c r="AN270" s="164"/>
      <c r="AO270" s="164"/>
      <c r="AP270" s="164"/>
      <c r="AQ270" s="164"/>
      <c r="AR270" s="164"/>
      <c r="AS270" s="164"/>
      <c r="AT270" s="164"/>
      <c r="AU270" s="164"/>
      <c r="AV270" s="164"/>
      <c r="AW270" s="164"/>
      <c r="AX270" s="164"/>
      <c r="AY270" s="164"/>
      <c r="AZ270" s="164"/>
      <c r="BA270" s="164"/>
      <c r="BB270" s="164"/>
      <c r="BC270" s="164"/>
      <c r="BD270" s="164"/>
      <c r="BE270" s="164"/>
      <c r="BF270" s="164"/>
      <c r="BG270" s="164"/>
      <c r="BH270" s="164"/>
      <c r="BI270" s="164"/>
      <c r="BJ270" s="164"/>
      <c r="BK270" s="164"/>
    </row>
    <row r="271" spans="1:63" ht="11.5" customHeight="1">
      <c r="A271" s="164"/>
      <c r="B271" s="164"/>
      <c r="C271" s="164"/>
      <c r="D271" s="164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  <c r="AA271" s="164"/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164"/>
      <c r="AM271" s="164"/>
      <c r="AN271" s="164"/>
      <c r="AO271" s="164"/>
      <c r="AP271" s="164"/>
      <c r="AQ271" s="164"/>
      <c r="AR271" s="164"/>
      <c r="AS271" s="164"/>
      <c r="AT271" s="164"/>
      <c r="AU271" s="164"/>
      <c r="AV271" s="164"/>
      <c r="AW271" s="164"/>
      <c r="AX271" s="164"/>
      <c r="AY271" s="164"/>
      <c r="AZ271" s="164"/>
      <c r="BA271" s="164"/>
      <c r="BB271" s="164"/>
      <c r="BC271" s="164"/>
      <c r="BD271" s="164"/>
      <c r="BE271" s="164"/>
      <c r="BF271" s="164"/>
      <c r="BG271" s="164"/>
      <c r="BH271" s="164"/>
      <c r="BI271" s="164"/>
      <c r="BJ271" s="164"/>
      <c r="BK271" s="164"/>
    </row>
    <row r="272" spans="1:63" ht="11.5" customHeight="1">
      <c r="A272" s="164"/>
      <c r="B272" s="164"/>
      <c r="C272" s="164"/>
      <c r="D272" s="164"/>
      <c r="E272" s="164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64"/>
      <c r="AR272" s="164"/>
      <c r="AS272" s="164"/>
      <c r="AT272" s="164"/>
      <c r="AU272" s="164"/>
      <c r="AV272" s="164"/>
      <c r="AW272" s="164"/>
      <c r="AX272" s="164"/>
      <c r="AY272" s="164"/>
      <c r="AZ272" s="164"/>
      <c r="BA272" s="164"/>
      <c r="BB272" s="164"/>
      <c r="BC272" s="164"/>
      <c r="BD272" s="164"/>
      <c r="BE272" s="164"/>
      <c r="BF272" s="164"/>
      <c r="BG272" s="164"/>
      <c r="BH272" s="164"/>
      <c r="BI272" s="164"/>
      <c r="BJ272" s="164"/>
      <c r="BK272" s="164"/>
    </row>
    <row r="273" spans="1:63" ht="11.5" customHeight="1">
      <c r="A273" s="164"/>
      <c r="B273" s="164"/>
      <c r="C273" s="164"/>
      <c r="D273" s="164"/>
      <c r="E273" s="164"/>
      <c r="F273" s="164"/>
      <c r="G273" s="164"/>
      <c r="H273" s="164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64"/>
      <c r="AR273" s="164"/>
      <c r="AS273" s="164"/>
      <c r="AT273" s="164"/>
      <c r="AU273" s="164"/>
      <c r="AV273" s="164"/>
      <c r="AW273" s="164"/>
      <c r="AX273" s="164"/>
      <c r="AY273" s="164"/>
      <c r="AZ273" s="164"/>
      <c r="BA273" s="164"/>
      <c r="BB273" s="164"/>
      <c r="BC273" s="164"/>
      <c r="BD273" s="164"/>
      <c r="BE273" s="164"/>
      <c r="BF273" s="164"/>
      <c r="BG273" s="164"/>
      <c r="BH273" s="164"/>
      <c r="BI273" s="164"/>
      <c r="BJ273" s="164"/>
      <c r="BK273" s="164"/>
    </row>
    <row r="274" spans="1:63" ht="11.5" customHeight="1">
      <c r="A274" s="164"/>
      <c r="B274" s="164"/>
      <c r="C274" s="164"/>
      <c r="D274" s="164"/>
      <c r="E274" s="164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  <c r="AN274" s="164"/>
      <c r="AO274" s="164"/>
      <c r="AP274" s="164"/>
      <c r="AQ274" s="164"/>
      <c r="AR274" s="164"/>
      <c r="AS274" s="164"/>
      <c r="AT274" s="164"/>
      <c r="AU274" s="164"/>
      <c r="AV274" s="164"/>
      <c r="AW274" s="164"/>
      <c r="AX274" s="164"/>
      <c r="AY274" s="164"/>
      <c r="AZ274" s="164"/>
      <c r="BA274" s="164"/>
      <c r="BB274" s="164"/>
      <c r="BC274" s="164"/>
      <c r="BD274" s="164"/>
      <c r="BE274" s="164"/>
      <c r="BF274" s="164"/>
      <c r="BG274" s="164"/>
      <c r="BH274" s="164"/>
      <c r="BI274" s="164"/>
      <c r="BJ274" s="164"/>
      <c r="BK274" s="164"/>
    </row>
    <row r="275" spans="1:63" ht="11.5" customHeight="1">
      <c r="A275" s="164"/>
      <c r="B275" s="164"/>
      <c r="C275" s="164"/>
      <c r="D275" s="164"/>
      <c r="E275" s="164"/>
      <c r="F275" s="164"/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64"/>
      <c r="AR275" s="164"/>
      <c r="AS275" s="164"/>
      <c r="AT275" s="164"/>
      <c r="AU275" s="164"/>
      <c r="AV275" s="164"/>
      <c r="AW275" s="164"/>
      <c r="AX275" s="164"/>
      <c r="AY275" s="164"/>
      <c r="AZ275" s="164"/>
      <c r="BA275" s="164"/>
      <c r="BB275" s="164"/>
      <c r="BC275" s="164"/>
      <c r="BD275" s="164"/>
      <c r="BE275" s="164"/>
      <c r="BF275" s="164"/>
      <c r="BG275" s="164"/>
      <c r="BH275" s="164"/>
      <c r="BI275" s="164"/>
      <c r="BJ275" s="164"/>
      <c r="BK275" s="164"/>
    </row>
    <row r="276" spans="1:63" ht="11.5" customHeight="1">
      <c r="A276" s="164"/>
      <c r="B276" s="164"/>
      <c r="C276" s="164"/>
      <c r="D276" s="164"/>
      <c r="E276" s="164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64"/>
      <c r="AR276" s="164"/>
      <c r="AS276" s="164"/>
      <c r="AT276" s="164"/>
      <c r="AU276" s="164"/>
      <c r="AV276" s="164"/>
      <c r="AW276" s="164"/>
      <c r="AX276" s="164"/>
      <c r="AY276" s="164"/>
      <c r="AZ276" s="164"/>
      <c r="BA276" s="164"/>
      <c r="BB276" s="164"/>
      <c r="BC276" s="164"/>
      <c r="BD276" s="164"/>
      <c r="BE276" s="164"/>
      <c r="BF276" s="164"/>
      <c r="BG276" s="164"/>
      <c r="BH276" s="164"/>
      <c r="BI276" s="164"/>
      <c r="BJ276" s="164"/>
      <c r="BK276" s="164"/>
    </row>
    <row r="277" spans="1:63" ht="11.5" customHeight="1">
      <c r="A277" s="164"/>
      <c r="B277" s="164"/>
      <c r="C277" s="164"/>
      <c r="D277" s="164"/>
      <c r="E277" s="164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  <c r="AN277" s="164"/>
      <c r="AO277" s="164"/>
      <c r="AP277" s="164"/>
      <c r="AQ277" s="164"/>
      <c r="AR277" s="164"/>
      <c r="AS277" s="164"/>
      <c r="AT277" s="164"/>
      <c r="AU277" s="164"/>
      <c r="AV277" s="164"/>
      <c r="AW277" s="164"/>
      <c r="AX277" s="164"/>
      <c r="AY277" s="164"/>
      <c r="AZ277" s="164"/>
      <c r="BA277" s="164"/>
      <c r="BB277" s="164"/>
      <c r="BC277" s="164"/>
      <c r="BD277" s="164"/>
      <c r="BE277" s="164"/>
      <c r="BF277" s="164"/>
      <c r="BG277" s="164"/>
      <c r="BH277" s="164"/>
      <c r="BI277" s="164"/>
      <c r="BJ277" s="164"/>
      <c r="BK277" s="164"/>
    </row>
    <row r="278" spans="1:63" ht="11.5" customHeight="1">
      <c r="A278" s="164"/>
      <c r="B278" s="164"/>
      <c r="C278" s="164"/>
      <c r="D278" s="164"/>
      <c r="E278" s="164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64"/>
      <c r="AR278" s="164"/>
      <c r="AS278" s="164"/>
      <c r="AT278" s="164"/>
      <c r="AU278" s="164"/>
      <c r="AV278" s="164"/>
      <c r="AW278" s="164"/>
      <c r="AX278" s="164"/>
      <c r="AY278" s="164"/>
      <c r="AZ278" s="164"/>
      <c r="BA278" s="164"/>
      <c r="BB278" s="164"/>
      <c r="BC278" s="164"/>
      <c r="BD278" s="164"/>
      <c r="BE278" s="164"/>
      <c r="BF278" s="164"/>
      <c r="BG278" s="164"/>
      <c r="BH278" s="164"/>
      <c r="BI278" s="164"/>
      <c r="BJ278" s="164"/>
      <c r="BK278" s="164"/>
    </row>
    <row r="279" spans="1:63" ht="11.5" customHeight="1">
      <c r="A279" s="164"/>
      <c r="B279" s="164"/>
      <c r="C279" s="164"/>
      <c r="D279" s="164"/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</row>
    <row r="280" spans="1:63" ht="11.5" customHeight="1">
      <c r="A280" s="164"/>
      <c r="B280" s="164"/>
      <c r="C280" s="164"/>
      <c r="D280" s="164"/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64"/>
      <c r="AR280" s="164"/>
      <c r="AS280" s="164"/>
      <c r="AT280" s="164"/>
      <c r="AU280" s="164"/>
      <c r="AV280" s="164"/>
      <c r="AW280" s="164"/>
      <c r="AX280" s="164"/>
      <c r="AY280" s="164"/>
      <c r="AZ280" s="164"/>
      <c r="BA280" s="164"/>
      <c r="BB280" s="164"/>
      <c r="BC280" s="164"/>
      <c r="BD280" s="164"/>
      <c r="BE280" s="164"/>
      <c r="BF280" s="164"/>
      <c r="BG280" s="164"/>
      <c r="BH280" s="164"/>
      <c r="BI280" s="164"/>
      <c r="BJ280" s="164"/>
      <c r="BK280" s="164"/>
    </row>
    <row r="281" spans="1:63" ht="11.5" customHeight="1">
      <c r="A281" s="164"/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4"/>
      <c r="AT281" s="164"/>
      <c r="AU281" s="164"/>
      <c r="AV281" s="164"/>
      <c r="AW281" s="164"/>
      <c r="AX281" s="164"/>
      <c r="AY281" s="164"/>
      <c r="AZ281" s="164"/>
      <c r="BA281" s="164"/>
      <c r="BB281" s="164"/>
      <c r="BC281" s="164"/>
      <c r="BD281" s="164"/>
      <c r="BE281" s="164"/>
      <c r="BF281" s="164"/>
      <c r="BG281" s="164"/>
      <c r="BH281" s="164"/>
      <c r="BI281" s="164"/>
      <c r="BJ281" s="164"/>
      <c r="BK281" s="164"/>
    </row>
    <row r="282" spans="1:63" ht="11.5" customHeight="1">
      <c r="A282" s="164"/>
      <c r="B282" s="164"/>
      <c r="C282" s="164"/>
      <c r="D282" s="164"/>
      <c r="E282" s="164"/>
      <c r="F282" s="164"/>
      <c r="G282" s="164"/>
      <c r="H282" s="164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64"/>
      <c r="AR282" s="164"/>
      <c r="AS282" s="164"/>
      <c r="AT282" s="164"/>
      <c r="AU282" s="164"/>
      <c r="AV282" s="164"/>
      <c r="AW282" s="164"/>
      <c r="AX282" s="164"/>
      <c r="AY282" s="164"/>
      <c r="AZ282" s="164"/>
      <c r="BA282" s="164"/>
      <c r="BB282" s="164"/>
      <c r="BC282" s="164"/>
      <c r="BD282" s="164"/>
      <c r="BE282" s="164"/>
      <c r="BF282" s="164"/>
      <c r="BG282" s="164"/>
      <c r="BH282" s="164"/>
      <c r="BI282" s="164"/>
      <c r="BJ282" s="164"/>
      <c r="BK282" s="164"/>
    </row>
    <row r="283" spans="1:63" ht="11.5" customHeight="1">
      <c r="A283" s="164"/>
      <c r="B283" s="164"/>
      <c r="C283" s="164"/>
      <c r="D283" s="164"/>
      <c r="E283" s="164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64"/>
      <c r="AR283" s="164"/>
      <c r="AS283" s="164"/>
      <c r="AT283" s="164"/>
      <c r="AU283" s="164"/>
      <c r="AV283" s="164"/>
      <c r="AW283" s="164"/>
      <c r="AX283" s="164"/>
      <c r="AY283" s="164"/>
      <c r="AZ283" s="164"/>
      <c r="BA283" s="164"/>
      <c r="BB283" s="164"/>
      <c r="BC283" s="164"/>
      <c r="BD283" s="164"/>
      <c r="BE283" s="164"/>
      <c r="BF283" s="164"/>
      <c r="BG283" s="164"/>
      <c r="BH283" s="164"/>
      <c r="BI283" s="164"/>
      <c r="BJ283" s="164"/>
      <c r="BK283" s="164"/>
    </row>
    <row r="284" spans="1:63" ht="11.5" customHeight="1">
      <c r="A284" s="164"/>
      <c r="B284" s="164"/>
      <c r="C284" s="164"/>
      <c r="D284" s="164"/>
      <c r="E284" s="164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64"/>
      <c r="AR284" s="164"/>
      <c r="AS284" s="164"/>
      <c r="AT284" s="164"/>
      <c r="AU284" s="164"/>
      <c r="AV284" s="164"/>
      <c r="AW284" s="164"/>
      <c r="AX284" s="164"/>
      <c r="AY284" s="164"/>
      <c r="AZ284" s="164"/>
      <c r="BA284" s="164"/>
      <c r="BB284" s="164"/>
      <c r="BC284" s="164"/>
      <c r="BD284" s="164"/>
      <c r="BE284" s="164"/>
      <c r="BF284" s="164"/>
      <c r="BG284" s="164"/>
      <c r="BH284" s="164"/>
      <c r="BI284" s="164"/>
      <c r="BJ284" s="164"/>
      <c r="BK284" s="164"/>
    </row>
    <row r="285" spans="1:63" ht="11.5" customHeight="1">
      <c r="A285" s="164"/>
      <c r="B285" s="164"/>
      <c r="C285" s="164"/>
      <c r="D285" s="164"/>
      <c r="E285" s="164"/>
      <c r="F285" s="164"/>
      <c r="G285" s="164"/>
      <c r="H285" s="164"/>
      <c r="I285" s="164"/>
      <c r="J285" s="164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U285" s="164"/>
      <c r="V285" s="164"/>
      <c r="W285" s="164"/>
      <c r="X285" s="164"/>
      <c r="Y285" s="164"/>
      <c r="Z285" s="164"/>
      <c r="AA285" s="164"/>
      <c r="AB285" s="164"/>
      <c r="AC285" s="164"/>
      <c r="AD285" s="164"/>
      <c r="AE285" s="164"/>
      <c r="AF285" s="164"/>
      <c r="AG285" s="164"/>
      <c r="AH285" s="164"/>
      <c r="AI285" s="164"/>
      <c r="AJ285" s="164"/>
      <c r="AK285" s="164"/>
      <c r="AL285" s="164"/>
      <c r="AM285" s="164"/>
      <c r="AN285" s="164"/>
      <c r="AO285" s="164"/>
      <c r="AP285" s="164"/>
      <c r="AQ285" s="164"/>
      <c r="AR285" s="164"/>
      <c r="AS285" s="164"/>
      <c r="AT285" s="164"/>
      <c r="AU285" s="164"/>
      <c r="AV285" s="164"/>
      <c r="AW285" s="164"/>
      <c r="AX285" s="164"/>
      <c r="AY285" s="164"/>
      <c r="AZ285" s="164"/>
      <c r="BA285" s="164"/>
      <c r="BB285" s="164"/>
      <c r="BC285" s="164"/>
      <c r="BD285" s="164"/>
      <c r="BE285" s="164"/>
      <c r="BF285" s="164"/>
      <c r="BG285" s="164"/>
      <c r="BH285" s="164"/>
      <c r="BI285" s="164"/>
      <c r="BJ285" s="164"/>
      <c r="BK285" s="164"/>
    </row>
    <row r="286" spans="1:63" ht="11.5" customHeight="1">
      <c r="A286" s="164"/>
      <c r="B286" s="164"/>
      <c r="C286" s="164"/>
      <c r="D286" s="164"/>
      <c r="E286" s="164"/>
      <c r="F286" s="164"/>
      <c r="G286" s="164"/>
      <c r="H286" s="164"/>
      <c r="I286" s="164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4"/>
      <c r="U286" s="164"/>
      <c r="V286" s="164"/>
      <c r="W286" s="164"/>
      <c r="X286" s="164"/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  <c r="AI286" s="164"/>
      <c r="AJ286" s="164"/>
      <c r="AK286" s="164"/>
      <c r="AL286" s="164"/>
      <c r="AM286" s="164"/>
      <c r="AN286" s="164"/>
      <c r="AO286" s="164"/>
      <c r="AP286" s="164"/>
      <c r="AQ286" s="164"/>
      <c r="AR286" s="164"/>
      <c r="AS286" s="164"/>
      <c r="AT286" s="164"/>
      <c r="AU286" s="164"/>
      <c r="AV286" s="164"/>
      <c r="AW286" s="164"/>
      <c r="AX286" s="164"/>
      <c r="AY286" s="164"/>
      <c r="AZ286" s="164"/>
      <c r="BA286" s="164"/>
      <c r="BB286" s="164"/>
      <c r="BC286" s="164"/>
      <c r="BD286" s="164"/>
      <c r="BE286" s="164"/>
      <c r="BF286" s="164"/>
      <c r="BG286" s="164"/>
      <c r="BH286" s="164"/>
      <c r="BI286" s="164"/>
      <c r="BJ286" s="164"/>
      <c r="BK286" s="164"/>
    </row>
    <row r="287" spans="1:63" ht="11.5" customHeight="1">
      <c r="A287" s="164"/>
      <c r="B287" s="164"/>
      <c r="C287" s="164"/>
      <c r="D287" s="164"/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</row>
    <row r="288" spans="1:63" ht="11.5" customHeight="1">
      <c r="A288" s="164"/>
      <c r="B288" s="164"/>
      <c r="C288" s="164"/>
      <c r="D288" s="164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</row>
    <row r="289" spans="1:63" ht="11.5" customHeight="1">
      <c r="A289" s="164"/>
      <c r="B289" s="164"/>
      <c r="C289" s="164"/>
      <c r="D289" s="164"/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64"/>
      <c r="AR289" s="164"/>
      <c r="AS289" s="164"/>
      <c r="AT289" s="164"/>
      <c r="AU289" s="164"/>
      <c r="AV289" s="164"/>
      <c r="AW289" s="164"/>
      <c r="AX289" s="164"/>
      <c r="AY289" s="164"/>
      <c r="AZ289" s="164"/>
      <c r="BA289" s="164"/>
      <c r="BB289" s="164"/>
      <c r="BC289" s="164"/>
      <c r="BD289" s="164"/>
      <c r="BE289" s="164"/>
      <c r="BF289" s="164"/>
      <c r="BG289" s="164"/>
      <c r="BH289" s="164"/>
      <c r="BI289" s="164"/>
      <c r="BJ289" s="164"/>
      <c r="BK289" s="164"/>
    </row>
    <row r="290" spans="1:63" ht="11.5" customHeight="1">
      <c r="A290" s="164"/>
      <c r="B290" s="164"/>
      <c r="C290" s="164"/>
      <c r="D290" s="164"/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64"/>
      <c r="AR290" s="164"/>
      <c r="AS290" s="164"/>
      <c r="AT290" s="164"/>
      <c r="AU290" s="164"/>
      <c r="AV290" s="164"/>
      <c r="AW290" s="164"/>
      <c r="AX290" s="164"/>
      <c r="AY290" s="164"/>
      <c r="AZ290" s="164"/>
      <c r="BA290" s="164"/>
      <c r="BB290" s="164"/>
      <c r="BC290" s="164"/>
      <c r="BD290" s="164"/>
      <c r="BE290" s="164"/>
      <c r="BF290" s="164"/>
      <c r="BG290" s="164"/>
      <c r="BH290" s="164"/>
      <c r="BI290" s="164"/>
      <c r="BJ290" s="164"/>
      <c r="BK290" s="164"/>
    </row>
    <row r="291" spans="1:63" ht="11.5" customHeight="1">
      <c r="A291" s="164"/>
      <c r="B291" s="164"/>
      <c r="C291" s="164"/>
      <c r="D291" s="164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64"/>
      <c r="AR291" s="164"/>
      <c r="AS291" s="164"/>
      <c r="AT291" s="164"/>
      <c r="AU291" s="164"/>
      <c r="AV291" s="164"/>
      <c r="AW291" s="164"/>
      <c r="AX291" s="164"/>
      <c r="AY291" s="164"/>
      <c r="AZ291" s="164"/>
      <c r="BA291" s="164"/>
      <c r="BB291" s="164"/>
      <c r="BC291" s="164"/>
      <c r="BD291" s="164"/>
      <c r="BE291" s="164"/>
      <c r="BF291" s="164"/>
      <c r="BG291" s="164"/>
      <c r="BH291" s="164"/>
      <c r="BI291" s="164"/>
      <c r="BJ291" s="164"/>
      <c r="BK291" s="164"/>
    </row>
    <row r="292" spans="1:63" ht="11.5" customHeight="1">
      <c r="A292" s="164"/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164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  <c r="AN292" s="164"/>
      <c r="AO292" s="164"/>
      <c r="AP292" s="164"/>
      <c r="AQ292" s="164"/>
      <c r="AR292" s="164"/>
      <c r="AS292" s="164"/>
      <c r="AT292" s="164"/>
      <c r="AU292" s="164"/>
      <c r="AV292" s="164"/>
      <c r="AW292" s="164"/>
      <c r="AX292" s="164"/>
      <c r="AY292" s="164"/>
      <c r="AZ292" s="164"/>
      <c r="BA292" s="164"/>
      <c r="BB292" s="164"/>
      <c r="BC292" s="164"/>
      <c r="BD292" s="164"/>
      <c r="BE292" s="164"/>
      <c r="BF292" s="164"/>
      <c r="BG292" s="164"/>
      <c r="BH292" s="164"/>
      <c r="BI292" s="164"/>
      <c r="BJ292" s="164"/>
      <c r="BK292" s="164"/>
    </row>
    <row r="293" spans="1:63" ht="11.5" customHeight="1">
      <c r="A293" s="164"/>
      <c r="B293" s="164"/>
      <c r="C293" s="164"/>
      <c r="D293" s="164"/>
      <c r="E293" s="164"/>
      <c r="F293" s="164"/>
      <c r="G293" s="164"/>
      <c r="H293" s="164"/>
      <c r="I293" s="164"/>
      <c r="J293" s="164"/>
      <c r="K293" s="164"/>
      <c r="L293" s="164"/>
      <c r="M293" s="164"/>
      <c r="N293" s="164"/>
      <c r="O293" s="164"/>
      <c r="P293" s="164"/>
      <c r="Q293" s="164"/>
      <c r="R293" s="164"/>
      <c r="S293" s="164"/>
      <c r="T293" s="164"/>
      <c r="U293" s="164"/>
      <c r="V293" s="164"/>
      <c r="W293" s="164"/>
      <c r="X293" s="164"/>
      <c r="Y293" s="164"/>
      <c r="Z293" s="164"/>
      <c r="AA293" s="164"/>
      <c r="AB293" s="164"/>
      <c r="AC293" s="164"/>
      <c r="AD293" s="164"/>
      <c r="AE293" s="164"/>
      <c r="AF293" s="164"/>
      <c r="AG293" s="164"/>
      <c r="AH293" s="164"/>
      <c r="AI293" s="164"/>
      <c r="AJ293" s="164"/>
      <c r="AK293" s="164"/>
      <c r="AL293" s="164"/>
      <c r="AM293" s="164"/>
      <c r="AN293" s="164"/>
      <c r="AO293" s="164"/>
      <c r="AP293" s="164"/>
      <c r="AQ293" s="164"/>
      <c r="AR293" s="164"/>
      <c r="AS293" s="164"/>
      <c r="AT293" s="164"/>
      <c r="AU293" s="164"/>
      <c r="AV293" s="164"/>
      <c r="AW293" s="164"/>
      <c r="AX293" s="164"/>
      <c r="AY293" s="164"/>
      <c r="AZ293" s="164"/>
      <c r="BA293" s="164"/>
      <c r="BB293" s="164"/>
      <c r="BC293" s="164"/>
      <c r="BD293" s="164"/>
      <c r="BE293" s="164"/>
      <c r="BF293" s="164"/>
      <c r="BG293" s="164"/>
      <c r="BH293" s="164"/>
      <c r="BI293" s="164"/>
      <c r="BJ293" s="164"/>
      <c r="BK293" s="164"/>
    </row>
    <row r="294" spans="1:63" ht="11.5" customHeight="1">
      <c r="A294" s="164"/>
      <c r="B294" s="164"/>
      <c r="C294" s="164"/>
      <c r="D294" s="164"/>
      <c r="E294" s="164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64"/>
      <c r="AR294" s="164"/>
      <c r="AS294" s="164"/>
      <c r="AT294" s="164"/>
      <c r="AU294" s="164"/>
      <c r="AV294" s="164"/>
      <c r="AW294" s="164"/>
      <c r="AX294" s="164"/>
      <c r="AY294" s="164"/>
      <c r="AZ294" s="164"/>
      <c r="BA294" s="164"/>
      <c r="BB294" s="164"/>
      <c r="BC294" s="164"/>
      <c r="BD294" s="164"/>
      <c r="BE294" s="164"/>
      <c r="BF294" s="164"/>
      <c r="BG294" s="164"/>
      <c r="BH294" s="164"/>
      <c r="BI294" s="164"/>
      <c r="BJ294" s="164"/>
      <c r="BK294" s="164"/>
    </row>
    <row r="295" spans="1:63" ht="11.5" customHeight="1">
      <c r="A295" s="164"/>
      <c r="B295" s="164"/>
      <c r="C295" s="164"/>
      <c r="D295" s="164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</row>
    <row r="296" spans="1:63" ht="11.5" customHeight="1">
      <c r="A296" s="164"/>
      <c r="B296" s="164"/>
      <c r="C296" s="164"/>
      <c r="D296" s="164"/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</row>
    <row r="297" spans="1:63" ht="11.5" customHeight="1">
      <c r="A297" s="164"/>
      <c r="B297" s="164"/>
      <c r="C297" s="164"/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</row>
    <row r="298" spans="1:63" ht="11.5" customHeight="1">
      <c r="A298" s="164"/>
      <c r="B298" s="164"/>
      <c r="C298" s="164"/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</row>
    <row r="299" spans="1:63" ht="11.5" customHeight="1">
      <c r="A299" s="164"/>
      <c r="B299" s="164"/>
      <c r="C299" s="164"/>
      <c r="D299" s="164"/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64"/>
      <c r="AR299" s="164"/>
      <c r="AS299" s="164"/>
      <c r="AT299" s="164"/>
      <c r="AU299" s="164"/>
      <c r="AV299" s="164"/>
      <c r="AW299" s="164"/>
      <c r="AX299" s="164"/>
      <c r="AY299" s="164"/>
      <c r="AZ299" s="164"/>
      <c r="BA299" s="164"/>
      <c r="BB299" s="164"/>
      <c r="BC299" s="164"/>
      <c r="BD299" s="164"/>
      <c r="BE299" s="164"/>
      <c r="BF299" s="164"/>
      <c r="BG299" s="164"/>
      <c r="BH299" s="164"/>
      <c r="BI299" s="164"/>
      <c r="BJ299" s="164"/>
      <c r="BK299" s="164"/>
    </row>
    <row r="300" spans="1:63" ht="11.5" customHeight="1">
      <c r="A300" s="164"/>
      <c r="B300" s="164"/>
      <c r="C300" s="164"/>
      <c r="D300" s="164"/>
      <c r="E300" s="164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4"/>
      <c r="AT300" s="164"/>
      <c r="AU300" s="164"/>
      <c r="AV300" s="164"/>
      <c r="AW300" s="164"/>
      <c r="AX300" s="164"/>
      <c r="AY300" s="164"/>
      <c r="AZ300" s="164"/>
      <c r="BA300" s="164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</row>
    <row r="301" spans="1:63" ht="11.5" customHeight="1">
      <c r="A301" s="164"/>
      <c r="B301" s="164"/>
      <c r="C301" s="164"/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64"/>
      <c r="AR301" s="164"/>
      <c r="AS301" s="164"/>
      <c r="AT301" s="164"/>
      <c r="AU301" s="164"/>
      <c r="AV301" s="164"/>
      <c r="AW301" s="164"/>
      <c r="AX301" s="164"/>
      <c r="AY301" s="164"/>
      <c r="AZ301" s="164"/>
      <c r="BA301" s="164"/>
      <c r="BB301" s="164"/>
      <c r="BC301" s="164"/>
      <c r="BD301" s="164"/>
      <c r="BE301" s="164"/>
      <c r="BF301" s="164"/>
      <c r="BG301" s="164"/>
      <c r="BH301" s="164"/>
      <c r="BI301" s="164"/>
      <c r="BJ301" s="164"/>
      <c r="BK301" s="164"/>
    </row>
    <row r="302" spans="1:63" ht="11.5" customHeight="1">
      <c r="A302" s="164"/>
      <c r="B302" s="164"/>
      <c r="C302" s="164"/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</row>
    <row r="303" spans="1:63" ht="11.5" customHeight="1">
      <c r="A303" s="164"/>
      <c r="B303" s="164"/>
      <c r="C303" s="164"/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</row>
    <row r="304" spans="1:63" ht="11.5" customHeight="1">
      <c r="A304" s="164"/>
      <c r="B304" s="164"/>
      <c r="C304" s="164"/>
      <c r="D304" s="164"/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</row>
    <row r="305" spans="1:63" ht="11.5" customHeight="1">
      <c r="A305" s="164"/>
      <c r="B305" s="164"/>
      <c r="C305" s="164"/>
      <c r="D305" s="164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</row>
    <row r="306" spans="1:63" ht="11.5" customHeight="1">
      <c r="A306" s="164"/>
      <c r="B306" s="164"/>
      <c r="C306" s="164"/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</row>
    <row r="307" spans="1:63" ht="11.5" customHeight="1">
      <c r="A307" s="164"/>
      <c r="B307" s="164"/>
      <c r="C307" s="164"/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  <c r="AA307" s="164"/>
      <c r="AB307" s="164"/>
      <c r="AC307" s="164"/>
      <c r="AD307" s="164"/>
      <c r="AE307" s="164"/>
      <c r="AF307" s="164"/>
      <c r="AG307" s="164"/>
      <c r="AH307" s="164"/>
      <c r="AI307" s="164"/>
      <c r="AJ307" s="164"/>
      <c r="AK307" s="164"/>
      <c r="AL307" s="164"/>
      <c r="AM307" s="164"/>
      <c r="AN307" s="164"/>
      <c r="AO307" s="164"/>
      <c r="AP307" s="164"/>
      <c r="AQ307" s="164"/>
      <c r="AR307" s="164"/>
      <c r="AS307" s="164"/>
      <c r="AT307" s="164"/>
      <c r="AU307" s="164"/>
      <c r="AV307" s="164"/>
      <c r="AW307" s="164"/>
      <c r="AX307" s="164"/>
      <c r="AY307" s="164"/>
      <c r="AZ307" s="164"/>
      <c r="BA307" s="164"/>
      <c r="BB307" s="164"/>
      <c r="BC307" s="164"/>
      <c r="BD307" s="164"/>
      <c r="BE307" s="164"/>
      <c r="BF307" s="164"/>
      <c r="BG307" s="164"/>
      <c r="BH307" s="164"/>
      <c r="BI307" s="164"/>
      <c r="BJ307" s="164"/>
      <c r="BK307" s="164"/>
    </row>
    <row r="308" spans="1:63" ht="11.5" customHeight="1">
      <c r="A308" s="164"/>
      <c r="B308" s="164"/>
      <c r="C308" s="164"/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64"/>
      <c r="AR308" s="164"/>
      <c r="AS308" s="164"/>
      <c r="AT308" s="164"/>
      <c r="AU308" s="164"/>
      <c r="AV308" s="164"/>
      <c r="AW308" s="164"/>
      <c r="AX308" s="164"/>
      <c r="AY308" s="164"/>
      <c r="AZ308" s="164"/>
      <c r="BA308" s="164"/>
      <c r="BB308" s="164"/>
      <c r="BC308" s="164"/>
      <c r="BD308" s="164"/>
      <c r="BE308" s="164"/>
      <c r="BF308" s="164"/>
      <c r="BG308" s="164"/>
      <c r="BH308" s="164"/>
      <c r="BI308" s="164"/>
      <c r="BJ308" s="164"/>
      <c r="BK308" s="164"/>
    </row>
    <row r="309" spans="1:63" ht="11.5" customHeight="1">
      <c r="A309" s="164"/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64"/>
      <c r="AR309" s="164"/>
      <c r="AS309" s="164"/>
      <c r="AT309" s="164"/>
      <c r="AU309" s="164"/>
      <c r="AV309" s="164"/>
      <c r="AW309" s="164"/>
      <c r="AX309" s="164"/>
      <c r="AY309" s="164"/>
      <c r="AZ309" s="164"/>
      <c r="BA309" s="164"/>
      <c r="BB309" s="164"/>
      <c r="BC309" s="164"/>
      <c r="BD309" s="164"/>
      <c r="BE309" s="164"/>
      <c r="BF309" s="164"/>
      <c r="BG309" s="164"/>
      <c r="BH309" s="164"/>
      <c r="BI309" s="164"/>
      <c r="BJ309" s="164"/>
      <c r="BK309" s="164"/>
    </row>
    <row r="310" spans="1:63" ht="11.5" customHeight="1">
      <c r="A310" s="164"/>
      <c r="B310" s="164"/>
      <c r="C310" s="164"/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64"/>
      <c r="AR310" s="164"/>
      <c r="AS310" s="164"/>
      <c r="AT310" s="164"/>
      <c r="AU310" s="164"/>
      <c r="AV310" s="164"/>
      <c r="AW310" s="164"/>
      <c r="AX310" s="164"/>
      <c r="AY310" s="164"/>
      <c r="AZ310" s="164"/>
      <c r="BA310" s="164"/>
      <c r="BB310" s="164"/>
      <c r="BC310" s="164"/>
      <c r="BD310" s="164"/>
      <c r="BE310" s="164"/>
      <c r="BF310" s="164"/>
      <c r="BG310" s="164"/>
      <c r="BH310" s="164"/>
      <c r="BI310" s="164"/>
      <c r="BJ310" s="164"/>
      <c r="BK310" s="164"/>
    </row>
    <row r="311" spans="1:63" ht="11.5" customHeight="1">
      <c r="A311" s="164"/>
      <c r="B311" s="164"/>
      <c r="C311" s="164"/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4"/>
      <c r="AT311" s="164"/>
      <c r="AU311" s="164"/>
      <c r="AV311" s="164"/>
      <c r="AW311" s="164"/>
      <c r="AX311" s="164"/>
      <c r="AY311" s="164"/>
      <c r="AZ311" s="164"/>
      <c r="BA311" s="164"/>
      <c r="BB311" s="164"/>
      <c r="BC311" s="164"/>
      <c r="BD311" s="164"/>
      <c r="BE311" s="164"/>
      <c r="BF311" s="164"/>
      <c r="BG311" s="164"/>
      <c r="BH311" s="164"/>
      <c r="BI311" s="164"/>
      <c r="BJ311" s="164"/>
      <c r="BK311" s="164"/>
    </row>
    <row r="312" spans="1:63" ht="11.5" customHeight="1">
      <c r="A312" s="164"/>
      <c r="B312" s="164"/>
      <c r="C312" s="164"/>
      <c r="D312" s="164"/>
      <c r="E312" s="164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64"/>
      <c r="AR312" s="164"/>
      <c r="AS312" s="164"/>
      <c r="AT312" s="164"/>
      <c r="AU312" s="164"/>
      <c r="AV312" s="164"/>
      <c r="AW312" s="164"/>
      <c r="AX312" s="164"/>
      <c r="AY312" s="164"/>
      <c r="AZ312" s="164"/>
      <c r="BA312" s="164"/>
      <c r="BB312" s="164"/>
      <c r="BC312" s="164"/>
      <c r="BD312" s="164"/>
      <c r="BE312" s="164"/>
      <c r="BF312" s="164"/>
      <c r="BG312" s="164"/>
      <c r="BH312" s="164"/>
      <c r="BI312" s="164"/>
      <c r="BJ312" s="164"/>
      <c r="BK312" s="164"/>
    </row>
    <row r="313" spans="1:63" ht="11.5" customHeight="1">
      <c r="A313" s="164"/>
      <c r="B313" s="164"/>
      <c r="C313" s="164"/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64"/>
      <c r="AR313" s="164"/>
      <c r="AS313" s="164"/>
      <c r="AT313" s="164"/>
      <c r="AU313" s="164"/>
      <c r="AV313" s="164"/>
      <c r="AW313" s="164"/>
      <c r="AX313" s="164"/>
      <c r="AY313" s="164"/>
      <c r="AZ313" s="164"/>
      <c r="BA313" s="164"/>
      <c r="BB313" s="164"/>
      <c r="BC313" s="164"/>
      <c r="BD313" s="164"/>
      <c r="BE313" s="164"/>
      <c r="BF313" s="164"/>
      <c r="BG313" s="164"/>
      <c r="BH313" s="164"/>
      <c r="BI313" s="164"/>
      <c r="BJ313" s="164"/>
      <c r="BK313" s="164"/>
    </row>
    <row r="314" spans="1:63" ht="11.5" customHeight="1">
      <c r="A314" s="164"/>
      <c r="B314" s="164"/>
      <c r="C314" s="164"/>
      <c r="D314" s="164"/>
      <c r="E314" s="164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4"/>
      <c r="AT314" s="164"/>
      <c r="AU314" s="164"/>
      <c r="AV314" s="164"/>
      <c r="AW314" s="164"/>
      <c r="AX314" s="164"/>
      <c r="AY314" s="164"/>
      <c r="AZ314" s="164"/>
      <c r="BA314" s="164"/>
      <c r="BB314" s="164"/>
      <c r="BC314" s="164"/>
      <c r="BD314" s="164"/>
      <c r="BE314" s="164"/>
      <c r="BF314" s="164"/>
      <c r="BG314" s="164"/>
      <c r="BH314" s="164"/>
      <c r="BI314" s="164"/>
      <c r="BJ314" s="164"/>
      <c r="BK314" s="164"/>
    </row>
    <row r="315" spans="1:63" ht="11.5" customHeight="1">
      <c r="A315" s="164"/>
      <c r="B315" s="164"/>
      <c r="C315" s="164"/>
      <c r="D315" s="164"/>
      <c r="E315" s="164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4"/>
      <c r="AT315" s="164"/>
      <c r="AU315" s="164"/>
      <c r="AV315" s="164"/>
      <c r="AW315" s="164"/>
      <c r="AX315" s="164"/>
      <c r="AY315" s="164"/>
      <c r="AZ315" s="164"/>
      <c r="BA315" s="164"/>
      <c r="BB315" s="164"/>
      <c r="BC315" s="164"/>
      <c r="BD315" s="164"/>
      <c r="BE315" s="164"/>
      <c r="BF315" s="164"/>
      <c r="BG315" s="164"/>
      <c r="BH315" s="164"/>
      <c r="BI315" s="164"/>
      <c r="BJ315" s="164"/>
      <c r="BK315" s="164"/>
    </row>
    <row r="316" spans="1:63" ht="11.5" customHeight="1">
      <c r="A316" s="164"/>
      <c r="B316" s="164"/>
      <c r="C316" s="164"/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4"/>
      <c r="AT316" s="164"/>
      <c r="AU316" s="164"/>
      <c r="AV316" s="164"/>
      <c r="AW316" s="164"/>
      <c r="AX316" s="164"/>
      <c r="AY316" s="164"/>
      <c r="AZ316" s="164"/>
      <c r="BA316" s="164"/>
      <c r="BB316" s="164"/>
      <c r="BC316" s="164"/>
      <c r="BD316" s="164"/>
      <c r="BE316" s="164"/>
      <c r="BF316" s="164"/>
      <c r="BG316" s="164"/>
      <c r="BH316" s="164"/>
      <c r="BI316" s="164"/>
      <c r="BJ316" s="164"/>
      <c r="BK316" s="164"/>
    </row>
    <row r="317" spans="1:63" ht="11.5" customHeight="1">
      <c r="A317" s="164"/>
      <c r="B317" s="164"/>
      <c r="C317" s="164"/>
      <c r="D317" s="164"/>
      <c r="E317" s="164"/>
      <c r="F317" s="164"/>
      <c r="G317" s="164"/>
      <c r="H317" s="164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  <c r="AA317" s="164"/>
      <c r="AB317" s="164"/>
      <c r="AC317" s="164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  <c r="AN317" s="164"/>
      <c r="AO317" s="164"/>
      <c r="AP317" s="164"/>
      <c r="AQ317" s="164"/>
      <c r="AR317" s="164"/>
      <c r="AS317" s="164"/>
      <c r="AT317" s="164"/>
      <c r="AU317" s="164"/>
      <c r="AV317" s="164"/>
      <c r="AW317" s="164"/>
      <c r="AX317" s="164"/>
      <c r="AY317" s="164"/>
      <c r="AZ317" s="164"/>
      <c r="BA317" s="164"/>
      <c r="BB317" s="164"/>
      <c r="BC317" s="164"/>
      <c r="BD317" s="164"/>
      <c r="BE317" s="164"/>
      <c r="BF317" s="164"/>
      <c r="BG317" s="164"/>
      <c r="BH317" s="164"/>
      <c r="BI317" s="164"/>
      <c r="BJ317" s="164"/>
      <c r="BK317" s="164"/>
    </row>
    <row r="318" spans="1:63" ht="11.5" customHeight="1">
      <c r="A318" s="164"/>
      <c r="B318" s="164"/>
      <c r="C318" s="164"/>
      <c r="D318" s="164"/>
      <c r="E318" s="164"/>
      <c r="F318" s="164"/>
      <c r="G318" s="164"/>
      <c r="H318" s="164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  <c r="AA318" s="164"/>
      <c r="AB318" s="164"/>
      <c r="AC318" s="164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  <c r="AN318" s="164"/>
      <c r="AO318" s="164"/>
      <c r="AP318" s="164"/>
      <c r="AQ318" s="164"/>
      <c r="AR318" s="164"/>
      <c r="AS318" s="164"/>
      <c r="AT318" s="164"/>
      <c r="AU318" s="164"/>
      <c r="AV318" s="164"/>
      <c r="AW318" s="164"/>
      <c r="AX318" s="164"/>
      <c r="AY318" s="164"/>
      <c r="AZ318" s="164"/>
      <c r="BA318" s="164"/>
      <c r="BB318" s="164"/>
      <c r="BC318" s="164"/>
      <c r="BD318" s="164"/>
      <c r="BE318" s="164"/>
      <c r="BF318" s="164"/>
      <c r="BG318" s="164"/>
      <c r="BH318" s="164"/>
      <c r="BI318" s="164"/>
      <c r="BJ318" s="164"/>
      <c r="BK318" s="164"/>
    </row>
    <row r="319" spans="1:63" ht="11.5" customHeight="1">
      <c r="A319" s="164"/>
      <c r="B319" s="164"/>
      <c r="C319" s="164"/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  <c r="AA319" s="164"/>
      <c r="AB319" s="164"/>
      <c r="AC319" s="164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  <c r="AN319" s="164"/>
      <c r="AO319" s="164"/>
      <c r="AP319" s="164"/>
      <c r="AQ319" s="164"/>
      <c r="AR319" s="164"/>
      <c r="AS319" s="164"/>
      <c r="AT319" s="164"/>
      <c r="AU319" s="164"/>
      <c r="AV319" s="164"/>
      <c r="AW319" s="164"/>
      <c r="AX319" s="164"/>
      <c r="AY319" s="164"/>
      <c r="AZ319" s="164"/>
      <c r="BA319" s="164"/>
      <c r="BB319" s="164"/>
      <c r="BC319" s="164"/>
      <c r="BD319" s="164"/>
      <c r="BE319" s="164"/>
      <c r="BF319" s="164"/>
      <c r="BG319" s="164"/>
      <c r="BH319" s="164"/>
      <c r="BI319" s="164"/>
      <c r="BJ319" s="164"/>
      <c r="BK319" s="164"/>
    </row>
    <row r="320" spans="1:63" ht="11.5" customHeight="1">
      <c r="A320" s="164"/>
      <c r="B320" s="164"/>
      <c r="C320" s="164"/>
      <c r="D320" s="164"/>
      <c r="E320" s="164"/>
      <c r="F320" s="164"/>
      <c r="G320" s="164"/>
      <c r="H320" s="164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  <c r="AA320" s="164"/>
      <c r="AB320" s="164"/>
      <c r="AC320" s="164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  <c r="AN320" s="164"/>
      <c r="AO320" s="164"/>
      <c r="AP320" s="164"/>
      <c r="AQ320" s="164"/>
      <c r="AR320" s="164"/>
      <c r="AS320" s="164"/>
      <c r="AT320" s="164"/>
      <c r="AU320" s="164"/>
      <c r="AV320" s="164"/>
      <c r="AW320" s="164"/>
      <c r="AX320" s="164"/>
      <c r="AY320" s="164"/>
      <c r="AZ320" s="164"/>
      <c r="BA320" s="164"/>
      <c r="BB320" s="164"/>
      <c r="BC320" s="164"/>
      <c r="BD320" s="164"/>
      <c r="BE320" s="164"/>
      <c r="BF320" s="164"/>
      <c r="BG320" s="164"/>
      <c r="BH320" s="164"/>
      <c r="BI320" s="164"/>
      <c r="BJ320" s="164"/>
      <c r="BK320" s="164"/>
    </row>
    <row r="321" spans="1:63" ht="11.5" customHeight="1">
      <c r="A321" s="164"/>
      <c r="B321" s="164"/>
      <c r="C321" s="164"/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  <c r="AA321" s="164"/>
      <c r="AB321" s="164"/>
      <c r="AC321" s="164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  <c r="AN321" s="164"/>
      <c r="AO321" s="164"/>
      <c r="AP321" s="164"/>
      <c r="AQ321" s="164"/>
      <c r="AR321" s="164"/>
      <c r="AS321" s="164"/>
      <c r="AT321" s="164"/>
      <c r="AU321" s="164"/>
      <c r="AV321" s="164"/>
      <c r="AW321" s="164"/>
      <c r="AX321" s="164"/>
      <c r="AY321" s="164"/>
      <c r="AZ321" s="164"/>
      <c r="BA321" s="164"/>
      <c r="BB321" s="164"/>
      <c r="BC321" s="164"/>
      <c r="BD321" s="164"/>
      <c r="BE321" s="164"/>
      <c r="BF321" s="164"/>
      <c r="BG321" s="164"/>
      <c r="BH321" s="164"/>
      <c r="BI321" s="164"/>
      <c r="BJ321" s="164"/>
      <c r="BK321" s="164"/>
    </row>
    <row r="322" spans="1:63" ht="11.5" customHeight="1">
      <c r="A322" s="164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  <c r="AN322" s="164"/>
      <c r="AO322" s="164"/>
      <c r="AP322" s="164"/>
      <c r="AQ322" s="164"/>
      <c r="AR322" s="164"/>
      <c r="AS322" s="164"/>
      <c r="AT322" s="164"/>
      <c r="AU322" s="164"/>
      <c r="AV322" s="164"/>
      <c r="AW322" s="164"/>
      <c r="AX322" s="164"/>
      <c r="AY322" s="164"/>
      <c r="AZ322" s="164"/>
      <c r="BA322" s="164"/>
      <c r="BB322" s="164"/>
      <c r="BC322" s="164"/>
      <c r="BD322" s="164"/>
      <c r="BE322" s="164"/>
      <c r="BF322" s="164"/>
      <c r="BG322" s="164"/>
      <c r="BH322" s="164"/>
      <c r="BI322" s="164"/>
      <c r="BJ322" s="164"/>
      <c r="BK322" s="164"/>
    </row>
    <row r="323" spans="1:63" ht="11.5" customHeight="1">
      <c r="A323" s="164"/>
      <c r="B323" s="164"/>
      <c r="C323" s="164"/>
      <c r="D323" s="164"/>
      <c r="E323" s="164"/>
      <c r="F323" s="164"/>
      <c r="G323" s="164"/>
      <c r="H323" s="164"/>
      <c r="I323" s="164"/>
      <c r="J323" s="164"/>
      <c r="K323" s="164"/>
      <c r="L323" s="164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64"/>
      <c r="X323" s="164"/>
      <c r="Y323" s="164"/>
      <c r="Z323" s="164"/>
      <c r="AA323" s="164"/>
      <c r="AB323" s="164"/>
      <c r="AC323" s="164"/>
      <c r="AD323" s="164"/>
      <c r="AE323" s="164"/>
      <c r="AF323" s="164"/>
      <c r="AG323" s="164"/>
      <c r="AH323" s="164"/>
      <c r="AI323" s="164"/>
      <c r="AJ323" s="164"/>
      <c r="AK323" s="164"/>
      <c r="AL323" s="164"/>
      <c r="AM323" s="164"/>
      <c r="AN323" s="164"/>
      <c r="AO323" s="164"/>
      <c r="AP323" s="164"/>
      <c r="AQ323" s="164"/>
      <c r="AR323" s="164"/>
      <c r="AS323" s="164"/>
      <c r="AT323" s="164"/>
      <c r="AU323" s="164"/>
      <c r="AV323" s="164"/>
      <c r="AW323" s="164"/>
      <c r="AX323" s="164"/>
      <c r="AY323" s="164"/>
      <c r="AZ323" s="164"/>
      <c r="BA323" s="164"/>
      <c r="BB323" s="164"/>
      <c r="BC323" s="164"/>
      <c r="BD323" s="164"/>
      <c r="BE323" s="164"/>
      <c r="BF323" s="164"/>
      <c r="BG323" s="164"/>
      <c r="BH323" s="164"/>
      <c r="BI323" s="164"/>
      <c r="BJ323" s="164"/>
      <c r="BK323" s="164"/>
    </row>
    <row r="324" spans="1:63" ht="11.5" customHeight="1">
      <c r="A324" s="164"/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  <c r="AA324" s="164"/>
      <c r="AB324" s="164"/>
      <c r="AC324" s="164"/>
      <c r="AD324" s="164"/>
      <c r="AE324" s="164"/>
      <c r="AF324" s="164"/>
      <c r="AG324" s="164"/>
      <c r="AH324" s="164"/>
      <c r="AI324" s="164"/>
      <c r="AJ324" s="164"/>
      <c r="AK324" s="164"/>
      <c r="AL324" s="164"/>
      <c r="AM324" s="164"/>
      <c r="AN324" s="164"/>
      <c r="AO324" s="164"/>
      <c r="AP324" s="164"/>
      <c r="AQ324" s="164"/>
      <c r="AR324" s="164"/>
      <c r="AS324" s="164"/>
      <c r="AT324" s="164"/>
      <c r="AU324" s="164"/>
      <c r="AV324" s="164"/>
      <c r="AW324" s="164"/>
      <c r="AX324" s="164"/>
      <c r="AY324" s="164"/>
      <c r="AZ324" s="164"/>
      <c r="BA324" s="164"/>
      <c r="BB324" s="164"/>
      <c r="BC324" s="164"/>
      <c r="BD324" s="164"/>
      <c r="BE324" s="164"/>
      <c r="BF324" s="164"/>
      <c r="BG324" s="164"/>
      <c r="BH324" s="164"/>
      <c r="BI324" s="164"/>
      <c r="BJ324" s="164"/>
      <c r="BK324" s="164"/>
    </row>
    <row r="325" spans="1:63" ht="15.5">
      <c r="A325" s="164"/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64"/>
      <c r="AJ325" s="164"/>
      <c r="AK325" s="164"/>
      <c r="AL325" s="164"/>
      <c r="AM325" s="164"/>
      <c r="AN325" s="164"/>
      <c r="AO325" s="164"/>
      <c r="AP325" s="164"/>
      <c r="AQ325" s="164"/>
      <c r="AR325" s="164"/>
      <c r="AS325" s="164"/>
      <c r="AT325" s="164"/>
      <c r="AU325" s="164"/>
      <c r="AV325" s="164"/>
      <c r="AW325" s="164"/>
      <c r="AX325" s="164"/>
      <c r="AY325" s="164"/>
      <c r="AZ325" s="164"/>
      <c r="BA325" s="164"/>
      <c r="BB325" s="164"/>
      <c r="BC325" s="164"/>
      <c r="BD325" s="164"/>
      <c r="BE325" s="164"/>
      <c r="BF325" s="164"/>
      <c r="BG325" s="164"/>
      <c r="BH325" s="164"/>
      <c r="BI325" s="164"/>
      <c r="BJ325" s="164"/>
      <c r="BK325" s="164"/>
    </row>
    <row r="326" spans="1:63" ht="15.5">
      <c r="A326" s="164"/>
      <c r="B326" s="164"/>
      <c r="C326" s="164"/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64"/>
      <c r="AR326" s="164"/>
      <c r="AS326" s="164"/>
      <c r="AT326" s="164"/>
      <c r="AU326" s="164"/>
      <c r="AV326" s="164"/>
      <c r="AW326" s="164"/>
      <c r="AX326" s="164"/>
      <c r="AY326" s="164"/>
      <c r="AZ326" s="164"/>
      <c r="BA326" s="164"/>
      <c r="BB326" s="164"/>
      <c r="BC326" s="164"/>
      <c r="BD326" s="164"/>
      <c r="BE326" s="164"/>
      <c r="BF326" s="164"/>
      <c r="BG326" s="164"/>
      <c r="BH326" s="164"/>
      <c r="BI326" s="164"/>
      <c r="BJ326" s="164"/>
      <c r="BK326" s="164"/>
    </row>
    <row r="327" spans="1:63" ht="15.5">
      <c r="A327" s="164"/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64"/>
      <c r="AR327" s="164"/>
      <c r="AS327" s="164"/>
      <c r="AT327" s="164"/>
      <c r="AU327" s="164"/>
      <c r="AV327" s="164"/>
      <c r="AW327" s="164"/>
      <c r="AX327" s="164"/>
      <c r="AY327" s="164"/>
      <c r="AZ327" s="164"/>
      <c r="BA327" s="164"/>
      <c r="BB327" s="164"/>
      <c r="BC327" s="164"/>
      <c r="BD327" s="164"/>
      <c r="BE327" s="164"/>
      <c r="BF327" s="164"/>
      <c r="BG327" s="164"/>
      <c r="BH327" s="164"/>
      <c r="BI327" s="164"/>
      <c r="BJ327" s="164"/>
      <c r="BK327" s="164"/>
    </row>
    <row r="328" spans="1:63" ht="15.5">
      <c r="A328" s="164"/>
      <c r="B328" s="164"/>
      <c r="C328" s="164"/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64"/>
      <c r="AR328" s="164"/>
      <c r="AS328" s="164"/>
      <c r="AT328" s="164"/>
      <c r="AU328" s="164"/>
      <c r="AV328" s="164"/>
      <c r="AW328" s="164"/>
      <c r="AX328" s="164"/>
      <c r="AY328" s="164"/>
      <c r="AZ328" s="164"/>
      <c r="BA328" s="164"/>
      <c r="BB328" s="164"/>
      <c r="BC328" s="164"/>
      <c r="BD328" s="164"/>
      <c r="BE328" s="164"/>
      <c r="BF328" s="164"/>
      <c r="BG328" s="164"/>
      <c r="BH328" s="164"/>
      <c r="BI328" s="164"/>
      <c r="BJ328" s="164"/>
      <c r="BK328" s="164"/>
    </row>
    <row r="329" spans="1:63" ht="15.5">
      <c r="A329" s="164"/>
      <c r="B329" s="164"/>
      <c r="C329" s="164"/>
      <c r="D329" s="164"/>
      <c r="E329" s="164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64"/>
      <c r="AR329" s="164"/>
      <c r="AS329" s="164"/>
      <c r="AT329" s="164"/>
      <c r="AU329" s="164"/>
      <c r="AV329" s="164"/>
      <c r="AW329" s="164"/>
      <c r="AX329" s="164"/>
      <c r="AY329" s="164"/>
      <c r="AZ329" s="164"/>
      <c r="BA329" s="164"/>
      <c r="BB329" s="164"/>
      <c r="BC329" s="164"/>
      <c r="BD329" s="164"/>
      <c r="BE329" s="164"/>
      <c r="BF329" s="164"/>
      <c r="BG329" s="164"/>
      <c r="BH329" s="164"/>
      <c r="BI329" s="164"/>
      <c r="BJ329" s="164"/>
      <c r="BK329" s="164"/>
    </row>
    <row r="330" spans="1:63" ht="15.5">
      <c r="A330" s="164"/>
      <c r="B330" s="164"/>
      <c r="C330" s="164"/>
      <c r="D330" s="164"/>
      <c r="E330" s="164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64"/>
      <c r="AR330" s="164"/>
      <c r="AS330" s="164"/>
      <c r="AT330" s="164"/>
      <c r="AU330" s="164"/>
      <c r="AV330" s="164"/>
      <c r="AW330" s="164"/>
      <c r="AX330" s="164"/>
      <c r="AY330" s="164"/>
      <c r="AZ330" s="164"/>
      <c r="BA330" s="164"/>
      <c r="BB330" s="164"/>
      <c r="BC330" s="164"/>
      <c r="BD330" s="164"/>
      <c r="BE330" s="164"/>
      <c r="BF330" s="164"/>
      <c r="BG330" s="164"/>
      <c r="BH330" s="164"/>
      <c r="BI330" s="164"/>
      <c r="BJ330" s="164"/>
      <c r="BK330" s="164"/>
    </row>
    <row r="331" spans="1:63" ht="15.5">
      <c r="A331" s="164"/>
      <c r="B331" s="164"/>
      <c r="C331" s="164"/>
      <c r="D331" s="164"/>
      <c r="E331" s="164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  <c r="BD331" s="164"/>
      <c r="BE331" s="164"/>
      <c r="BF331" s="164"/>
      <c r="BG331" s="164"/>
      <c r="BH331" s="164"/>
      <c r="BI331" s="164"/>
      <c r="BJ331" s="164"/>
      <c r="BK331" s="164"/>
    </row>
    <row r="332" spans="1:63" ht="15.5">
      <c r="A332" s="164"/>
      <c r="B332" s="164"/>
      <c r="C332" s="164"/>
      <c r="D332" s="164"/>
      <c r="E332" s="164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  <c r="BD332" s="164"/>
      <c r="BE332" s="164"/>
      <c r="BF332" s="164"/>
      <c r="BG332" s="164"/>
      <c r="BH332" s="164"/>
      <c r="BI332" s="164"/>
      <c r="BJ332" s="164"/>
      <c r="BK332" s="164"/>
    </row>
    <row r="333" spans="1:63" ht="15.5">
      <c r="A333" s="164"/>
      <c r="B333" s="164"/>
      <c r="C333" s="164"/>
      <c r="D333" s="164"/>
      <c r="E333" s="164"/>
      <c r="F333" s="164"/>
      <c r="G333" s="164"/>
      <c r="H333" s="164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64"/>
      <c r="AR333" s="164"/>
      <c r="AS333" s="164"/>
      <c r="AT333" s="164"/>
      <c r="AU333" s="164"/>
      <c r="AV333" s="164"/>
      <c r="AW333" s="164"/>
      <c r="AX333" s="164"/>
      <c r="AY333" s="164"/>
      <c r="AZ333" s="164"/>
      <c r="BA333" s="164"/>
      <c r="BB333" s="164"/>
      <c r="BC333" s="164"/>
      <c r="BD333" s="164"/>
      <c r="BE333" s="164"/>
      <c r="BF333" s="164"/>
      <c r="BG333" s="164"/>
      <c r="BH333" s="164"/>
      <c r="BI333" s="164"/>
      <c r="BJ333" s="164"/>
      <c r="BK333" s="164"/>
    </row>
    <row r="334" spans="1:63" ht="15.5">
      <c r="A334" s="164"/>
      <c r="B334" s="164"/>
      <c r="C334" s="164"/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64"/>
      <c r="AR334" s="164"/>
      <c r="AS334" s="164"/>
      <c r="AT334" s="164"/>
      <c r="AU334" s="164"/>
      <c r="AV334" s="164"/>
      <c r="AW334" s="164"/>
      <c r="AX334" s="164"/>
      <c r="AY334" s="164"/>
      <c r="AZ334" s="164"/>
      <c r="BA334" s="164"/>
      <c r="BB334" s="164"/>
      <c r="BC334" s="164"/>
      <c r="BD334" s="164"/>
      <c r="BE334" s="164"/>
      <c r="BF334" s="164"/>
      <c r="BG334" s="164"/>
      <c r="BH334" s="164"/>
      <c r="BI334" s="164"/>
      <c r="BJ334" s="164"/>
      <c r="BK334" s="164"/>
    </row>
    <row r="335" spans="1:63" ht="15.5">
      <c r="A335" s="164"/>
      <c r="B335" s="164"/>
      <c r="C335" s="164"/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4"/>
      <c r="BD335" s="164"/>
      <c r="BE335" s="164"/>
      <c r="BF335" s="164"/>
      <c r="BG335" s="164"/>
      <c r="BH335" s="164"/>
      <c r="BI335" s="164"/>
      <c r="BJ335" s="164"/>
      <c r="BK335" s="164"/>
    </row>
    <row r="336" spans="1:63" ht="15.5">
      <c r="A336" s="164"/>
      <c r="B336" s="164"/>
      <c r="C336" s="164"/>
      <c r="D336" s="164"/>
      <c r="E336" s="164"/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64"/>
      <c r="AR336" s="164"/>
      <c r="AS336" s="164"/>
      <c r="AT336" s="164"/>
      <c r="AU336" s="164"/>
      <c r="AV336" s="164"/>
      <c r="AW336" s="164"/>
      <c r="AX336" s="164"/>
      <c r="AY336" s="164"/>
      <c r="AZ336" s="164"/>
      <c r="BA336" s="164"/>
      <c r="BB336" s="164"/>
      <c r="BC336" s="164"/>
      <c r="BD336" s="164"/>
      <c r="BE336" s="164"/>
      <c r="BF336" s="164"/>
      <c r="BG336" s="164"/>
      <c r="BH336" s="164"/>
      <c r="BI336" s="164"/>
      <c r="BJ336" s="164"/>
      <c r="BK336" s="164"/>
    </row>
    <row r="337" spans="1:63" ht="15.5">
      <c r="A337" s="164"/>
      <c r="B337" s="164"/>
      <c r="C337" s="164"/>
      <c r="D337" s="164"/>
      <c r="E337" s="164"/>
      <c r="F337" s="164"/>
      <c r="G337" s="164"/>
      <c r="H337" s="164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64"/>
      <c r="AR337" s="164"/>
      <c r="AS337" s="164"/>
      <c r="AT337" s="164"/>
      <c r="AU337" s="164"/>
      <c r="AV337" s="164"/>
      <c r="AW337" s="164"/>
      <c r="AX337" s="164"/>
      <c r="AY337" s="164"/>
      <c r="AZ337" s="164"/>
      <c r="BA337" s="164"/>
      <c r="BB337" s="164"/>
      <c r="BC337" s="164"/>
      <c r="BD337" s="164"/>
      <c r="BE337" s="164"/>
      <c r="BF337" s="164"/>
      <c r="BG337" s="164"/>
      <c r="BH337" s="164"/>
      <c r="BI337" s="164"/>
      <c r="BJ337" s="164"/>
      <c r="BK337" s="164"/>
    </row>
    <row r="338" spans="1:63" ht="15.5">
      <c r="A338" s="164"/>
      <c r="B338" s="164"/>
      <c r="C338" s="164"/>
      <c r="D338" s="164"/>
      <c r="E338" s="164"/>
      <c r="F338" s="164"/>
      <c r="G338" s="164"/>
      <c r="H338" s="164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64"/>
      <c r="AR338" s="164"/>
      <c r="AS338" s="164"/>
      <c r="AT338" s="164"/>
      <c r="AU338" s="164"/>
      <c r="AV338" s="164"/>
      <c r="AW338" s="164"/>
      <c r="AX338" s="164"/>
      <c r="AY338" s="164"/>
      <c r="AZ338" s="164"/>
      <c r="BA338" s="164"/>
      <c r="BB338" s="164"/>
      <c r="BC338" s="164"/>
      <c r="BD338" s="164"/>
      <c r="BE338" s="164"/>
      <c r="BF338" s="164"/>
      <c r="BG338" s="164"/>
      <c r="BH338" s="164"/>
      <c r="BI338" s="164"/>
      <c r="BJ338" s="164"/>
      <c r="BK338" s="164"/>
    </row>
    <row r="339" spans="1:63" ht="15.5">
      <c r="A339" s="164"/>
      <c r="B339" s="164"/>
      <c r="C339" s="164"/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64"/>
      <c r="AR339" s="164"/>
      <c r="AS339" s="164"/>
      <c r="AT339" s="164"/>
      <c r="AU339" s="164"/>
      <c r="AV339" s="164"/>
      <c r="AW339" s="164"/>
      <c r="AX339" s="164"/>
      <c r="AY339" s="164"/>
      <c r="AZ339" s="164"/>
      <c r="BA339" s="164"/>
      <c r="BB339" s="164"/>
      <c r="BC339" s="164"/>
      <c r="BD339" s="164"/>
      <c r="BE339" s="164"/>
      <c r="BF339" s="164"/>
      <c r="BG339" s="164"/>
      <c r="BH339" s="164"/>
      <c r="BI339" s="164"/>
      <c r="BJ339" s="164"/>
      <c r="BK339" s="164"/>
    </row>
    <row r="340" spans="1:63" ht="15.5">
      <c r="A340" s="164"/>
      <c r="B340" s="164"/>
      <c r="C340" s="164"/>
      <c r="D340" s="164"/>
      <c r="E340" s="164"/>
      <c r="F340" s="164"/>
      <c r="G340" s="164"/>
      <c r="H340" s="164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64"/>
      <c r="AR340" s="164"/>
      <c r="AS340" s="164"/>
      <c r="AT340" s="164"/>
      <c r="AU340" s="164"/>
      <c r="AV340" s="164"/>
      <c r="AW340" s="164"/>
      <c r="AX340" s="164"/>
      <c r="AY340" s="164"/>
      <c r="AZ340" s="164"/>
      <c r="BA340" s="164"/>
      <c r="BB340" s="164"/>
      <c r="BC340" s="164"/>
      <c r="BD340" s="164"/>
      <c r="BE340" s="164"/>
      <c r="BF340" s="164"/>
      <c r="BG340" s="164"/>
      <c r="BH340" s="164"/>
      <c r="BI340" s="164"/>
      <c r="BJ340" s="164"/>
      <c r="BK340" s="164"/>
    </row>
    <row r="341" spans="1:63" ht="15.5">
      <c r="A341" s="164"/>
      <c r="B341" s="164"/>
      <c r="C341" s="164"/>
      <c r="D341" s="164"/>
      <c r="E341" s="164"/>
      <c r="F341" s="164"/>
      <c r="G341" s="164"/>
      <c r="H341" s="164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64"/>
      <c r="AR341" s="164"/>
      <c r="AS341" s="164"/>
      <c r="AT341" s="164"/>
      <c r="AU341" s="164"/>
      <c r="AV341" s="164"/>
      <c r="AW341" s="164"/>
      <c r="AX341" s="164"/>
      <c r="AY341" s="164"/>
      <c r="AZ341" s="164"/>
      <c r="BA341" s="164"/>
      <c r="BB341" s="164"/>
      <c r="BC341" s="164"/>
      <c r="BD341" s="164"/>
      <c r="BE341" s="164"/>
      <c r="BF341" s="164"/>
      <c r="BG341" s="164"/>
      <c r="BH341" s="164"/>
      <c r="BI341" s="164"/>
      <c r="BJ341" s="164"/>
      <c r="BK341" s="164"/>
    </row>
    <row r="342" spans="1:63" ht="15.5">
      <c r="A342" s="164"/>
      <c r="B342" s="164"/>
      <c r="C342" s="164"/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4"/>
      <c r="AT342" s="164"/>
      <c r="AU342" s="164"/>
      <c r="AV342" s="164"/>
      <c r="AW342" s="164"/>
      <c r="AX342" s="164"/>
      <c r="AY342" s="164"/>
      <c r="AZ342" s="164"/>
      <c r="BA342" s="164"/>
      <c r="BB342" s="164"/>
      <c r="BC342" s="164"/>
      <c r="BD342" s="164"/>
      <c r="BE342" s="164"/>
      <c r="BF342" s="164"/>
      <c r="BG342" s="164"/>
      <c r="BH342" s="164"/>
      <c r="BI342" s="164"/>
      <c r="BJ342" s="164"/>
      <c r="BK342" s="164"/>
    </row>
    <row r="343" spans="1:63" ht="15.5">
      <c r="A343" s="164"/>
      <c r="B343" s="164"/>
      <c r="C343" s="164"/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4"/>
      <c r="BD343" s="164"/>
      <c r="BE343" s="164"/>
      <c r="BF343" s="164"/>
      <c r="BG343" s="164"/>
      <c r="BH343" s="164"/>
      <c r="BI343" s="164"/>
      <c r="BJ343" s="164"/>
      <c r="BK343" s="164"/>
    </row>
    <row r="344" spans="1:63" ht="15.5">
      <c r="A344" s="164"/>
      <c r="B344" s="164"/>
      <c r="C344" s="164"/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64"/>
      <c r="AR344" s="164"/>
      <c r="AS344" s="164"/>
      <c r="AT344" s="164"/>
      <c r="AU344" s="164"/>
      <c r="AV344" s="164"/>
      <c r="AW344" s="164"/>
      <c r="AX344" s="164"/>
      <c r="AY344" s="164"/>
      <c r="AZ344" s="164"/>
      <c r="BA344" s="164"/>
      <c r="BB344" s="164"/>
      <c r="BC344" s="164"/>
      <c r="BD344" s="164"/>
      <c r="BE344" s="164"/>
      <c r="BF344" s="164"/>
      <c r="BG344" s="164"/>
      <c r="BH344" s="164"/>
      <c r="BI344" s="164"/>
      <c r="BJ344" s="164"/>
      <c r="BK344" s="164"/>
    </row>
    <row r="345" spans="1:63" ht="15.5">
      <c r="A345" s="164"/>
      <c r="B345" s="164"/>
      <c r="C345" s="164"/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64"/>
      <c r="AR345" s="164"/>
      <c r="AS345" s="164"/>
      <c r="AT345" s="164"/>
      <c r="AU345" s="164"/>
      <c r="AV345" s="164"/>
      <c r="AW345" s="164"/>
      <c r="AX345" s="164"/>
      <c r="AY345" s="164"/>
      <c r="AZ345" s="164"/>
      <c r="BA345" s="164"/>
      <c r="BB345" s="164"/>
      <c r="BC345" s="164"/>
      <c r="BD345" s="164"/>
      <c r="BE345" s="164"/>
      <c r="BF345" s="164"/>
      <c r="BG345" s="164"/>
      <c r="BH345" s="164"/>
      <c r="BI345" s="164"/>
      <c r="BJ345" s="164"/>
      <c r="BK345" s="164"/>
    </row>
    <row r="346" spans="1:63" ht="15.5">
      <c r="A346" s="164"/>
      <c r="B346" s="164"/>
      <c r="C346" s="164"/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64"/>
      <c r="AR346" s="164"/>
      <c r="AS346" s="164"/>
      <c r="AT346" s="164"/>
      <c r="AU346" s="164"/>
      <c r="AV346" s="164"/>
      <c r="AW346" s="164"/>
      <c r="AX346" s="164"/>
      <c r="AY346" s="164"/>
      <c r="AZ346" s="164"/>
      <c r="BA346" s="164"/>
      <c r="BB346" s="164"/>
      <c r="BC346" s="164"/>
      <c r="BD346" s="164"/>
      <c r="BE346" s="164"/>
      <c r="BF346" s="164"/>
      <c r="BG346" s="164"/>
      <c r="BH346" s="164"/>
      <c r="BI346" s="164"/>
      <c r="BJ346" s="164"/>
      <c r="BK346" s="164"/>
    </row>
    <row r="347" spans="1:63" ht="15.5">
      <c r="A347" s="164"/>
      <c r="B347" s="164"/>
      <c r="C347" s="164"/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  <c r="AE347" s="164"/>
      <c r="AF347" s="164"/>
      <c r="AG347" s="164"/>
      <c r="AH347" s="164"/>
      <c r="AI347" s="164"/>
      <c r="AJ347" s="164"/>
      <c r="AK347" s="164"/>
      <c r="AL347" s="164"/>
      <c r="AM347" s="164"/>
      <c r="AN347" s="164"/>
      <c r="AO347" s="164"/>
      <c r="AP347" s="164"/>
      <c r="AQ347" s="164"/>
      <c r="AR347" s="164"/>
      <c r="AS347" s="164"/>
      <c r="AT347" s="164"/>
      <c r="AU347" s="164"/>
      <c r="AV347" s="164"/>
      <c r="AW347" s="164"/>
      <c r="AX347" s="164"/>
      <c r="AY347" s="164"/>
      <c r="AZ347" s="164"/>
      <c r="BA347" s="164"/>
      <c r="BB347" s="164"/>
      <c r="BC347" s="164"/>
      <c r="BD347" s="164"/>
      <c r="BE347" s="164"/>
      <c r="BF347" s="164"/>
      <c r="BG347" s="164"/>
      <c r="BH347" s="164"/>
      <c r="BI347" s="164"/>
      <c r="BJ347" s="164"/>
      <c r="BK347" s="164"/>
    </row>
    <row r="348" spans="1:63" ht="15.5">
      <c r="A348" s="164"/>
      <c r="B348" s="164"/>
      <c r="C348" s="164"/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  <c r="AA348" s="164"/>
      <c r="AB348" s="164"/>
      <c r="AC348" s="164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  <c r="AN348" s="164"/>
      <c r="AO348" s="164"/>
      <c r="AP348" s="164"/>
      <c r="AQ348" s="164"/>
      <c r="AR348" s="164"/>
      <c r="AS348" s="164"/>
      <c r="AT348" s="164"/>
      <c r="AU348" s="164"/>
      <c r="AV348" s="164"/>
      <c r="AW348" s="164"/>
      <c r="AX348" s="164"/>
      <c r="AY348" s="164"/>
      <c r="AZ348" s="164"/>
      <c r="BA348" s="164"/>
      <c r="BB348" s="164"/>
      <c r="BC348" s="164"/>
      <c r="BD348" s="164"/>
      <c r="BE348" s="164"/>
      <c r="BF348" s="164"/>
      <c r="BG348" s="164"/>
      <c r="BH348" s="164"/>
      <c r="BI348" s="164"/>
      <c r="BJ348" s="164"/>
      <c r="BK348" s="164"/>
    </row>
    <row r="349" spans="1:63" ht="15.5">
      <c r="A349" s="164"/>
      <c r="B349" s="164"/>
      <c r="C349" s="164"/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64"/>
      <c r="X349" s="164"/>
      <c r="Y349" s="164"/>
      <c r="Z349" s="164"/>
      <c r="AA349" s="164"/>
      <c r="AB349" s="164"/>
      <c r="AC349" s="164"/>
      <c r="AD349" s="164"/>
      <c r="AE349" s="164"/>
      <c r="AF349" s="164"/>
      <c r="AG349" s="164"/>
      <c r="AH349" s="164"/>
      <c r="AI349" s="164"/>
      <c r="AJ349" s="164"/>
      <c r="AK349" s="164"/>
      <c r="AL349" s="164"/>
      <c r="AM349" s="164"/>
      <c r="AN349" s="164"/>
      <c r="AO349" s="164"/>
      <c r="AP349" s="164"/>
      <c r="AQ349" s="164"/>
      <c r="AR349" s="164"/>
      <c r="AS349" s="164"/>
      <c r="AT349" s="164"/>
      <c r="AU349" s="164"/>
      <c r="AV349" s="164"/>
      <c r="AW349" s="164"/>
      <c r="AX349" s="164"/>
      <c r="AY349" s="164"/>
      <c r="AZ349" s="164"/>
      <c r="BA349" s="164"/>
      <c r="BB349" s="164"/>
      <c r="BC349" s="164"/>
      <c r="BD349" s="164"/>
      <c r="BE349" s="164"/>
      <c r="BF349" s="164"/>
      <c r="BG349" s="164"/>
      <c r="BH349" s="164"/>
      <c r="BI349" s="164"/>
      <c r="BJ349" s="164"/>
      <c r="BK349" s="164"/>
    </row>
    <row r="350" spans="1:63" ht="15.5">
      <c r="A350" s="164"/>
      <c r="B350" s="164"/>
      <c r="C350" s="164"/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4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64"/>
      <c r="AR350" s="164"/>
      <c r="AS350" s="164"/>
      <c r="AT350" s="164"/>
      <c r="AU350" s="164"/>
      <c r="AV350" s="164"/>
      <c r="AW350" s="164"/>
      <c r="AX350" s="164"/>
      <c r="AY350" s="164"/>
      <c r="AZ350" s="164"/>
      <c r="BA350" s="164"/>
      <c r="BB350" s="164"/>
      <c r="BC350" s="164"/>
      <c r="BD350" s="164"/>
      <c r="BE350" s="164"/>
      <c r="BF350" s="164"/>
      <c r="BG350" s="164"/>
      <c r="BH350" s="164"/>
      <c r="BI350" s="164"/>
      <c r="BJ350" s="164"/>
      <c r="BK350" s="164"/>
    </row>
    <row r="351" spans="1:63" ht="15.5">
      <c r="A351" s="164"/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64"/>
      <c r="AR351" s="164"/>
      <c r="AS351" s="164"/>
      <c r="AT351" s="164"/>
      <c r="AU351" s="164"/>
      <c r="AV351" s="164"/>
      <c r="AW351" s="164"/>
      <c r="AX351" s="164"/>
      <c r="AY351" s="164"/>
      <c r="AZ351" s="164"/>
      <c r="BA351" s="164"/>
      <c r="BB351" s="164"/>
      <c r="BC351" s="164"/>
      <c r="BD351" s="164"/>
      <c r="BE351" s="164"/>
      <c r="BF351" s="164"/>
      <c r="BG351" s="164"/>
      <c r="BH351" s="164"/>
      <c r="BI351" s="164"/>
      <c r="BJ351" s="164"/>
      <c r="BK351" s="164"/>
    </row>
    <row r="352" spans="1:63" ht="15.5">
      <c r="A352" s="164"/>
      <c r="B352" s="164"/>
      <c r="C352" s="164"/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  <c r="AA352" s="164"/>
      <c r="AB352" s="164"/>
      <c r="AC352" s="164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  <c r="AN352" s="164"/>
      <c r="AO352" s="164"/>
      <c r="AP352" s="164"/>
      <c r="AQ352" s="164"/>
      <c r="AR352" s="164"/>
      <c r="AS352" s="164"/>
      <c r="AT352" s="164"/>
      <c r="AU352" s="164"/>
      <c r="AV352" s="164"/>
      <c r="AW352" s="164"/>
      <c r="AX352" s="164"/>
      <c r="AY352" s="164"/>
      <c r="AZ352" s="164"/>
      <c r="BA352" s="164"/>
      <c r="BB352" s="164"/>
      <c r="BC352" s="164"/>
      <c r="BD352" s="164"/>
      <c r="BE352" s="164"/>
      <c r="BF352" s="164"/>
      <c r="BG352" s="164"/>
      <c r="BH352" s="164"/>
      <c r="BI352" s="164"/>
      <c r="BJ352" s="164"/>
      <c r="BK352" s="164"/>
    </row>
    <row r="353" spans="1:63" ht="15.5">
      <c r="A353" s="164"/>
      <c r="B353" s="164"/>
      <c r="C353" s="164"/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  <c r="AA353" s="164"/>
      <c r="AB353" s="164"/>
      <c r="AC353" s="164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  <c r="AN353" s="164"/>
      <c r="AO353" s="164"/>
      <c r="AP353" s="164"/>
      <c r="AQ353" s="164"/>
      <c r="AR353" s="164"/>
      <c r="AS353" s="164"/>
      <c r="AT353" s="164"/>
      <c r="AU353" s="164"/>
      <c r="AV353" s="164"/>
      <c r="AW353" s="164"/>
      <c r="AX353" s="164"/>
      <c r="AY353" s="164"/>
      <c r="AZ353" s="164"/>
      <c r="BA353" s="164"/>
      <c r="BB353" s="164"/>
      <c r="BC353" s="164"/>
      <c r="BD353" s="164"/>
      <c r="BE353" s="164"/>
      <c r="BF353" s="164"/>
      <c r="BG353" s="164"/>
      <c r="BH353" s="164"/>
      <c r="BI353" s="164"/>
      <c r="BJ353" s="164"/>
      <c r="BK353" s="164"/>
    </row>
    <row r="354" spans="1:63" ht="15.5">
      <c r="A354" s="164"/>
      <c r="B354" s="164"/>
      <c r="C354" s="164"/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  <c r="AA354" s="164"/>
      <c r="AB354" s="164"/>
      <c r="AC354" s="164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  <c r="AN354" s="164"/>
      <c r="AO354" s="164"/>
      <c r="AP354" s="164"/>
      <c r="AQ354" s="164"/>
      <c r="AR354" s="164"/>
      <c r="AS354" s="164"/>
      <c r="AT354" s="164"/>
      <c r="AU354" s="164"/>
      <c r="AV354" s="164"/>
      <c r="AW354" s="164"/>
      <c r="AX354" s="164"/>
      <c r="AY354" s="164"/>
      <c r="AZ354" s="164"/>
      <c r="BA354" s="164"/>
      <c r="BB354" s="164"/>
      <c r="BC354" s="164"/>
      <c r="BD354" s="164"/>
      <c r="BE354" s="164"/>
      <c r="BF354" s="164"/>
      <c r="BG354" s="164"/>
      <c r="BH354" s="164"/>
      <c r="BI354" s="164"/>
      <c r="BJ354" s="164"/>
      <c r="BK354" s="164"/>
    </row>
    <row r="355" spans="1:63" ht="15.5">
      <c r="A355" s="164"/>
      <c r="B355" s="164"/>
      <c r="C355" s="164"/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  <c r="AA355" s="164"/>
      <c r="AB355" s="164"/>
      <c r="AC355" s="164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  <c r="AN355" s="164"/>
      <c r="AO355" s="164"/>
      <c r="AP355" s="164"/>
      <c r="AQ355" s="164"/>
      <c r="AR355" s="164"/>
      <c r="AS355" s="164"/>
      <c r="AT355" s="164"/>
      <c r="AU355" s="164"/>
      <c r="AV355" s="164"/>
      <c r="AW355" s="164"/>
      <c r="AX355" s="164"/>
      <c r="AY355" s="164"/>
      <c r="AZ355" s="164"/>
      <c r="BA355" s="164"/>
      <c r="BB355" s="164"/>
      <c r="BC355" s="164"/>
      <c r="BD355" s="164"/>
      <c r="BE355" s="164"/>
      <c r="BF355" s="164"/>
      <c r="BG355" s="164"/>
      <c r="BH355" s="164"/>
      <c r="BI355" s="164"/>
      <c r="BJ355" s="164"/>
      <c r="BK355" s="164"/>
    </row>
    <row r="356" spans="1:63" ht="15.5">
      <c r="A356" s="164"/>
      <c r="B356" s="164"/>
      <c r="C356" s="164"/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  <c r="AN356" s="164"/>
      <c r="AO356" s="164"/>
      <c r="AP356" s="164"/>
      <c r="AQ356" s="164"/>
      <c r="AR356" s="164"/>
      <c r="AS356" s="164"/>
      <c r="AT356" s="164"/>
      <c r="AU356" s="164"/>
      <c r="AV356" s="164"/>
      <c r="AW356" s="164"/>
      <c r="AX356" s="164"/>
      <c r="AY356" s="164"/>
      <c r="AZ356" s="164"/>
      <c r="BA356" s="164"/>
      <c r="BB356" s="164"/>
      <c r="BC356" s="164"/>
      <c r="BD356" s="164"/>
      <c r="BE356" s="164"/>
      <c r="BF356" s="164"/>
      <c r="BG356" s="164"/>
      <c r="BH356" s="164"/>
      <c r="BI356" s="164"/>
      <c r="BJ356" s="164"/>
      <c r="BK356" s="164"/>
    </row>
    <row r="357" spans="1:63" ht="15.5">
      <c r="A357" s="164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64"/>
      <c r="AR357" s="164"/>
      <c r="AS357" s="164"/>
      <c r="AT357" s="164"/>
      <c r="AU357" s="164"/>
      <c r="AV357" s="164"/>
      <c r="AW357" s="164"/>
      <c r="AX357" s="164"/>
      <c r="AY357" s="164"/>
      <c r="AZ357" s="164"/>
      <c r="BA357" s="164"/>
      <c r="BB357" s="164"/>
      <c r="BC357" s="164"/>
      <c r="BD357" s="164"/>
      <c r="BE357" s="164"/>
      <c r="BF357" s="164"/>
      <c r="BG357" s="164"/>
      <c r="BH357" s="164"/>
      <c r="BI357" s="164"/>
      <c r="BJ357" s="164"/>
      <c r="BK357" s="164"/>
    </row>
    <row r="358" spans="1:63" ht="15.5">
      <c r="A358" s="164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4"/>
      <c r="AW358" s="164"/>
      <c r="AX358" s="164"/>
      <c r="AY358" s="164"/>
      <c r="AZ358" s="164"/>
      <c r="BA358" s="164"/>
      <c r="BB358" s="164"/>
      <c r="BC358" s="164"/>
      <c r="BD358" s="164"/>
      <c r="BE358" s="164"/>
      <c r="BF358" s="164"/>
      <c r="BG358" s="164"/>
      <c r="BH358" s="164"/>
      <c r="BI358" s="164"/>
      <c r="BJ358" s="164"/>
      <c r="BK358" s="164"/>
    </row>
    <row r="359" spans="1:63" ht="15.5">
      <c r="A359" s="164"/>
      <c r="B359" s="164"/>
      <c r="C359" s="164"/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4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64"/>
      <c r="AR359" s="164"/>
      <c r="AS359" s="164"/>
      <c r="AT359" s="164"/>
      <c r="AU359" s="164"/>
      <c r="AV359" s="164"/>
      <c r="AW359" s="164"/>
      <c r="AX359" s="164"/>
      <c r="AY359" s="164"/>
      <c r="AZ359" s="164"/>
      <c r="BA359" s="164"/>
      <c r="BB359" s="164"/>
      <c r="BC359" s="164"/>
      <c r="BD359" s="164"/>
      <c r="BE359" s="164"/>
      <c r="BF359" s="164"/>
      <c r="BG359" s="164"/>
      <c r="BH359" s="164"/>
      <c r="BI359" s="164"/>
      <c r="BJ359" s="164"/>
      <c r="BK359" s="164"/>
    </row>
    <row r="360" spans="1:63" ht="15.5">
      <c r="A360" s="164"/>
      <c r="B360" s="164"/>
      <c r="C360" s="164"/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  <c r="AA360" s="164"/>
      <c r="AB360" s="164"/>
      <c r="AC360" s="164"/>
      <c r="AD360" s="164"/>
      <c r="AE360" s="164"/>
      <c r="AF360" s="164"/>
      <c r="AG360" s="164"/>
      <c r="AH360" s="164"/>
      <c r="AI360" s="164"/>
      <c r="AJ360" s="164"/>
      <c r="AK360" s="164"/>
      <c r="AL360" s="164"/>
      <c r="AM360" s="164"/>
      <c r="AN360" s="164"/>
      <c r="AO360" s="164"/>
      <c r="AP360" s="164"/>
      <c r="AQ360" s="164"/>
      <c r="AR360" s="164"/>
      <c r="AS360" s="164"/>
      <c r="AT360" s="164"/>
      <c r="AU360" s="164"/>
      <c r="AV360" s="164"/>
      <c r="AW360" s="164"/>
      <c r="AX360" s="164"/>
      <c r="AY360" s="164"/>
      <c r="AZ360" s="164"/>
      <c r="BA360" s="164"/>
      <c r="BB360" s="164"/>
      <c r="BC360" s="164"/>
      <c r="BD360" s="164"/>
      <c r="BE360" s="164"/>
      <c r="BF360" s="164"/>
      <c r="BG360" s="164"/>
      <c r="BH360" s="164"/>
      <c r="BI360" s="164"/>
      <c r="BJ360" s="164"/>
      <c r="BK360" s="164"/>
    </row>
    <row r="361" spans="1:63" ht="15.5">
      <c r="A361" s="164"/>
      <c r="B361" s="164"/>
      <c r="C361" s="164"/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F361" s="164"/>
      <c r="AG361" s="164"/>
      <c r="AH361" s="164"/>
      <c r="AI361" s="164"/>
      <c r="AJ361" s="164"/>
      <c r="AK361" s="164"/>
      <c r="AL361" s="164"/>
      <c r="AM361" s="164"/>
      <c r="AN361" s="164"/>
      <c r="AO361" s="164"/>
      <c r="AP361" s="164"/>
      <c r="AQ361" s="164"/>
      <c r="AR361" s="164"/>
      <c r="AS361" s="164"/>
      <c r="AT361" s="164"/>
      <c r="AU361" s="164"/>
      <c r="AV361" s="164"/>
      <c r="AW361" s="164"/>
      <c r="AX361" s="164"/>
      <c r="AY361" s="164"/>
      <c r="AZ361" s="164"/>
      <c r="BA361" s="164"/>
      <c r="BB361" s="164"/>
      <c r="BC361" s="164"/>
      <c r="BD361" s="164"/>
      <c r="BE361" s="164"/>
      <c r="BF361" s="164"/>
      <c r="BG361" s="164"/>
      <c r="BH361" s="164"/>
      <c r="BI361" s="164"/>
      <c r="BJ361" s="164"/>
      <c r="BK361" s="164"/>
    </row>
    <row r="362" spans="1:63" ht="15.5">
      <c r="A362" s="164"/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F362" s="164"/>
      <c r="AG362" s="164"/>
      <c r="AH362" s="164"/>
      <c r="AI362" s="164"/>
      <c r="AJ362" s="164"/>
      <c r="AK362" s="164"/>
      <c r="AL362" s="164"/>
      <c r="AM362" s="164"/>
      <c r="AN362" s="164"/>
      <c r="AO362" s="164"/>
      <c r="AP362" s="164"/>
      <c r="AQ362" s="164"/>
      <c r="AR362" s="164"/>
      <c r="AS362" s="164"/>
      <c r="AT362" s="164"/>
      <c r="AU362" s="164"/>
      <c r="AV362" s="164"/>
      <c r="AW362" s="164"/>
      <c r="AX362" s="164"/>
      <c r="AY362" s="164"/>
      <c r="AZ362" s="164"/>
      <c r="BA362" s="164"/>
      <c r="BB362" s="164"/>
      <c r="BC362" s="164"/>
      <c r="BD362" s="164"/>
      <c r="BE362" s="164"/>
      <c r="BF362" s="164"/>
      <c r="BG362" s="164"/>
      <c r="BH362" s="164"/>
      <c r="BI362" s="164"/>
      <c r="BJ362" s="164"/>
      <c r="BK362" s="164"/>
    </row>
    <row r="363" spans="1:63" ht="15.5">
      <c r="A363" s="164"/>
      <c r="B363" s="164"/>
      <c r="C363" s="164"/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  <c r="AA363" s="164"/>
      <c r="AB363" s="164"/>
      <c r="AC363" s="164"/>
      <c r="AD363" s="164"/>
      <c r="AE363" s="164"/>
      <c r="AF363" s="164"/>
      <c r="AG363" s="164"/>
      <c r="AH363" s="164"/>
      <c r="AI363" s="164"/>
      <c r="AJ363" s="164"/>
      <c r="AK363" s="164"/>
      <c r="AL363" s="164"/>
      <c r="AM363" s="164"/>
      <c r="AN363" s="164"/>
      <c r="AO363" s="164"/>
      <c r="AP363" s="164"/>
      <c r="AQ363" s="164"/>
      <c r="AR363" s="164"/>
      <c r="AS363" s="164"/>
      <c r="AT363" s="164"/>
      <c r="AU363" s="164"/>
      <c r="AV363" s="164"/>
      <c r="AW363" s="164"/>
      <c r="AX363" s="164"/>
      <c r="AY363" s="164"/>
      <c r="AZ363" s="164"/>
      <c r="BA363" s="164"/>
      <c r="BB363" s="164"/>
      <c r="BC363" s="164"/>
      <c r="BD363" s="164"/>
      <c r="BE363" s="164"/>
      <c r="BF363" s="164"/>
      <c r="BG363" s="164"/>
      <c r="BH363" s="164"/>
      <c r="BI363" s="164"/>
      <c r="BJ363" s="164"/>
      <c r="BK363" s="164"/>
    </row>
    <row r="364" spans="1:63" ht="15.5">
      <c r="A364" s="164"/>
      <c r="B364" s="164"/>
      <c r="C364" s="164"/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  <c r="AA364" s="164"/>
      <c r="AB364" s="164"/>
      <c r="AC364" s="164"/>
      <c r="AD364" s="164"/>
      <c r="AE364" s="164"/>
      <c r="AF364" s="164"/>
      <c r="AG364" s="164"/>
      <c r="AH364" s="164"/>
      <c r="AI364" s="164"/>
      <c r="AJ364" s="164"/>
      <c r="AK364" s="164"/>
      <c r="AL364" s="164"/>
      <c r="AM364" s="164"/>
      <c r="AN364" s="164"/>
      <c r="AO364" s="164"/>
      <c r="AP364" s="164"/>
      <c r="AQ364" s="164"/>
      <c r="AR364" s="164"/>
      <c r="AS364" s="164"/>
      <c r="AT364" s="164"/>
      <c r="AU364" s="164"/>
      <c r="AV364" s="164"/>
      <c r="AW364" s="164"/>
      <c r="AX364" s="164"/>
      <c r="AY364" s="164"/>
      <c r="AZ364" s="164"/>
      <c r="BA364" s="164"/>
      <c r="BB364" s="164"/>
      <c r="BC364" s="164"/>
      <c r="BD364" s="164"/>
      <c r="BE364" s="164"/>
      <c r="BF364" s="164"/>
      <c r="BG364" s="164"/>
      <c r="BH364" s="164"/>
      <c r="BI364" s="164"/>
      <c r="BJ364" s="164"/>
      <c r="BK364" s="164"/>
    </row>
    <row r="365" spans="1:63" ht="15.5">
      <c r="A365" s="164"/>
      <c r="B365" s="164"/>
      <c r="C365" s="164"/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  <c r="AA365" s="164"/>
      <c r="AB365" s="164"/>
      <c r="AC365" s="164"/>
      <c r="AD365" s="164"/>
      <c r="AE365" s="164"/>
      <c r="AF365" s="164"/>
      <c r="AG365" s="164"/>
      <c r="AH365" s="164"/>
      <c r="AI365" s="164"/>
      <c r="AJ365" s="164"/>
      <c r="AK365" s="164"/>
      <c r="AL365" s="164"/>
      <c r="AM365" s="164"/>
      <c r="AN365" s="164"/>
      <c r="AO365" s="164"/>
      <c r="AP365" s="164"/>
      <c r="AQ365" s="164"/>
      <c r="AR365" s="164"/>
      <c r="AS365" s="164"/>
      <c r="AT365" s="164"/>
      <c r="AU365" s="164"/>
      <c r="AV365" s="164"/>
      <c r="AW365" s="164"/>
      <c r="AX365" s="164"/>
      <c r="AY365" s="164"/>
      <c r="AZ365" s="164"/>
      <c r="BA365" s="164"/>
      <c r="BB365" s="164"/>
      <c r="BC365" s="164"/>
      <c r="BD365" s="164"/>
      <c r="BE365" s="164"/>
      <c r="BF365" s="164"/>
      <c r="BG365" s="164"/>
      <c r="BH365" s="164"/>
      <c r="BI365" s="164"/>
      <c r="BJ365" s="164"/>
      <c r="BK365" s="164"/>
    </row>
    <row r="366" spans="1:63" ht="15.5">
      <c r="A366" s="164"/>
      <c r="B366" s="164"/>
      <c r="C366" s="164"/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4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4"/>
      <c r="BD366" s="164"/>
      <c r="BE366" s="164"/>
      <c r="BF366" s="164"/>
      <c r="BG366" s="164"/>
      <c r="BH366" s="164"/>
      <c r="BI366" s="164"/>
      <c r="BJ366" s="164"/>
      <c r="BK366" s="164"/>
    </row>
    <row r="367" spans="1:63" ht="15.5">
      <c r="A367" s="164"/>
      <c r="B367" s="164"/>
      <c r="C367" s="164"/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4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4"/>
      <c r="BD367" s="164"/>
      <c r="BE367" s="164"/>
      <c r="BF367" s="164"/>
      <c r="BG367" s="164"/>
      <c r="BH367" s="164"/>
      <c r="BI367" s="164"/>
      <c r="BJ367" s="164"/>
      <c r="BK367" s="164"/>
    </row>
    <row r="368" spans="1:63" ht="15.5">
      <c r="A368" s="164"/>
      <c r="B368" s="164"/>
      <c r="C368" s="164"/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  <c r="AA368" s="164"/>
      <c r="AB368" s="164"/>
      <c r="AC368" s="164"/>
      <c r="AD368" s="164"/>
      <c r="AE368" s="164"/>
      <c r="AF368" s="164"/>
      <c r="AG368" s="164"/>
      <c r="AH368" s="164"/>
      <c r="AI368" s="164"/>
      <c r="AJ368" s="164"/>
      <c r="AK368" s="164"/>
      <c r="AL368" s="164"/>
      <c r="AM368" s="164"/>
      <c r="AN368" s="164"/>
      <c r="AO368" s="164"/>
      <c r="AP368" s="164"/>
      <c r="AQ368" s="164"/>
      <c r="AR368" s="164"/>
      <c r="AS368" s="164"/>
      <c r="AT368" s="164"/>
      <c r="AU368" s="164"/>
      <c r="AV368" s="164"/>
      <c r="AW368" s="164"/>
      <c r="AX368" s="164"/>
      <c r="AY368" s="164"/>
      <c r="AZ368" s="164"/>
      <c r="BA368" s="164"/>
      <c r="BB368" s="164"/>
      <c r="BC368" s="164"/>
      <c r="BD368" s="164"/>
      <c r="BE368" s="164"/>
      <c r="BF368" s="164"/>
      <c r="BG368" s="164"/>
      <c r="BH368" s="164"/>
      <c r="BI368" s="164"/>
      <c r="BJ368" s="164"/>
      <c r="BK368" s="164"/>
    </row>
    <row r="369" spans="1:63" ht="15.5">
      <c r="A369" s="164"/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  <c r="AA369" s="164"/>
      <c r="AB369" s="164"/>
      <c r="AC369" s="164"/>
      <c r="AD369" s="164"/>
      <c r="AE369" s="164"/>
      <c r="AF369" s="164"/>
      <c r="AG369" s="164"/>
      <c r="AH369" s="164"/>
      <c r="AI369" s="164"/>
      <c r="AJ369" s="164"/>
      <c r="AK369" s="164"/>
      <c r="AL369" s="164"/>
      <c r="AM369" s="164"/>
      <c r="AN369" s="164"/>
      <c r="AO369" s="164"/>
      <c r="AP369" s="164"/>
      <c r="AQ369" s="164"/>
      <c r="AR369" s="164"/>
      <c r="AS369" s="164"/>
      <c r="AT369" s="164"/>
      <c r="AU369" s="164"/>
      <c r="AV369" s="164"/>
      <c r="AW369" s="164"/>
      <c r="AX369" s="164"/>
      <c r="AY369" s="164"/>
      <c r="AZ369" s="164"/>
      <c r="BA369" s="164"/>
      <c r="BB369" s="164"/>
      <c r="BC369" s="164"/>
      <c r="BD369" s="164"/>
      <c r="BE369" s="164"/>
      <c r="BF369" s="164"/>
      <c r="BG369" s="164"/>
      <c r="BH369" s="164"/>
      <c r="BI369" s="164"/>
      <c r="BJ369" s="164"/>
      <c r="BK369" s="164"/>
    </row>
    <row r="370" spans="1:63" ht="15.5">
      <c r="A370" s="164"/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/>
      <c r="AD370" s="164"/>
      <c r="AE370" s="164"/>
      <c r="AF370" s="164"/>
      <c r="AG370" s="164"/>
      <c r="AH370" s="164"/>
      <c r="AI370" s="164"/>
      <c r="AJ370" s="164"/>
      <c r="AK370" s="164"/>
      <c r="AL370" s="164"/>
      <c r="AM370" s="164"/>
      <c r="AN370" s="164"/>
      <c r="AO370" s="164"/>
      <c r="AP370" s="164"/>
      <c r="AQ370" s="164"/>
      <c r="AR370" s="164"/>
      <c r="AS370" s="164"/>
      <c r="AT370" s="164"/>
      <c r="AU370" s="164"/>
      <c r="AV370" s="164"/>
      <c r="AW370" s="164"/>
      <c r="AX370" s="164"/>
      <c r="AY370" s="164"/>
      <c r="AZ370" s="164"/>
      <c r="BA370" s="164"/>
      <c r="BB370" s="164"/>
      <c r="BC370" s="164"/>
      <c r="BD370" s="164"/>
      <c r="BE370" s="164"/>
      <c r="BF370" s="164"/>
      <c r="BG370" s="164"/>
      <c r="BH370" s="164"/>
      <c r="BI370" s="164"/>
      <c r="BJ370" s="164"/>
      <c r="BK370" s="164"/>
    </row>
    <row r="371" spans="1:63" ht="15.5">
      <c r="A371" s="164"/>
      <c r="B371" s="164"/>
      <c r="C371" s="164"/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  <c r="AA371" s="164"/>
      <c r="AB371" s="164"/>
      <c r="AC371" s="164"/>
      <c r="AD371" s="164"/>
      <c r="AE371" s="164"/>
      <c r="AF371" s="164"/>
      <c r="AG371" s="164"/>
      <c r="AH371" s="164"/>
      <c r="AI371" s="164"/>
      <c r="AJ371" s="164"/>
      <c r="AK371" s="164"/>
      <c r="AL371" s="164"/>
      <c r="AM371" s="164"/>
      <c r="AN371" s="164"/>
      <c r="AO371" s="164"/>
      <c r="AP371" s="164"/>
      <c r="AQ371" s="164"/>
      <c r="AR371" s="164"/>
      <c r="AS371" s="164"/>
      <c r="AT371" s="164"/>
      <c r="AU371" s="164"/>
      <c r="AV371" s="164"/>
      <c r="AW371" s="164"/>
      <c r="AX371" s="164"/>
      <c r="AY371" s="164"/>
      <c r="AZ371" s="164"/>
      <c r="BA371" s="164"/>
      <c r="BB371" s="164"/>
      <c r="BC371" s="164"/>
      <c r="BD371" s="164"/>
      <c r="BE371" s="164"/>
      <c r="BF371" s="164"/>
      <c r="BG371" s="164"/>
      <c r="BH371" s="164"/>
      <c r="BI371" s="164"/>
      <c r="BJ371" s="164"/>
      <c r="BK371" s="164"/>
    </row>
    <row r="372" spans="1:63" ht="15.5">
      <c r="A372" s="164"/>
      <c r="B372" s="164"/>
      <c r="C372" s="164"/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64"/>
      <c r="AR372" s="164"/>
      <c r="AS372" s="164"/>
      <c r="AT372" s="164"/>
      <c r="AU372" s="164"/>
      <c r="AV372" s="164"/>
      <c r="AW372" s="164"/>
      <c r="AX372" s="164"/>
      <c r="AY372" s="164"/>
      <c r="AZ372" s="164"/>
      <c r="BA372" s="164"/>
      <c r="BB372" s="164"/>
      <c r="BC372" s="164"/>
      <c r="BD372" s="164"/>
      <c r="BE372" s="164"/>
      <c r="BF372" s="164"/>
      <c r="BG372" s="164"/>
      <c r="BH372" s="164"/>
      <c r="BI372" s="164"/>
      <c r="BJ372" s="164"/>
      <c r="BK372" s="164"/>
    </row>
    <row r="373" spans="1:63" ht="15.5">
      <c r="A373" s="164"/>
      <c r="B373" s="164"/>
      <c r="C373" s="164"/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  <c r="AA373" s="164"/>
      <c r="AB373" s="164"/>
      <c r="AC373" s="164"/>
      <c r="AD373" s="164"/>
      <c r="AE373" s="164"/>
      <c r="AF373" s="164"/>
      <c r="AG373" s="164"/>
      <c r="AH373" s="164"/>
      <c r="AI373" s="164"/>
      <c r="AJ373" s="164"/>
      <c r="AK373" s="164"/>
      <c r="AL373" s="164"/>
      <c r="AM373" s="164"/>
      <c r="AN373" s="164"/>
      <c r="AO373" s="164"/>
      <c r="AP373" s="164"/>
      <c r="AQ373" s="164"/>
      <c r="AR373" s="164"/>
      <c r="AS373" s="164"/>
      <c r="AT373" s="164"/>
      <c r="AU373" s="164"/>
      <c r="AV373" s="164"/>
      <c r="AW373" s="164"/>
      <c r="AX373" s="164"/>
      <c r="AY373" s="164"/>
      <c r="AZ373" s="164"/>
      <c r="BA373" s="164"/>
      <c r="BB373" s="164"/>
      <c r="BC373" s="164"/>
      <c r="BD373" s="164"/>
      <c r="BE373" s="164"/>
      <c r="BF373" s="164"/>
      <c r="BG373" s="164"/>
      <c r="BH373" s="164"/>
      <c r="BI373" s="164"/>
      <c r="BJ373" s="164"/>
      <c r="BK373" s="164"/>
    </row>
    <row r="374" spans="1:63" ht="15.5">
      <c r="A374" s="164"/>
      <c r="B374" s="164"/>
      <c r="C374" s="164"/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4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4"/>
      <c r="BD374" s="164"/>
      <c r="BE374" s="164"/>
      <c r="BF374" s="164"/>
      <c r="BG374" s="164"/>
      <c r="BH374" s="164"/>
      <c r="BI374" s="164"/>
      <c r="BJ374" s="164"/>
      <c r="BK374" s="164"/>
    </row>
    <row r="375" spans="1:63" ht="15.5">
      <c r="A375" s="164"/>
      <c r="B375" s="164"/>
      <c r="C375" s="164"/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4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64"/>
      <c r="AR375" s="164"/>
      <c r="AS375" s="164"/>
      <c r="AT375" s="164"/>
      <c r="AU375" s="164"/>
      <c r="AV375" s="164"/>
      <c r="AW375" s="164"/>
      <c r="AX375" s="164"/>
      <c r="AY375" s="164"/>
      <c r="AZ375" s="164"/>
      <c r="BA375" s="164"/>
      <c r="BB375" s="164"/>
      <c r="BC375" s="164"/>
      <c r="BD375" s="164"/>
      <c r="BE375" s="164"/>
      <c r="BF375" s="164"/>
      <c r="BG375" s="164"/>
      <c r="BH375" s="164"/>
      <c r="BI375" s="164"/>
      <c r="BJ375" s="164"/>
      <c r="BK375" s="164"/>
    </row>
    <row r="376" spans="1:63" ht="15.5">
      <c r="A376" s="164"/>
      <c r="B376" s="164"/>
      <c r="C376" s="164"/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  <c r="AA376" s="164"/>
      <c r="AB376" s="164"/>
      <c r="AC376" s="164"/>
      <c r="AD376" s="164"/>
      <c r="AE376" s="164"/>
      <c r="AF376" s="164"/>
      <c r="AG376" s="164"/>
      <c r="AH376" s="164"/>
      <c r="AI376" s="164"/>
      <c r="AJ376" s="164"/>
      <c r="AK376" s="164"/>
      <c r="AL376" s="164"/>
      <c r="AM376" s="164"/>
      <c r="AN376" s="164"/>
      <c r="AO376" s="164"/>
      <c r="AP376" s="164"/>
      <c r="AQ376" s="164"/>
      <c r="AR376" s="164"/>
      <c r="AS376" s="164"/>
      <c r="AT376" s="164"/>
      <c r="AU376" s="164"/>
      <c r="AV376" s="164"/>
      <c r="AW376" s="164"/>
      <c r="AX376" s="164"/>
      <c r="AY376" s="164"/>
      <c r="AZ376" s="164"/>
      <c r="BA376" s="164"/>
      <c r="BB376" s="164"/>
      <c r="BC376" s="164"/>
      <c r="BD376" s="164"/>
      <c r="BE376" s="164"/>
      <c r="BF376" s="164"/>
      <c r="BG376" s="164"/>
      <c r="BH376" s="164"/>
      <c r="BI376" s="164"/>
      <c r="BJ376" s="164"/>
      <c r="BK376" s="164"/>
    </row>
    <row r="377" spans="1:63" ht="15.5">
      <c r="A377" s="164"/>
      <c r="B377" s="164"/>
      <c r="C377" s="164"/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  <c r="AA377" s="164"/>
      <c r="AB377" s="164"/>
      <c r="AC377" s="164"/>
      <c r="AD377" s="164"/>
      <c r="AE377" s="164"/>
      <c r="AF377" s="164"/>
      <c r="AG377" s="164"/>
      <c r="AH377" s="164"/>
      <c r="AI377" s="164"/>
      <c r="AJ377" s="164"/>
      <c r="AK377" s="164"/>
      <c r="AL377" s="164"/>
      <c r="AM377" s="164"/>
      <c r="AN377" s="164"/>
      <c r="AO377" s="164"/>
      <c r="AP377" s="164"/>
      <c r="AQ377" s="164"/>
      <c r="AR377" s="164"/>
      <c r="AS377" s="164"/>
      <c r="AT377" s="164"/>
      <c r="AU377" s="164"/>
      <c r="AV377" s="164"/>
      <c r="AW377" s="164"/>
      <c r="AX377" s="164"/>
      <c r="AY377" s="164"/>
      <c r="AZ377" s="164"/>
      <c r="BA377" s="164"/>
      <c r="BB377" s="164"/>
      <c r="BC377" s="164"/>
      <c r="BD377" s="164"/>
      <c r="BE377" s="164"/>
      <c r="BF377" s="164"/>
      <c r="BG377" s="164"/>
      <c r="BH377" s="164"/>
      <c r="BI377" s="164"/>
      <c r="BJ377" s="164"/>
      <c r="BK377" s="164"/>
    </row>
    <row r="378" spans="1:63" ht="15.5">
      <c r="A378" s="164"/>
      <c r="B378" s="164"/>
      <c r="C378" s="164"/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  <c r="AA378" s="164"/>
      <c r="AB378" s="164"/>
      <c r="AC378" s="164"/>
      <c r="AD378" s="164"/>
      <c r="AE378" s="164"/>
      <c r="AF378" s="164"/>
      <c r="AG378" s="164"/>
      <c r="AH378" s="164"/>
      <c r="AI378" s="164"/>
      <c r="AJ378" s="164"/>
      <c r="AK378" s="164"/>
      <c r="AL378" s="164"/>
      <c r="AM378" s="164"/>
      <c r="AN378" s="164"/>
      <c r="AO378" s="164"/>
      <c r="AP378" s="164"/>
      <c r="AQ378" s="164"/>
      <c r="AR378" s="164"/>
      <c r="AS378" s="164"/>
      <c r="AT378" s="164"/>
      <c r="AU378" s="164"/>
      <c r="AV378" s="164"/>
      <c r="AW378" s="164"/>
      <c r="AX378" s="164"/>
      <c r="AY378" s="164"/>
      <c r="AZ378" s="164"/>
      <c r="BA378" s="164"/>
      <c r="BB378" s="164"/>
      <c r="BC378" s="164"/>
      <c r="BD378" s="164"/>
      <c r="BE378" s="164"/>
      <c r="BF378" s="164"/>
      <c r="BG378" s="164"/>
      <c r="BH378" s="164"/>
      <c r="BI378" s="164"/>
      <c r="BJ378" s="164"/>
      <c r="BK378" s="164"/>
    </row>
    <row r="379" spans="1:63" ht="15.5">
      <c r="A379" s="164"/>
      <c r="B379" s="164"/>
      <c r="C379" s="164"/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  <c r="AA379" s="164"/>
      <c r="AB379" s="164"/>
      <c r="AC379" s="164"/>
      <c r="AD379" s="164"/>
      <c r="AE379" s="164"/>
      <c r="AF379" s="164"/>
      <c r="AG379" s="164"/>
      <c r="AH379" s="164"/>
      <c r="AI379" s="164"/>
      <c r="AJ379" s="164"/>
      <c r="AK379" s="164"/>
      <c r="AL379" s="164"/>
      <c r="AM379" s="164"/>
      <c r="AN379" s="164"/>
      <c r="AO379" s="164"/>
      <c r="AP379" s="164"/>
      <c r="AQ379" s="164"/>
      <c r="AR379" s="164"/>
      <c r="AS379" s="164"/>
      <c r="AT379" s="164"/>
      <c r="AU379" s="164"/>
      <c r="AV379" s="164"/>
      <c r="AW379" s="164"/>
      <c r="AX379" s="164"/>
      <c r="AY379" s="164"/>
      <c r="AZ379" s="164"/>
      <c r="BA379" s="164"/>
      <c r="BB379" s="164"/>
      <c r="BC379" s="164"/>
      <c r="BD379" s="164"/>
      <c r="BE379" s="164"/>
      <c r="BF379" s="164"/>
      <c r="BG379" s="164"/>
      <c r="BH379" s="164"/>
      <c r="BI379" s="164"/>
      <c r="BJ379" s="164"/>
      <c r="BK379" s="164"/>
    </row>
    <row r="380" spans="1:63" ht="15.5">
      <c r="A380" s="164"/>
      <c r="B380" s="164"/>
      <c r="C380" s="164"/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64"/>
      <c r="AR380" s="164"/>
      <c r="AS380" s="164"/>
      <c r="AT380" s="164"/>
      <c r="AU380" s="164"/>
      <c r="AV380" s="164"/>
      <c r="AW380" s="164"/>
      <c r="AX380" s="164"/>
      <c r="AY380" s="164"/>
      <c r="AZ380" s="164"/>
      <c r="BA380" s="164"/>
      <c r="BB380" s="164"/>
      <c r="BC380" s="164"/>
      <c r="BD380" s="164"/>
      <c r="BE380" s="164"/>
      <c r="BF380" s="164"/>
      <c r="BG380" s="164"/>
      <c r="BH380" s="164"/>
      <c r="BI380" s="164"/>
      <c r="BJ380" s="164"/>
      <c r="BK380" s="164"/>
    </row>
    <row r="381" spans="1:63" ht="15.5">
      <c r="A381" s="164"/>
      <c r="B381" s="164"/>
      <c r="C381" s="164"/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64"/>
      <c r="AR381" s="164"/>
      <c r="AS381" s="164"/>
      <c r="AT381" s="164"/>
      <c r="AU381" s="164"/>
      <c r="AV381" s="164"/>
      <c r="AW381" s="164"/>
      <c r="AX381" s="164"/>
      <c r="AY381" s="164"/>
      <c r="AZ381" s="164"/>
      <c r="BA381" s="164"/>
      <c r="BB381" s="164"/>
      <c r="BC381" s="164"/>
      <c r="BD381" s="164"/>
      <c r="BE381" s="164"/>
      <c r="BF381" s="164"/>
      <c r="BG381" s="164"/>
      <c r="BH381" s="164"/>
      <c r="BI381" s="164"/>
      <c r="BJ381" s="164"/>
      <c r="BK381" s="164"/>
    </row>
    <row r="382" spans="1:63" ht="15.5">
      <c r="A382" s="164"/>
      <c r="B382" s="164"/>
      <c r="C382" s="164"/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64"/>
      <c r="AR382" s="164"/>
      <c r="AS382" s="164"/>
      <c r="AT382" s="164"/>
      <c r="AU382" s="164"/>
      <c r="AV382" s="164"/>
      <c r="AW382" s="164"/>
      <c r="AX382" s="164"/>
      <c r="AY382" s="164"/>
      <c r="AZ382" s="164"/>
      <c r="BA382" s="164"/>
      <c r="BB382" s="164"/>
      <c r="BC382" s="164"/>
      <c r="BD382" s="164"/>
      <c r="BE382" s="164"/>
      <c r="BF382" s="164"/>
      <c r="BG382" s="164"/>
      <c r="BH382" s="164"/>
      <c r="BI382" s="164"/>
      <c r="BJ382" s="164"/>
      <c r="BK382" s="164"/>
    </row>
    <row r="383" spans="1:63" ht="15.5">
      <c r="A383" s="164"/>
      <c r="B383" s="164"/>
      <c r="C383" s="164"/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4"/>
      <c r="AT383" s="164"/>
      <c r="AU383" s="164"/>
      <c r="AV383" s="164"/>
      <c r="AW383" s="164"/>
      <c r="AX383" s="164"/>
      <c r="AY383" s="164"/>
      <c r="AZ383" s="164"/>
      <c r="BA383" s="164"/>
      <c r="BB383" s="164"/>
      <c r="BC383" s="164"/>
      <c r="BD383" s="164"/>
      <c r="BE383" s="164"/>
      <c r="BF383" s="164"/>
      <c r="BG383" s="164"/>
      <c r="BH383" s="164"/>
      <c r="BI383" s="164"/>
      <c r="BJ383" s="164"/>
      <c r="BK383" s="164"/>
    </row>
    <row r="384" spans="1:63" ht="15.5">
      <c r="A384" s="164"/>
      <c r="B384" s="164"/>
      <c r="C384" s="164"/>
      <c r="D384" s="164"/>
      <c r="E384" s="164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64"/>
      <c r="AR384" s="164"/>
      <c r="AS384" s="164"/>
      <c r="AT384" s="164"/>
      <c r="AU384" s="164"/>
      <c r="AV384" s="164"/>
      <c r="AW384" s="164"/>
      <c r="AX384" s="164"/>
      <c r="AY384" s="164"/>
      <c r="AZ384" s="164"/>
      <c r="BA384" s="164"/>
      <c r="BB384" s="164"/>
      <c r="BC384" s="164"/>
      <c r="BD384" s="164"/>
      <c r="BE384" s="164"/>
      <c r="BF384" s="164"/>
      <c r="BG384" s="164"/>
      <c r="BH384" s="164"/>
      <c r="BI384" s="164"/>
      <c r="BJ384" s="164"/>
      <c r="BK384" s="164"/>
    </row>
    <row r="385" spans="1:63" ht="15.5">
      <c r="A385" s="164"/>
      <c r="B385" s="164"/>
      <c r="C385" s="164"/>
      <c r="D385" s="164"/>
      <c r="E385" s="164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64"/>
      <c r="AR385" s="164"/>
      <c r="AS385" s="164"/>
      <c r="AT385" s="164"/>
      <c r="AU385" s="164"/>
      <c r="AV385" s="164"/>
      <c r="AW385" s="164"/>
      <c r="AX385" s="164"/>
      <c r="AY385" s="164"/>
      <c r="AZ385" s="164"/>
      <c r="BA385" s="164"/>
      <c r="BB385" s="164"/>
      <c r="BC385" s="164"/>
      <c r="BD385" s="164"/>
      <c r="BE385" s="164"/>
      <c r="BF385" s="164"/>
      <c r="BG385" s="164"/>
      <c r="BH385" s="164"/>
      <c r="BI385" s="164"/>
      <c r="BJ385" s="164"/>
      <c r="BK385" s="164"/>
    </row>
    <row r="386" spans="1:63" ht="15.5">
      <c r="A386" s="164"/>
      <c r="B386" s="164"/>
      <c r="C386" s="164"/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64"/>
      <c r="AR386" s="164"/>
      <c r="AS386" s="164"/>
      <c r="AT386" s="164"/>
      <c r="AU386" s="164"/>
      <c r="AV386" s="164"/>
      <c r="AW386" s="164"/>
      <c r="AX386" s="164"/>
      <c r="AY386" s="164"/>
      <c r="AZ386" s="164"/>
      <c r="BA386" s="164"/>
      <c r="BB386" s="164"/>
      <c r="BC386" s="164"/>
      <c r="BD386" s="164"/>
      <c r="BE386" s="164"/>
      <c r="BF386" s="164"/>
      <c r="BG386" s="164"/>
      <c r="BH386" s="164"/>
      <c r="BI386" s="164"/>
      <c r="BJ386" s="164"/>
      <c r="BK386" s="164"/>
    </row>
    <row r="387" spans="1:63" ht="15.5">
      <c r="A387" s="164"/>
      <c r="B387" s="164"/>
      <c r="C387" s="164"/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64"/>
      <c r="AR387" s="164"/>
      <c r="AS387" s="164"/>
      <c r="AT387" s="164"/>
      <c r="AU387" s="164"/>
      <c r="AV387" s="164"/>
      <c r="AW387" s="164"/>
      <c r="AX387" s="164"/>
      <c r="AY387" s="164"/>
      <c r="AZ387" s="164"/>
      <c r="BA387" s="164"/>
      <c r="BB387" s="164"/>
      <c r="BC387" s="164"/>
      <c r="BD387" s="164"/>
      <c r="BE387" s="164"/>
      <c r="BF387" s="164"/>
      <c r="BG387" s="164"/>
      <c r="BH387" s="164"/>
      <c r="BI387" s="164"/>
      <c r="BJ387" s="164"/>
      <c r="BK387" s="164"/>
    </row>
    <row r="388" spans="1:63" ht="15.5">
      <c r="A388" s="164"/>
      <c r="B388" s="164"/>
      <c r="C388" s="164"/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64"/>
      <c r="AR388" s="164"/>
      <c r="AS388" s="164"/>
      <c r="AT388" s="164"/>
      <c r="AU388" s="164"/>
      <c r="AV388" s="164"/>
      <c r="AW388" s="164"/>
      <c r="AX388" s="164"/>
      <c r="AY388" s="164"/>
      <c r="AZ388" s="164"/>
      <c r="BA388" s="164"/>
      <c r="BB388" s="164"/>
      <c r="BC388" s="164"/>
      <c r="BD388" s="164"/>
      <c r="BE388" s="164"/>
      <c r="BF388" s="164"/>
      <c r="BG388" s="164"/>
      <c r="BH388" s="164"/>
      <c r="BI388" s="164"/>
      <c r="BJ388" s="164"/>
      <c r="BK388" s="164"/>
    </row>
    <row r="389" spans="1:63" ht="15.5">
      <c r="A389" s="164"/>
      <c r="B389" s="164"/>
      <c r="C389" s="164"/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64"/>
      <c r="AR389" s="164"/>
      <c r="AS389" s="164"/>
      <c r="AT389" s="164"/>
      <c r="AU389" s="164"/>
      <c r="AV389" s="164"/>
      <c r="AW389" s="164"/>
      <c r="AX389" s="164"/>
      <c r="AY389" s="164"/>
      <c r="AZ389" s="164"/>
      <c r="BA389" s="164"/>
      <c r="BB389" s="164"/>
      <c r="BC389" s="164"/>
      <c r="BD389" s="164"/>
      <c r="BE389" s="164"/>
      <c r="BF389" s="164"/>
      <c r="BG389" s="164"/>
      <c r="BH389" s="164"/>
      <c r="BI389" s="164"/>
      <c r="BJ389" s="164"/>
      <c r="BK389" s="164"/>
    </row>
    <row r="390" spans="1:63" ht="15.5">
      <c r="A390" s="164"/>
      <c r="B390" s="164"/>
      <c r="C390" s="164"/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64"/>
      <c r="AR390" s="164"/>
      <c r="AS390" s="164"/>
      <c r="AT390" s="164"/>
      <c r="AU390" s="164"/>
      <c r="AV390" s="164"/>
      <c r="AW390" s="164"/>
      <c r="AX390" s="164"/>
      <c r="AY390" s="164"/>
      <c r="AZ390" s="164"/>
      <c r="BA390" s="164"/>
      <c r="BB390" s="164"/>
      <c r="BC390" s="164"/>
      <c r="BD390" s="164"/>
      <c r="BE390" s="164"/>
      <c r="BF390" s="164"/>
      <c r="BG390" s="164"/>
      <c r="BH390" s="164"/>
      <c r="BI390" s="164"/>
      <c r="BJ390" s="164"/>
      <c r="BK390" s="164"/>
    </row>
    <row r="391" spans="1:63" ht="15.5">
      <c r="A391" s="164"/>
      <c r="B391" s="164"/>
      <c r="C391" s="164"/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64"/>
      <c r="AR391" s="164"/>
      <c r="AS391" s="164"/>
      <c r="AT391" s="164"/>
      <c r="AU391" s="164"/>
      <c r="AV391" s="164"/>
      <c r="AW391" s="164"/>
      <c r="AX391" s="164"/>
      <c r="AY391" s="164"/>
      <c r="AZ391" s="164"/>
      <c r="BA391" s="164"/>
      <c r="BB391" s="164"/>
      <c r="BC391" s="164"/>
      <c r="BD391" s="164"/>
      <c r="BE391" s="164"/>
      <c r="BF391" s="164"/>
      <c r="BG391" s="164"/>
      <c r="BH391" s="164"/>
      <c r="BI391" s="164"/>
      <c r="BJ391" s="164"/>
      <c r="BK391" s="164"/>
    </row>
    <row r="392" spans="1:63" ht="15.5">
      <c r="A392" s="164"/>
      <c r="B392" s="164"/>
      <c r="C392" s="164"/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64"/>
      <c r="AR392" s="164"/>
      <c r="AS392" s="164"/>
      <c r="AT392" s="164"/>
      <c r="AU392" s="164"/>
      <c r="AV392" s="164"/>
      <c r="AW392" s="164"/>
      <c r="AX392" s="164"/>
      <c r="AY392" s="164"/>
      <c r="AZ392" s="164"/>
      <c r="BA392" s="164"/>
      <c r="BB392" s="164"/>
      <c r="BC392" s="164"/>
      <c r="BD392" s="164"/>
      <c r="BE392" s="164"/>
      <c r="BF392" s="164"/>
      <c r="BG392" s="164"/>
      <c r="BH392" s="164"/>
      <c r="BI392" s="164"/>
      <c r="BJ392" s="164"/>
      <c r="BK392" s="164"/>
    </row>
    <row r="393" spans="1:63" ht="15.5">
      <c r="A393" s="164"/>
      <c r="B393" s="164"/>
      <c r="C393" s="164"/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  <c r="AA393" s="164"/>
      <c r="AB393" s="164"/>
      <c r="AC393" s="164"/>
      <c r="AD393" s="164"/>
      <c r="AE393" s="164"/>
      <c r="AF393" s="164"/>
      <c r="AG393" s="164"/>
      <c r="AH393" s="164"/>
      <c r="AI393" s="164"/>
      <c r="AJ393" s="164"/>
      <c r="AK393" s="164"/>
      <c r="AL393" s="164"/>
      <c r="AM393" s="164"/>
      <c r="AN393" s="164"/>
      <c r="AO393" s="164"/>
      <c r="AP393" s="164"/>
      <c r="AQ393" s="164"/>
      <c r="AR393" s="164"/>
      <c r="AS393" s="164"/>
      <c r="AT393" s="164"/>
      <c r="AU393" s="164"/>
      <c r="AV393" s="164"/>
      <c r="AW393" s="164"/>
      <c r="AX393" s="164"/>
      <c r="AY393" s="164"/>
      <c r="AZ393" s="164"/>
      <c r="BA393" s="164"/>
      <c r="BB393" s="164"/>
      <c r="BC393" s="164"/>
      <c r="BD393" s="164"/>
      <c r="BE393" s="164"/>
      <c r="BF393" s="164"/>
      <c r="BG393" s="164"/>
      <c r="BH393" s="164"/>
      <c r="BI393" s="164"/>
      <c r="BJ393" s="164"/>
      <c r="BK393" s="164"/>
    </row>
    <row r="394" spans="1:63" ht="15.5">
      <c r="A394" s="164"/>
      <c r="B394" s="164"/>
      <c r="C394" s="164"/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  <c r="AA394" s="164"/>
      <c r="AB394" s="164"/>
      <c r="AC394" s="164"/>
      <c r="AD394" s="164"/>
      <c r="AE394" s="164"/>
      <c r="AF394" s="164"/>
      <c r="AG394" s="164"/>
      <c r="AH394" s="164"/>
      <c r="AI394" s="164"/>
      <c r="AJ394" s="164"/>
      <c r="AK394" s="164"/>
      <c r="AL394" s="164"/>
      <c r="AM394" s="164"/>
      <c r="AN394" s="164"/>
      <c r="AO394" s="164"/>
      <c r="AP394" s="164"/>
      <c r="AQ394" s="164"/>
      <c r="AR394" s="164"/>
      <c r="AS394" s="164"/>
      <c r="AT394" s="164"/>
      <c r="AU394" s="164"/>
      <c r="AV394" s="164"/>
      <c r="AW394" s="164"/>
      <c r="AX394" s="164"/>
      <c r="AY394" s="164"/>
      <c r="AZ394" s="164"/>
      <c r="BA394" s="164"/>
      <c r="BB394" s="164"/>
      <c r="BC394" s="164"/>
      <c r="BD394" s="164"/>
      <c r="BE394" s="164"/>
      <c r="BF394" s="164"/>
      <c r="BG394" s="164"/>
      <c r="BH394" s="164"/>
      <c r="BI394" s="164"/>
      <c r="BJ394" s="164"/>
      <c r="BK394" s="164"/>
    </row>
    <row r="395" spans="1:63" ht="15.5">
      <c r="A395" s="164"/>
      <c r="B395" s="164"/>
      <c r="C395" s="164"/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  <c r="AA395" s="164"/>
      <c r="AB395" s="164"/>
      <c r="AC395" s="164"/>
      <c r="AD395" s="164"/>
      <c r="AE395" s="164"/>
      <c r="AF395" s="164"/>
      <c r="AG395" s="164"/>
      <c r="AH395" s="164"/>
      <c r="AI395" s="164"/>
      <c r="AJ395" s="164"/>
      <c r="AK395" s="164"/>
      <c r="AL395" s="164"/>
      <c r="AM395" s="164"/>
      <c r="AN395" s="164"/>
      <c r="AO395" s="164"/>
      <c r="AP395" s="164"/>
      <c r="AQ395" s="164"/>
      <c r="AR395" s="164"/>
      <c r="AS395" s="164"/>
      <c r="AT395" s="164"/>
      <c r="AU395" s="164"/>
      <c r="AV395" s="164"/>
      <c r="AW395" s="164"/>
      <c r="AX395" s="164"/>
      <c r="AY395" s="164"/>
      <c r="AZ395" s="164"/>
      <c r="BA395" s="164"/>
      <c r="BB395" s="164"/>
      <c r="BC395" s="164"/>
      <c r="BD395" s="164"/>
      <c r="BE395" s="164"/>
      <c r="BF395" s="164"/>
      <c r="BG395" s="164"/>
      <c r="BH395" s="164"/>
      <c r="BI395" s="164"/>
      <c r="BJ395" s="164"/>
      <c r="BK395" s="164"/>
    </row>
    <row r="396" spans="1:63" ht="15.5">
      <c r="A396" s="164"/>
      <c r="B396" s="164"/>
      <c r="C396" s="164"/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  <c r="AA396" s="164"/>
      <c r="AB396" s="164"/>
      <c r="AC396" s="164"/>
      <c r="AD396" s="164"/>
      <c r="AE396" s="164"/>
      <c r="AF396" s="164"/>
      <c r="AG396" s="164"/>
      <c r="AH396" s="164"/>
      <c r="AI396" s="164"/>
      <c r="AJ396" s="164"/>
      <c r="AK396" s="164"/>
      <c r="AL396" s="164"/>
      <c r="AM396" s="164"/>
      <c r="AN396" s="164"/>
      <c r="AO396" s="164"/>
      <c r="AP396" s="164"/>
      <c r="AQ396" s="164"/>
      <c r="AR396" s="164"/>
      <c r="AS396" s="164"/>
      <c r="AT396" s="164"/>
      <c r="AU396" s="164"/>
      <c r="AV396" s="164"/>
      <c r="AW396" s="164"/>
      <c r="AX396" s="164"/>
      <c r="AY396" s="164"/>
      <c r="AZ396" s="164"/>
      <c r="BA396" s="164"/>
      <c r="BB396" s="164"/>
      <c r="BC396" s="164"/>
      <c r="BD396" s="164"/>
      <c r="BE396" s="164"/>
      <c r="BF396" s="164"/>
      <c r="BG396" s="164"/>
      <c r="BH396" s="164"/>
      <c r="BI396" s="164"/>
      <c r="BJ396" s="164"/>
      <c r="BK396" s="164"/>
    </row>
    <row r="397" spans="1:63" ht="15.5">
      <c r="A397" s="164"/>
      <c r="B397" s="164"/>
      <c r="C397" s="164"/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  <c r="AA397" s="164"/>
      <c r="AB397" s="164"/>
      <c r="AC397" s="164"/>
      <c r="AD397" s="164"/>
      <c r="AE397" s="164"/>
      <c r="AF397" s="164"/>
      <c r="AG397" s="164"/>
      <c r="AH397" s="164"/>
      <c r="AI397" s="164"/>
      <c r="AJ397" s="164"/>
      <c r="AK397" s="164"/>
      <c r="AL397" s="164"/>
      <c r="AM397" s="164"/>
      <c r="AN397" s="164"/>
      <c r="AO397" s="164"/>
      <c r="AP397" s="164"/>
      <c r="AQ397" s="164"/>
      <c r="AR397" s="164"/>
      <c r="AS397" s="164"/>
      <c r="AT397" s="164"/>
      <c r="AU397" s="164"/>
      <c r="AV397" s="164"/>
      <c r="AW397" s="164"/>
      <c r="AX397" s="164"/>
      <c r="AY397" s="164"/>
      <c r="AZ397" s="164"/>
      <c r="BA397" s="164"/>
      <c r="BB397" s="164"/>
      <c r="BC397" s="164"/>
      <c r="BD397" s="164"/>
      <c r="BE397" s="164"/>
      <c r="BF397" s="164"/>
      <c r="BG397" s="164"/>
      <c r="BH397" s="164"/>
      <c r="BI397" s="164"/>
      <c r="BJ397" s="164"/>
      <c r="BK397" s="164"/>
    </row>
    <row r="398" spans="1:63" ht="15.5">
      <c r="A398" s="164"/>
      <c r="B398" s="164"/>
      <c r="C398" s="164"/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64"/>
      <c r="AR398" s="164"/>
      <c r="AS398" s="164"/>
      <c r="AT398" s="164"/>
      <c r="AU398" s="164"/>
      <c r="AV398" s="164"/>
      <c r="AW398" s="164"/>
      <c r="AX398" s="164"/>
      <c r="AY398" s="164"/>
      <c r="AZ398" s="164"/>
      <c r="BA398" s="164"/>
      <c r="BB398" s="164"/>
      <c r="BC398" s="164"/>
      <c r="BD398" s="164"/>
      <c r="BE398" s="164"/>
      <c r="BF398" s="164"/>
      <c r="BG398" s="164"/>
      <c r="BH398" s="164"/>
      <c r="BI398" s="164"/>
      <c r="BJ398" s="164"/>
      <c r="BK398" s="164"/>
    </row>
    <row r="399" spans="1:63" ht="15.5">
      <c r="A399" s="164"/>
      <c r="B399" s="164"/>
      <c r="C399" s="164"/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64"/>
      <c r="AR399" s="164"/>
      <c r="AS399" s="164"/>
      <c r="AT399" s="164"/>
      <c r="AU399" s="164"/>
      <c r="AV399" s="164"/>
      <c r="AW399" s="164"/>
      <c r="AX399" s="164"/>
      <c r="AY399" s="164"/>
      <c r="AZ399" s="164"/>
      <c r="BA399" s="164"/>
      <c r="BB399" s="164"/>
      <c r="BC399" s="164"/>
      <c r="BD399" s="164"/>
      <c r="BE399" s="164"/>
      <c r="BF399" s="164"/>
      <c r="BG399" s="164"/>
      <c r="BH399" s="164"/>
      <c r="BI399" s="164"/>
      <c r="BJ399" s="164"/>
      <c r="BK399" s="164"/>
    </row>
    <row r="400" spans="1:63" ht="15.5">
      <c r="A400" s="164"/>
      <c r="B400" s="164"/>
      <c r="C400" s="164"/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64"/>
      <c r="AR400" s="164"/>
      <c r="AS400" s="164"/>
      <c r="AT400" s="164"/>
      <c r="AU400" s="164"/>
      <c r="AV400" s="164"/>
      <c r="AW400" s="164"/>
      <c r="AX400" s="164"/>
      <c r="AY400" s="164"/>
      <c r="AZ400" s="164"/>
      <c r="BA400" s="164"/>
      <c r="BB400" s="164"/>
      <c r="BC400" s="164"/>
      <c r="BD400" s="164"/>
      <c r="BE400" s="164"/>
      <c r="BF400" s="164"/>
      <c r="BG400" s="164"/>
      <c r="BH400" s="164"/>
      <c r="BI400" s="164"/>
      <c r="BJ400" s="164"/>
      <c r="BK400" s="164"/>
    </row>
    <row r="401" spans="1:63" ht="15.5">
      <c r="A401" s="164"/>
      <c r="B401" s="164"/>
      <c r="C401" s="164"/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64"/>
      <c r="AR401" s="164"/>
      <c r="AS401" s="164"/>
      <c r="AT401" s="164"/>
      <c r="AU401" s="164"/>
      <c r="AV401" s="164"/>
      <c r="AW401" s="164"/>
      <c r="AX401" s="164"/>
      <c r="AY401" s="164"/>
      <c r="AZ401" s="164"/>
      <c r="BA401" s="164"/>
      <c r="BB401" s="164"/>
      <c r="BC401" s="164"/>
      <c r="BD401" s="164"/>
      <c r="BE401" s="164"/>
      <c r="BF401" s="164"/>
      <c r="BG401" s="164"/>
      <c r="BH401" s="164"/>
      <c r="BI401" s="164"/>
      <c r="BJ401" s="164"/>
      <c r="BK401" s="164"/>
    </row>
    <row r="402" spans="1:63" ht="15.5">
      <c r="A402" s="164"/>
      <c r="B402" s="164"/>
      <c r="C402" s="164"/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64"/>
      <c r="AR402" s="164"/>
      <c r="AS402" s="164"/>
      <c r="AT402" s="164"/>
      <c r="AU402" s="164"/>
      <c r="AV402" s="164"/>
      <c r="AW402" s="164"/>
      <c r="AX402" s="164"/>
      <c r="AY402" s="164"/>
      <c r="AZ402" s="164"/>
      <c r="BA402" s="164"/>
      <c r="BB402" s="164"/>
      <c r="BC402" s="164"/>
      <c r="BD402" s="164"/>
      <c r="BE402" s="164"/>
      <c r="BF402" s="164"/>
      <c r="BG402" s="164"/>
      <c r="BH402" s="164"/>
      <c r="BI402" s="164"/>
      <c r="BJ402" s="164"/>
      <c r="BK402" s="164"/>
    </row>
    <row r="403" spans="1:63" ht="15.5">
      <c r="A403" s="164"/>
      <c r="B403" s="164"/>
      <c r="C403" s="164"/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64"/>
      <c r="AR403" s="164"/>
      <c r="AS403" s="164"/>
      <c r="AT403" s="164"/>
      <c r="AU403" s="164"/>
      <c r="AV403" s="164"/>
      <c r="AW403" s="164"/>
      <c r="AX403" s="164"/>
      <c r="AY403" s="164"/>
      <c r="AZ403" s="164"/>
      <c r="BA403" s="164"/>
      <c r="BB403" s="164"/>
      <c r="BC403" s="164"/>
      <c r="BD403" s="164"/>
      <c r="BE403" s="164"/>
      <c r="BF403" s="164"/>
      <c r="BG403" s="164"/>
      <c r="BH403" s="164"/>
      <c r="BI403" s="164"/>
      <c r="BJ403" s="164"/>
      <c r="BK403" s="164"/>
    </row>
    <row r="404" spans="1:63" ht="15.5">
      <c r="A404" s="164"/>
      <c r="B404" s="164"/>
      <c r="C404" s="164"/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64"/>
      <c r="AR404" s="164"/>
      <c r="AS404" s="164"/>
      <c r="AT404" s="164"/>
      <c r="AU404" s="164"/>
      <c r="AV404" s="164"/>
      <c r="AW404" s="164"/>
      <c r="AX404" s="164"/>
      <c r="AY404" s="164"/>
      <c r="AZ404" s="164"/>
      <c r="BA404" s="164"/>
      <c r="BB404" s="164"/>
      <c r="BC404" s="164"/>
      <c r="BD404" s="164"/>
      <c r="BE404" s="164"/>
      <c r="BF404" s="164"/>
      <c r="BG404" s="164"/>
      <c r="BH404" s="164"/>
      <c r="BI404" s="164"/>
      <c r="BJ404" s="164"/>
      <c r="BK404" s="164"/>
    </row>
    <row r="405" spans="1:63" ht="15.5">
      <c r="A405" s="164"/>
      <c r="B405" s="164"/>
      <c r="C405" s="164"/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64"/>
      <c r="AR405" s="164"/>
      <c r="AS405" s="164"/>
      <c r="AT405" s="164"/>
      <c r="AU405" s="164"/>
      <c r="AV405" s="164"/>
      <c r="AW405" s="164"/>
      <c r="AX405" s="164"/>
      <c r="AY405" s="164"/>
      <c r="AZ405" s="164"/>
      <c r="BA405" s="164"/>
      <c r="BB405" s="164"/>
      <c r="BC405" s="164"/>
      <c r="BD405" s="164"/>
      <c r="BE405" s="164"/>
      <c r="BF405" s="164"/>
      <c r="BG405" s="164"/>
      <c r="BH405" s="164"/>
      <c r="BI405" s="164"/>
      <c r="BJ405" s="164"/>
      <c r="BK405" s="164"/>
    </row>
    <row r="406" spans="1:63" ht="15.5">
      <c r="A406" s="164"/>
      <c r="B406" s="164"/>
      <c r="C406" s="164"/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64"/>
      <c r="AR406" s="164"/>
      <c r="AS406" s="164"/>
      <c r="AT406" s="164"/>
      <c r="AU406" s="164"/>
      <c r="AV406" s="164"/>
      <c r="AW406" s="164"/>
      <c r="AX406" s="164"/>
      <c r="AY406" s="164"/>
      <c r="AZ406" s="164"/>
      <c r="BA406" s="164"/>
      <c r="BB406" s="164"/>
      <c r="BC406" s="164"/>
      <c r="BD406" s="164"/>
      <c r="BE406" s="164"/>
      <c r="BF406" s="164"/>
      <c r="BG406" s="164"/>
      <c r="BH406" s="164"/>
      <c r="BI406" s="164"/>
      <c r="BJ406" s="164"/>
      <c r="BK406" s="164"/>
    </row>
    <row r="407" spans="1:63" ht="15.5">
      <c r="A407" s="164"/>
      <c r="B407" s="164"/>
      <c r="C407" s="164"/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64"/>
      <c r="AR407" s="164"/>
      <c r="AS407" s="164"/>
      <c r="AT407" s="164"/>
      <c r="AU407" s="164"/>
      <c r="AV407" s="164"/>
      <c r="AW407" s="164"/>
      <c r="AX407" s="164"/>
      <c r="AY407" s="164"/>
      <c r="AZ407" s="164"/>
      <c r="BA407" s="164"/>
      <c r="BB407" s="164"/>
      <c r="BC407" s="164"/>
      <c r="BD407" s="164"/>
      <c r="BE407" s="164"/>
      <c r="BF407" s="164"/>
      <c r="BG407" s="164"/>
      <c r="BH407" s="164"/>
      <c r="BI407" s="164"/>
      <c r="BJ407" s="164"/>
      <c r="BK407" s="164"/>
    </row>
    <row r="408" spans="1:63" ht="15.5">
      <c r="A408" s="164"/>
      <c r="B408" s="164"/>
      <c r="C408" s="164"/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64"/>
      <c r="AR408" s="164"/>
      <c r="AS408" s="164"/>
      <c r="AT408" s="164"/>
      <c r="AU408" s="164"/>
      <c r="AV408" s="164"/>
      <c r="AW408" s="164"/>
      <c r="AX408" s="164"/>
      <c r="AY408" s="164"/>
      <c r="AZ408" s="164"/>
      <c r="BA408" s="164"/>
      <c r="BB408" s="164"/>
      <c r="BC408" s="164"/>
      <c r="BD408" s="164"/>
      <c r="BE408" s="164"/>
      <c r="BF408" s="164"/>
      <c r="BG408" s="164"/>
      <c r="BH408" s="164"/>
      <c r="BI408" s="164"/>
      <c r="BJ408" s="164"/>
      <c r="BK408" s="164"/>
    </row>
    <row r="409" spans="1:63" ht="15.5">
      <c r="A409" s="164"/>
      <c r="B409" s="164"/>
      <c r="C409" s="164"/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64"/>
      <c r="AR409" s="164"/>
      <c r="AS409" s="164"/>
      <c r="AT409" s="164"/>
      <c r="AU409" s="164"/>
      <c r="AV409" s="164"/>
      <c r="AW409" s="164"/>
      <c r="AX409" s="164"/>
      <c r="AY409" s="164"/>
      <c r="AZ409" s="164"/>
      <c r="BA409" s="164"/>
      <c r="BB409" s="164"/>
      <c r="BC409" s="164"/>
      <c r="BD409" s="164"/>
      <c r="BE409" s="164"/>
      <c r="BF409" s="164"/>
      <c r="BG409" s="164"/>
      <c r="BH409" s="164"/>
      <c r="BI409" s="164"/>
      <c r="BJ409" s="164"/>
      <c r="BK409" s="164"/>
    </row>
    <row r="410" spans="1:63" ht="15.5">
      <c r="A410" s="164"/>
      <c r="B410" s="164"/>
      <c r="C410" s="164"/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64"/>
      <c r="AR410" s="164"/>
      <c r="AS410" s="164"/>
      <c r="AT410" s="164"/>
      <c r="AU410" s="164"/>
      <c r="AV410" s="164"/>
      <c r="AW410" s="164"/>
      <c r="AX410" s="164"/>
      <c r="AY410" s="164"/>
      <c r="AZ410" s="164"/>
      <c r="BA410" s="164"/>
      <c r="BB410" s="164"/>
      <c r="BC410" s="164"/>
      <c r="BD410" s="164"/>
      <c r="BE410" s="164"/>
      <c r="BF410" s="164"/>
      <c r="BG410" s="164"/>
      <c r="BH410" s="164"/>
      <c r="BI410" s="164"/>
      <c r="BJ410" s="164"/>
      <c r="BK410" s="164"/>
    </row>
    <row r="411" spans="1:63" ht="15.5">
      <c r="A411" s="164"/>
      <c r="B411" s="164"/>
      <c r="C411" s="164"/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  <c r="AA411" s="164"/>
      <c r="AB411" s="164"/>
      <c r="AC411" s="164"/>
      <c r="AD411" s="164"/>
      <c r="AE411" s="164"/>
      <c r="AF411" s="164"/>
      <c r="AG411" s="164"/>
      <c r="AH411" s="164"/>
      <c r="AI411" s="164"/>
      <c r="AJ411" s="164"/>
      <c r="AK411" s="164"/>
      <c r="AL411" s="164"/>
      <c r="AM411" s="164"/>
      <c r="AN411" s="164"/>
      <c r="AO411" s="164"/>
      <c r="AP411" s="164"/>
      <c r="AQ411" s="164"/>
      <c r="AR411" s="164"/>
      <c r="AS411" s="164"/>
      <c r="AT411" s="164"/>
      <c r="AU411" s="164"/>
      <c r="AV411" s="164"/>
      <c r="AW411" s="164"/>
      <c r="AX411" s="164"/>
      <c r="AY411" s="164"/>
      <c r="AZ411" s="164"/>
      <c r="BA411" s="164"/>
      <c r="BB411" s="164"/>
      <c r="BC411" s="164"/>
      <c r="BD411" s="164"/>
      <c r="BE411" s="164"/>
      <c r="BF411" s="164"/>
      <c r="BG411" s="164"/>
      <c r="BH411" s="164"/>
      <c r="BI411" s="164"/>
      <c r="BJ411" s="164"/>
      <c r="BK411" s="164"/>
    </row>
    <row r="412" spans="1:63" ht="15.5">
      <c r="A412" s="164"/>
      <c r="B412" s="164"/>
      <c r="C412" s="164"/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64"/>
      <c r="AR412" s="164"/>
      <c r="AS412" s="164"/>
      <c r="AT412" s="164"/>
      <c r="AU412" s="164"/>
      <c r="AV412" s="164"/>
      <c r="AW412" s="164"/>
      <c r="AX412" s="164"/>
      <c r="AY412" s="164"/>
      <c r="AZ412" s="164"/>
      <c r="BA412" s="164"/>
      <c r="BB412" s="164"/>
      <c r="BC412" s="164"/>
      <c r="BD412" s="164"/>
      <c r="BE412" s="164"/>
      <c r="BF412" s="164"/>
      <c r="BG412" s="164"/>
      <c r="BH412" s="164"/>
      <c r="BI412" s="164"/>
      <c r="BJ412" s="164"/>
      <c r="BK412" s="164"/>
    </row>
    <row r="413" spans="1:63" ht="15.5">
      <c r="A413" s="164"/>
      <c r="B413" s="164"/>
      <c r="C413" s="164"/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64"/>
      <c r="AR413" s="164"/>
      <c r="AS413" s="164"/>
      <c r="AT413" s="164"/>
      <c r="AU413" s="164"/>
      <c r="AV413" s="164"/>
      <c r="AW413" s="164"/>
      <c r="AX413" s="164"/>
      <c r="AY413" s="164"/>
      <c r="AZ413" s="164"/>
      <c r="BA413" s="164"/>
      <c r="BB413" s="164"/>
      <c r="BC413" s="164"/>
      <c r="BD413" s="164"/>
      <c r="BE413" s="164"/>
      <c r="BF413" s="164"/>
      <c r="BG413" s="164"/>
      <c r="BH413" s="164"/>
      <c r="BI413" s="164"/>
      <c r="BJ413" s="164"/>
      <c r="BK413" s="164"/>
    </row>
    <row r="414" spans="1:63" ht="15.5">
      <c r="A414" s="164"/>
      <c r="B414" s="164"/>
      <c r="C414" s="164"/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64"/>
      <c r="AR414" s="164"/>
      <c r="AS414" s="164"/>
      <c r="AT414" s="164"/>
      <c r="AU414" s="164"/>
      <c r="AV414" s="164"/>
      <c r="AW414" s="164"/>
      <c r="AX414" s="164"/>
      <c r="AY414" s="164"/>
      <c r="AZ414" s="164"/>
      <c r="BA414" s="164"/>
      <c r="BB414" s="164"/>
      <c r="BC414" s="164"/>
      <c r="BD414" s="164"/>
      <c r="BE414" s="164"/>
      <c r="BF414" s="164"/>
      <c r="BG414" s="164"/>
      <c r="BH414" s="164"/>
      <c r="BI414" s="164"/>
      <c r="BJ414" s="164"/>
      <c r="BK414" s="164"/>
    </row>
    <row r="415" spans="1:63" ht="15.5">
      <c r="A415" s="164"/>
      <c r="B415" s="164"/>
      <c r="C415" s="164"/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64"/>
      <c r="AR415" s="164"/>
      <c r="AS415" s="164"/>
      <c r="AT415" s="164"/>
      <c r="AU415" s="164"/>
      <c r="AV415" s="164"/>
      <c r="AW415" s="164"/>
      <c r="AX415" s="164"/>
      <c r="AY415" s="164"/>
      <c r="AZ415" s="164"/>
      <c r="BA415" s="164"/>
      <c r="BB415" s="164"/>
      <c r="BC415" s="164"/>
      <c r="BD415" s="164"/>
      <c r="BE415" s="164"/>
      <c r="BF415" s="164"/>
      <c r="BG415" s="164"/>
      <c r="BH415" s="164"/>
      <c r="BI415" s="164"/>
      <c r="BJ415" s="164"/>
      <c r="BK415" s="164"/>
    </row>
    <row r="416" spans="1:63" ht="15.5">
      <c r="A416" s="164"/>
      <c r="B416" s="164"/>
      <c r="C416" s="164"/>
      <c r="D416" s="164"/>
      <c r="E416" s="164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64"/>
      <c r="AR416" s="164"/>
      <c r="AS416" s="164"/>
      <c r="AT416" s="164"/>
      <c r="AU416" s="164"/>
      <c r="AV416" s="164"/>
      <c r="AW416" s="164"/>
      <c r="AX416" s="164"/>
      <c r="AY416" s="164"/>
      <c r="AZ416" s="164"/>
      <c r="BA416" s="164"/>
      <c r="BB416" s="164"/>
      <c r="BC416" s="164"/>
      <c r="BD416" s="164"/>
      <c r="BE416" s="164"/>
      <c r="BF416" s="164"/>
      <c r="BG416" s="164"/>
      <c r="BH416" s="164"/>
      <c r="BI416" s="164"/>
      <c r="BJ416" s="164"/>
      <c r="BK416" s="164"/>
    </row>
    <row r="417" spans="1:63" ht="15.5">
      <c r="A417" s="164"/>
      <c r="B417" s="164"/>
      <c r="C417" s="164"/>
      <c r="D417" s="164"/>
      <c r="E417" s="164"/>
      <c r="F417" s="164"/>
      <c r="G417" s="164"/>
      <c r="H417" s="164"/>
      <c r="I417" s="164"/>
      <c r="J417" s="164"/>
      <c r="K417" s="164"/>
      <c r="L417" s="164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64"/>
      <c r="X417" s="164"/>
      <c r="Y417" s="164"/>
      <c r="Z417" s="164"/>
      <c r="AA417" s="164"/>
      <c r="AB417" s="164"/>
      <c r="AC417" s="164"/>
      <c r="AD417" s="164"/>
      <c r="AE417" s="164"/>
      <c r="AF417" s="164"/>
      <c r="AG417" s="164"/>
      <c r="AH417" s="164"/>
      <c r="AI417" s="164"/>
      <c r="AJ417" s="164"/>
      <c r="AK417" s="164"/>
      <c r="AL417" s="164"/>
      <c r="AM417" s="164"/>
      <c r="AN417" s="164"/>
      <c r="AO417" s="164"/>
      <c r="AP417" s="164"/>
      <c r="AQ417" s="164"/>
      <c r="AR417" s="164"/>
      <c r="AS417" s="164"/>
      <c r="AT417" s="164"/>
      <c r="AU417" s="164"/>
      <c r="AV417" s="164"/>
      <c r="AW417" s="164"/>
      <c r="AX417" s="164"/>
      <c r="AY417" s="164"/>
      <c r="AZ417" s="164"/>
      <c r="BA417" s="164"/>
      <c r="BB417" s="164"/>
      <c r="BC417" s="164"/>
      <c r="BD417" s="164"/>
      <c r="BE417" s="164"/>
      <c r="BF417" s="164"/>
      <c r="BG417" s="164"/>
      <c r="BH417" s="164"/>
      <c r="BI417" s="164"/>
      <c r="BJ417" s="164"/>
      <c r="BK417" s="164"/>
    </row>
    <row r="418" spans="1:63" ht="15.5">
      <c r="A418" s="164"/>
      <c r="B418" s="164"/>
      <c r="C418" s="164"/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  <c r="AA418" s="164"/>
      <c r="AB418" s="164"/>
      <c r="AC418" s="164"/>
      <c r="AD418" s="164"/>
      <c r="AE418" s="164"/>
      <c r="AF418" s="164"/>
      <c r="AG418" s="164"/>
      <c r="AH418" s="164"/>
      <c r="AI418" s="164"/>
      <c r="AJ418" s="164"/>
      <c r="AK418" s="164"/>
      <c r="AL418" s="164"/>
      <c r="AM418" s="164"/>
      <c r="AN418" s="164"/>
      <c r="AO418" s="164"/>
      <c r="AP418" s="164"/>
      <c r="AQ418" s="164"/>
      <c r="AR418" s="164"/>
      <c r="AS418" s="164"/>
      <c r="AT418" s="164"/>
      <c r="AU418" s="164"/>
      <c r="AV418" s="164"/>
      <c r="AW418" s="164"/>
      <c r="AX418" s="164"/>
      <c r="AY418" s="164"/>
      <c r="AZ418" s="164"/>
      <c r="BA418" s="164"/>
      <c r="BB418" s="164"/>
      <c r="BC418" s="164"/>
      <c r="BD418" s="164"/>
      <c r="BE418" s="164"/>
      <c r="BF418" s="164"/>
      <c r="BG418" s="164"/>
      <c r="BH418" s="164"/>
      <c r="BI418" s="164"/>
      <c r="BJ418" s="164"/>
      <c r="BK418" s="164"/>
    </row>
    <row r="419" spans="1:63" ht="15.5">
      <c r="A419" s="164"/>
      <c r="B419" s="164"/>
      <c r="C419" s="164"/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  <c r="AA419" s="164"/>
      <c r="AB419" s="164"/>
      <c r="AC419" s="164"/>
      <c r="AD419" s="164"/>
      <c r="AE419" s="164"/>
      <c r="AF419" s="164"/>
      <c r="AG419" s="164"/>
      <c r="AH419" s="164"/>
      <c r="AI419" s="164"/>
      <c r="AJ419" s="164"/>
      <c r="AK419" s="164"/>
      <c r="AL419" s="164"/>
      <c r="AM419" s="164"/>
      <c r="AN419" s="164"/>
      <c r="AO419" s="164"/>
      <c r="AP419" s="164"/>
      <c r="AQ419" s="164"/>
      <c r="AR419" s="164"/>
      <c r="AS419" s="164"/>
      <c r="AT419" s="164"/>
      <c r="AU419" s="164"/>
      <c r="AV419" s="164"/>
      <c r="AW419" s="164"/>
      <c r="AX419" s="164"/>
      <c r="AY419" s="164"/>
      <c r="AZ419" s="164"/>
      <c r="BA419" s="164"/>
      <c r="BB419" s="164"/>
      <c r="BC419" s="164"/>
      <c r="BD419" s="164"/>
      <c r="BE419" s="164"/>
      <c r="BF419" s="164"/>
      <c r="BG419" s="164"/>
      <c r="BH419" s="164"/>
      <c r="BI419" s="164"/>
      <c r="BJ419" s="164"/>
      <c r="BK419" s="164"/>
    </row>
    <row r="420" spans="1:63" ht="15.5">
      <c r="A420" s="164"/>
      <c r="B420" s="164"/>
      <c r="C420" s="164"/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64"/>
      <c r="AR420" s="164"/>
      <c r="AS420" s="164"/>
      <c r="AT420" s="164"/>
      <c r="AU420" s="164"/>
      <c r="AV420" s="164"/>
      <c r="AW420" s="164"/>
      <c r="AX420" s="164"/>
      <c r="AY420" s="164"/>
      <c r="AZ420" s="164"/>
      <c r="BA420" s="164"/>
      <c r="BB420" s="164"/>
      <c r="BC420" s="164"/>
      <c r="BD420" s="164"/>
      <c r="BE420" s="164"/>
      <c r="BF420" s="164"/>
      <c r="BG420" s="164"/>
      <c r="BH420" s="164"/>
      <c r="BI420" s="164"/>
      <c r="BJ420" s="164"/>
      <c r="BK420" s="164"/>
    </row>
    <row r="421" spans="1:63" ht="15.5">
      <c r="A421" s="164"/>
      <c r="B421" s="164"/>
      <c r="C421" s="164"/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64"/>
      <c r="AR421" s="164"/>
      <c r="AS421" s="164"/>
      <c r="AT421" s="164"/>
      <c r="AU421" s="164"/>
      <c r="AV421" s="164"/>
      <c r="AW421" s="164"/>
      <c r="AX421" s="164"/>
      <c r="AY421" s="164"/>
      <c r="AZ421" s="164"/>
      <c r="BA421" s="164"/>
      <c r="BB421" s="164"/>
      <c r="BC421" s="164"/>
      <c r="BD421" s="164"/>
      <c r="BE421" s="164"/>
      <c r="BF421" s="164"/>
      <c r="BG421" s="164"/>
      <c r="BH421" s="164"/>
      <c r="BI421" s="164"/>
      <c r="BJ421" s="164"/>
      <c r="BK421" s="164"/>
    </row>
    <row r="422" spans="1:63" ht="15.5">
      <c r="A422" s="164"/>
      <c r="B422" s="164"/>
      <c r="C422" s="164"/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64"/>
      <c r="AR422" s="164"/>
      <c r="AS422" s="164"/>
      <c r="AT422" s="164"/>
      <c r="AU422" s="164"/>
      <c r="AV422" s="164"/>
      <c r="AW422" s="164"/>
      <c r="AX422" s="164"/>
      <c r="AY422" s="164"/>
      <c r="AZ422" s="164"/>
      <c r="BA422" s="164"/>
      <c r="BB422" s="164"/>
      <c r="BC422" s="164"/>
      <c r="BD422" s="164"/>
      <c r="BE422" s="164"/>
      <c r="BF422" s="164"/>
      <c r="BG422" s="164"/>
      <c r="BH422" s="164"/>
      <c r="BI422" s="164"/>
      <c r="BJ422" s="164"/>
      <c r="BK422" s="164"/>
    </row>
    <row r="423" spans="1:63" ht="15.5">
      <c r="A423" s="164"/>
      <c r="B423" s="164"/>
      <c r="C423" s="164"/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64"/>
      <c r="AR423" s="164"/>
      <c r="AS423" s="164"/>
      <c r="AT423" s="164"/>
      <c r="AU423" s="164"/>
      <c r="AV423" s="164"/>
      <c r="AW423" s="164"/>
      <c r="AX423" s="164"/>
      <c r="AY423" s="164"/>
      <c r="AZ423" s="164"/>
      <c r="BA423" s="164"/>
      <c r="BB423" s="164"/>
      <c r="BC423" s="164"/>
      <c r="BD423" s="164"/>
      <c r="BE423" s="164"/>
      <c r="BF423" s="164"/>
      <c r="BG423" s="164"/>
      <c r="BH423" s="164"/>
      <c r="BI423" s="164"/>
      <c r="BJ423" s="164"/>
      <c r="BK423" s="164"/>
    </row>
    <row r="424" spans="1:63" ht="15.5">
      <c r="A424" s="164"/>
      <c r="B424" s="164"/>
      <c r="C424" s="164"/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64"/>
      <c r="AR424" s="164"/>
      <c r="AS424" s="164"/>
      <c r="AT424" s="164"/>
      <c r="AU424" s="164"/>
      <c r="AV424" s="164"/>
      <c r="AW424" s="164"/>
      <c r="AX424" s="164"/>
      <c r="AY424" s="164"/>
      <c r="AZ424" s="164"/>
      <c r="BA424" s="164"/>
      <c r="BB424" s="164"/>
      <c r="BC424" s="164"/>
      <c r="BD424" s="164"/>
      <c r="BE424" s="164"/>
      <c r="BF424" s="164"/>
      <c r="BG424" s="164"/>
      <c r="BH424" s="164"/>
      <c r="BI424" s="164"/>
      <c r="BJ424" s="164"/>
      <c r="BK424" s="164"/>
    </row>
    <row r="425" spans="1:63" ht="15.5">
      <c r="A425" s="164"/>
      <c r="B425" s="164"/>
      <c r="C425" s="164"/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64"/>
      <c r="AR425" s="164"/>
      <c r="AS425" s="164"/>
      <c r="AT425" s="164"/>
      <c r="AU425" s="164"/>
      <c r="AV425" s="164"/>
      <c r="AW425" s="164"/>
      <c r="AX425" s="164"/>
      <c r="AY425" s="164"/>
      <c r="AZ425" s="164"/>
      <c r="BA425" s="164"/>
      <c r="BB425" s="164"/>
      <c r="BC425" s="164"/>
      <c r="BD425" s="164"/>
      <c r="BE425" s="164"/>
      <c r="BF425" s="164"/>
      <c r="BG425" s="164"/>
      <c r="BH425" s="164"/>
      <c r="BI425" s="164"/>
      <c r="BJ425" s="164"/>
      <c r="BK425" s="164"/>
    </row>
    <row r="426" spans="1:63" ht="15.5">
      <c r="A426" s="164"/>
      <c r="B426" s="164"/>
      <c r="C426" s="164"/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64"/>
      <c r="AR426" s="164"/>
      <c r="AS426" s="164"/>
      <c r="AT426" s="164"/>
      <c r="AU426" s="164"/>
      <c r="AV426" s="164"/>
      <c r="AW426" s="164"/>
      <c r="AX426" s="164"/>
      <c r="AY426" s="164"/>
      <c r="AZ426" s="164"/>
      <c r="BA426" s="164"/>
      <c r="BB426" s="164"/>
      <c r="BC426" s="164"/>
      <c r="BD426" s="164"/>
      <c r="BE426" s="164"/>
      <c r="BF426" s="164"/>
      <c r="BG426" s="164"/>
      <c r="BH426" s="164"/>
      <c r="BI426" s="164"/>
      <c r="BJ426" s="164"/>
      <c r="BK426" s="164"/>
    </row>
    <row r="427" spans="1:63" ht="15.5">
      <c r="A427" s="164"/>
      <c r="B427" s="164"/>
      <c r="C427" s="164"/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64"/>
      <c r="AR427" s="164"/>
      <c r="AS427" s="164"/>
      <c r="AT427" s="164"/>
      <c r="AU427" s="164"/>
      <c r="AV427" s="164"/>
      <c r="AW427" s="164"/>
      <c r="AX427" s="164"/>
      <c r="AY427" s="164"/>
      <c r="AZ427" s="164"/>
      <c r="BA427" s="164"/>
      <c r="BB427" s="164"/>
      <c r="BC427" s="164"/>
      <c r="BD427" s="164"/>
      <c r="BE427" s="164"/>
      <c r="BF427" s="164"/>
      <c r="BG427" s="164"/>
      <c r="BH427" s="164"/>
      <c r="BI427" s="164"/>
      <c r="BJ427" s="164"/>
      <c r="BK427" s="164"/>
    </row>
    <row r="428" spans="1:63" ht="15.5">
      <c r="A428" s="164"/>
      <c r="B428" s="164"/>
      <c r="C428" s="164"/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64"/>
      <c r="AR428" s="164"/>
      <c r="AS428" s="164"/>
      <c r="AT428" s="164"/>
      <c r="AU428" s="164"/>
      <c r="AV428" s="164"/>
      <c r="AW428" s="164"/>
      <c r="AX428" s="164"/>
      <c r="AY428" s="164"/>
      <c r="AZ428" s="164"/>
      <c r="BA428" s="164"/>
      <c r="BB428" s="164"/>
      <c r="BC428" s="164"/>
      <c r="BD428" s="164"/>
      <c r="BE428" s="164"/>
      <c r="BF428" s="164"/>
      <c r="BG428" s="164"/>
      <c r="BH428" s="164"/>
      <c r="BI428" s="164"/>
      <c r="BJ428" s="164"/>
      <c r="BK428" s="164"/>
    </row>
    <row r="429" spans="1:63" ht="15.5">
      <c r="A429" s="164"/>
      <c r="B429" s="164"/>
      <c r="C429" s="164"/>
      <c r="D429" s="164"/>
      <c r="E429" s="164"/>
      <c r="F429" s="164"/>
      <c r="G429" s="164"/>
      <c r="H429" s="164"/>
      <c r="I429" s="164"/>
      <c r="J429" s="164"/>
      <c r="K429" s="164"/>
      <c r="L429" s="164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64"/>
      <c r="X429" s="164"/>
      <c r="Y429" s="164"/>
      <c r="Z429" s="164"/>
      <c r="AA429" s="164"/>
      <c r="AB429" s="164"/>
      <c r="AC429" s="164"/>
      <c r="AD429" s="164"/>
      <c r="AE429" s="164"/>
      <c r="AF429" s="164"/>
      <c r="AG429" s="164"/>
      <c r="AH429" s="164"/>
      <c r="AI429" s="164"/>
      <c r="AJ429" s="164"/>
      <c r="AK429" s="164"/>
      <c r="AL429" s="164"/>
      <c r="AM429" s="164"/>
      <c r="AN429" s="164"/>
      <c r="AO429" s="164"/>
      <c r="AP429" s="164"/>
      <c r="AQ429" s="164"/>
      <c r="AR429" s="164"/>
      <c r="AS429" s="164"/>
      <c r="AT429" s="164"/>
      <c r="AU429" s="164"/>
      <c r="AV429" s="164"/>
      <c r="AW429" s="164"/>
      <c r="AX429" s="164"/>
      <c r="AY429" s="164"/>
      <c r="AZ429" s="164"/>
      <c r="BA429" s="164"/>
      <c r="BB429" s="164"/>
      <c r="BC429" s="164"/>
      <c r="BD429" s="164"/>
      <c r="BE429" s="164"/>
      <c r="BF429" s="164"/>
      <c r="BG429" s="164"/>
      <c r="BH429" s="164"/>
      <c r="BI429" s="164"/>
      <c r="BJ429" s="164"/>
      <c r="BK429" s="164"/>
    </row>
    <row r="430" spans="1:63" ht="15.5">
      <c r="A430" s="164"/>
      <c r="B430" s="164"/>
      <c r="C430" s="164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4"/>
      <c r="AJ430" s="164"/>
      <c r="AK430" s="164"/>
      <c r="AL430" s="164"/>
      <c r="AM430" s="164"/>
      <c r="AN430" s="164"/>
      <c r="AO430" s="164"/>
      <c r="AP430" s="164"/>
      <c r="AQ430" s="164"/>
      <c r="AR430" s="164"/>
      <c r="AS430" s="164"/>
      <c r="AT430" s="164"/>
      <c r="AU430" s="164"/>
      <c r="AV430" s="164"/>
      <c r="AW430" s="164"/>
      <c r="AX430" s="164"/>
      <c r="AY430" s="164"/>
      <c r="AZ430" s="164"/>
      <c r="BA430" s="164"/>
      <c r="BB430" s="164"/>
      <c r="BC430" s="164"/>
      <c r="BD430" s="164"/>
      <c r="BE430" s="164"/>
      <c r="BF430" s="164"/>
      <c r="BG430" s="164"/>
      <c r="BH430" s="164"/>
      <c r="BI430" s="164"/>
      <c r="BJ430" s="164"/>
      <c r="BK430" s="164"/>
    </row>
    <row r="431" spans="1:63" ht="15.5">
      <c r="A431" s="164"/>
      <c r="B431" s="164"/>
      <c r="C431" s="164"/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4"/>
      <c r="AJ431" s="164"/>
      <c r="AK431" s="164"/>
      <c r="AL431" s="164"/>
      <c r="AM431" s="164"/>
      <c r="AN431" s="164"/>
      <c r="AO431" s="164"/>
      <c r="AP431" s="164"/>
      <c r="AQ431" s="164"/>
      <c r="AR431" s="164"/>
      <c r="AS431" s="164"/>
      <c r="AT431" s="164"/>
      <c r="AU431" s="164"/>
      <c r="AV431" s="164"/>
      <c r="AW431" s="164"/>
      <c r="AX431" s="164"/>
      <c r="AY431" s="164"/>
      <c r="AZ431" s="164"/>
      <c r="BA431" s="164"/>
      <c r="BB431" s="164"/>
      <c r="BC431" s="164"/>
      <c r="BD431" s="164"/>
      <c r="BE431" s="164"/>
      <c r="BF431" s="164"/>
      <c r="BG431" s="164"/>
      <c r="BH431" s="164"/>
      <c r="BI431" s="164"/>
      <c r="BJ431" s="164"/>
      <c r="BK431" s="164"/>
    </row>
  </sheetData>
  <mergeCells count="177">
    <mergeCell ref="AL86:AO86"/>
    <mergeCell ref="AZ124:BC124"/>
    <mergeCell ref="R123:V123"/>
    <mergeCell ref="W123:AA123"/>
    <mergeCell ref="AC123:AC124"/>
    <mergeCell ref="AD123:AE123"/>
    <mergeCell ref="AF123:AJ123"/>
    <mergeCell ref="AD124:AE124"/>
    <mergeCell ref="AG124:AJ124"/>
    <mergeCell ref="AQ87:AQ88"/>
    <mergeCell ref="AR87:BC87"/>
    <mergeCell ref="AR167:AS167"/>
    <mergeCell ref="AU167:AX167"/>
    <mergeCell ref="AZ167:BC167"/>
    <mergeCell ref="AC168:AD168"/>
    <mergeCell ref="AF168:AI168"/>
    <mergeCell ref="AK168:AN168"/>
    <mergeCell ref="AB131:AB132"/>
    <mergeCell ref="AC131:AN131"/>
    <mergeCell ref="AQ166:AQ167"/>
    <mergeCell ref="AR166:AS166"/>
    <mergeCell ref="AT166:AX166"/>
    <mergeCell ref="AY166:BC166"/>
    <mergeCell ref="AB167:AB168"/>
    <mergeCell ref="AC167:AD167"/>
    <mergeCell ref="AE167:AI167"/>
    <mergeCell ref="AJ167:AN167"/>
    <mergeCell ref="AZ129:BC129"/>
    <mergeCell ref="AK130:AN130"/>
    <mergeCell ref="AQ130:AQ131"/>
    <mergeCell ref="AR130:BC130"/>
    <mergeCell ref="AK123:AO123"/>
    <mergeCell ref="AL124:AO124"/>
    <mergeCell ref="BF123:BG123"/>
    <mergeCell ref="AR124:AS124"/>
    <mergeCell ref="AU124:AX124"/>
    <mergeCell ref="BF124:BG124"/>
    <mergeCell ref="AQ123:AQ124"/>
    <mergeCell ref="AR123:AS123"/>
    <mergeCell ref="AT123:AX123"/>
    <mergeCell ref="AY123:BC123"/>
    <mergeCell ref="BE123:BE124"/>
    <mergeCell ref="BE87:BE88"/>
    <mergeCell ref="BF87:BQ87"/>
    <mergeCell ref="AC87:AC88"/>
    <mergeCell ref="AD87:AO87"/>
    <mergeCell ref="BI124:BL124"/>
    <mergeCell ref="BN124:BQ124"/>
    <mergeCell ref="A123:A124"/>
    <mergeCell ref="B123:C123"/>
    <mergeCell ref="D123:H123"/>
    <mergeCell ref="I123:M123"/>
    <mergeCell ref="P123:Q123"/>
    <mergeCell ref="A87:A88"/>
    <mergeCell ref="B87:M87"/>
    <mergeCell ref="O87:O88"/>
    <mergeCell ref="P87:AA87"/>
    <mergeCell ref="BH123:BL123"/>
    <mergeCell ref="BM123:BQ123"/>
    <mergeCell ref="B124:C124"/>
    <mergeCell ref="E124:H124"/>
    <mergeCell ref="J124:M124"/>
    <mergeCell ref="S124:V124"/>
    <mergeCell ref="X124:AA124"/>
    <mergeCell ref="P124:Q124"/>
    <mergeCell ref="O123:O124"/>
    <mergeCell ref="BN82:BQ82"/>
    <mergeCell ref="BT82:BU82"/>
    <mergeCell ref="BW82:BZ82"/>
    <mergeCell ref="CB82:CE82"/>
    <mergeCell ref="AZ86:BC86"/>
    <mergeCell ref="BM81:BQ81"/>
    <mergeCell ref="BS81:BS82"/>
    <mergeCell ref="BT81:BU81"/>
    <mergeCell ref="BV81:BZ81"/>
    <mergeCell ref="CA81:CE81"/>
    <mergeCell ref="BF81:BG81"/>
    <mergeCell ref="BH81:BL81"/>
    <mergeCell ref="BF82:BG82"/>
    <mergeCell ref="BI82:BL82"/>
    <mergeCell ref="AZ82:BC82"/>
    <mergeCell ref="BE39:BE40"/>
    <mergeCell ref="BF39:BG39"/>
    <mergeCell ref="AR40:AS40"/>
    <mergeCell ref="AU40:AX40"/>
    <mergeCell ref="BF45:BQ45"/>
    <mergeCell ref="BS45:BS46"/>
    <mergeCell ref="BT45:CE45"/>
    <mergeCell ref="A81:A82"/>
    <mergeCell ref="B81:C81"/>
    <mergeCell ref="D81:H81"/>
    <mergeCell ref="I81:M81"/>
    <mergeCell ref="O81:O82"/>
    <mergeCell ref="P81:Q81"/>
    <mergeCell ref="R81:V81"/>
    <mergeCell ref="B82:C82"/>
    <mergeCell ref="E82:H82"/>
    <mergeCell ref="J82:M82"/>
    <mergeCell ref="P82:Q82"/>
    <mergeCell ref="S82:V82"/>
    <mergeCell ref="AR81:AS81"/>
    <mergeCell ref="AT81:AX81"/>
    <mergeCell ref="AY81:BC81"/>
    <mergeCell ref="BE81:BE82"/>
    <mergeCell ref="W81:AA81"/>
    <mergeCell ref="BT39:BU39"/>
    <mergeCell ref="BV39:BZ39"/>
    <mergeCell ref="CA39:CE39"/>
    <mergeCell ref="BI40:BL40"/>
    <mergeCell ref="BN40:BQ40"/>
    <mergeCell ref="BT40:BU40"/>
    <mergeCell ref="BW40:BZ40"/>
    <mergeCell ref="CB40:CE40"/>
    <mergeCell ref="A45:A46"/>
    <mergeCell ref="B45:M45"/>
    <mergeCell ref="O45:O46"/>
    <mergeCell ref="P45:AA45"/>
    <mergeCell ref="AC45:AC46"/>
    <mergeCell ref="AD45:AO45"/>
    <mergeCell ref="AQ45:AQ46"/>
    <mergeCell ref="AR45:BC45"/>
    <mergeCell ref="BE45:BE46"/>
    <mergeCell ref="B40:C40"/>
    <mergeCell ref="E40:H40"/>
    <mergeCell ref="J40:M40"/>
    <mergeCell ref="P40:Q40"/>
    <mergeCell ref="S40:V40"/>
    <mergeCell ref="X40:AA40"/>
    <mergeCell ref="AQ39:AQ40"/>
    <mergeCell ref="BE3:BE4"/>
    <mergeCell ref="BF3:BQ3"/>
    <mergeCell ref="BS3:BS4"/>
    <mergeCell ref="BT3:CE3"/>
    <mergeCell ref="A39:A40"/>
    <mergeCell ref="B39:C39"/>
    <mergeCell ref="D39:H39"/>
    <mergeCell ref="I39:M39"/>
    <mergeCell ref="O39:O40"/>
    <mergeCell ref="P39:Q39"/>
    <mergeCell ref="AZ40:BC40"/>
    <mergeCell ref="BF40:BG40"/>
    <mergeCell ref="R39:V39"/>
    <mergeCell ref="W39:AA39"/>
    <mergeCell ref="AC39:AC40"/>
    <mergeCell ref="AD39:AE39"/>
    <mergeCell ref="AF39:AJ39"/>
    <mergeCell ref="AK39:AO39"/>
    <mergeCell ref="AD40:AE40"/>
    <mergeCell ref="AG40:AJ40"/>
    <mergeCell ref="AL40:AO40"/>
    <mergeCell ref="BH39:BL39"/>
    <mergeCell ref="BM39:BQ39"/>
    <mergeCell ref="BS39:BS40"/>
    <mergeCell ref="AL2:AO2"/>
    <mergeCell ref="AY2:BC2"/>
    <mergeCell ref="A3:A4"/>
    <mergeCell ref="B3:M3"/>
    <mergeCell ref="O3:O4"/>
    <mergeCell ref="P3:AA3"/>
    <mergeCell ref="AC3:AC4"/>
    <mergeCell ref="AD3:AO3"/>
    <mergeCell ref="AQ3:AQ4"/>
    <mergeCell ref="AR3:BC3"/>
    <mergeCell ref="AR39:AS39"/>
    <mergeCell ref="AT39:AX39"/>
    <mergeCell ref="AY39:BC39"/>
    <mergeCell ref="AC81:AC82"/>
    <mergeCell ref="AD81:AE81"/>
    <mergeCell ref="AF81:AJ81"/>
    <mergeCell ref="AK81:AO81"/>
    <mergeCell ref="AQ81:AQ82"/>
    <mergeCell ref="X82:AA82"/>
    <mergeCell ref="AD82:AE82"/>
    <mergeCell ref="AG82:AJ82"/>
    <mergeCell ref="AL82:AO82"/>
    <mergeCell ref="AR82:AS82"/>
    <mergeCell ref="AU82:AX82"/>
  </mergeCells>
  <pageMargins left="0.7" right="0.7" top="0.75" bottom="0.75" header="0.3" footer="0.3"/>
  <pageSetup paperSize="9" scale="91" orientation="landscape" horizontalDpi="300" verticalDpi="300" r:id="rId1"/>
  <rowBreaks count="3" manualBreakCount="3">
    <brk id="42" max="16383" man="1"/>
    <brk id="84" max="16383" man="1"/>
    <brk id="127" max="16383" man="1"/>
  </rowBreaks>
  <colBreaks count="2" manualBreakCount="2">
    <brk id="28" max="126" man="1"/>
    <brk id="56" max="126" man="1"/>
  </colBreaks>
  <ignoredErrors>
    <ignoredError sqref="B36:M36 P36:AA36 Q40 AD36:AO36 AE40 AR36:BC36 BF36:BQ36 B78:M78 C82 P78:AA78 Q82 AD78:AO78 AE82 AR78:BC78 BF78:BQ78 BT78:CE78 BU82 B120:M120 C124 P120:AA120 AD120:AO120 AE124 AR120:BC120 BF120:BQ120 BG124 P39:AA39 AD39:AO39 BF39:BQ39 B81:M81 P81:AA81 AD81:AO81 BT81:CE81 B123:M123 AD123:AO123 BF123:BQ123 BT36:CE36" formulaRange="1"/>
    <ignoredError sqref="BI40" twoDigitTextYear="1"/>
    <ignoredError sqref="P1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5"/>
  <sheetViews>
    <sheetView topLeftCell="A88" zoomScaleNormal="100" zoomScaleSheetLayoutView="70" workbookViewId="0">
      <selection activeCell="S94" sqref="S94"/>
    </sheetView>
  </sheetViews>
  <sheetFormatPr defaultRowHeight="15.5"/>
  <cols>
    <col min="1" max="1" width="4.4609375" style="164" customWidth="1"/>
    <col min="2" max="13" width="3.765625" style="164" customWidth="1"/>
    <col min="14" max="14" width="3" style="164" customWidth="1"/>
    <col min="15" max="15" width="4.3828125" style="164" customWidth="1"/>
    <col min="16" max="27" width="3.765625" style="164" customWidth="1"/>
    <col min="28" max="28" width="2.84375" style="164" customWidth="1"/>
    <col min="29" max="29" width="4.4609375" style="164" customWidth="1"/>
    <col min="30" max="41" width="3.765625" style="164" customWidth="1"/>
    <col min="42" max="42" width="3.53515625" style="164" customWidth="1"/>
    <col min="43" max="43" width="4.4609375" style="164" customWidth="1"/>
    <col min="44" max="58" width="3.765625" style="164" customWidth="1"/>
    <col min="59" max="69" width="3.765625" style="165" customWidth="1"/>
    <col min="70" max="70" width="7.84375" style="165" customWidth="1"/>
    <col min="71" max="1025" width="8.15234375" style="165" customWidth="1"/>
    <col min="1026" max="16384" width="9.23046875" style="165"/>
  </cols>
  <sheetData>
    <row r="1" spans="1:74" ht="11.15" customHeight="1">
      <c r="A1" s="242" t="s">
        <v>261</v>
      </c>
      <c r="B1" s="243"/>
      <c r="C1" s="494"/>
      <c r="D1" s="494"/>
      <c r="E1" s="494"/>
      <c r="F1" s="494"/>
      <c r="G1" s="494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243"/>
      <c r="AC1" s="242" t="s">
        <v>262</v>
      </c>
      <c r="AD1" s="245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243"/>
      <c r="BK1" s="243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</row>
    <row r="2" spans="1:74" ht="11.15" customHeight="1">
      <c r="A2" s="263" t="s">
        <v>263</v>
      </c>
      <c r="B2" s="172"/>
      <c r="C2" s="495"/>
      <c r="D2" s="495"/>
      <c r="E2" s="495"/>
      <c r="F2" s="495"/>
      <c r="G2" s="495"/>
      <c r="H2" s="172"/>
      <c r="I2" s="172"/>
      <c r="J2" s="172"/>
      <c r="K2" s="245" t="s">
        <v>358</v>
      </c>
      <c r="L2" s="172"/>
      <c r="M2" s="172"/>
      <c r="N2" s="172"/>
      <c r="O2" s="242" t="s">
        <v>264</v>
      </c>
      <c r="P2" s="172"/>
      <c r="Q2" s="172"/>
      <c r="R2" s="172"/>
      <c r="S2" s="172"/>
      <c r="T2" s="172"/>
      <c r="U2" s="172"/>
      <c r="V2" s="172"/>
      <c r="W2" s="172"/>
      <c r="X2" s="172"/>
      <c r="Y2" s="245" t="s">
        <v>359</v>
      </c>
      <c r="Z2" s="172"/>
      <c r="AA2" s="172"/>
      <c r="AB2" s="172"/>
      <c r="AC2" s="242" t="s">
        <v>265</v>
      </c>
      <c r="AD2" s="172"/>
      <c r="AE2" s="172"/>
      <c r="AF2" s="172"/>
      <c r="AG2" s="172"/>
      <c r="AH2" s="172"/>
      <c r="AI2" s="172"/>
      <c r="AJ2" s="172"/>
      <c r="AK2" s="1041" t="s">
        <v>360</v>
      </c>
      <c r="AL2" s="1041"/>
      <c r="AM2" s="1041"/>
      <c r="AN2" s="1041"/>
      <c r="AO2" s="1041"/>
      <c r="AV2" s="172"/>
      <c r="AW2" s="172"/>
      <c r="AX2" s="172"/>
      <c r="AY2" s="172"/>
      <c r="AZ2" s="245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245"/>
      <c r="BU2" s="172"/>
      <c r="BV2" s="172"/>
    </row>
    <row r="3" spans="1:74" ht="11.15" customHeight="1">
      <c r="A3" s="1043" t="s">
        <v>240</v>
      </c>
      <c r="B3" s="1044" t="s">
        <v>193</v>
      </c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72"/>
      <c r="O3" s="1043" t="s">
        <v>52</v>
      </c>
      <c r="P3" s="1044" t="s">
        <v>193</v>
      </c>
      <c r="Q3" s="1044"/>
      <c r="R3" s="1044"/>
      <c r="S3" s="1044"/>
      <c r="T3" s="1044"/>
      <c r="U3" s="1044"/>
      <c r="V3" s="1044"/>
      <c r="W3" s="1044"/>
      <c r="X3" s="1044"/>
      <c r="Y3" s="1044"/>
      <c r="Z3" s="1044"/>
      <c r="AA3" s="1044"/>
      <c r="AB3" s="261"/>
      <c r="AC3" s="1048" t="s">
        <v>52</v>
      </c>
      <c r="AD3" s="262" t="s">
        <v>193</v>
      </c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5"/>
      <c r="AV3" s="243"/>
      <c r="AW3" s="243"/>
      <c r="AX3" s="243"/>
      <c r="AY3" s="243"/>
      <c r="AZ3" s="243"/>
      <c r="BA3" s="243"/>
      <c r="BB3" s="243"/>
      <c r="BC3" s="245"/>
      <c r="BD3" s="172"/>
      <c r="BE3" s="261"/>
      <c r="BF3" s="243"/>
      <c r="BG3" s="243"/>
      <c r="BH3" s="243"/>
      <c r="BI3" s="243"/>
      <c r="BJ3" s="261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</row>
    <row r="4" spans="1:74" ht="11.15" customHeight="1">
      <c r="A4" s="1043"/>
      <c r="B4" s="246">
        <v>1</v>
      </c>
      <c r="C4" s="246">
        <v>2</v>
      </c>
      <c r="D4" s="246">
        <v>3</v>
      </c>
      <c r="E4" s="246">
        <v>4</v>
      </c>
      <c r="F4" s="246">
        <v>5</v>
      </c>
      <c r="G4" s="246">
        <v>6</v>
      </c>
      <c r="H4" s="246">
        <v>7</v>
      </c>
      <c r="I4" s="246">
        <v>8</v>
      </c>
      <c r="J4" s="246">
        <v>9</v>
      </c>
      <c r="K4" s="246">
        <v>10</v>
      </c>
      <c r="L4" s="246">
        <v>11</v>
      </c>
      <c r="M4" s="246">
        <v>12</v>
      </c>
      <c r="N4" s="172"/>
      <c r="O4" s="1043"/>
      <c r="P4" s="246">
        <v>1</v>
      </c>
      <c r="Q4" s="246">
        <v>2</v>
      </c>
      <c r="R4" s="246">
        <v>3</v>
      </c>
      <c r="S4" s="246">
        <v>4</v>
      </c>
      <c r="T4" s="246">
        <v>5</v>
      </c>
      <c r="U4" s="246">
        <v>6</v>
      </c>
      <c r="V4" s="246">
        <v>7</v>
      </c>
      <c r="W4" s="246">
        <v>8</v>
      </c>
      <c r="X4" s="246">
        <v>9</v>
      </c>
      <c r="Y4" s="246">
        <v>10</v>
      </c>
      <c r="Z4" s="246">
        <v>11</v>
      </c>
      <c r="AA4" s="246">
        <v>12</v>
      </c>
      <c r="AB4" s="261"/>
      <c r="AC4" s="1049"/>
      <c r="AD4" s="246">
        <v>1</v>
      </c>
      <c r="AE4" s="246">
        <v>2</v>
      </c>
      <c r="AF4" s="246">
        <v>3</v>
      </c>
      <c r="AG4" s="246">
        <v>4</v>
      </c>
      <c r="AH4" s="246">
        <v>5</v>
      </c>
      <c r="AI4" s="246">
        <v>6</v>
      </c>
      <c r="AJ4" s="246">
        <v>7</v>
      </c>
      <c r="AK4" s="246">
        <v>8</v>
      </c>
      <c r="AL4" s="246">
        <v>9</v>
      </c>
      <c r="AM4" s="246">
        <v>10</v>
      </c>
      <c r="AN4" s="246">
        <v>11</v>
      </c>
      <c r="AO4" s="246">
        <v>12</v>
      </c>
      <c r="AV4" s="255"/>
      <c r="AW4" s="255"/>
      <c r="AX4" s="255"/>
      <c r="AY4" s="255"/>
      <c r="AZ4" s="255"/>
      <c r="BA4" s="255"/>
      <c r="BB4" s="255"/>
      <c r="BC4" s="255"/>
      <c r="BD4" s="172"/>
      <c r="BE4" s="261"/>
      <c r="BF4" s="255"/>
      <c r="BG4" s="255"/>
      <c r="BH4" s="255"/>
      <c r="BI4" s="255"/>
      <c r="BJ4" s="261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</row>
    <row r="5" spans="1:74" ht="11.15" customHeight="1">
      <c r="A5" s="248">
        <v>1</v>
      </c>
      <c r="B5" s="387">
        <v>0.63083333333333347</v>
      </c>
      <c r="C5" s="388">
        <v>0.59333333333333327</v>
      </c>
      <c r="D5" s="388">
        <v>0.5333333333333331</v>
      </c>
      <c r="E5" s="388">
        <v>0.61083333333333334</v>
      </c>
      <c r="F5" s="388">
        <v>0.72291666666666654</v>
      </c>
      <c r="G5" s="388">
        <v>0.79041666666666677</v>
      </c>
      <c r="H5" s="388">
        <v>0.71666666666666679</v>
      </c>
      <c r="I5" s="388">
        <v>0.6479166666666667</v>
      </c>
      <c r="J5" s="388">
        <v>0.69416666666666649</v>
      </c>
      <c r="K5" s="388">
        <v>0.66041666666666698</v>
      </c>
      <c r="L5" s="388">
        <v>0.58916666666666662</v>
      </c>
      <c r="M5" s="389">
        <v>0.62333333333333296</v>
      </c>
      <c r="N5" s="172"/>
      <c r="O5" s="248">
        <v>1</v>
      </c>
      <c r="P5" s="387">
        <v>0.88083333333333369</v>
      </c>
      <c r="Q5" s="388">
        <v>0.84874999999999989</v>
      </c>
      <c r="R5" s="388">
        <v>0.76625000000000021</v>
      </c>
      <c r="S5" s="388">
        <v>0.65041666666666675</v>
      </c>
      <c r="T5" s="388">
        <v>0.94249999999999989</v>
      </c>
      <c r="U5" s="388">
        <v>1.0350000000000004</v>
      </c>
      <c r="V5" s="388">
        <v>1.0479166666666664</v>
      </c>
      <c r="W5" s="388">
        <v>1.0120833333333332</v>
      </c>
      <c r="X5" s="388">
        <v>1.0779166666666664</v>
      </c>
      <c r="Y5" s="388">
        <v>0.95458333333333367</v>
      </c>
      <c r="Z5" s="388">
        <v>0.99333333333333307</v>
      </c>
      <c r="AA5" s="398">
        <v>0.98499999999999999</v>
      </c>
      <c r="AB5" s="255"/>
      <c r="AC5" s="248">
        <v>1</v>
      </c>
      <c r="AD5" s="387">
        <v>1.2800000000000005</v>
      </c>
      <c r="AE5" s="388">
        <v>1.2608333333333335</v>
      </c>
      <c r="AF5" s="388">
        <v>1.2358333333333327</v>
      </c>
      <c r="AG5" s="388">
        <v>1.3066666666666662</v>
      </c>
      <c r="AH5" s="388">
        <v>1.3208333333333335</v>
      </c>
      <c r="AI5" s="388">
        <v>1.5558333333333332</v>
      </c>
      <c r="AJ5" s="388">
        <v>1.3841666666666665</v>
      </c>
      <c r="AK5" s="388">
        <v>1.2770833333333333</v>
      </c>
      <c r="AL5" s="388">
        <v>1.3662500000000006</v>
      </c>
      <c r="AM5" s="388">
        <v>1.3500000000000005</v>
      </c>
      <c r="AN5" s="388">
        <v>1.2899999999999994</v>
      </c>
      <c r="AO5" s="389">
        <v>1.2795833333333337</v>
      </c>
      <c r="AV5" s="266"/>
      <c r="AW5" s="266"/>
      <c r="AX5" s="266"/>
      <c r="AY5" s="266"/>
      <c r="AZ5" s="266"/>
      <c r="BA5" s="266"/>
      <c r="BB5" s="266"/>
      <c r="BC5" s="266"/>
      <c r="BD5" s="172"/>
      <c r="BE5" s="255"/>
      <c r="BF5" s="266"/>
      <c r="BG5" s="266"/>
      <c r="BH5" s="266"/>
      <c r="BI5" s="266"/>
      <c r="BJ5" s="255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</row>
    <row r="6" spans="1:74" ht="11.15" customHeight="1">
      <c r="A6" s="249">
        <v>2</v>
      </c>
      <c r="B6" s="390">
        <v>0.65375000000000005</v>
      </c>
      <c r="C6" s="391">
        <v>0.59124999999999994</v>
      </c>
      <c r="D6" s="391">
        <v>0.55875000000000008</v>
      </c>
      <c r="E6" s="391">
        <v>0.59999999999999976</v>
      </c>
      <c r="F6" s="391">
        <v>0.73999999999999988</v>
      </c>
      <c r="G6" s="391">
        <v>0.80958333333333343</v>
      </c>
      <c r="H6" s="391">
        <v>0.71666666666666679</v>
      </c>
      <c r="I6" s="391">
        <v>0.6708333333333335</v>
      </c>
      <c r="J6" s="391">
        <v>0.69583333333333341</v>
      </c>
      <c r="K6" s="391">
        <v>0.66833333333333345</v>
      </c>
      <c r="L6" s="391">
        <v>0.57166666666666677</v>
      </c>
      <c r="M6" s="392">
        <v>0.61624999999999974</v>
      </c>
      <c r="N6" s="172"/>
      <c r="O6" s="249">
        <v>2</v>
      </c>
      <c r="P6" s="390">
        <v>0.90375000000000005</v>
      </c>
      <c r="Q6" s="399">
        <v>0.80625000000000036</v>
      </c>
      <c r="R6" s="399">
        <v>0.80166666666666675</v>
      </c>
      <c r="S6" s="399">
        <v>0.64833333333333332</v>
      </c>
      <c r="T6" s="399">
        <v>0.91166666666666651</v>
      </c>
      <c r="U6" s="399">
        <v>1.0112499999999998</v>
      </c>
      <c r="V6" s="399">
        <v>1.0745833333333334</v>
      </c>
      <c r="W6" s="399">
        <v>0.99958333333333316</v>
      </c>
      <c r="X6" s="399">
        <v>1.0729166666666663</v>
      </c>
      <c r="Y6" s="399">
        <v>0.97333333333333361</v>
      </c>
      <c r="Z6" s="399">
        <v>0.93291666666666628</v>
      </c>
      <c r="AA6" s="400">
        <v>0.94916666666666638</v>
      </c>
      <c r="AB6" s="255"/>
      <c r="AC6" s="249">
        <v>2</v>
      </c>
      <c r="AD6" s="390">
        <v>1.280416666666667</v>
      </c>
      <c r="AE6" s="391">
        <v>1.2000000000000002</v>
      </c>
      <c r="AF6" s="391">
        <v>1.2362499999999998</v>
      </c>
      <c r="AG6" s="391">
        <v>1.3087499999999999</v>
      </c>
      <c r="AH6" s="391">
        <v>1.3208333333333335</v>
      </c>
      <c r="AI6" s="391">
        <v>1.5887500000000003</v>
      </c>
      <c r="AJ6" s="391">
        <v>1.3233333333333333</v>
      </c>
      <c r="AK6" s="391">
        <v>1.2908333333333335</v>
      </c>
      <c r="AL6" s="391">
        <v>1.3599999999999997</v>
      </c>
      <c r="AM6" s="391">
        <v>1.357083333333333</v>
      </c>
      <c r="AN6" s="391">
        <v>1.2895833333333326</v>
      </c>
      <c r="AO6" s="392">
        <v>1.2825000000000004</v>
      </c>
      <c r="AV6" s="266"/>
      <c r="AW6" s="266"/>
      <c r="AX6" s="266"/>
      <c r="AY6" s="266"/>
      <c r="AZ6" s="266"/>
      <c r="BA6" s="266"/>
      <c r="BB6" s="266"/>
      <c r="BC6" s="266"/>
      <c r="BD6" s="172"/>
      <c r="BE6" s="255"/>
      <c r="BF6" s="266"/>
      <c r="BG6" s="266"/>
      <c r="BH6" s="266"/>
      <c r="BI6" s="266"/>
      <c r="BJ6" s="255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</row>
    <row r="7" spans="1:74" ht="11.15" customHeight="1">
      <c r="A7" s="249">
        <v>3</v>
      </c>
      <c r="B7" s="390">
        <v>0.64416666666666689</v>
      </c>
      <c r="C7" s="391">
        <v>0.5720833333333335</v>
      </c>
      <c r="D7" s="391">
        <v>0.5675</v>
      </c>
      <c r="E7" s="391">
        <v>0.60124999999999962</v>
      </c>
      <c r="F7" s="391">
        <v>0.74625000000000019</v>
      </c>
      <c r="G7" s="391">
        <v>0.83291666666666675</v>
      </c>
      <c r="H7" s="391">
        <v>0.71041666666666659</v>
      </c>
      <c r="I7" s="391">
        <v>0.66083333333333338</v>
      </c>
      <c r="J7" s="391">
        <v>0.68</v>
      </c>
      <c r="K7" s="391">
        <v>0.67458333333333342</v>
      </c>
      <c r="L7" s="391">
        <v>0.59791666666666654</v>
      </c>
      <c r="M7" s="392">
        <v>0.60541666666666627</v>
      </c>
      <c r="N7" s="172"/>
      <c r="O7" s="249">
        <v>3</v>
      </c>
      <c r="P7" s="390">
        <v>0.894166666666667</v>
      </c>
      <c r="Q7" s="399">
        <v>0.86291666666666667</v>
      </c>
      <c r="R7" s="399">
        <v>0.84708333333333352</v>
      </c>
      <c r="S7" s="399">
        <v>0.67874999999999996</v>
      </c>
      <c r="T7" s="399">
        <v>0.92541666666666667</v>
      </c>
      <c r="U7" s="399">
        <v>0.99041666666666683</v>
      </c>
      <c r="V7" s="399">
        <v>1.095</v>
      </c>
      <c r="W7" s="399">
        <v>0.98000000000000009</v>
      </c>
      <c r="X7" s="399">
        <v>1.0354166666666669</v>
      </c>
      <c r="Y7" s="399">
        <v>0.96083333333333376</v>
      </c>
      <c r="Z7" s="399">
        <v>0.93999999999999961</v>
      </c>
      <c r="AA7" s="400">
        <v>0.88499999999999968</v>
      </c>
      <c r="AB7" s="255"/>
      <c r="AC7" s="249">
        <v>3</v>
      </c>
      <c r="AD7" s="390">
        <v>1.2795833333333337</v>
      </c>
      <c r="AE7" s="391">
        <v>1.1712500000000003</v>
      </c>
      <c r="AF7" s="391">
        <v>1.219583333333333</v>
      </c>
      <c r="AG7" s="391">
        <v>1.3045833333333328</v>
      </c>
      <c r="AH7" s="391">
        <v>1.324583333333333</v>
      </c>
      <c r="AI7" s="391">
        <v>1.6204166666666671</v>
      </c>
      <c r="AJ7" s="391">
        <v>1.3325</v>
      </c>
      <c r="AK7" s="391">
        <v>1.2966666666666666</v>
      </c>
      <c r="AL7" s="391">
        <v>1.3408333333333331</v>
      </c>
      <c r="AM7" s="391">
        <v>1.3579166666666662</v>
      </c>
      <c r="AN7" s="391">
        <v>1.2975000000000005</v>
      </c>
      <c r="AO7" s="392">
        <v>1.2837499999999997</v>
      </c>
      <c r="AV7" s="266"/>
      <c r="AW7" s="266"/>
      <c r="AX7" s="266"/>
      <c r="AY7" s="266"/>
      <c r="AZ7" s="266"/>
      <c r="BA7" s="266"/>
      <c r="BB7" s="266"/>
      <c r="BC7" s="266"/>
      <c r="BD7" s="172"/>
      <c r="BE7" s="255"/>
      <c r="BF7" s="266"/>
      <c r="BG7" s="266"/>
      <c r="BH7" s="266"/>
      <c r="BI7" s="266"/>
      <c r="BJ7" s="255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</row>
    <row r="8" spans="1:74" ht="11.15" customHeight="1">
      <c r="A8" s="249">
        <v>4</v>
      </c>
      <c r="B8" s="390">
        <v>0.61499999999999944</v>
      </c>
      <c r="C8" s="391">
        <v>0.5637500000000002</v>
      </c>
      <c r="D8" s="391">
        <v>0.55500000000000005</v>
      </c>
      <c r="E8" s="391">
        <v>0.64208333333333323</v>
      </c>
      <c r="F8" s="391">
        <v>0.73458333333333325</v>
      </c>
      <c r="G8" s="391">
        <v>0.77625</v>
      </c>
      <c r="H8" s="391">
        <v>0.71000000000000008</v>
      </c>
      <c r="I8" s="391">
        <v>0.66708333333333336</v>
      </c>
      <c r="J8" s="391">
        <v>0.66833333333333345</v>
      </c>
      <c r="K8" s="391">
        <v>0.65916666666666679</v>
      </c>
      <c r="L8" s="391">
        <v>0.59874999999999978</v>
      </c>
      <c r="M8" s="392">
        <v>0.61166666666666625</v>
      </c>
      <c r="N8" s="172"/>
      <c r="O8" s="249">
        <v>4</v>
      </c>
      <c r="P8" s="390">
        <v>0.86500000000000021</v>
      </c>
      <c r="Q8" s="399">
        <v>0.90083333333333371</v>
      </c>
      <c r="R8" s="399">
        <v>0.83125000000000016</v>
      </c>
      <c r="S8" s="399">
        <v>0.84499999999999986</v>
      </c>
      <c r="T8" s="399">
        <v>0.94958333333333311</v>
      </c>
      <c r="U8" s="399">
        <v>0.95958333333333379</v>
      </c>
      <c r="V8" s="399">
        <v>1.0874999999999997</v>
      </c>
      <c r="W8" s="399">
        <v>0.98291666666666655</v>
      </c>
      <c r="X8" s="399">
        <v>1.0175000000000003</v>
      </c>
      <c r="Y8" s="399">
        <v>0.93000000000000016</v>
      </c>
      <c r="Z8" s="399">
        <v>0.96416666666666639</v>
      </c>
      <c r="AA8" s="400">
        <v>0.86583333333333323</v>
      </c>
      <c r="AB8" s="255"/>
      <c r="AC8" s="249">
        <v>4</v>
      </c>
      <c r="AD8" s="390">
        <v>1.2750000000000001</v>
      </c>
      <c r="AE8" s="391">
        <v>1.1954166666666666</v>
      </c>
      <c r="AF8" s="391">
        <v>1.180833333333333</v>
      </c>
      <c r="AG8" s="391">
        <v>1.3175000000000001</v>
      </c>
      <c r="AH8" s="391">
        <v>1.3295833333333327</v>
      </c>
      <c r="AI8" s="391">
        <v>1.6395833333333336</v>
      </c>
      <c r="AJ8" s="391">
        <v>1.3341666666666665</v>
      </c>
      <c r="AK8" s="391">
        <v>1.2954166666666664</v>
      </c>
      <c r="AL8" s="391">
        <v>1.3262499999999993</v>
      </c>
      <c r="AM8" s="391">
        <v>1.350416666666667</v>
      </c>
      <c r="AN8" s="391">
        <v>1.3000000000000005</v>
      </c>
      <c r="AO8" s="392">
        <v>1.2899999999999994</v>
      </c>
      <c r="AV8" s="266"/>
      <c r="AW8" s="266"/>
      <c r="AX8" s="266"/>
      <c r="AY8" s="266"/>
      <c r="AZ8" s="266"/>
      <c r="BA8" s="266"/>
      <c r="BB8" s="266"/>
      <c r="BC8" s="266"/>
      <c r="BD8" s="172"/>
      <c r="BE8" s="255"/>
      <c r="BF8" s="266"/>
      <c r="BG8" s="266"/>
      <c r="BH8" s="266"/>
      <c r="BI8" s="266"/>
      <c r="BJ8" s="255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</row>
    <row r="9" spans="1:74" ht="11.15" customHeight="1">
      <c r="A9" s="249">
        <v>5</v>
      </c>
      <c r="B9" s="390">
        <v>0.64249999999999996</v>
      </c>
      <c r="C9" s="391">
        <v>0.57874999999999988</v>
      </c>
      <c r="D9" s="391">
        <v>0.52833333333333321</v>
      </c>
      <c r="E9" s="391">
        <v>0.64958333333333307</v>
      </c>
      <c r="F9" s="391">
        <v>0.76583333333333325</v>
      </c>
      <c r="G9" s="391">
        <v>0.78750000000000009</v>
      </c>
      <c r="H9" s="391">
        <v>0.68208333333333326</v>
      </c>
      <c r="I9" s="391">
        <v>0.66833333333333345</v>
      </c>
      <c r="J9" s="391">
        <v>0.65791666666666704</v>
      </c>
      <c r="K9" s="391">
        <v>0.69291666666666651</v>
      </c>
      <c r="L9" s="391">
        <v>0.60249999999999992</v>
      </c>
      <c r="M9" s="392">
        <v>0.6329166666666669</v>
      </c>
      <c r="N9" s="172"/>
      <c r="O9" s="249">
        <v>5</v>
      </c>
      <c r="P9" s="390">
        <v>0.89249999999999996</v>
      </c>
      <c r="Q9" s="399">
        <v>0.92624999999999957</v>
      </c>
      <c r="R9" s="399">
        <v>0.74333333333333362</v>
      </c>
      <c r="S9" s="399">
        <v>0.9125000000000002</v>
      </c>
      <c r="T9" s="399">
        <v>0.95583333333333309</v>
      </c>
      <c r="U9" s="399">
        <v>0.95916666666666694</v>
      </c>
      <c r="V9" s="399">
        <v>1.0441666666666671</v>
      </c>
      <c r="W9" s="399">
        <v>1.0087499999999998</v>
      </c>
      <c r="X9" s="399">
        <v>0.99583333333333313</v>
      </c>
      <c r="Y9" s="399">
        <v>0.93875000000000008</v>
      </c>
      <c r="Z9" s="399">
        <v>0.94458333333333322</v>
      </c>
      <c r="AA9" s="400">
        <v>0.88708333333333311</v>
      </c>
      <c r="AB9" s="255"/>
      <c r="AC9" s="249">
        <v>5</v>
      </c>
      <c r="AD9" s="390">
        <v>1.2941666666666667</v>
      </c>
      <c r="AE9" s="391">
        <v>1.2250000000000003</v>
      </c>
      <c r="AF9" s="391">
        <v>1.0916666666666666</v>
      </c>
      <c r="AG9" s="391">
        <v>1.3216666666666663</v>
      </c>
      <c r="AH9" s="391">
        <v>1.3337499999999993</v>
      </c>
      <c r="AI9" s="391">
        <v>1.5991666666666668</v>
      </c>
      <c r="AJ9" s="391">
        <v>1.3129166666666665</v>
      </c>
      <c r="AK9" s="391">
        <v>1.2862499999999997</v>
      </c>
      <c r="AL9" s="391">
        <v>1.3291666666666664</v>
      </c>
      <c r="AM9" s="391">
        <v>1.3574999999999999</v>
      </c>
      <c r="AN9" s="391">
        <v>1.3000000000000005</v>
      </c>
      <c r="AO9" s="392">
        <v>1.2995833333333338</v>
      </c>
      <c r="AV9" s="266"/>
      <c r="AW9" s="266"/>
      <c r="AX9" s="266"/>
      <c r="AY9" s="266"/>
      <c r="AZ9" s="266"/>
      <c r="BA9" s="266"/>
      <c r="BB9" s="266"/>
      <c r="BC9" s="266"/>
      <c r="BD9" s="172"/>
      <c r="BE9" s="255"/>
      <c r="BF9" s="266"/>
      <c r="BG9" s="266"/>
      <c r="BH9" s="266"/>
      <c r="BI9" s="266"/>
      <c r="BJ9" s="255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</row>
    <row r="10" spans="1:74" ht="11.15" customHeight="1">
      <c r="A10" s="249">
        <v>6</v>
      </c>
      <c r="B10" s="390">
        <v>0.64166666666666672</v>
      </c>
      <c r="C10" s="391">
        <v>0.58791666666666664</v>
      </c>
      <c r="D10" s="391">
        <v>0.53874999999999984</v>
      </c>
      <c r="E10" s="391">
        <v>0.66749999999999987</v>
      </c>
      <c r="F10" s="391">
        <v>0.77458333333333329</v>
      </c>
      <c r="G10" s="391">
        <v>0.78000000000000014</v>
      </c>
      <c r="H10" s="391">
        <v>0.6658333333333335</v>
      </c>
      <c r="I10" s="391">
        <v>0.67499999999999982</v>
      </c>
      <c r="J10" s="391">
        <v>0.64083333333333348</v>
      </c>
      <c r="K10" s="391">
        <v>0.65958333333333352</v>
      </c>
      <c r="L10" s="391">
        <v>0.61958333333333371</v>
      </c>
      <c r="M10" s="392">
        <v>0.63708333333333311</v>
      </c>
      <c r="N10" s="172"/>
      <c r="O10" s="249">
        <v>6</v>
      </c>
      <c r="P10" s="390">
        <v>0.8916666666666665</v>
      </c>
      <c r="Q10" s="399">
        <v>0.92541666666666655</v>
      </c>
      <c r="R10" s="399">
        <v>0.71333333333333337</v>
      </c>
      <c r="S10" s="399">
        <v>0.90833333333333333</v>
      </c>
      <c r="T10" s="399">
        <v>0.93125000000000002</v>
      </c>
      <c r="U10" s="399">
        <v>0.9787499999999999</v>
      </c>
      <c r="V10" s="399">
        <v>1.0287500000000001</v>
      </c>
      <c r="W10" s="399">
        <v>1.04</v>
      </c>
      <c r="X10" s="399">
        <v>0.99125000000000008</v>
      </c>
      <c r="Y10" s="399">
        <v>0.91125000000000034</v>
      </c>
      <c r="Z10" s="399">
        <v>0.9787499999999999</v>
      </c>
      <c r="AA10" s="400">
        <v>0.91125000000000023</v>
      </c>
      <c r="AB10" s="255"/>
      <c r="AC10" s="249">
        <v>6</v>
      </c>
      <c r="AD10" s="390">
        <v>1.2879166666666662</v>
      </c>
      <c r="AE10" s="391">
        <v>1.2475000000000003</v>
      </c>
      <c r="AF10" s="391">
        <v>1.1049999999999998</v>
      </c>
      <c r="AG10" s="391">
        <v>1.3183333333333331</v>
      </c>
      <c r="AH10" s="391">
        <v>1.3304166666666661</v>
      </c>
      <c r="AI10" s="391">
        <v>1.6079166666666664</v>
      </c>
      <c r="AJ10" s="391">
        <v>1.2754166666666669</v>
      </c>
      <c r="AK10" s="391">
        <v>1.2829166666666665</v>
      </c>
      <c r="AL10" s="391">
        <v>1.3220833333333333</v>
      </c>
      <c r="AM10" s="391">
        <v>1.3562499999999995</v>
      </c>
      <c r="AN10" s="391">
        <v>1.3083333333333329</v>
      </c>
      <c r="AO10" s="392">
        <v>1.3008333333333335</v>
      </c>
      <c r="AV10" s="266"/>
      <c r="AW10" s="266"/>
      <c r="AX10" s="266"/>
      <c r="AY10" s="266"/>
      <c r="AZ10" s="266"/>
      <c r="BA10" s="266"/>
      <c r="BB10" s="266"/>
      <c r="BC10" s="266"/>
      <c r="BD10" s="172"/>
      <c r="BE10" s="255"/>
      <c r="BF10" s="266"/>
      <c r="BG10" s="266"/>
      <c r="BH10" s="266"/>
      <c r="BI10" s="266"/>
      <c r="BJ10" s="255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</row>
    <row r="11" spans="1:74" ht="11.15" customHeight="1">
      <c r="A11" s="249">
        <v>7</v>
      </c>
      <c r="B11" s="390">
        <v>0.65291666666666681</v>
      </c>
      <c r="C11" s="391">
        <v>0.60458333333333314</v>
      </c>
      <c r="D11" s="391">
        <v>0.53458333333333308</v>
      </c>
      <c r="E11" s="391">
        <v>0.69541666666666657</v>
      </c>
      <c r="F11" s="391">
        <v>0.75624999999999998</v>
      </c>
      <c r="G11" s="391">
        <v>0.83750000000000002</v>
      </c>
      <c r="H11" s="391">
        <v>0.66749999999999998</v>
      </c>
      <c r="I11" s="391">
        <v>0.69000000000000006</v>
      </c>
      <c r="J11" s="391">
        <v>0.63458333333333328</v>
      </c>
      <c r="K11" s="391">
        <v>0.66083333333333349</v>
      </c>
      <c r="L11" s="391">
        <v>0.617916666666667</v>
      </c>
      <c r="M11" s="392">
        <v>0.61249999999999971</v>
      </c>
      <c r="N11" s="172"/>
      <c r="O11" s="249">
        <v>7</v>
      </c>
      <c r="P11" s="390">
        <v>0.90291666666666659</v>
      </c>
      <c r="Q11" s="399">
        <v>0.96625000000000016</v>
      </c>
      <c r="R11" s="399">
        <v>0.72375000000000023</v>
      </c>
      <c r="S11" s="399">
        <v>0.85916666666666652</v>
      </c>
      <c r="T11" s="399">
        <v>0.9433333333333328</v>
      </c>
      <c r="U11" s="399">
        <v>1.0287500000000003</v>
      </c>
      <c r="V11" s="399">
        <v>0.95916666666666661</v>
      </c>
      <c r="W11" s="399">
        <v>1.0483333333333333</v>
      </c>
      <c r="X11" s="399">
        <v>1.0066666666666666</v>
      </c>
      <c r="Y11" s="399">
        <v>0.93458333333333332</v>
      </c>
      <c r="Z11" s="399">
        <v>0.99291666666666689</v>
      </c>
      <c r="AA11" s="400">
        <v>0.91</v>
      </c>
      <c r="AB11" s="255"/>
      <c r="AC11" s="249">
        <v>7</v>
      </c>
      <c r="AD11" s="390">
        <v>1.2795833333333333</v>
      </c>
      <c r="AE11" s="391">
        <v>1.2658333333333331</v>
      </c>
      <c r="AF11" s="391">
        <v>1.1416666666666664</v>
      </c>
      <c r="AG11" s="391">
        <v>1.3149999999999999</v>
      </c>
      <c r="AH11" s="391">
        <v>1.3379166666666666</v>
      </c>
      <c r="AI11" s="391">
        <v>1.639999999999999</v>
      </c>
      <c r="AJ11" s="391">
        <v>1.2658333333333331</v>
      </c>
      <c r="AK11" s="391">
        <v>1.2908333333333335</v>
      </c>
      <c r="AL11" s="391">
        <v>1.3108333333333331</v>
      </c>
      <c r="AM11" s="391">
        <v>1.3599999999999997</v>
      </c>
      <c r="AN11" s="391">
        <v>1.3099999999999996</v>
      </c>
      <c r="AO11" s="392">
        <v>1.3025000000000002</v>
      </c>
      <c r="AV11" s="266"/>
      <c r="AW11" s="266"/>
      <c r="AX11" s="266"/>
      <c r="AY11" s="266"/>
      <c r="AZ11" s="266"/>
      <c r="BA11" s="266"/>
      <c r="BB11" s="266"/>
      <c r="BC11" s="266"/>
      <c r="BD11" s="172"/>
      <c r="BE11" s="255"/>
      <c r="BF11" s="266"/>
      <c r="BG11" s="266"/>
      <c r="BH11" s="266"/>
      <c r="BI11" s="266"/>
      <c r="BJ11" s="255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</row>
    <row r="12" spans="1:74" ht="11.15" customHeight="1">
      <c r="A12" s="249">
        <v>8</v>
      </c>
      <c r="B12" s="390">
        <v>0.63708333333333333</v>
      </c>
      <c r="C12" s="391">
        <v>0.61166666666666636</v>
      </c>
      <c r="D12" s="391">
        <v>0.54874999999999985</v>
      </c>
      <c r="E12" s="391">
        <v>0.69083333333333308</v>
      </c>
      <c r="F12" s="391">
        <v>0.78708333333333302</v>
      </c>
      <c r="G12" s="391">
        <v>0.80833333333333324</v>
      </c>
      <c r="H12" s="391">
        <v>0.67</v>
      </c>
      <c r="I12" s="391">
        <v>0.69666666666666666</v>
      </c>
      <c r="J12" s="391">
        <v>0.6054166666666666</v>
      </c>
      <c r="K12" s="391">
        <v>0.66750000000000009</v>
      </c>
      <c r="L12" s="391">
        <v>0.60125000000000006</v>
      </c>
      <c r="M12" s="392">
        <v>0.60041666666666638</v>
      </c>
      <c r="N12" s="172"/>
      <c r="O12" s="249">
        <v>8</v>
      </c>
      <c r="P12" s="390">
        <v>0.88708333333333345</v>
      </c>
      <c r="Q12" s="399">
        <v>0.94416666666666649</v>
      </c>
      <c r="R12" s="399">
        <v>0.72416666666666696</v>
      </c>
      <c r="S12" s="399">
        <v>0.86249999999999971</v>
      </c>
      <c r="T12" s="399">
        <v>0.95833333333333359</v>
      </c>
      <c r="U12" s="399">
        <v>1.0150000000000001</v>
      </c>
      <c r="V12" s="399">
        <v>0.95041666666666658</v>
      </c>
      <c r="W12" s="399">
        <v>1.03</v>
      </c>
      <c r="X12" s="399">
        <v>0.96208333333333362</v>
      </c>
      <c r="Y12" s="399">
        <v>0.9512499999999996</v>
      </c>
      <c r="Z12" s="399">
        <v>1.0095833333333333</v>
      </c>
      <c r="AA12" s="400">
        <v>0.91166666666666674</v>
      </c>
      <c r="AB12" s="255"/>
      <c r="AC12" s="249">
        <v>8</v>
      </c>
      <c r="AD12" s="390">
        <v>1.2541666666666662</v>
      </c>
      <c r="AE12" s="391">
        <v>1.2770833333333338</v>
      </c>
      <c r="AF12" s="391">
        <v>1.1737499999999998</v>
      </c>
      <c r="AG12" s="391">
        <v>1.3270833333333332</v>
      </c>
      <c r="AH12" s="391">
        <v>1.3420833333333333</v>
      </c>
      <c r="AI12" s="391">
        <v>1.6120833333333329</v>
      </c>
      <c r="AJ12" s="391">
        <v>1.2725000000000004</v>
      </c>
      <c r="AK12" s="391">
        <v>1.3054166666666667</v>
      </c>
      <c r="AL12" s="391">
        <v>1.2695833333333333</v>
      </c>
      <c r="AM12" s="391">
        <v>1.3599999999999997</v>
      </c>
      <c r="AN12" s="391">
        <v>1.3108333333333329</v>
      </c>
      <c r="AO12" s="392">
        <v>1.301666666666667</v>
      </c>
      <c r="AV12" s="266"/>
      <c r="AW12" s="266"/>
      <c r="AX12" s="266"/>
      <c r="AY12" s="266"/>
      <c r="AZ12" s="266"/>
      <c r="BA12" s="266"/>
      <c r="BB12" s="266"/>
      <c r="BC12" s="266"/>
      <c r="BD12" s="172"/>
      <c r="BE12" s="255"/>
      <c r="BF12" s="266"/>
      <c r="BG12" s="266"/>
      <c r="BH12" s="266"/>
      <c r="BI12" s="266"/>
      <c r="BJ12" s="255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</row>
    <row r="13" spans="1:74" ht="11.15" customHeight="1">
      <c r="A13" s="249">
        <v>9</v>
      </c>
      <c r="B13" s="390">
        <v>0.62666666666666637</v>
      </c>
      <c r="C13" s="391">
        <v>0.60083333333333311</v>
      </c>
      <c r="D13" s="391">
        <v>0.55791666666666651</v>
      </c>
      <c r="E13" s="391">
        <v>0.63916666666666655</v>
      </c>
      <c r="F13" s="391">
        <v>0.79625000000000001</v>
      </c>
      <c r="G13" s="391">
        <v>0.75999999999999979</v>
      </c>
      <c r="H13" s="391">
        <v>0.65708333333333335</v>
      </c>
      <c r="I13" s="391">
        <v>0.70000000000000007</v>
      </c>
      <c r="J13" s="391">
        <v>0.60041666666666671</v>
      </c>
      <c r="K13" s="391">
        <v>0.66375000000000017</v>
      </c>
      <c r="L13" s="391">
        <v>0.5904166666666667</v>
      </c>
      <c r="M13" s="392">
        <v>0.60291666666666643</v>
      </c>
      <c r="N13" s="172"/>
      <c r="O13" s="249">
        <v>9</v>
      </c>
      <c r="P13" s="390">
        <v>0.87666666666666659</v>
      </c>
      <c r="Q13" s="399">
        <v>0.88500000000000034</v>
      </c>
      <c r="R13" s="399">
        <v>0.7150000000000003</v>
      </c>
      <c r="S13" s="399">
        <v>0.80958333333333332</v>
      </c>
      <c r="T13" s="399">
        <v>0.96500000000000019</v>
      </c>
      <c r="U13" s="399">
        <v>1.0266666666666666</v>
      </c>
      <c r="V13" s="399">
        <v>0.95625000000000038</v>
      </c>
      <c r="W13" s="399">
        <v>1.0037499999999997</v>
      </c>
      <c r="X13" s="399">
        <v>0.94375000000000009</v>
      </c>
      <c r="Y13" s="399">
        <v>0.94125000000000003</v>
      </c>
      <c r="Z13" s="399">
        <v>1.0354166666666664</v>
      </c>
      <c r="AA13" s="400">
        <v>0.90541666666666654</v>
      </c>
      <c r="AB13" s="255"/>
      <c r="AC13" s="249">
        <v>9</v>
      </c>
      <c r="AD13" s="390">
        <v>1.2399999999999993</v>
      </c>
      <c r="AE13" s="391">
        <v>1.2783333333333335</v>
      </c>
      <c r="AF13" s="391">
        <v>1.1979166666666663</v>
      </c>
      <c r="AG13" s="391">
        <v>1.3254166666666658</v>
      </c>
      <c r="AH13" s="391">
        <v>1.3475000000000004</v>
      </c>
      <c r="AI13" s="391">
        <v>1.3599999999999997</v>
      </c>
      <c r="AJ13" s="391">
        <v>1.2887500000000001</v>
      </c>
      <c r="AK13" s="391">
        <v>1.3224999999999996</v>
      </c>
      <c r="AL13" s="391">
        <v>1.2016666666666669</v>
      </c>
      <c r="AM13" s="391">
        <v>1.3599999999999997</v>
      </c>
      <c r="AN13" s="391">
        <v>1.3099999999999996</v>
      </c>
      <c r="AO13" s="392">
        <v>1.2945833333333332</v>
      </c>
      <c r="AV13" s="266"/>
      <c r="AW13" s="266"/>
      <c r="AX13" s="266"/>
      <c r="AY13" s="266"/>
      <c r="AZ13" s="266"/>
      <c r="BA13" s="266"/>
      <c r="BB13" s="266"/>
      <c r="BC13" s="266"/>
      <c r="BD13" s="172"/>
      <c r="BE13" s="255"/>
      <c r="BF13" s="266"/>
      <c r="BG13" s="266"/>
      <c r="BH13" s="266"/>
      <c r="BI13" s="266"/>
      <c r="BJ13" s="255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</row>
    <row r="14" spans="1:74" ht="11.15" customHeight="1">
      <c r="A14" s="249">
        <v>10</v>
      </c>
      <c r="B14" s="390">
        <v>0.63291666666666646</v>
      </c>
      <c r="C14" s="391">
        <v>0.56291666666666673</v>
      </c>
      <c r="D14" s="391">
        <v>0.55750000000000022</v>
      </c>
      <c r="E14" s="391">
        <v>0.67124999999999979</v>
      </c>
      <c r="F14" s="391">
        <v>0.80374999999999996</v>
      </c>
      <c r="G14" s="391">
        <v>0.75583333333333347</v>
      </c>
      <c r="H14" s="391">
        <v>0.66541666666666688</v>
      </c>
      <c r="I14" s="391">
        <v>0.69291666666666663</v>
      </c>
      <c r="J14" s="391">
        <v>0.57583333333333353</v>
      </c>
      <c r="K14" s="391">
        <v>0.65125000000000022</v>
      </c>
      <c r="L14" s="391">
        <v>0.60333333333333339</v>
      </c>
      <c r="M14" s="392">
        <v>0.60166666666666635</v>
      </c>
      <c r="N14" s="172"/>
      <c r="O14" s="249">
        <v>10</v>
      </c>
      <c r="P14" s="390">
        <v>0.88291666666666668</v>
      </c>
      <c r="Q14" s="399">
        <v>0.7462500000000003</v>
      </c>
      <c r="R14" s="399">
        <v>0.6791666666666667</v>
      </c>
      <c r="S14" s="399">
        <v>0.85541666666666638</v>
      </c>
      <c r="T14" s="399">
        <v>0.9600000000000003</v>
      </c>
      <c r="U14" s="399">
        <v>1.0279166666666664</v>
      </c>
      <c r="V14" s="399">
        <v>0.94958333333333378</v>
      </c>
      <c r="W14" s="399">
        <v>1.0020833333333337</v>
      </c>
      <c r="X14" s="399">
        <v>0.91750000000000009</v>
      </c>
      <c r="Y14" s="399">
        <v>0.96666666666666712</v>
      </c>
      <c r="Z14" s="399">
        <v>1.0566666666666664</v>
      </c>
      <c r="AA14" s="400">
        <v>0.88124999999999953</v>
      </c>
      <c r="AB14" s="255"/>
      <c r="AC14" s="249">
        <v>10</v>
      </c>
      <c r="AD14" s="390">
        <v>1.2458333333333333</v>
      </c>
      <c r="AE14" s="391">
        <v>1.2424999999999995</v>
      </c>
      <c r="AF14" s="391">
        <v>1.2174999999999996</v>
      </c>
      <c r="AG14" s="391">
        <v>1.3270833333333327</v>
      </c>
      <c r="AH14" s="391">
        <v>1.3483333333333338</v>
      </c>
      <c r="AI14" s="391">
        <v>1.3208333333333335</v>
      </c>
      <c r="AJ14" s="391">
        <v>1.2954166666666669</v>
      </c>
      <c r="AK14" s="391">
        <v>1.3354166666666671</v>
      </c>
      <c r="AL14" s="391">
        <v>1.1395833333333329</v>
      </c>
      <c r="AM14" s="391">
        <v>1.3583333333333332</v>
      </c>
      <c r="AN14" s="391">
        <v>1.3124999999999996</v>
      </c>
      <c r="AO14" s="392">
        <v>1.290416666666667</v>
      </c>
      <c r="AV14" s="266"/>
      <c r="AW14" s="266"/>
      <c r="AX14" s="266"/>
      <c r="AY14" s="266"/>
      <c r="AZ14" s="266"/>
      <c r="BA14" s="266"/>
      <c r="BB14" s="266"/>
      <c r="BC14" s="266"/>
      <c r="BD14" s="172"/>
      <c r="BE14" s="255"/>
      <c r="BF14" s="266"/>
      <c r="BG14" s="266"/>
      <c r="BH14" s="266"/>
      <c r="BI14" s="266"/>
      <c r="BJ14" s="255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</row>
    <row r="15" spans="1:74" ht="11.15" customHeight="1">
      <c r="A15" s="249">
        <v>11</v>
      </c>
      <c r="B15" s="390">
        <v>0.61124999999999963</v>
      </c>
      <c r="C15" s="391">
        <v>0.57166666666666677</v>
      </c>
      <c r="D15" s="391">
        <v>0.53416666666666646</v>
      </c>
      <c r="E15" s="391">
        <v>0.67333333333333323</v>
      </c>
      <c r="F15" s="391">
        <v>0.76250000000000007</v>
      </c>
      <c r="G15" s="391">
        <v>0.74874999999999992</v>
      </c>
      <c r="H15" s="391">
        <v>0.65333333333333343</v>
      </c>
      <c r="I15" s="391">
        <v>0.69375000000000009</v>
      </c>
      <c r="J15" s="391">
        <v>0.58583333333333343</v>
      </c>
      <c r="K15" s="391">
        <v>0.65500000000000025</v>
      </c>
      <c r="L15" s="391">
        <v>0.61125000000000018</v>
      </c>
      <c r="M15" s="392">
        <v>0.60999999999999943</v>
      </c>
      <c r="N15" s="172"/>
      <c r="O15" s="249">
        <v>11</v>
      </c>
      <c r="P15" s="390">
        <v>0.86125000000000018</v>
      </c>
      <c r="Q15" s="399">
        <v>0.79666666666666697</v>
      </c>
      <c r="R15" s="399">
        <v>0.60749999999999982</v>
      </c>
      <c r="S15" s="399">
        <v>0.88708333333333311</v>
      </c>
      <c r="T15" s="399">
        <v>0.9141666666666669</v>
      </c>
      <c r="U15" s="399">
        <v>1.0295833333333333</v>
      </c>
      <c r="V15" s="399">
        <v>0.94625000000000015</v>
      </c>
      <c r="W15" s="399">
        <v>1.0179166666666664</v>
      </c>
      <c r="X15" s="399">
        <v>0.97416666666666651</v>
      </c>
      <c r="Y15" s="399">
        <v>0.95499999999999974</v>
      </c>
      <c r="Z15" s="399">
        <v>1.0474999999999997</v>
      </c>
      <c r="AA15" s="400">
        <v>0.86083333333333323</v>
      </c>
      <c r="AB15" s="255"/>
      <c r="AC15" s="249">
        <v>11</v>
      </c>
      <c r="AD15" s="390">
        <v>1.2541666666666671</v>
      </c>
      <c r="AE15" s="391">
        <v>1.2166666666666668</v>
      </c>
      <c r="AF15" s="391">
        <v>1.220833333333333</v>
      </c>
      <c r="AG15" s="391">
        <v>1.3254166666666665</v>
      </c>
      <c r="AH15" s="391">
        <v>1.3491666666666673</v>
      </c>
      <c r="AI15" s="391">
        <v>1.32</v>
      </c>
      <c r="AJ15" s="391">
        <v>1.2925000000000002</v>
      </c>
      <c r="AK15" s="391">
        <v>1.3437500000000007</v>
      </c>
      <c r="AL15" s="391">
        <v>1.174166666666667</v>
      </c>
      <c r="AM15" s="391">
        <v>1.349583333333334</v>
      </c>
      <c r="AN15" s="391">
        <v>1.3162500000000004</v>
      </c>
      <c r="AO15" s="392">
        <v>1.2891666666666666</v>
      </c>
      <c r="AV15" s="266"/>
      <c r="AW15" s="266"/>
      <c r="AX15" s="266"/>
      <c r="AY15" s="266"/>
      <c r="AZ15" s="266"/>
      <c r="BA15" s="266"/>
      <c r="BB15" s="266"/>
      <c r="BC15" s="266"/>
      <c r="BD15" s="172"/>
      <c r="BE15" s="255"/>
      <c r="BF15" s="266"/>
      <c r="BG15" s="266"/>
      <c r="BH15" s="266"/>
      <c r="BI15" s="266"/>
      <c r="BJ15" s="255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</row>
    <row r="16" spans="1:74" ht="11.15" customHeight="1">
      <c r="A16" s="249">
        <v>12</v>
      </c>
      <c r="B16" s="390">
        <v>0.62958333333333327</v>
      </c>
      <c r="C16" s="391">
        <v>0.57083333333333341</v>
      </c>
      <c r="D16" s="391">
        <v>0.53583333333333316</v>
      </c>
      <c r="E16" s="391">
        <v>0.64250000000000007</v>
      </c>
      <c r="F16" s="391">
        <v>0.75583333333333325</v>
      </c>
      <c r="G16" s="391">
        <v>0.76250000000000018</v>
      </c>
      <c r="H16" s="391">
        <v>0.68041666666666678</v>
      </c>
      <c r="I16" s="391">
        <v>0.70083333333333353</v>
      </c>
      <c r="J16" s="391">
        <v>0.59791666666666665</v>
      </c>
      <c r="K16" s="391">
        <v>0.65041666666666698</v>
      </c>
      <c r="L16" s="391">
        <v>0.61124999999999974</v>
      </c>
      <c r="M16" s="392">
        <v>0.62249999999999961</v>
      </c>
      <c r="N16" s="172"/>
      <c r="O16" s="249">
        <v>12</v>
      </c>
      <c r="P16" s="390">
        <v>0.87958333333333361</v>
      </c>
      <c r="Q16" s="399">
        <v>0.8470833333333333</v>
      </c>
      <c r="R16" s="399">
        <v>0.60375000000000012</v>
      </c>
      <c r="S16" s="399">
        <v>0.82874999999999988</v>
      </c>
      <c r="T16" s="399">
        <v>0.94249999999999978</v>
      </c>
      <c r="U16" s="399">
        <v>1.0362499999999997</v>
      </c>
      <c r="V16" s="399">
        <v>0.99249999999999972</v>
      </c>
      <c r="W16" s="399">
        <v>1.0183333333333338</v>
      </c>
      <c r="X16" s="399">
        <v>0.94750000000000023</v>
      </c>
      <c r="Y16" s="399">
        <v>0.94749999999999979</v>
      </c>
      <c r="Z16" s="399">
        <v>1.0362499999999997</v>
      </c>
      <c r="AA16" s="400">
        <v>0.8687499999999998</v>
      </c>
      <c r="AB16" s="255"/>
      <c r="AC16" s="249">
        <v>12</v>
      </c>
      <c r="AD16" s="390">
        <v>1.2533333333333334</v>
      </c>
      <c r="AE16" s="391">
        <v>1.187083333333333</v>
      </c>
      <c r="AF16" s="391">
        <v>1.2125000000000001</v>
      </c>
      <c r="AG16" s="391">
        <v>1.3166666666666662</v>
      </c>
      <c r="AH16" s="391">
        <v>1.3504166666666668</v>
      </c>
      <c r="AI16" s="391">
        <v>1.3316666666666668</v>
      </c>
      <c r="AJ16" s="391">
        <v>1.3062500000000001</v>
      </c>
      <c r="AK16" s="391">
        <v>1.3458333333333339</v>
      </c>
      <c r="AL16" s="391">
        <v>1.2150000000000001</v>
      </c>
      <c r="AM16" s="391">
        <v>1.3487500000000006</v>
      </c>
      <c r="AN16" s="391">
        <v>1.3187500000000003</v>
      </c>
      <c r="AO16" s="392">
        <v>1.3175000000000001</v>
      </c>
      <c r="AV16" s="266"/>
      <c r="AW16" s="266"/>
      <c r="AX16" s="266"/>
      <c r="AY16" s="266"/>
      <c r="AZ16" s="266"/>
      <c r="BA16" s="266"/>
      <c r="BB16" s="266"/>
      <c r="BC16" s="266"/>
      <c r="BD16" s="172"/>
      <c r="BE16" s="255"/>
      <c r="BF16" s="266"/>
      <c r="BG16" s="266"/>
      <c r="BH16" s="266"/>
      <c r="BI16" s="266"/>
      <c r="BJ16" s="255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</row>
    <row r="17" spans="1:74" ht="11.15" customHeight="1">
      <c r="A17" s="249">
        <v>13</v>
      </c>
      <c r="B17" s="390">
        <v>0.62666666666666615</v>
      </c>
      <c r="C17" s="391">
        <v>0.58041666666666669</v>
      </c>
      <c r="D17" s="391">
        <v>0.54208333333333314</v>
      </c>
      <c r="E17" s="391">
        <v>0.6433333333333332</v>
      </c>
      <c r="F17" s="391">
        <v>0.75624999999999998</v>
      </c>
      <c r="G17" s="391">
        <v>0.77249999999999996</v>
      </c>
      <c r="H17" s="391">
        <v>0.67500000000000016</v>
      </c>
      <c r="I17" s="391">
        <v>0.68458333333333321</v>
      </c>
      <c r="J17" s="391">
        <v>0.59541666666666682</v>
      </c>
      <c r="K17" s="391">
        <v>0.63458333333333339</v>
      </c>
      <c r="L17" s="391">
        <v>0.59749999999999981</v>
      </c>
      <c r="M17" s="392">
        <v>0.61541666666666617</v>
      </c>
      <c r="N17" s="172"/>
      <c r="O17" s="249">
        <v>13</v>
      </c>
      <c r="P17" s="390">
        <v>0.87666666666666682</v>
      </c>
      <c r="Q17" s="399">
        <v>0.88833333333333364</v>
      </c>
      <c r="R17" s="399">
        <v>0.65124999999999988</v>
      </c>
      <c r="S17" s="399">
        <v>0.79083333333333317</v>
      </c>
      <c r="T17" s="399">
        <v>0.95458333333333301</v>
      </c>
      <c r="U17" s="399">
        <v>1.0504166666666672</v>
      </c>
      <c r="V17" s="399">
        <v>0.97833333333333317</v>
      </c>
      <c r="W17" s="399">
        <v>0.9974999999999995</v>
      </c>
      <c r="X17" s="399">
        <v>0.93666666666666698</v>
      </c>
      <c r="Y17" s="399">
        <v>0.96166666666666689</v>
      </c>
      <c r="Z17" s="399">
        <v>1.0200000000000002</v>
      </c>
      <c r="AA17" s="400">
        <v>0.87958333333333283</v>
      </c>
      <c r="AB17" s="255"/>
      <c r="AC17" s="249">
        <v>13</v>
      </c>
      <c r="AD17" s="390">
        <v>1.2491666666666665</v>
      </c>
      <c r="AE17" s="391">
        <v>1.18</v>
      </c>
      <c r="AF17" s="391">
        <v>1.2024999999999999</v>
      </c>
      <c r="AG17" s="391">
        <v>1.3204166666666659</v>
      </c>
      <c r="AH17" s="391">
        <v>1.350416666666667</v>
      </c>
      <c r="AI17" s="391">
        <v>1.3508333333333331</v>
      </c>
      <c r="AJ17" s="391">
        <v>1.3191666666666662</v>
      </c>
      <c r="AK17" s="391">
        <v>1.3408333333333333</v>
      </c>
      <c r="AL17" s="391">
        <v>1.2491666666666674</v>
      </c>
      <c r="AM17" s="391">
        <v>1.3500000000000005</v>
      </c>
      <c r="AN17" s="391">
        <v>1.3195833333333336</v>
      </c>
      <c r="AO17" s="392">
        <v>1.3262499999999993</v>
      </c>
      <c r="AV17" s="266"/>
      <c r="AW17" s="266"/>
      <c r="AX17" s="266"/>
      <c r="AY17" s="266"/>
      <c r="AZ17" s="266"/>
      <c r="BA17" s="266"/>
      <c r="BB17" s="266"/>
      <c r="BC17" s="266"/>
      <c r="BD17" s="172"/>
      <c r="BE17" s="255"/>
      <c r="BF17" s="266"/>
      <c r="BG17" s="266"/>
      <c r="BH17" s="266"/>
      <c r="BI17" s="266"/>
      <c r="BJ17" s="255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</row>
    <row r="18" spans="1:74" ht="11.15" customHeight="1">
      <c r="A18" s="249">
        <v>14</v>
      </c>
      <c r="B18" s="390">
        <v>0.62583333333333302</v>
      </c>
      <c r="C18" s="391">
        <v>0.58374999999999988</v>
      </c>
      <c r="D18" s="391">
        <v>0.53958333333333319</v>
      </c>
      <c r="E18" s="391">
        <v>0.63499999999999979</v>
      </c>
      <c r="F18" s="391">
        <v>0.77583333333333337</v>
      </c>
      <c r="G18" s="391">
        <v>0.78291666666666659</v>
      </c>
      <c r="H18" s="391">
        <v>0.67916666666666681</v>
      </c>
      <c r="I18" s="391">
        <v>0.6970833333333335</v>
      </c>
      <c r="J18" s="391">
        <v>0.6170833333333331</v>
      </c>
      <c r="K18" s="391">
        <v>0.64208333333333367</v>
      </c>
      <c r="L18" s="391">
        <v>0.59333333333333316</v>
      </c>
      <c r="M18" s="392">
        <v>0.62749999999999984</v>
      </c>
      <c r="N18" s="172"/>
      <c r="O18" s="249">
        <v>14</v>
      </c>
      <c r="P18" s="390">
        <v>0.87583333333333391</v>
      </c>
      <c r="Q18" s="399">
        <v>0.94666666666666677</v>
      </c>
      <c r="R18" s="399">
        <v>0.7316666666666668</v>
      </c>
      <c r="S18" s="399">
        <v>0.82416666666666671</v>
      </c>
      <c r="T18" s="399">
        <v>0.9774999999999997</v>
      </c>
      <c r="U18" s="399">
        <v>1.0345833333333332</v>
      </c>
      <c r="V18" s="399">
        <v>0.97416666666666663</v>
      </c>
      <c r="W18" s="399">
        <v>0.99499999999999955</v>
      </c>
      <c r="X18" s="399">
        <v>0.95916666666666706</v>
      </c>
      <c r="Y18" s="399">
        <v>0.97250000000000014</v>
      </c>
      <c r="Z18" s="399">
        <v>1.0120833333333334</v>
      </c>
      <c r="AA18" s="400">
        <v>0.88791666666666635</v>
      </c>
      <c r="AB18" s="255"/>
      <c r="AC18" s="249">
        <v>14</v>
      </c>
      <c r="AD18" s="390">
        <v>1.2449999999999994</v>
      </c>
      <c r="AE18" s="391">
        <v>1.1862500000000005</v>
      </c>
      <c r="AF18" s="391">
        <v>1.2062500000000005</v>
      </c>
      <c r="AG18" s="391">
        <v>1.3299999999999992</v>
      </c>
      <c r="AH18" s="391">
        <v>1.3558333333333332</v>
      </c>
      <c r="AI18" s="391">
        <v>1.3604166666666668</v>
      </c>
      <c r="AJ18" s="391">
        <v>1.3333333333333337</v>
      </c>
      <c r="AK18" s="391">
        <v>1.3412500000000005</v>
      </c>
      <c r="AL18" s="391">
        <v>1.2725000000000004</v>
      </c>
      <c r="AM18" s="391">
        <v>1.3516666666666672</v>
      </c>
      <c r="AN18" s="391">
        <v>1.32</v>
      </c>
      <c r="AO18" s="392">
        <v>1.3299999999999992</v>
      </c>
      <c r="AV18" s="266"/>
      <c r="AW18" s="266"/>
      <c r="AX18" s="266"/>
      <c r="AY18" s="266"/>
      <c r="AZ18" s="266"/>
      <c r="BA18" s="266"/>
      <c r="BB18" s="266"/>
      <c r="BC18" s="266"/>
      <c r="BD18" s="172"/>
      <c r="BE18" s="255"/>
      <c r="BF18" s="266"/>
      <c r="BG18" s="266"/>
      <c r="BH18" s="266"/>
      <c r="BI18" s="266"/>
      <c r="BJ18" s="255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</row>
    <row r="19" spans="1:74" ht="11.15" customHeight="1">
      <c r="A19" s="249">
        <v>15</v>
      </c>
      <c r="B19" s="390">
        <v>0.6362500000000002</v>
      </c>
      <c r="C19" s="391">
        <v>0.57958333333333334</v>
      </c>
      <c r="D19" s="391">
        <v>0.56250000000000011</v>
      </c>
      <c r="E19" s="391">
        <v>0.63791666666666658</v>
      </c>
      <c r="F19" s="391">
        <v>0.76624999999999954</v>
      </c>
      <c r="G19" s="391">
        <v>0.78291666666666648</v>
      </c>
      <c r="H19" s="391">
        <v>0.69416666666666671</v>
      </c>
      <c r="I19" s="391">
        <v>0.71499999999999997</v>
      </c>
      <c r="J19" s="391">
        <v>0.60958333333333325</v>
      </c>
      <c r="K19" s="391">
        <v>0.63041666666666707</v>
      </c>
      <c r="L19" s="391">
        <v>0.59291666666666654</v>
      </c>
      <c r="M19" s="392">
        <v>0.63583333333333358</v>
      </c>
      <c r="N19" s="172"/>
      <c r="O19" s="249">
        <v>15</v>
      </c>
      <c r="P19" s="390">
        <v>0.88624999999999987</v>
      </c>
      <c r="Q19" s="399">
        <v>0.9425</v>
      </c>
      <c r="R19" s="399">
        <v>0.75916666666666666</v>
      </c>
      <c r="S19" s="399">
        <v>0.83666666666666678</v>
      </c>
      <c r="T19" s="399">
        <v>0.97125000000000006</v>
      </c>
      <c r="U19" s="399">
        <v>1.0079166666666666</v>
      </c>
      <c r="V19" s="399">
        <v>0.96750000000000036</v>
      </c>
      <c r="W19" s="399">
        <v>0.99791666666666601</v>
      </c>
      <c r="X19" s="399">
        <v>0.9695833333333338</v>
      </c>
      <c r="Y19" s="399">
        <v>0.95166666666666677</v>
      </c>
      <c r="Z19" s="399">
        <v>1.0208333333333333</v>
      </c>
      <c r="AA19" s="400">
        <v>0.88916666666666655</v>
      </c>
      <c r="AB19" s="255"/>
      <c r="AC19" s="249">
        <v>15</v>
      </c>
      <c r="AD19" s="390">
        <v>1.2258333333333331</v>
      </c>
      <c r="AE19" s="391">
        <v>1.2004166666666665</v>
      </c>
      <c r="AF19" s="391">
        <v>1.225416666666667</v>
      </c>
      <c r="AG19" s="391">
        <v>1.3254166666666665</v>
      </c>
      <c r="AH19" s="391">
        <v>1.3525000000000003</v>
      </c>
      <c r="AI19" s="391">
        <v>1.3595833333333338</v>
      </c>
      <c r="AJ19" s="391">
        <v>1.3470833333333332</v>
      </c>
      <c r="AK19" s="391">
        <v>1.3533333333333335</v>
      </c>
      <c r="AL19" s="391">
        <v>1.279166666666667</v>
      </c>
      <c r="AM19" s="391">
        <v>1.3500000000000005</v>
      </c>
      <c r="AN19" s="391">
        <v>1.32</v>
      </c>
      <c r="AO19" s="392">
        <v>1.3299999999999992</v>
      </c>
      <c r="AV19" s="266"/>
      <c r="AW19" s="266"/>
      <c r="AX19" s="266"/>
      <c r="AY19" s="266"/>
      <c r="AZ19" s="266"/>
      <c r="BA19" s="266"/>
      <c r="BB19" s="266"/>
      <c r="BC19" s="266"/>
      <c r="BD19" s="172"/>
      <c r="BE19" s="255"/>
      <c r="BF19" s="266"/>
      <c r="BG19" s="266"/>
      <c r="BH19" s="266"/>
      <c r="BI19" s="266"/>
      <c r="BJ19" s="255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</row>
    <row r="20" spans="1:74" ht="11.15" customHeight="1">
      <c r="A20" s="249">
        <v>16</v>
      </c>
      <c r="B20" s="390">
        <v>0.63083333333333291</v>
      </c>
      <c r="C20" s="391">
        <v>0.57625000000000004</v>
      </c>
      <c r="D20" s="391">
        <v>0.55500000000000027</v>
      </c>
      <c r="E20" s="391">
        <v>0.62333333333333318</v>
      </c>
      <c r="F20" s="391">
        <v>0.7666666666666665</v>
      </c>
      <c r="G20" s="391">
        <v>0.78833333333333355</v>
      </c>
      <c r="H20" s="391">
        <v>0.6954166666666669</v>
      </c>
      <c r="I20" s="391">
        <v>0.72375000000000023</v>
      </c>
      <c r="J20" s="391">
        <v>0.6150000000000001</v>
      </c>
      <c r="K20" s="391">
        <v>0.6245833333333336</v>
      </c>
      <c r="L20" s="391">
        <v>0.5991666666666664</v>
      </c>
      <c r="M20" s="392">
        <v>0.63416666666666643</v>
      </c>
      <c r="N20" s="172"/>
      <c r="O20" s="249">
        <v>16</v>
      </c>
      <c r="P20" s="390">
        <v>0.88083333333333347</v>
      </c>
      <c r="Q20" s="399">
        <v>0.87166666666666692</v>
      </c>
      <c r="R20" s="399">
        <v>0.72250000000000014</v>
      </c>
      <c r="S20" s="399">
        <v>0.82041666666666646</v>
      </c>
      <c r="T20" s="399">
        <v>0.95166666666666666</v>
      </c>
      <c r="U20" s="399">
        <v>1.0058333333333336</v>
      </c>
      <c r="V20" s="399">
        <v>0.95041666666666702</v>
      </c>
      <c r="W20" s="399">
        <v>0.99708333333333277</v>
      </c>
      <c r="X20" s="399">
        <v>0.9029166666666667</v>
      </c>
      <c r="Y20" s="399">
        <v>0.97458333333333325</v>
      </c>
      <c r="Z20" s="399">
        <v>1.0149999999999999</v>
      </c>
      <c r="AA20" s="400">
        <v>0.86333333333333317</v>
      </c>
      <c r="AB20" s="255"/>
      <c r="AC20" s="249">
        <v>16</v>
      </c>
      <c r="AD20" s="390">
        <v>1.1758333333333333</v>
      </c>
      <c r="AE20" s="391">
        <v>1.2070833333333337</v>
      </c>
      <c r="AF20" s="391">
        <v>1.2320833333333334</v>
      </c>
      <c r="AG20" s="391">
        <v>1.301666666666667</v>
      </c>
      <c r="AH20" s="391">
        <v>1.3549999999999998</v>
      </c>
      <c r="AI20" s="391">
        <v>1.3458333333333341</v>
      </c>
      <c r="AJ20" s="391">
        <v>1.3591666666666669</v>
      </c>
      <c r="AK20" s="391">
        <v>1.365</v>
      </c>
      <c r="AL20" s="391">
        <v>1.2750000000000004</v>
      </c>
      <c r="AM20" s="391">
        <v>1.3554166666666667</v>
      </c>
      <c r="AN20" s="391">
        <v>1.3216666666666665</v>
      </c>
      <c r="AO20" s="392">
        <v>1.3316666666666663</v>
      </c>
      <c r="AV20" s="266"/>
      <c r="AW20" s="266"/>
      <c r="AX20" s="266"/>
      <c r="AY20" s="266"/>
      <c r="AZ20" s="266"/>
      <c r="BA20" s="266"/>
      <c r="BB20" s="266"/>
      <c r="BC20" s="266"/>
      <c r="BD20" s="172"/>
      <c r="BE20" s="255"/>
      <c r="BF20" s="266"/>
      <c r="BG20" s="266"/>
      <c r="BH20" s="266"/>
      <c r="BI20" s="266"/>
      <c r="BJ20" s="255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</row>
    <row r="21" spans="1:74" ht="11.15" customHeight="1">
      <c r="A21" s="249">
        <v>17</v>
      </c>
      <c r="B21" s="390">
        <v>0.62291666666666634</v>
      </c>
      <c r="C21" s="391">
        <v>0.57625000000000004</v>
      </c>
      <c r="D21" s="391">
        <v>0.57333333333333336</v>
      </c>
      <c r="E21" s="391">
        <v>0.65291666666666659</v>
      </c>
      <c r="F21" s="391">
        <v>0.76083333333333325</v>
      </c>
      <c r="G21" s="391">
        <v>0.7912499999999999</v>
      </c>
      <c r="H21" s="391">
        <v>0.7250000000000002</v>
      </c>
      <c r="I21" s="391">
        <v>0.70458333333333323</v>
      </c>
      <c r="J21" s="391">
        <v>0.58125000000000004</v>
      </c>
      <c r="K21" s="391">
        <v>0.61958333333333315</v>
      </c>
      <c r="L21" s="391">
        <v>0.60166666666666646</v>
      </c>
      <c r="M21" s="392">
        <v>0.65541666666666676</v>
      </c>
      <c r="N21" s="172"/>
      <c r="O21" s="249">
        <v>17</v>
      </c>
      <c r="P21" s="390">
        <v>0.8729166666666669</v>
      </c>
      <c r="Q21" s="399">
        <v>0.82375000000000009</v>
      </c>
      <c r="R21" s="399">
        <v>0.74458333333333326</v>
      </c>
      <c r="S21" s="399">
        <v>0.87749999999999961</v>
      </c>
      <c r="T21" s="399">
        <v>0.96499999999999997</v>
      </c>
      <c r="U21" s="399">
        <v>1.0141666666666671</v>
      </c>
      <c r="V21" s="399">
        <v>0.98166666666666647</v>
      </c>
      <c r="W21" s="399">
        <v>1.0016666666666663</v>
      </c>
      <c r="X21" s="399">
        <v>0.88916666666666699</v>
      </c>
      <c r="Y21" s="399">
        <v>0.94874999999999998</v>
      </c>
      <c r="Z21" s="399">
        <v>1.0170833333333333</v>
      </c>
      <c r="AA21" s="400">
        <v>0.9</v>
      </c>
      <c r="AB21" s="255"/>
      <c r="AC21" s="249">
        <v>17</v>
      </c>
      <c r="AD21" s="390">
        <v>1.1612500000000001</v>
      </c>
      <c r="AE21" s="391">
        <v>1.1420833333333336</v>
      </c>
      <c r="AF21" s="391">
        <v>1.2320833333333336</v>
      </c>
      <c r="AG21" s="391">
        <v>1.2975000000000005</v>
      </c>
      <c r="AH21" s="391">
        <v>1.3554166666666669</v>
      </c>
      <c r="AI21" s="391">
        <v>1.3525</v>
      </c>
      <c r="AJ21" s="391">
        <v>1.37375</v>
      </c>
      <c r="AK21" s="391">
        <v>1.3791666666666671</v>
      </c>
      <c r="AL21" s="391">
        <v>1.2866666666666662</v>
      </c>
      <c r="AM21" s="391">
        <v>1.3512500000000005</v>
      </c>
      <c r="AN21" s="391">
        <v>1.3220833333333335</v>
      </c>
      <c r="AO21" s="392">
        <v>1.3299999999999992</v>
      </c>
      <c r="AV21" s="266"/>
      <c r="AW21" s="266"/>
      <c r="AX21" s="266"/>
      <c r="AY21" s="266"/>
      <c r="AZ21" s="266"/>
      <c r="BA21" s="266"/>
      <c r="BB21" s="266"/>
      <c r="BC21" s="266"/>
      <c r="BD21" s="172"/>
      <c r="BE21" s="255"/>
      <c r="BF21" s="266"/>
      <c r="BG21" s="266"/>
      <c r="BH21" s="266"/>
      <c r="BI21" s="266"/>
      <c r="BJ21" s="255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</row>
    <row r="22" spans="1:74" ht="11.15" customHeight="1">
      <c r="A22" s="249">
        <v>18</v>
      </c>
      <c r="B22" s="390">
        <v>0.5958333333333331</v>
      </c>
      <c r="C22" s="391">
        <v>0.57083333333333341</v>
      </c>
      <c r="D22" s="391">
        <v>0.5687500000000002</v>
      </c>
      <c r="E22" s="391">
        <v>0.66583333333333328</v>
      </c>
      <c r="F22" s="391">
        <v>0.79874999999999996</v>
      </c>
      <c r="G22" s="391">
        <v>0.8008333333333334</v>
      </c>
      <c r="H22" s="391">
        <v>0.74041666666666683</v>
      </c>
      <c r="I22" s="391">
        <v>0.7087500000000001</v>
      </c>
      <c r="J22" s="391">
        <v>0.60458333333333336</v>
      </c>
      <c r="K22" s="391">
        <v>0.59083333333333321</v>
      </c>
      <c r="L22" s="391">
        <v>0.61833333333333362</v>
      </c>
      <c r="M22" s="392">
        <v>0.637083333333333</v>
      </c>
      <c r="N22" s="172"/>
      <c r="O22" s="249">
        <v>18</v>
      </c>
      <c r="P22" s="390">
        <v>0.84583333333333321</v>
      </c>
      <c r="Q22" s="399">
        <v>0.83958333333333357</v>
      </c>
      <c r="R22" s="399">
        <v>0.69624999999999992</v>
      </c>
      <c r="S22" s="399">
        <v>0.90375000000000005</v>
      </c>
      <c r="T22" s="399">
        <v>0.98916666666666675</v>
      </c>
      <c r="U22" s="399">
        <v>1.0108333333333335</v>
      </c>
      <c r="V22" s="399">
        <v>1.0045833333333334</v>
      </c>
      <c r="W22" s="399">
        <v>0.99874999999999947</v>
      </c>
      <c r="X22" s="399">
        <v>0.94041666666666712</v>
      </c>
      <c r="Y22" s="399">
        <v>0.9275000000000001</v>
      </c>
      <c r="Z22" s="399">
        <v>0.98458333333333303</v>
      </c>
      <c r="AA22" s="400">
        <v>0.87583333333333302</v>
      </c>
      <c r="AB22" s="255"/>
      <c r="AC22" s="249">
        <v>18</v>
      </c>
      <c r="AD22" s="390">
        <v>1.1808333333333334</v>
      </c>
      <c r="AE22" s="391">
        <v>1.1299999999999999</v>
      </c>
      <c r="AF22" s="391">
        <v>1.2120833333333336</v>
      </c>
      <c r="AG22" s="391">
        <v>1.2983333333333338</v>
      </c>
      <c r="AH22" s="391">
        <v>1.3579166666666662</v>
      </c>
      <c r="AI22" s="391">
        <v>1.3587500000000003</v>
      </c>
      <c r="AJ22" s="391">
        <v>1.4033333333333335</v>
      </c>
      <c r="AK22" s="391">
        <v>1.3933333333333338</v>
      </c>
      <c r="AL22" s="391">
        <v>1.30125</v>
      </c>
      <c r="AM22" s="391">
        <v>1.34</v>
      </c>
      <c r="AN22" s="391">
        <v>1.2854166666666669</v>
      </c>
      <c r="AO22" s="392">
        <v>1.3058333333333336</v>
      </c>
      <c r="AV22" s="266"/>
      <c r="AW22" s="266"/>
      <c r="AX22" s="266"/>
      <c r="AY22" s="266"/>
      <c r="AZ22" s="266"/>
      <c r="BA22" s="266"/>
      <c r="BB22" s="266"/>
      <c r="BC22" s="266"/>
      <c r="BD22" s="172"/>
      <c r="BE22" s="255"/>
      <c r="BF22" s="266"/>
      <c r="BG22" s="266"/>
      <c r="BH22" s="266"/>
      <c r="BI22" s="266"/>
      <c r="BJ22" s="255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</row>
    <row r="23" spans="1:74" ht="11.15" customHeight="1">
      <c r="A23" s="249">
        <v>19</v>
      </c>
      <c r="B23" s="390">
        <v>0.62166666666666637</v>
      </c>
      <c r="C23" s="391">
        <v>0.57125000000000015</v>
      </c>
      <c r="D23" s="391">
        <v>0.57666666666666666</v>
      </c>
      <c r="E23" s="391">
        <v>0.66208333333333325</v>
      </c>
      <c r="F23" s="391">
        <v>0.78249999999999975</v>
      </c>
      <c r="G23" s="391">
        <v>0.77916666666666667</v>
      </c>
      <c r="H23" s="391">
        <v>0.7462500000000003</v>
      </c>
      <c r="I23" s="391">
        <v>0.72583333333333355</v>
      </c>
      <c r="J23" s="391">
        <v>0.60083333333333344</v>
      </c>
      <c r="K23" s="391">
        <v>0.59833333333333316</v>
      </c>
      <c r="L23" s="391">
        <v>0.58875</v>
      </c>
      <c r="M23" s="392">
        <v>0.62624999999999942</v>
      </c>
      <c r="N23" s="172"/>
      <c r="O23" s="249">
        <v>19</v>
      </c>
      <c r="P23" s="390">
        <v>0.87166666666666703</v>
      </c>
      <c r="Q23" s="399">
        <v>0.85000000000000009</v>
      </c>
      <c r="R23" s="399">
        <v>0.70333333333333348</v>
      </c>
      <c r="S23" s="399">
        <v>0.93541666666666634</v>
      </c>
      <c r="T23" s="399">
        <v>0.99958333333333327</v>
      </c>
      <c r="U23" s="399">
        <v>1.0387500000000001</v>
      </c>
      <c r="V23" s="399">
        <v>1.0062499999999994</v>
      </c>
      <c r="W23" s="399">
        <v>1.0079166666666668</v>
      </c>
      <c r="X23" s="399">
        <v>0.94541666666666668</v>
      </c>
      <c r="Y23" s="399">
        <v>1.0012500000000002</v>
      </c>
      <c r="Z23" s="399">
        <v>0.94041666666666657</v>
      </c>
      <c r="AA23" s="400">
        <v>0.882083333333333</v>
      </c>
      <c r="AB23" s="255"/>
      <c r="AC23" s="249">
        <v>19</v>
      </c>
      <c r="AD23" s="390">
        <v>1.212083333333333</v>
      </c>
      <c r="AE23" s="391">
        <v>1.156666666666667</v>
      </c>
      <c r="AF23" s="391">
        <v>1.1900000000000004</v>
      </c>
      <c r="AG23" s="391">
        <v>1.3083333333333329</v>
      </c>
      <c r="AH23" s="391">
        <v>1.3587499999999997</v>
      </c>
      <c r="AI23" s="391">
        <v>1.3620833333333335</v>
      </c>
      <c r="AJ23" s="391">
        <v>1.4566666666666668</v>
      </c>
      <c r="AK23" s="391">
        <v>1.4454166666666663</v>
      </c>
      <c r="AL23" s="391">
        <v>1.3099999999999998</v>
      </c>
      <c r="AM23" s="391">
        <v>1.34</v>
      </c>
      <c r="AN23" s="391">
        <v>1.2608333333333339</v>
      </c>
      <c r="AO23" s="392">
        <v>1.279166666666667</v>
      </c>
      <c r="AV23" s="266"/>
      <c r="AW23" s="266"/>
      <c r="AX23" s="266"/>
      <c r="AY23" s="266"/>
      <c r="AZ23" s="266"/>
      <c r="BA23" s="266"/>
      <c r="BB23" s="266"/>
      <c r="BC23" s="266"/>
      <c r="BD23" s="172"/>
      <c r="BE23" s="255"/>
      <c r="BF23" s="266"/>
      <c r="BG23" s="266"/>
      <c r="BH23" s="266"/>
      <c r="BI23" s="266"/>
      <c r="BJ23" s="255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</row>
    <row r="24" spans="1:74" ht="11.15" customHeight="1">
      <c r="A24" s="249">
        <v>20</v>
      </c>
      <c r="B24" s="390">
        <v>0.61708333333333298</v>
      </c>
      <c r="C24" s="391">
        <v>0.56666666666666676</v>
      </c>
      <c r="D24" s="391">
        <v>0.56124999999999992</v>
      </c>
      <c r="E24" s="391">
        <v>0.69041666666666668</v>
      </c>
      <c r="F24" s="391">
        <v>0.78333333333333321</v>
      </c>
      <c r="G24" s="391">
        <v>0.74375000000000002</v>
      </c>
      <c r="H24" s="391">
        <v>0.72083333333333333</v>
      </c>
      <c r="I24" s="391">
        <v>0.73791666666666667</v>
      </c>
      <c r="J24" s="391">
        <v>0.61166666666666658</v>
      </c>
      <c r="K24" s="391">
        <v>0.6087499999999999</v>
      </c>
      <c r="L24" s="391">
        <v>0.58291666666666653</v>
      </c>
      <c r="M24" s="392">
        <v>0.61916666666666631</v>
      </c>
      <c r="N24" s="172"/>
      <c r="O24" s="249">
        <v>20</v>
      </c>
      <c r="P24" s="390">
        <v>0.86708333333333387</v>
      </c>
      <c r="Q24" s="399">
        <v>0.89291666666666669</v>
      </c>
      <c r="R24" s="399">
        <v>0.73375000000000024</v>
      </c>
      <c r="S24" s="399">
        <v>0.95708333333333317</v>
      </c>
      <c r="T24" s="399">
        <v>1.0141666666666669</v>
      </c>
      <c r="U24" s="399">
        <v>1.0695833333333329</v>
      </c>
      <c r="V24" s="399">
        <v>0.97791666666666666</v>
      </c>
      <c r="W24" s="399">
        <v>1.0258333333333334</v>
      </c>
      <c r="X24" s="399">
        <v>0.94374999999999976</v>
      </c>
      <c r="Y24" s="399">
        <v>1.0779166666666664</v>
      </c>
      <c r="Z24" s="399">
        <v>1.023333333333333</v>
      </c>
      <c r="AA24" s="400">
        <v>0.89416666666666644</v>
      </c>
      <c r="AB24" s="255"/>
      <c r="AC24" s="249">
        <v>20</v>
      </c>
      <c r="AD24" s="390">
        <v>1.2283333333333337</v>
      </c>
      <c r="AE24" s="391">
        <v>1.1779166666666665</v>
      </c>
      <c r="AF24" s="391">
        <v>1.2020833333333336</v>
      </c>
      <c r="AG24" s="391">
        <v>1.3099999999999996</v>
      </c>
      <c r="AH24" s="391">
        <v>1.3599999999999997</v>
      </c>
      <c r="AI24" s="391">
        <v>1.3316666666666659</v>
      </c>
      <c r="AJ24" s="391">
        <v>1.4216666666666669</v>
      </c>
      <c r="AK24" s="391">
        <v>1.4991666666666672</v>
      </c>
      <c r="AL24" s="391">
        <v>1.3175000000000001</v>
      </c>
      <c r="AM24" s="391">
        <v>1.34375</v>
      </c>
      <c r="AN24" s="391">
        <v>1.2670833333333331</v>
      </c>
      <c r="AO24" s="392">
        <v>1.2612500000000006</v>
      </c>
      <c r="AV24" s="266"/>
      <c r="AW24" s="266"/>
      <c r="AX24" s="266"/>
      <c r="AY24" s="266"/>
      <c r="AZ24" s="266"/>
      <c r="BA24" s="266"/>
      <c r="BB24" s="266"/>
      <c r="BC24" s="266"/>
      <c r="BD24" s="172"/>
      <c r="BE24" s="255"/>
      <c r="BF24" s="266"/>
      <c r="BG24" s="266"/>
      <c r="BH24" s="266"/>
      <c r="BI24" s="266"/>
      <c r="BJ24" s="255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</row>
    <row r="25" spans="1:74" ht="11.15" customHeight="1">
      <c r="A25" s="249">
        <v>21</v>
      </c>
      <c r="B25" s="390">
        <v>0.61083333333333323</v>
      </c>
      <c r="C25" s="391">
        <v>0.56500000000000006</v>
      </c>
      <c r="D25" s="391">
        <v>0.56000000000000016</v>
      </c>
      <c r="E25" s="391">
        <v>0.70000000000000007</v>
      </c>
      <c r="F25" s="391">
        <v>0.78250000000000008</v>
      </c>
      <c r="G25" s="391">
        <v>0.76250000000000007</v>
      </c>
      <c r="H25" s="391">
        <v>0.69083333333333352</v>
      </c>
      <c r="I25" s="391">
        <v>0.7512500000000002</v>
      </c>
      <c r="J25" s="391">
        <v>0.61625000000000008</v>
      </c>
      <c r="K25" s="391">
        <v>0.60916666666666686</v>
      </c>
      <c r="L25" s="391">
        <v>0.57708333333333339</v>
      </c>
      <c r="M25" s="392">
        <v>0.60374999999999968</v>
      </c>
      <c r="N25" s="172"/>
      <c r="O25" s="249">
        <v>21</v>
      </c>
      <c r="P25" s="390">
        <v>0.86083333333333367</v>
      </c>
      <c r="Q25" s="399">
        <v>0.86624999999999985</v>
      </c>
      <c r="R25" s="399">
        <v>0.76374999999999993</v>
      </c>
      <c r="S25" s="399">
        <v>0.96500000000000019</v>
      </c>
      <c r="T25" s="399">
        <v>1.0254166666666664</v>
      </c>
      <c r="U25" s="399">
        <v>1.0916666666666661</v>
      </c>
      <c r="V25" s="399">
        <v>0.95583333333333342</v>
      </c>
      <c r="W25" s="399">
        <v>1.0445833333333334</v>
      </c>
      <c r="X25" s="399">
        <v>0.91</v>
      </c>
      <c r="Y25" s="399">
        <v>1.0466666666666662</v>
      </c>
      <c r="Z25" s="399">
        <v>1.0370833333333331</v>
      </c>
      <c r="AA25" s="400">
        <v>0.87291666666666634</v>
      </c>
      <c r="AB25" s="255"/>
      <c r="AC25" s="249">
        <v>21</v>
      </c>
      <c r="AD25" s="390">
        <v>1.2349999999999994</v>
      </c>
      <c r="AE25" s="391">
        <v>1.1825000000000003</v>
      </c>
      <c r="AF25" s="391">
        <v>1.2241666666666668</v>
      </c>
      <c r="AG25" s="391">
        <v>1.312083333333333</v>
      </c>
      <c r="AH25" s="391">
        <v>1.3599999999999997</v>
      </c>
      <c r="AI25" s="391">
        <v>1.3412500000000005</v>
      </c>
      <c r="AJ25" s="391">
        <v>1.2854166666666662</v>
      </c>
      <c r="AK25" s="391">
        <v>1.5445833333333334</v>
      </c>
      <c r="AL25" s="391">
        <v>1.32</v>
      </c>
      <c r="AM25" s="391">
        <v>1.34</v>
      </c>
      <c r="AN25" s="391">
        <v>1.2629166666666671</v>
      </c>
      <c r="AO25" s="392">
        <v>1.25</v>
      </c>
      <c r="AV25" s="266"/>
      <c r="AW25" s="266"/>
      <c r="AX25" s="266"/>
      <c r="AY25" s="266"/>
      <c r="AZ25" s="266"/>
      <c r="BA25" s="266"/>
      <c r="BB25" s="266"/>
      <c r="BC25" s="266"/>
      <c r="BD25" s="172"/>
      <c r="BE25" s="255"/>
      <c r="BF25" s="266"/>
      <c r="BG25" s="266"/>
      <c r="BH25" s="266"/>
      <c r="BI25" s="266"/>
      <c r="BJ25" s="255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</row>
    <row r="26" spans="1:74" ht="11.15" customHeight="1">
      <c r="A26" s="249">
        <v>22</v>
      </c>
      <c r="B26" s="390">
        <v>0.5941666666666664</v>
      </c>
      <c r="C26" s="391">
        <v>0.54916666666666647</v>
      </c>
      <c r="D26" s="391">
        <v>0.57041666666666668</v>
      </c>
      <c r="E26" s="391">
        <v>0.70416666666666672</v>
      </c>
      <c r="F26" s="391">
        <v>0.82999999999999974</v>
      </c>
      <c r="G26" s="391">
        <v>0.76500000000000012</v>
      </c>
      <c r="H26" s="391">
        <v>0.67375000000000007</v>
      </c>
      <c r="I26" s="391">
        <v>0.72666666666666702</v>
      </c>
      <c r="J26" s="391">
        <v>0.62041666666666673</v>
      </c>
      <c r="K26" s="391">
        <v>0.60874999999999979</v>
      </c>
      <c r="L26" s="391">
        <v>0.5874999999999998</v>
      </c>
      <c r="M26" s="392">
        <v>0.59791666666666643</v>
      </c>
      <c r="N26" s="172"/>
      <c r="O26" s="249">
        <v>22</v>
      </c>
      <c r="P26" s="390">
        <v>0.84416666666666673</v>
      </c>
      <c r="Q26" s="399">
        <v>0.79624999999999979</v>
      </c>
      <c r="R26" s="399">
        <v>0.79583333333333373</v>
      </c>
      <c r="S26" s="399">
        <v>0.94500000000000028</v>
      </c>
      <c r="T26" s="399">
        <v>1.0541666666666669</v>
      </c>
      <c r="U26" s="399">
        <v>1.0904166666666661</v>
      </c>
      <c r="V26" s="399">
        <v>0.94958333333333333</v>
      </c>
      <c r="W26" s="399">
        <v>1.022083333333333</v>
      </c>
      <c r="X26" s="399">
        <v>0.89916666666666689</v>
      </c>
      <c r="Y26" s="399">
        <v>0.98124999999999962</v>
      </c>
      <c r="Z26" s="399">
        <v>0.95583333333333298</v>
      </c>
      <c r="AA26" s="400">
        <v>0.83875</v>
      </c>
      <c r="AB26" s="255"/>
      <c r="AC26" s="249">
        <v>22</v>
      </c>
      <c r="AD26" s="390">
        <v>1.2475000000000003</v>
      </c>
      <c r="AE26" s="391">
        <v>1.1620833333333331</v>
      </c>
      <c r="AF26" s="391">
        <v>1.243333333333333</v>
      </c>
      <c r="AG26" s="391">
        <v>1.314583333333333</v>
      </c>
      <c r="AH26" s="391">
        <v>1.3670833333333341</v>
      </c>
      <c r="AI26" s="391">
        <v>1.3570833333333336</v>
      </c>
      <c r="AJ26" s="391">
        <v>1.2854166666666662</v>
      </c>
      <c r="AK26" s="391">
        <v>1.5725000000000007</v>
      </c>
      <c r="AL26" s="391">
        <v>1.3270833333333325</v>
      </c>
      <c r="AM26" s="391">
        <v>1.2987499999999998</v>
      </c>
      <c r="AN26" s="391">
        <v>1.2320833333333336</v>
      </c>
      <c r="AO26" s="392">
        <v>1.25</v>
      </c>
      <c r="AV26" s="266"/>
      <c r="AW26" s="266"/>
      <c r="AX26" s="266"/>
      <c r="AY26" s="266"/>
      <c r="AZ26" s="266"/>
      <c r="BA26" s="266"/>
      <c r="BB26" s="266"/>
      <c r="BC26" s="266"/>
      <c r="BD26" s="172"/>
      <c r="BE26" s="255"/>
      <c r="BF26" s="266"/>
      <c r="BG26" s="266"/>
      <c r="BH26" s="266"/>
      <c r="BI26" s="266"/>
      <c r="BJ26" s="255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</row>
    <row r="27" spans="1:74" ht="11.15" customHeight="1">
      <c r="A27" s="249">
        <v>23</v>
      </c>
      <c r="B27" s="390">
        <v>0.60124999999999973</v>
      </c>
      <c r="C27" s="391">
        <v>0.52291666666666659</v>
      </c>
      <c r="D27" s="391">
        <v>0.58333333333333337</v>
      </c>
      <c r="E27" s="391">
        <v>0.69500000000000017</v>
      </c>
      <c r="F27" s="391">
        <v>0.85458333333333336</v>
      </c>
      <c r="G27" s="391">
        <v>0.77666666666666651</v>
      </c>
      <c r="H27" s="391">
        <v>0.66583333333333339</v>
      </c>
      <c r="I27" s="391">
        <v>0.72250000000000003</v>
      </c>
      <c r="J27" s="391">
        <v>0.63166666666666682</v>
      </c>
      <c r="K27" s="391">
        <v>0.59791666666666676</v>
      </c>
      <c r="L27" s="391">
        <v>0.605833333333333</v>
      </c>
      <c r="M27" s="392">
        <v>0.58374999999999999</v>
      </c>
      <c r="N27" s="172"/>
      <c r="O27" s="249">
        <v>23</v>
      </c>
      <c r="P27" s="390">
        <v>0.85124999999999995</v>
      </c>
      <c r="Q27" s="399">
        <v>0.75333333333333341</v>
      </c>
      <c r="R27" s="399">
        <v>0.78625</v>
      </c>
      <c r="S27" s="399">
        <v>0.89208333333333345</v>
      </c>
      <c r="T27" s="399">
        <v>1.0483333333333336</v>
      </c>
      <c r="U27" s="399">
        <v>1.1099999999999999</v>
      </c>
      <c r="V27" s="399">
        <v>0.95708333333333362</v>
      </c>
      <c r="W27" s="399">
        <v>0.99291666666666611</v>
      </c>
      <c r="X27" s="399">
        <v>0.90166666666666673</v>
      </c>
      <c r="Y27" s="399">
        <v>0.98375000000000012</v>
      </c>
      <c r="Z27" s="399">
        <v>0.96708333333333307</v>
      </c>
      <c r="AA27" s="400">
        <v>0.79</v>
      </c>
      <c r="AB27" s="255"/>
      <c r="AC27" s="249">
        <v>23</v>
      </c>
      <c r="AD27" s="390">
        <v>1.2583333333333337</v>
      </c>
      <c r="AE27" s="391">
        <v>1.0458333333333327</v>
      </c>
      <c r="AF27" s="391">
        <v>1.2562500000000008</v>
      </c>
      <c r="AG27" s="391">
        <v>1.3166666666666667</v>
      </c>
      <c r="AH27" s="391">
        <v>1.3683333333333341</v>
      </c>
      <c r="AI27" s="391">
        <v>1.3741666666666665</v>
      </c>
      <c r="AJ27" s="391">
        <v>1.2950000000000002</v>
      </c>
      <c r="AK27" s="391">
        <v>1.457083333333334</v>
      </c>
      <c r="AL27" s="391">
        <v>1.3329166666666667</v>
      </c>
      <c r="AM27" s="391">
        <v>1.2795833333333333</v>
      </c>
      <c r="AN27" s="391">
        <v>1.2383333333333328</v>
      </c>
      <c r="AO27" s="392">
        <v>1.2537500000000006</v>
      </c>
      <c r="AV27" s="266"/>
      <c r="AW27" s="266"/>
      <c r="AX27" s="266"/>
      <c r="AY27" s="266"/>
      <c r="AZ27" s="266"/>
      <c r="BA27" s="266"/>
      <c r="BB27" s="266"/>
      <c r="BC27" s="266"/>
      <c r="BD27" s="172"/>
      <c r="BE27" s="255"/>
      <c r="BF27" s="266"/>
      <c r="BG27" s="266"/>
      <c r="BH27" s="266"/>
      <c r="BI27" s="266"/>
      <c r="BJ27" s="255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</row>
    <row r="28" spans="1:74" ht="11.15" customHeight="1">
      <c r="A28" s="249">
        <v>24</v>
      </c>
      <c r="B28" s="390">
        <v>0.60874999999999968</v>
      </c>
      <c r="C28" s="391">
        <v>0.5299999999999998</v>
      </c>
      <c r="D28" s="391">
        <v>0.58416666666666661</v>
      </c>
      <c r="E28" s="391">
        <v>0.67833333333333323</v>
      </c>
      <c r="F28" s="391">
        <v>0.85458333333333325</v>
      </c>
      <c r="G28" s="391">
        <v>0.79250000000000009</v>
      </c>
      <c r="H28" s="391">
        <v>0.6791666666666667</v>
      </c>
      <c r="I28" s="391">
        <v>0.70875000000000021</v>
      </c>
      <c r="J28" s="391">
        <v>0.64500000000000035</v>
      </c>
      <c r="K28" s="391">
        <v>0.58624999999999994</v>
      </c>
      <c r="L28" s="391">
        <v>0.60666666666666635</v>
      </c>
      <c r="M28" s="392">
        <v>0.59</v>
      </c>
      <c r="N28" s="172"/>
      <c r="O28" s="249">
        <v>24</v>
      </c>
      <c r="P28" s="390">
        <v>0.85875000000000057</v>
      </c>
      <c r="Q28" s="399">
        <v>0.80916666666666692</v>
      </c>
      <c r="R28" s="399">
        <v>0.75458333333333349</v>
      </c>
      <c r="S28" s="399">
        <v>0.84874999999999978</v>
      </c>
      <c r="T28" s="399">
        <v>1.01875</v>
      </c>
      <c r="U28" s="399">
        <v>1.1416666666666666</v>
      </c>
      <c r="V28" s="399">
        <v>0.96583333333333365</v>
      </c>
      <c r="W28" s="399">
        <v>1.0029166666666669</v>
      </c>
      <c r="X28" s="399">
        <v>0.90624999999999989</v>
      </c>
      <c r="Y28" s="399">
        <v>1.0041666666666662</v>
      </c>
      <c r="Z28" s="399">
        <v>1.0058333333333338</v>
      </c>
      <c r="AA28" s="400">
        <v>0.78541666666666676</v>
      </c>
      <c r="AB28" s="255"/>
      <c r="AC28" s="249">
        <v>24</v>
      </c>
      <c r="AD28" s="390">
        <v>1.2604166666666672</v>
      </c>
      <c r="AE28" s="391">
        <v>1.0795833333333336</v>
      </c>
      <c r="AF28" s="391">
        <v>1.2679166666666666</v>
      </c>
      <c r="AG28" s="391">
        <v>1.3162499999999995</v>
      </c>
      <c r="AH28" s="391">
        <v>1.3700000000000008</v>
      </c>
      <c r="AI28" s="391">
        <v>1.3912499999999997</v>
      </c>
      <c r="AJ28" s="391">
        <v>1.3016666666666661</v>
      </c>
      <c r="AK28" s="391">
        <v>1.4045833333333331</v>
      </c>
      <c r="AL28" s="391">
        <v>1.3370833333333334</v>
      </c>
      <c r="AM28" s="391">
        <v>1.2899999999999994</v>
      </c>
      <c r="AN28" s="391">
        <v>1.2537500000000004</v>
      </c>
      <c r="AO28" s="392">
        <v>1.2466666666666664</v>
      </c>
      <c r="AV28" s="266"/>
      <c r="AW28" s="266"/>
      <c r="AX28" s="266"/>
      <c r="AY28" s="266"/>
      <c r="AZ28" s="266"/>
      <c r="BA28" s="266"/>
      <c r="BB28" s="266"/>
      <c r="BC28" s="266"/>
      <c r="BD28" s="172"/>
      <c r="BE28" s="255"/>
      <c r="BF28" s="266"/>
      <c r="BG28" s="266"/>
      <c r="BH28" s="266"/>
      <c r="BI28" s="266"/>
      <c r="BJ28" s="255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</row>
    <row r="29" spans="1:74" ht="11.15" customHeight="1">
      <c r="A29" s="249">
        <v>25</v>
      </c>
      <c r="B29" s="390">
        <v>0.59749999999999981</v>
      </c>
      <c r="C29" s="391">
        <v>0.51874999999999993</v>
      </c>
      <c r="D29" s="391">
        <v>0.61458333333333337</v>
      </c>
      <c r="E29" s="391">
        <v>0.66166666666666651</v>
      </c>
      <c r="F29" s="391">
        <v>0.87333333333333318</v>
      </c>
      <c r="G29" s="391">
        <v>0.80833333333333357</v>
      </c>
      <c r="H29" s="391">
        <v>0.67958333333333343</v>
      </c>
      <c r="I29" s="391">
        <v>0.70750000000000013</v>
      </c>
      <c r="J29" s="391">
        <v>0.65041666666666698</v>
      </c>
      <c r="K29" s="391">
        <v>0.59833333333333338</v>
      </c>
      <c r="L29" s="391">
        <v>0.61874999999999958</v>
      </c>
      <c r="M29" s="392">
        <v>0.57458333333333333</v>
      </c>
      <c r="N29" s="172"/>
      <c r="O29" s="249">
        <v>25</v>
      </c>
      <c r="P29" s="390">
        <v>0.84749999999999981</v>
      </c>
      <c r="Q29" s="399">
        <v>0.79000000000000037</v>
      </c>
      <c r="R29" s="399">
        <v>0.74125000000000008</v>
      </c>
      <c r="S29" s="399">
        <v>0.86499999999999966</v>
      </c>
      <c r="T29" s="399">
        <v>1.0550000000000004</v>
      </c>
      <c r="U29" s="399">
        <v>1.1516666666666666</v>
      </c>
      <c r="V29" s="399">
        <v>0.98166666666666691</v>
      </c>
      <c r="W29" s="399">
        <v>1.01125</v>
      </c>
      <c r="X29" s="399">
        <v>0.91416666666666668</v>
      </c>
      <c r="Y29" s="399">
        <v>1.020833333333333</v>
      </c>
      <c r="Z29" s="399">
        <v>0.99541666666666717</v>
      </c>
      <c r="AA29" s="400">
        <v>0.78166666666666684</v>
      </c>
      <c r="AB29" s="255"/>
      <c r="AC29" s="249">
        <v>25</v>
      </c>
      <c r="AD29" s="390">
        <v>1.2720833333333335</v>
      </c>
      <c r="AE29" s="391">
        <v>1.1287500000000001</v>
      </c>
      <c r="AF29" s="391">
        <v>1.2775000000000003</v>
      </c>
      <c r="AG29" s="391">
        <v>1.314583333333333</v>
      </c>
      <c r="AH29" s="391">
        <v>1.3779166666666665</v>
      </c>
      <c r="AI29" s="391">
        <v>1.4175000000000004</v>
      </c>
      <c r="AJ29" s="391">
        <v>1.3104166666666668</v>
      </c>
      <c r="AK29" s="391">
        <v>1.3933333333333333</v>
      </c>
      <c r="AL29" s="391">
        <v>1.341666666666667</v>
      </c>
      <c r="AM29" s="391">
        <v>1.2929166666666665</v>
      </c>
      <c r="AN29" s="391">
        <v>1.2658333333333334</v>
      </c>
      <c r="AO29" s="392">
        <v>1.22875</v>
      </c>
      <c r="AV29" s="266"/>
      <c r="AW29" s="266"/>
      <c r="AX29" s="266"/>
      <c r="AY29" s="266"/>
      <c r="AZ29" s="266"/>
      <c r="BA29" s="266"/>
      <c r="BB29" s="266"/>
      <c r="BC29" s="266"/>
      <c r="BD29" s="172"/>
      <c r="BE29" s="255"/>
      <c r="BF29" s="266"/>
      <c r="BG29" s="266"/>
      <c r="BH29" s="266"/>
      <c r="BI29" s="266"/>
      <c r="BJ29" s="255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</row>
    <row r="30" spans="1:74" ht="11.15" customHeight="1">
      <c r="A30" s="249">
        <v>26</v>
      </c>
      <c r="B30" s="390">
        <v>0.62166666666666692</v>
      </c>
      <c r="C30" s="391">
        <v>0.51708333333333301</v>
      </c>
      <c r="D30" s="391">
        <v>0.62458333333333338</v>
      </c>
      <c r="E30" s="391">
        <v>0.69999999999999984</v>
      </c>
      <c r="F30" s="391">
        <v>0.90499999999999992</v>
      </c>
      <c r="G30" s="391">
        <v>0.81166666666666687</v>
      </c>
      <c r="H30" s="391">
        <v>0.70208333333333339</v>
      </c>
      <c r="I30" s="391">
        <v>0.70333333333333348</v>
      </c>
      <c r="J30" s="391">
        <v>0.6625000000000002</v>
      </c>
      <c r="K30" s="391">
        <v>0.6037499999999999</v>
      </c>
      <c r="L30" s="391">
        <v>0.61541666666666639</v>
      </c>
      <c r="M30" s="392">
        <v>0.57000000000000017</v>
      </c>
      <c r="N30" s="172"/>
      <c r="O30" s="249">
        <v>26</v>
      </c>
      <c r="P30" s="390">
        <v>0.87166666666666703</v>
      </c>
      <c r="Q30" s="399">
        <v>0.74916666666666665</v>
      </c>
      <c r="R30" s="399">
        <v>0.75291666666666679</v>
      </c>
      <c r="S30" s="399">
        <v>0.88875000000000004</v>
      </c>
      <c r="T30" s="399">
        <v>1.0816666666666668</v>
      </c>
      <c r="U30" s="399">
        <v>1.1383333333333334</v>
      </c>
      <c r="V30" s="399">
        <v>1.0308333333333333</v>
      </c>
      <c r="W30" s="399">
        <v>1.0049999999999999</v>
      </c>
      <c r="X30" s="399">
        <v>0.93041666666666678</v>
      </c>
      <c r="Y30" s="399">
        <v>1.0133333333333336</v>
      </c>
      <c r="Z30" s="399">
        <v>0.97708333333333364</v>
      </c>
      <c r="AA30" s="400">
        <v>0.81750000000000034</v>
      </c>
      <c r="AB30" s="255"/>
      <c r="AC30" s="249">
        <v>26</v>
      </c>
      <c r="AD30" s="390">
        <v>1.279166666666667</v>
      </c>
      <c r="AE30" s="391">
        <v>1.1658333333333335</v>
      </c>
      <c r="AF30" s="391">
        <v>1.2849999999999999</v>
      </c>
      <c r="AG30" s="391">
        <v>1.3208333333333329</v>
      </c>
      <c r="AH30" s="391">
        <v>1.3833333333333337</v>
      </c>
      <c r="AI30" s="391">
        <v>1.485000000000001</v>
      </c>
      <c r="AJ30" s="391">
        <v>1.3262499999999999</v>
      </c>
      <c r="AK30" s="391">
        <v>1.3899999999999997</v>
      </c>
      <c r="AL30" s="391">
        <v>1.3466666666666673</v>
      </c>
      <c r="AM30" s="391">
        <v>1.2899999999999994</v>
      </c>
      <c r="AN30" s="391">
        <v>1.2562500000000001</v>
      </c>
      <c r="AO30" s="392">
        <v>1.2333333333333329</v>
      </c>
      <c r="AV30" s="266"/>
      <c r="AW30" s="266"/>
      <c r="AX30" s="266"/>
      <c r="AY30" s="266"/>
      <c r="AZ30" s="266"/>
      <c r="BA30" s="266"/>
      <c r="BB30" s="266"/>
      <c r="BC30" s="266"/>
      <c r="BD30" s="172"/>
      <c r="BE30" s="255"/>
      <c r="BF30" s="266"/>
      <c r="BG30" s="266"/>
      <c r="BH30" s="266"/>
      <c r="BI30" s="266"/>
      <c r="BJ30" s="255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</row>
    <row r="31" spans="1:74" ht="11.15" customHeight="1">
      <c r="A31" s="249">
        <v>27</v>
      </c>
      <c r="B31" s="390">
        <v>0.6254166666666664</v>
      </c>
      <c r="C31" s="391">
        <v>0.51541666666666652</v>
      </c>
      <c r="D31" s="391">
        <v>0.61541666666666683</v>
      </c>
      <c r="E31" s="391">
        <v>0.70083333333333331</v>
      </c>
      <c r="F31" s="391">
        <v>0.90624999999999989</v>
      </c>
      <c r="G31" s="391">
        <v>0.8220833333333335</v>
      </c>
      <c r="H31" s="391">
        <v>0.72333333333333349</v>
      </c>
      <c r="I31" s="391">
        <v>0.6795833333333331</v>
      </c>
      <c r="J31" s="391">
        <v>0.6691666666666668</v>
      </c>
      <c r="K31" s="391">
        <v>0.6133333333333334</v>
      </c>
      <c r="L31" s="391">
        <v>0.61124999999999952</v>
      </c>
      <c r="M31" s="392">
        <v>0.56791666666666674</v>
      </c>
      <c r="N31" s="172"/>
      <c r="O31" s="249">
        <v>27</v>
      </c>
      <c r="P31" s="390">
        <v>0.87541666666666706</v>
      </c>
      <c r="Q31" s="399">
        <v>0.76958333333333329</v>
      </c>
      <c r="R31" s="399">
        <v>0.73916666666666686</v>
      </c>
      <c r="S31" s="399">
        <v>0.92541666666666667</v>
      </c>
      <c r="T31" s="399">
        <v>1.0462500000000003</v>
      </c>
      <c r="U31" s="399">
        <v>1.1095833333333331</v>
      </c>
      <c r="V31" s="399">
        <v>1.0308333333333335</v>
      </c>
      <c r="W31" s="399">
        <v>1.0133333333333332</v>
      </c>
      <c r="X31" s="399">
        <v>0.95791666666666686</v>
      </c>
      <c r="Y31" s="399">
        <v>0.98791666666666644</v>
      </c>
      <c r="Z31" s="399">
        <v>0.99916666666666698</v>
      </c>
      <c r="AA31" s="400">
        <v>0.84541666666666659</v>
      </c>
      <c r="AB31" s="255"/>
      <c r="AC31" s="249">
        <v>27</v>
      </c>
      <c r="AD31" s="390">
        <v>1.2820833333333337</v>
      </c>
      <c r="AE31" s="391">
        <v>1.1958333333333329</v>
      </c>
      <c r="AF31" s="391">
        <v>1.2854166666666667</v>
      </c>
      <c r="AG31" s="391">
        <v>1.3329166666666661</v>
      </c>
      <c r="AH31" s="391">
        <v>1.385416666666667</v>
      </c>
      <c r="AI31" s="391">
        <v>1.5479166666666666</v>
      </c>
      <c r="AJ31" s="391">
        <v>1.3350000000000002</v>
      </c>
      <c r="AK31" s="391">
        <v>1.3791666666666671</v>
      </c>
      <c r="AL31" s="391">
        <v>1.3500000000000005</v>
      </c>
      <c r="AM31" s="391">
        <v>1.2899999999999994</v>
      </c>
      <c r="AN31" s="391">
        <v>1.2449999999999999</v>
      </c>
      <c r="AO31" s="392">
        <v>1.2458333333333333</v>
      </c>
      <c r="AV31" s="266"/>
      <c r="AW31" s="266"/>
      <c r="AX31" s="266"/>
      <c r="AY31" s="266"/>
      <c r="AZ31" s="266"/>
      <c r="BA31" s="266"/>
      <c r="BB31" s="266"/>
      <c r="BC31" s="266"/>
      <c r="BD31" s="172"/>
      <c r="BE31" s="255"/>
      <c r="BF31" s="266"/>
      <c r="BG31" s="266"/>
      <c r="BH31" s="266"/>
      <c r="BI31" s="266"/>
      <c r="BJ31" s="255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</row>
    <row r="32" spans="1:74" ht="11.15" customHeight="1">
      <c r="A32" s="249">
        <v>28</v>
      </c>
      <c r="B32" s="390">
        <v>0.61249999999999971</v>
      </c>
      <c r="C32" s="391">
        <v>0.51708333333333323</v>
      </c>
      <c r="D32" s="391">
        <v>0.62291666666666645</v>
      </c>
      <c r="E32" s="391">
        <v>0.65916666666666657</v>
      </c>
      <c r="F32" s="391">
        <v>0.8620833333333332</v>
      </c>
      <c r="G32" s="391">
        <v>0.8241666666666666</v>
      </c>
      <c r="H32" s="391">
        <v>0.69499999999999995</v>
      </c>
      <c r="I32" s="391">
        <v>0.69041666666666668</v>
      </c>
      <c r="J32" s="391">
        <v>0.65583333333333349</v>
      </c>
      <c r="K32" s="391">
        <v>0.58541666666666659</v>
      </c>
      <c r="L32" s="391">
        <v>0.62791666666666612</v>
      </c>
      <c r="M32" s="392">
        <v>0.56666666666666665</v>
      </c>
      <c r="N32" s="172"/>
      <c r="O32" s="249">
        <v>28</v>
      </c>
      <c r="P32" s="390">
        <v>0.86250000000000016</v>
      </c>
      <c r="Q32" s="399">
        <v>0.78583333333333394</v>
      </c>
      <c r="R32" s="399">
        <v>0.68874999999999986</v>
      </c>
      <c r="S32" s="399">
        <v>0.88875000000000026</v>
      </c>
      <c r="T32" s="399">
        <v>1.0283333333333331</v>
      </c>
      <c r="U32" s="399">
        <v>1.1054166666666663</v>
      </c>
      <c r="V32" s="399">
        <v>0.99416666666666653</v>
      </c>
      <c r="W32" s="399">
        <v>1.0379166666666664</v>
      </c>
      <c r="X32" s="399">
        <v>0.96333333333333337</v>
      </c>
      <c r="Y32" s="399">
        <v>0.9820833333333332</v>
      </c>
      <c r="Z32" s="399">
        <v>1.0337499999999999</v>
      </c>
      <c r="AA32" s="400">
        <v>0.84874999999999989</v>
      </c>
      <c r="AB32" s="255"/>
      <c r="AC32" s="249">
        <v>28</v>
      </c>
      <c r="AD32" s="390">
        <v>1.2754166666666664</v>
      </c>
      <c r="AE32" s="391">
        <v>1.2162499999999996</v>
      </c>
      <c r="AF32" s="391">
        <v>1.2887499999999996</v>
      </c>
      <c r="AG32" s="391">
        <v>1.3241666666666665</v>
      </c>
      <c r="AH32" s="391">
        <v>1.3970833333333335</v>
      </c>
      <c r="AI32" s="391">
        <v>1.6037500000000005</v>
      </c>
      <c r="AJ32" s="391">
        <v>1.32</v>
      </c>
      <c r="AK32" s="391">
        <v>1.3800000000000001</v>
      </c>
      <c r="AL32" s="391">
        <v>1.3500000000000005</v>
      </c>
      <c r="AM32" s="391">
        <v>1.2754166666666664</v>
      </c>
      <c r="AN32" s="391">
        <v>1.2541666666666673</v>
      </c>
      <c r="AO32" s="392">
        <v>1.2562500000000008</v>
      </c>
      <c r="AV32" s="266"/>
      <c r="AW32" s="266"/>
      <c r="AX32" s="266"/>
      <c r="AY32" s="266"/>
      <c r="AZ32" s="266"/>
      <c r="BA32" s="266"/>
      <c r="BB32" s="266"/>
      <c r="BC32" s="266"/>
      <c r="BD32" s="172"/>
      <c r="BE32" s="255"/>
      <c r="BF32" s="266"/>
      <c r="BG32" s="266"/>
      <c r="BH32" s="266"/>
      <c r="BI32" s="266"/>
      <c r="BJ32" s="255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</row>
    <row r="33" spans="1:74" ht="11.15" customHeight="1">
      <c r="A33" s="249">
        <v>29</v>
      </c>
      <c r="B33" s="390">
        <v>0.60124999999999973</v>
      </c>
      <c r="C33" s="391">
        <v>0.51458333333333306</v>
      </c>
      <c r="D33" s="391">
        <v>0.58750000000000002</v>
      </c>
      <c r="E33" s="391">
        <v>0.6679166666666666</v>
      </c>
      <c r="F33" s="391">
        <v>0.89499999999999991</v>
      </c>
      <c r="G33" s="391">
        <v>0.82125000000000015</v>
      </c>
      <c r="H33" s="391">
        <v>0.66833333333333345</v>
      </c>
      <c r="I33" s="391">
        <v>0.69333333333333336</v>
      </c>
      <c r="J33" s="391">
        <v>0.66041666666666676</v>
      </c>
      <c r="K33" s="391">
        <v>0.59249999999999992</v>
      </c>
      <c r="L33" s="391">
        <v>0.61749999999999972</v>
      </c>
      <c r="M33" s="392">
        <v>0.57083333333333341</v>
      </c>
      <c r="N33" s="172"/>
      <c r="O33" s="249">
        <v>29</v>
      </c>
      <c r="P33" s="390">
        <v>0.85124999999999995</v>
      </c>
      <c r="Q33" s="399">
        <v>0.79458333333333364</v>
      </c>
      <c r="R33" s="399">
        <v>0.70750000000000013</v>
      </c>
      <c r="S33" s="399">
        <v>0.91541666666666677</v>
      </c>
      <c r="T33" s="399">
        <v>1.0412500000000002</v>
      </c>
      <c r="U33" s="399">
        <v>1.1049999999999998</v>
      </c>
      <c r="V33" s="399">
        <v>0.96874999999999989</v>
      </c>
      <c r="W33" s="399">
        <v>1.037916666666667</v>
      </c>
      <c r="X33" s="399">
        <v>0.96708333333333318</v>
      </c>
      <c r="Y33" s="399">
        <v>0.97041666666666648</v>
      </c>
      <c r="Z33" s="399">
        <v>1.0254166666666669</v>
      </c>
      <c r="AA33" s="400">
        <v>0.82250000000000023</v>
      </c>
      <c r="AB33" s="255"/>
      <c r="AC33" s="249">
        <v>29</v>
      </c>
      <c r="AD33" s="390">
        <v>1.2729166666666669</v>
      </c>
      <c r="AE33" s="391">
        <v>1.2241666666666668</v>
      </c>
      <c r="AF33" s="391">
        <v>1.3008333333333337</v>
      </c>
      <c r="AG33" s="391">
        <v>1.3099999999999996</v>
      </c>
      <c r="AH33" s="391">
        <v>1.4383333333333332</v>
      </c>
      <c r="AI33" s="391">
        <v>1.6470833333333335</v>
      </c>
      <c r="AJ33" s="391">
        <v>1.2945833333333334</v>
      </c>
      <c r="AK33" s="391">
        <v>1.3820833333333333</v>
      </c>
      <c r="AL33" s="391">
        <v>1.3500000000000005</v>
      </c>
      <c r="AM33" s="391">
        <v>1.2762500000000003</v>
      </c>
      <c r="AN33" s="391">
        <v>1.2600000000000007</v>
      </c>
      <c r="AO33" s="392">
        <v>1.2662499999999997</v>
      </c>
      <c r="AV33" s="266"/>
      <c r="AW33" s="266"/>
      <c r="AX33" s="266"/>
      <c r="AY33" s="266"/>
      <c r="AZ33" s="266"/>
      <c r="BA33" s="266"/>
      <c r="BB33" s="266"/>
      <c r="BC33" s="266"/>
      <c r="BD33" s="172"/>
      <c r="BE33" s="255"/>
      <c r="BF33" s="266"/>
      <c r="BG33" s="266"/>
      <c r="BH33" s="266"/>
      <c r="BI33" s="266"/>
      <c r="BJ33" s="255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</row>
    <row r="34" spans="1:74" ht="11.15" customHeight="1">
      <c r="A34" s="249">
        <v>30</v>
      </c>
      <c r="B34" s="390">
        <v>0.60333333333333306</v>
      </c>
      <c r="C34" s="391"/>
      <c r="D34" s="391">
        <v>0.59541666666666659</v>
      </c>
      <c r="E34" s="391">
        <v>0.68833333333333335</v>
      </c>
      <c r="F34" s="391">
        <v>0.92041666666666666</v>
      </c>
      <c r="G34" s="391">
        <v>0.74749999999999994</v>
      </c>
      <c r="H34" s="391">
        <v>0.65208333333333357</v>
      </c>
      <c r="I34" s="391">
        <v>0.69458333333333344</v>
      </c>
      <c r="J34" s="391">
        <v>0.65875000000000028</v>
      </c>
      <c r="K34" s="391">
        <v>0.59124999999999994</v>
      </c>
      <c r="L34" s="391">
        <v>0.60666666666666624</v>
      </c>
      <c r="M34" s="392">
        <v>0.57999999999999996</v>
      </c>
      <c r="N34" s="172"/>
      <c r="O34" s="249">
        <v>30</v>
      </c>
      <c r="P34" s="390">
        <v>0.85333333333333361</v>
      </c>
      <c r="Q34" s="399"/>
      <c r="R34" s="399">
        <v>0.72375</v>
      </c>
      <c r="S34" s="399">
        <v>0.95333333333333314</v>
      </c>
      <c r="T34" s="399">
        <v>1.0429166666666667</v>
      </c>
      <c r="U34" s="399">
        <v>1.0475000000000001</v>
      </c>
      <c r="V34" s="399">
        <v>0.96625000000000016</v>
      </c>
      <c r="W34" s="399">
        <v>1.0216666666666667</v>
      </c>
      <c r="X34" s="399">
        <v>0.96416666666666695</v>
      </c>
      <c r="Y34" s="399">
        <v>0.97625000000000017</v>
      </c>
      <c r="Z34" s="399">
        <v>0.96791666666666665</v>
      </c>
      <c r="AA34" s="400">
        <v>0.83749999999999991</v>
      </c>
      <c r="AB34" s="255"/>
      <c r="AC34" s="249">
        <v>30</v>
      </c>
      <c r="AD34" s="390">
        <v>1.2704166666666663</v>
      </c>
      <c r="AE34" s="391"/>
      <c r="AF34" s="391">
        <v>1.3012500000000002</v>
      </c>
      <c r="AG34" s="391">
        <v>1.3183333333333336</v>
      </c>
      <c r="AH34" s="391">
        <v>1.4800000000000004</v>
      </c>
      <c r="AI34" s="391">
        <v>1.5383333333333331</v>
      </c>
      <c r="AJ34" s="391">
        <v>1.2862500000000001</v>
      </c>
      <c r="AK34" s="391">
        <v>1.3666666666666671</v>
      </c>
      <c r="AL34" s="391">
        <v>1.3491666666666673</v>
      </c>
      <c r="AM34" s="391">
        <v>1.2800000000000005</v>
      </c>
      <c r="AN34" s="391">
        <v>1.2670833333333331</v>
      </c>
      <c r="AO34" s="392">
        <v>1.2608333333333335</v>
      </c>
      <c r="AV34" s="266"/>
      <c r="AW34" s="266"/>
      <c r="AX34" s="266"/>
      <c r="AY34" s="266"/>
      <c r="AZ34" s="266"/>
      <c r="BA34" s="266"/>
      <c r="BB34" s="266"/>
      <c r="BC34" s="266"/>
      <c r="BD34" s="172"/>
      <c r="BE34" s="255"/>
      <c r="BF34" s="266"/>
      <c r="BG34" s="266"/>
      <c r="BH34" s="266"/>
      <c r="BI34" s="266"/>
      <c r="BJ34" s="255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</row>
    <row r="35" spans="1:74" ht="11.15" customHeight="1">
      <c r="A35" s="251">
        <v>31</v>
      </c>
      <c r="B35" s="393">
        <v>0.6024999999999997</v>
      </c>
      <c r="C35" s="394"/>
      <c r="D35" s="394">
        <v>0.60499999999999987</v>
      </c>
      <c r="E35" s="394"/>
      <c r="F35" s="394">
        <v>0.92041666666666666</v>
      </c>
      <c r="G35" s="394"/>
      <c r="H35" s="394">
        <v>0.65208333333333346</v>
      </c>
      <c r="I35" s="394">
        <v>0.68208333333333349</v>
      </c>
      <c r="J35" s="394"/>
      <c r="K35" s="394">
        <v>0.59541666666666659</v>
      </c>
      <c r="L35" s="394"/>
      <c r="M35" s="395">
        <v>0.58166666666666667</v>
      </c>
      <c r="N35" s="172"/>
      <c r="O35" s="251">
        <v>31</v>
      </c>
      <c r="P35" s="393">
        <v>0.85708333333333353</v>
      </c>
      <c r="Q35" s="394"/>
      <c r="R35" s="394">
        <v>0.71916666666666673</v>
      </c>
      <c r="S35" s="394"/>
      <c r="T35" s="394">
        <v>1.0495833333333338</v>
      </c>
      <c r="U35" s="394"/>
      <c r="V35" s="394">
        <v>0.98374999999999979</v>
      </c>
      <c r="W35" s="394">
        <v>1.0279166666666666</v>
      </c>
      <c r="X35" s="394"/>
      <c r="Y35" s="394">
        <v>1.0133333333333334</v>
      </c>
      <c r="Z35" s="394"/>
      <c r="AA35" s="401">
        <v>0.86083333333333301</v>
      </c>
      <c r="AB35" s="255"/>
      <c r="AC35" s="251">
        <v>31</v>
      </c>
      <c r="AD35" s="393">
        <v>1.2691666666666663</v>
      </c>
      <c r="AE35" s="394"/>
      <c r="AF35" s="394">
        <v>1.301666666666667</v>
      </c>
      <c r="AG35" s="394"/>
      <c r="AH35" s="394">
        <v>1.5208333333333337</v>
      </c>
      <c r="AI35" s="394"/>
      <c r="AJ35" s="394">
        <v>1.2762500000000003</v>
      </c>
      <c r="AK35" s="394">
        <v>1.3633333333333335</v>
      </c>
      <c r="AL35" s="394"/>
      <c r="AM35" s="394">
        <v>1.2887499999999994</v>
      </c>
      <c r="AN35" s="394"/>
      <c r="AO35" s="395">
        <v>1.25</v>
      </c>
      <c r="AV35" s="266"/>
      <c r="AW35" s="266"/>
      <c r="AX35" s="266"/>
      <c r="AY35" s="266"/>
      <c r="AZ35" s="266"/>
      <c r="BA35" s="266"/>
      <c r="BB35" s="266"/>
      <c r="BC35" s="266"/>
      <c r="BD35" s="172"/>
      <c r="BE35" s="255"/>
      <c r="BF35" s="266"/>
      <c r="BG35" s="266"/>
      <c r="BH35" s="266"/>
      <c r="BI35" s="266"/>
      <c r="BJ35" s="255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</row>
    <row r="36" spans="1:74" ht="11.15" customHeight="1">
      <c r="A36" s="248" t="s">
        <v>5</v>
      </c>
      <c r="B36" s="387">
        <f t="shared" ref="B36:M36" si="0">AVERAGE(B5:B35)</f>
        <v>0.62176075268817188</v>
      </c>
      <c r="C36" s="388">
        <f t="shared" si="0"/>
        <v>0.56429597701149437</v>
      </c>
      <c r="D36" s="388">
        <f t="shared" si="0"/>
        <v>0.56751344086021493</v>
      </c>
      <c r="E36" s="388">
        <f t="shared" si="0"/>
        <v>0.66166666666666651</v>
      </c>
      <c r="F36" s="388">
        <f t="shared" si="0"/>
        <v>0.80452956989247326</v>
      </c>
      <c r="G36" s="388">
        <f t="shared" si="0"/>
        <v>0.78743055555555563</v>
      </c>
      <c r="H36" s="388">
        <f t="shared" si="0"/>
        <v>0.68883064516129033</v>
      </c>
      <c r="I36" s="388">
        <f t="shared" si="0"/>
        <v>0.69747311827957015</v>
      </c>
      <c r="J36" s="388">
        <f t="shared" si="0"/>
        <v>0.63143055555555561</v>
      </c>
      <c r="K36" s="388">
        <f t="shared" si="0"/>
        <v>0.62887096774193552</v>
      </c>
      <c r="L36" s="388">
        <f t="shared" si="0"/>
        <v>0.60213888888888889</v>
      </c>
      <c r="M36" s="389">
        <f t="shared" si="0"/>
        <v>0.60692204301075248</v>
      </c>
      <c r="N36" s="267"/>
      <c r="O36" s="248" t="s">
        <v>5</v>
      </c>
      <c r="P36" s="387">
        <f t="shared" ref="P36:AA36" si="1">AVERAGE(P5:P35)</f>
        <v>0.87190860215053778</v>
      </c>
      <c r="Q36" s="388">
        <f t="shared" si="1"/>
        <v>0.84915229885057497</v>
      </c>
      <c r="R36" s="388">
        <f t="shared" si="1"/>
        <v>0.73134408602150525</v>
      </c>
      <c r="S36" s="388">
        <f t="shared" si="1"/>
        <v>0.85930555555555543</v>
      </c>
      <c r="T36" s="388">
        <f t="shared" si="1"/>
        <v>0.98755376344086021</v>
      </c>
      <c r="U36" s="388">
        <f t="shared" si="1"/>
        <v>1.0473888888888889</v>
      </c>
      <c r="V36" s="388">
        <f t="shared" si="1"/>
        <v>0.9921774193548385</v>
      </c>
      <c r="W36" s="388">
        <f t="shared" si="1"/>
        <v>1.0123521505376345</v>
      </c>
      <c r="X36" s="388">
        <f t="shared" si="1"/>
        <v>0.95812500000000023</v>
      </c>
      <c r="Y36" s="388">
        <f t="shared" si="1"/>
        <v>0.97293010752688147</v>
      </c>
      <c r="Z36" s="388">
        <f t="shared" si="1"/>
        <v>0.99766666666666681</v>
      </c>
      <c r="AA36" s="389">
        <f t="shared" si="1"/>
        <v>0.870793010752688</v>
      </c>
      <c r="AB36" s="741"/>
      <c r="AC36" s="248" t="s">
        <v>5</v>
      </c>
      <c r="AD36" s="387">
        <f t="shared" ref="AD36:AO36" si="2">AVERAGE(AD5:AD35)</f>
        <v>1.2524193548387097</v>
      </c>
      <c r="AE36" s="388">
        <f t="shared" si="2"/>
        <v>1.1913362068965518</v>
      </c>
      <c r="AF36" s="388">
        <f t="shared" si="2"/>
        <v>1.2247715053763444</v>
      </c>
      <c r="AG36" s="388">
        <f t="shared" si="2"/>
        <v>1.316208333333333</v>
      </c>
      <c r="AH36" s="388">
        <f t="shared" si="2"/>
        <v>1.3654704301075267</v>
      </c>
      <c r="AI36" s="388">
        <f t="shared" si="2"/>
        <v>1.4573750000000001</v>
      </c>
      <c r="AJ36" s="388">
        <f t="shared" si="2"/>
        <v>1.3230376344086023</v>
      </c>
      <c r="AK36" s="388">
        <f t="shared" si="2"/>
        <v>1.3685080645161292</v>
      </c>
      <c r="AL36" s="388">
        <f t="shared" si="2"/>
        <v>1.3017083333333332</v>
      </c>
      <c r="AM36" s="388">
        <f t="shared" si="2"/>
        <v>1.3306317204301072</v>
      </c>
      <c r="AN36" s="388">
        <f t="shared" si="2"/>
        <v>1.2871944444444443</v>
      </c>
      <c r="AO36" s="389">
        <f t="shared" si="2"/>
        <v>1.282836021505376</v>
      </c>
      <c r="AP36" s="268"/>
      <c r="AV36" s="266"/>
      <c r="AW36" s="266"/>
      <c r="AX36" s="266"/>
      <c r="AY36" s="266"/>
      <c r="AZ36" s="266"/>
      <c r="BA36" s="266"/>
      <c r="BB36" s="266"/>
      <c r="BC36" s="266"/>
      <c r="BD36" s="172"/>
      <c r="BE36" s="255"/>
      <c r="BF36" s="266"/>
      <c r="BG36" s="266"/>
      <c r="BH36" s="266"/>
      <c r="BI36" s="266"/>
      <c r="BJ36" s="255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</row>
    <row r="37" spans="1:74" ht="11.15" customHeight="1">
      <c r="A37" s="249" t="s">
        <v>6</v>
      </c>
      <c r="B37" s="390">
        <v>0.56999999999999995</v>
      </c>
      <c r="C37" s="391">
        <v>0.45999999999999985</v>
      </c>
      <c r="D37" s="391">
        <v>0.5099999999999999</v>
      </c>
      <c r="E37" s="391">
        <v>0.55999999999999994</v>
      </c>
      <c r="F37" s="391">
        <v>0.6399999999999999</v>
      </c>
      <c r="G37" s="391">
        <v>0.67</v>
      </c>
      <c r="H37" s="391">
        <v>0.60000000000000009</v>
      </c>
      <c r="I37" s="391">
        <v>0.60000000000000009</v>
      </c>
      <c r="J37" s="391">
        <v>0.55000000000000004</v>
      </c>
      <c r="K37" s="391">
        <v>0.57000000000000006</v>
      </c>
      <c r="L37" s="391">
        <v>0.55999999999999983</v>
      </c>
      <c r="M37" s="392">
        <v>0.54999999999999993</v>
      </c>
      <c r="N37" s="254"/>
      <c r="O37" s="249" t="s">
        <v>6</v>
      </c>
      <c r="P37" s="390">
        <v>0.82000000000000017</v>
      </c>
      <c r="Q37" s="399">
        <v>0.72000000000000008</v>
      </c>
      <c r="R37" s="399">
        <v>0.55999999999999994</v>
      </c>
      <c r="S37" s="399">
        <v>0.6</v>
      </c>
      <c r="T37" s="399">
        <v>0.8899999999999999</v>
      </c>
      <c r="U37" s="399">
        <v>0.92999999999999994</v>
      </c>
      <c r="V37" s="399">
        <v>0.90000000000000013</v>
      </c>
      <c r="W37" s="399">
        <v>0.97</v>
      </c>
      <c r="X37" s="399">
        <v>0.8600000000000001</v>
      </c>
      <c r="Y37" s="399">
        <v>0.89000000000000012</v>
      </c>
      <c r="Z37" s="399">
        <v>0.8999999999999998</v>
      </c>
      <c r="AA37" s="392">
        <v>0.76000000000000012</v>
      </c>
      <c r="AB37" s="255"/>
      <c r="AC37" s="249" t="s">
        <v>6</v>
      </c>
      <c r="AD37" s="390">
        <v>1.1599999999999999</v>
      </c>
      <c r="AE37" s="391">
        <v>1.0399999999999998</v>
      </c>
      <c r="AF37" s="391">
        <v>1.0799999999999998</v>
      </c>
      <c r="AG37" s="391">
        <v>1.29</v>
      </c>
      <c r="AH37" s="391">
        <v>1.32</v>
      </c>
      <c r="AI37" s="391">
        <v>1.32</v>
      </c>
      <c r="AJ37" s="391">
        <v>1.26</v>
      </c>
      <c r="AK37" s="391">
        <v>1.27</v>
      </c>
      <c r="AL37" s="391">
        <v>1.1299999999999999</v>
      </c>
      <c r="AM37" s="391">
        <v>1.27</v>
      </c>
      <c r="AN37" s="391">
        <v>1.23</v>
      </c>
      <c r="AO37" s="392">
        <v>1.22</v>
      </c>
      <c r="AV37" s="266"/>
      <c r="AW37" s="266"/>
      <c r="AX37" s="266"/>
      <c r="AY37" s="266"/>
      <c r="AZ37" s="266"/>
      <c r="BA37" s="255"/>
      <c r="BB37" s="255"/>
      <c r="BC37" s="255"/>
      <c r="BD37" s="172"/>
      <c r="BE37" s="255"/>
      <c r="BF37" s="266"/>
      <c r="BG37" s="266"/>
      <c r="BH37" s="266"/>
      <c r="BI37" s="266"/>
      <c r="BJ37" s="255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</row>
    <row r="38" spans="1:74" ht="11.15" customHeight="1">
      <c r="A38" s="251" t="s">
        <v>7</v>
      </c>
      <c r="B38" s="393">
        <v>0.65999999999999992</v>
      </c>
      <c r="C38" s="394">
        <v>0.65999999999999992</v>
      </c>
      <c r="D38" s="394">
        <v>0.7799999999999998</v>
      </c>
      <c r="E38" s="394">
        <v>0.84999999999999987</v>
      </c>
      <c r="F38" s="394">
        <v>1.0799999999999998</v>
      </c>
      <c r="G38" s="394">
        <v>0.98</v>
      </c>
      <c r="H38" s="394">
        <v>0.88000000000000012</v>
      </c>
      <c r="I38" s="394">
        <v>0.8600000000000001</v>
      </c>
      <c r="J38" s="394">
        <v>0.7400000000000001</v>
      </c>
      <c r="K38" s="394">
        <v>0.80000000000000016</v>
      </c>
      <c r="L38" s="394">
        <v>0.66000000000000014</v>
      </c>
      <c r="M38" s="395">
        <v>0.65999999999999992</v>
      </c>
      <c r="N38" s="254"/>
      <c r="O38" s="251" t="s">
        <v>7</v>
      </c>
      <c r="P38" s="393">
        <v>0.91000000000000014</v>
      </c>
      <c r="Q38" s="394">
        <v>0.98</v>
      </c>
      <c r="R38" s="394">
        <v>0.88000000000000023</v>
      </c>
      <c r="S38" s="394">
        <v>0.97999999999999987</v>
      </c>
      <c r="T38" s="394">
        <v>1.0999999999999999</v>
      </c>
      <c r="U38" s="394">
        <v>1.17</v>
      </c>
      <c r="V38" s="394">
        <v>1.1199999999999999</v>
      </c>
      <c r="W38" s="394">
        <v>1.07</v>
      </c>
      <c r="X38" s="394">
        <v>1.1000000000000001</v>
      </c>
      <c r="Y38" s="394">
        <v>1.0899999999999999</v>
      </c>
      <c r="Z38" s="394">
        <v>1.0999999999999999</v>
      </c>
      <c r="AA38" s="395">
        <v>1</v>
      </c>
      <c r="AB38" s="255"/>
      <c r="AC38" s="251" t="s">
        <v>7</v>
      </c>
      <c r="AD38" s="393">
        <v>1.3</v>
      </c>
      <c r="AE38" s="394">
        <v>1.28</v>
      </c>
      <c r="AF38" s="394">
        <v>1.31</v>
      </c>
      <c r="AG38" s="394">
        <v>1.34</v>
      </c>
      <c r="AH38" s="394">
        <v>1.5400000000000003</v>
      </c>
      <c r="AI38" s="394">
        <v>1.67</v>
      </c>
      <c r="AJ38" s="394">
        <v>1.5000000000000002</v>
      </c>
      <c r="AK38" s="394">
        <v>1.5800000000000003</v>
      </c>
      <c r="AL38" s="394">
        <v>1.37</v>
      </c>
      <c r="AM38" s="394">
        <v>1.36</v>
      </c>
      <c r="AN38" s="394">
        <v>1.33</v>
      </c>
      <c r="AO38" s="395">
        <v>1.34</v>
      </c>
      <c r="AV38" s="266"/>
      <c r="AW38" s="266"/>
      <c r="AX38" s="266"/>
      <c r="AY38" s="266"/>
      <c r="AZ38" s="266"/>
      <c r="BA38" s="255"/>
      <c r="BB38" s="255"/>
      <c r="BC38" s="255"/>
      <c r="BD38" s="172"/>
      <c r="BE38" s="255"/>
      <c r="BF38" s="266"/>
      <c r="BG38" s="266"/>
      <c r="BH38" s="266"/>
      <c r="BI38" s="266"/>
      <c r="BJ38" s="255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</row>
    <row r="39" spans="1:74" ht="11.15" customHeight="1">
      <c r="A39" s="1045" t="s">
        <v>241</v>
      </c>
      <c r="B39" s="1068" t="s">
        <v>197</v>
      </c>
      <c r="C39" s="1069"/>
      <c r="D39" s="1084" t="s">
        <v>242</v>
      </c>
      <c r="E39" s="1085"/>
      <c r="F39" s="1085"/>
      <c r="G39" s="1085"/>
      <c r="H39" s="1086"/>
      <c r="I39" s="1084" t="s">
        <v>243</v>
      </c>
      <c r="J39" s="1085"/>
      <c r="K39" s="1085"/>
      <c r="L39" s="1085"/>
      <c r="M39" s="1086"/>
      <c r="N39" s="172"/>
      <c r="O39" s="1045" t="s">
        <v>241</v>
      </c>
      <c r="P39" s="1084" t="s">
        <v>197</v>
      </c>
      <c r="Q39" s="1086"/>
      <c r="R39" s="1068" t="s">
        <v>242</v>
      </c>
      <c r="S39" s="1077"/>
      <c r="T39" s="1077"/>
      <c r="U39" s="1077"/>
      <c r="V39" s="1069"/>
      <c r="W39" s="1068" t="s">
        <v>243</v>
      </c>
      <c r="X39" s="1077"/>
      <c r="Y39" s="1077"/>
      <c r="Z39" s="1077"/>
      <c r="AA39" s="1069"/>
      <c r="AB39" s="243"/>
      <c r="AC39" s="1030" t="s">
        <v>241</v>
      </c>
      <c r="AD39" s="1080" t="s">
        <v>197</v>
      </c>
      <c r="AE39" s="1081"/>
      <c r="AF39" s="1066" t="s">
        <v>242</v>
      </c>
      <c r="AG39" s="1070"/>
      <c r="AH39" s="1070"/>
      <c r="AI39" s="1070"/>
      <c r="AJ39" s="1067"/>
      <c r="AK39" s="1066" t="s">
        <v>243</v>
      </c>
      <c r="AL39" s="1070"/>
      <c r="AM39" s="1070"/>
      <c r="AN39" s="1070"/>
      <c r="AO39" s="1067"/>
      <c r="AV39" s="243"/>
      <c r="AW39" s="243"/>
      <c r="AX39" s="243"/>
      <c r="AY39" s="243"/>
      <c r="AZ39" s="243"/>
      <c r="BA39" s="243"/>
      <c r="BB39" s="243"/>
      <c r="BC39" s="256"/>
      <c r="BD39" s="172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</row>
    <row r="40" spans="1:74" ht="11.15" customHeight="1">
      <c r="A40" s="1031"/>
      <c r="B40" s="1078">
        <v>0.66</v>
      </c>
      <c r="C40" s="1079"/>
      <c r="D40" s="396">
        <v>0.46</v>
      </c>
      <c r="E40" s="1063" t="s">
        <v>512</v>
      </c>
      <c r="F40" s="1064"/>
      <c r="G40" s="1064"/>
      <c r="H40" s="1065"/>
      <c r="I40" s="397">
        <v>1.08</v>
      </c>
      <c r="J40" s="1064" t="s">
        <v>513</v>
      </c>
      <c r="K40" s="1064"/>
      <c r="L40" s="1064"/>
      <c r="M40" s="1065"/>
      <c r="N40" s="172"/>
      <c r="O40" s="1031"/>
      <c r="P40" s="1082">
        <v>0.93</v>
      </c>
      <c r="Q40" s="1083"/>
      <c r="R40" s="396">
        <v>0.56000000000000005</v>
      </c>
      <c r="S40" s="1063" t="s">
        <v>514</v>
      </c>
      <c r="T40" s="1064"/>
      <c r="U40" s="1064"/>
      <c r="V40" s="1065"/>
      <c r="W40" s="397">
        <v>1.17</v>
      </c>
      <c r="X40" s="1064" t="s">
        <v>515</v>
      </c>
      <c r="Y40" s="1064"/>
      <c r="Z40" s="1064"/>
      <c r="AA40" s="1065"/>
      <c r="AB40" s="172"/>
      <c r="AC40" s="1031"/>
      <c r="AD40" s="1068">
        <v>1.31</v>
      </c>
      <c r="AE40" s="1069"/>
      <c r="AF40" s="396">
        <v>1.04</v>
      </c>
      <c r="AG40" s="1063" t="s">
        <v>516</v>
      </c>
      <c r="AH40" s="1064"/>
      <c r="AI40" s="1064"/>
      <c r="AJ40" s="1065"/>
      <c r="AK40" s="397">
        <v>1.67</v>
      </c>
      <c r="AL40" s="1063" t="s">
        <v>442</v>
      </c>
      <c r="AM40" s="1064"/>
      <c r="AN40" s="1064"/>
      <c r="AO40" s="1065"/>
      <c r="AV40" s="172"/>
      <c r="AW40" s="172"/>
      <c r="AX40" s="172"/>
      <c r="AY40" s="268"/>
      <c r="AZ40" s="257"/>
      <c r="BA40" s="257"/>
      <c r="BB40" s="257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268"/>
      <c r="BU40" s="172"/>
      <c r="BV40" s="172"/>
    </row>
    <row r="41" spans="1:74" ht="11.15" customHeight="1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268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R41" s="165"/>
      <c r="AS41" s="165"/>
      <c r="AT41" s="165"/>
      <c r="AU41" s="165"/>
      <c r="AV41" s="172"/>
      <c r="AW41" s="172"/>
      <c r="AX41" s="172"/>
      <c r="AY41" s="172"/>
      <c r="AZ41" s="172"/>
      <c r="BA41" s="172"/>
      <c r="BB41" s="268"/>
      <c r="BC41" s="268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64"/>
    </row>
    <row r="42" spans="1:74" ht="11.15" customHeight="1">
      <c r="A42" s="172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64"/>
    </row>
    <row r="43" spans="1:74" ht="11.15" customHeight="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268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64"/>
    </row>
    <row r="44" spans="1:74" ht="11.15" customHeight="1">
      <c r="A44" s="242" t="s">
        <v>266</v>
      </c>
      <c r="B44" s="243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C44" s="242" t="s">
        <v>267</v>
      </c>
      <c r="AD44" s="243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64"/>
    </row>
    <row r="45" spans="1:74" ht="11.15" customHeight="1">
      <c r="A45" s="242" t="s">
        <v>268</v>
      </c>
      <c r="B45" s="172"/>
      <c r="C45" s="172"/>
      <c r="D45" s="172"/>
      <c r="E45" s="172"/>
      <c r="F45" s="172"/>
      <c r="G45" s="172"/>
      <c r="H45" s="172"/>
      <c r="I45" s="172"/>
      <c r="J45" s="172"/>
      <c r="K45" s="245" t="s">
        <v>363</v>
      </c>
      <c r="L45" s="172"/>
      <c r="M45" s="172"/>
      <c r="N45" s="172"/>
      <c r="O45" s="242" t="s">
        <v>269</v>
      </c>
      <c r="P45" s="172"/>
      <c r="Q45" s="172"/>
      <c r="R45" s="172"/>
      <c r="S45" s="172"/>
      <c r="T45" s="172"/>
      <c r="U45" s="172"/>
      <c r="V45" s="172"/>
      <c r="W45" s="172"/>
      <c r="X45" s="172"/>
      <c r="Y45" s="245" t="s">
        <v>359</v>
      </c>
      <c r="Z45" s="172"/>
      <c r="AA45" s="172"/>
      <c r="AC45" s="242" t="s">
        <v>270</v>
      </c>
      <c r="AD45" s="172"/>
      <c r="AE45" s="172"/>
      <c r="AF45" s="172"/>
      <c r="AG45" s="172"/>
      <c r="AH45" s="172"/>
      <c r="AI45" s="172"/>
      <c r="AJ45" s="172"/>
      <c r="AK45" s="172"/>
      <c r="AL45" s="172"/>
      <c r="AM45" s="245" t="s">
        <v>362</v>
      </c>
      <c r="AN45" s="172"/>
      <c r="AO45" s="172"/>
      <c r="AP45" s="172"/>
      <c r="AQ45" s="242" t="s">
        <v>271</v>
      </c>
      <c r="AR45" s="172"/>
      <c r="AS45" s="172"/>
      <c r="AT45" s="172"/>
      <c r="AU45" s="172"/>
      <c r="AV45" s="172"/>
      <c r="AW45" s="172"/>
      <c r="AX45" s="172"/>
      <c r="AY45" s="172"/>
      <c r="AZ45" s="172"/>
      <c r="BA45" s="245" t="s">
        <v>361</v>
      </c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64"/>
      <c r="BN45" s="164"/>
      <c r="BO45" s="164"/>
      <c r="BP45" s="164"/>
      <c r="BQ45" s="164"/>
      <c r="BR45" s="164"/>
    </row>
    <row r="46" spans="1:74" ht="11.15" customHeight="1">
      <c r="A46" s="1043" t="s">
        <v>240</v>
      </c>
      <c r="B46" s="1044" t="s">
        <v>193</v>
      </c>
      <c r="C46" s="1044"/>
      <c r="D46" s="1044"/>
      <c r="E46" s="1044"/>
      <c r="F46" s="1044"/>
      <c r="G46" s="1044"/>
      <c r="H46" s="1044"/>
      <c r="I46" s="1044"/>
      <c r="J46" s="1044"/>
      <c r="K46" s="1044"/>
      <c r="L46" s="1044"/>
      <c r="M46" s="1044"/>
      <c r="N46" s="172"/>
      <c r="O46" s="1043" t="s">
        <v>52</v>
      </c>
      <c r="P46" s="1044" t="s">
        <v>193</v>
      </c>
      <c r="Q46" s="1044"/>
      <c r="R46" s="1044"/>
      <c r="S46" s="1044"/>
      <c r="T46" s="1044"/>
      <c r="U46" s="1044"/>
      <c r="V46" s="1044"/>
      <c r="W46" s="1044"/>
      <c r="X46" s="1044"/>
      <c r="Y46" s="1044"/>
      <c r="Z46" s="1044"/>
      <c r="AA46" s="1044"/>
      <c r="AC46" s="1043" t="s">
        <v>240</v>
      </c>
      <c r="AD46" s="260" t="s">
        <v>193</v>
      </c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172"/>
      <c r="AQ46" s="1043" t="s">
        <v>52</v>
      </c>
      <c r="AR46" s="260" t="s">
        <v>193</v>
      </c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172"/>
      <c r="BE46" s="172"/>
      <c r="BF46" s="172"/>
      <c r="BG46" s="172"/>
      <c r="BH46" s="172"/>
      <c r="BI46" s="172"/>
      <c r="BJ46" s="172"/>
      <c r="BK46" s="172"/>
      <c r="BL46" s="172"/>
      <c r="BM46" s="164"/>
      <c r="BN46" s="164"/>
      <c r="BO46" s="164"/>
      <c r="BP46" s="164"/>
      <c r="BQ46" s="164"/>
      <c r="BR46" s="164"/>
    </row>
    <row r="47" spans="1:74" ht="11.15" customHeight="1">
      <c r="A47" s="1043"/>
      <c r="B47" s="246">
        <v>1</v>
      </c>
      <c r="C47" s="246">
        <v>2</v>
      </c>
      <c r="D47" s="246">
        <v>3</v>
      </c>
      <c r="E47" s="246">
        <v>4</v>
      </c>
      <c r="F47" s="246">
        <v>5</v>
      </c>
      <c r="G47" s="246">
        <v>6</v>
      </c>
      <c r="H47" s="246">
        <v>7</v>
      </c>
      <c r="I47" s="246">
        <v>8</v>
      </c>
      <c r="J47" s="246">
        <v>9</v>
      </c>
      <c r="K47" s="246">
        <v>10</v>
      </c>
      <c r="L47" s="246">
        <v>11</v>
      </c>
      <c r="M47" s="246">
        <v>12</v>
      </c>
      <c r="N47" s="172"/>
      <c r="O47" s="1043"/>
      <c r="P47" s="246">
        <v>1</v>
      </c>
      <c r="Q47" s="246">
        <v>2</v>
      </c>
      <c r="R47" s="246">
        <v>3</v>
      </c>
      <c r="S47" s="246">
        <v>4</v>
      </c>
      <c r="T47" s="246">
        <v>5</v>
      </c>
      <c r="U47" s="246">
        <v>6</v>
      </c>
      <c r="V47" s="246">
        <v>7</v>
      </c>
      <c r="W47" s="246">
        <v>8</v>
      </c>
      <c r="X47" s="246">
        <v>9</v>
      </c>
      <c r="Y47" s="246">
        <v>10</v>
      </c>
      <c r="Z47" s="246">
        <v>11</v>
      </c>
      <c r="AA47" s="246">
        <v>12</v>
      </c>
      <c r="AC47" s="1043"/>
      <c r="AD47" s="246">
        <v>1</v>
      </c>
      <c r="AE47" s="246">
        <v>2</v>
      </c>
      <c r="AF47" s="246">
        <v>3</v>
      </c>
      <c r="AG47" s="246">
        <v>4</v>
      </c>
      <c r="AH47" s="246">
        <v>5</v>
      </c>
      <c r="AI47" s="246">
        <v>6</v>
      </c>
      <c r="AJ47" s="246">
        <v>7</v>
      </c>
      <c r="AK47" s="246">
        <v>8</v>
      </c>
      <c r="AL47" s="246">
        <v>9</v>
      </c>
      <c r="AM47" s="246">
        <v>10</v>
      </c>
      <c r="AN47" s="246">
        <v>11</v>
      </c>
      <c r="AO47" s="246">
        <v>12</v>
      </c>
      <c r="AP47" s="172"/>
      <c r="AQ47" s="1043"/>
      <c r="AR47" s="246">
        <v>1</v>
      </c>
      <c r="AS47" s="246">
        <v>2</v>
      </c>
      <c r="AT47" s="246">
        <v>3</v>
      </c>
      <c r="AU47" s="246">
        <v>4</v>
      </c>
      <c r="AV47" s="246">
        <v>5</v>
      </c>
      <c r="AW47" s="246">
        <v>6</v>
      </c>
      <c r="AX47" s="246">
        <v>7</v>
      </c>
      <c r="AY47" s="246">
        <v>8</v>
      </c>
      <c r="AZ47" s="246">
        <v>9</v>
      </c>
      <c r="BA47" s="246">
        <v>10</v>
      </c>
      <c r="BB47" s="246">
        <v>11</v>
      </c>
      <c r="BC47" s="246">
        <v>12</v>
      </c>
      <c r="BD47" s="172"/>
      <c r="BE47" s="172"/>
      <c r="BF47" s="172"/>
      <c r="BG47" s="172"/>
      <c r="BH47" s="172"/>
      <c r="BI47" s="172"/>
      <c r="BJ47" s="172"/>
      <c r="BK47" s="172"/>
      <c r="BL47" s="172"/>
      <c r="BM47" s="164"/>
      <c r="BN47" s="164"/>
      <c r="BO47" s="164"/>
      <c r="BP47" s="164"/>
      <c r="BQ47" s="164"/>
      <c r="BR47" s="164"/>
    </row>
    <row r="48" spans="1:74" ht="11.15" customHeight="1">
      <c r="A48" s="248">
        <v>1</v>
      </c>
      <c r="B48" s="387">
        <v>0.5162500000000001</v>
      </c>
      <c r="C48" s="388">
        <v>0.46624999999999983</v>
      </c>
      <c r="D48" s="388">
        <v>0.40666666666666673</v>
      </c>
      <c r="E48" s="388">
        <v>0.46166666666666684</v>
      </c>
      <c r="F48" s="388">
        <v>0.52541666666666675</v>
      </c>
      <c r="G48" s="388">
        <v>0.66458333333333341</v>
      </c>
      <c r="H48" s="388">
        <v>0.56583333333333352</v>
      </c>
      <c r="I48" s="388">
        <v>0.50708333333333344</v>
      </c>
      <c r="J48" s="388">
        <v>0.57291666666666685</v>
      </c>
      <c r="K48" s="388">
        <v>0.53958333333333297</v>
      </c>
      <c r="L48" s="388">
        <v>0.49208333333333348</v>
      </c>
      <c r="M48" s="389">
        <v>0.46250000000000013</v>
      </c>
      <c r="N48" s="172"/>
      <c r="O48" s="248">
        <v>1</v>
      </c>
      <c r="P48" s="387">
        <v>1.2100000000000006</v>
      </c>
      <c r="Q48" s="388">
        <v>1.1862500000000002</v>
      </c>
      <c r="R48" s="388">
        <v>1.1266666666666663</v>
      </c>
      <c r="S48" s="388">
        <v>1.2275000000000003</v>
      </c>
      <c r="T48" s="388">
        <v>1.2854166666666667</v>
      </c>
      <c r="U48" s="388">
        <v>1.3837499999999994</v>
      </c>
      <c r="V48" s="388">
        <v>1.2608333333333333</v>
      </c>
      <c r="W48" s="388">
        <v>1.1912499999999995</v>
      </c>
      <c r="X48" s="388">
        <v>1.2570833333333336</v>
      </c>
      <c r="Y48" s="388">
        <v>1.2191666666666661</v>
      </c>
      <c r="Z48" s="388">
        <v>1.1729166666666673</v>
      </c>
      <c r="AA48" s="389">
        <v>1.1424999999999994</v>
      </c>
      <c r="AC48" s="248">
        <v>1</v>
      </c>
      <c r="AD48" s="407">
        <v>0.5099999999999999</v>
      </c>
      <c r="AE48" s="408">
        <v>0.52374999999999983</v>
      </c>
      <c r="AF48" s="408">
        <v>0.56000000000000039</v>
      </c>
      <c r="AG48" s="408">
        <v>0.53374999999999984</v>
      </c>
      <c r="AH48" s="408">
        <v>0.49166666666666686</v>
      </c>
      <c r="AI48" s="408">
        <v>0.39541666666666653</v>
      </c>
      <c r="AJ48" s="408">
        <v>0.41999999999999993</v>
      </c>
      <c r="AK48" s="408">
        <v>0.49083333333333345</v>
      </c>
      <c r="AL48" s="408">
        <v>0.48208333333333364</v>
      </c>
      <c r="AM48" s="408">
        <v>0.45666666666666672</v>
      </c>
      <c r="AN48" s="408">
        <v>0.48</v>
      </c>
      <c r="AO48" s="409">
        <v>0.49791666666666673</v>
      </c>
      <c r="AP48" s="172"/>
      <c r="AQ48" s="248">
        <v>1</v>
      </c>
      <c r="AR48" s="387">
        <v>0.1875</v>
      </c>
      <c r="AS48" s="388">
        <v>0.27416666666666661</v>
      </c>
      <c r="AT48" s="388">
        <v>0.21791666666666656</v>
      </c>
      <c r="AU48" s="388">
        <v>0.34458333333333324</v>
      </c>
      <c r="AV48" s="388">
        <v>0.35625000000000001</v>
      </c>
      <c r="AW48" s="388">
        <v>0.50208333333333321</v>
      </c>
      <c r="AX48" s="388">
        <v>0.30124999999999996</v>
      </c>
      <c r="AY48" s="388">
        <v>0.20749999999999999</v>
      </c>
      <c r="AZ48" s="388">
        <v>0.18708333333333327</v>
      </c>
      <c r="BA48" s="388">
        <v>0.28416666666666668</v>
      </c>
      <c r="BB48" s="388">
        <v>0.26916666666666655</v>
      </c>
      <c r="BC48" s="389">
        <v>0.29083333333333328</v>
      </c>
      <c r="BD48" s="172"/>
      <c r="BE48" s="172"/>
      <c r="BF48" s="172"/>
      <c r="BG48" s="172"/>
      <c r="BH48" s="172"/>
      <c r="BI48" s="172"/>
      <c r="BJ48" s="172"/>
      <c r="BK48" s="172"/>
      <c r="BL48" s="172"/>
      <c r="BM48" s="164"/>
      <c r="BN48" s="164"/>
      <c r="BO48" s="164"/>
      <c r="BP48" s="164"/>
      <c r="BQ48" s="164"/>
      <c r="BR48" s="164"/>
    </row>
    <row r="49" spans="1:70" ht="11.15" customHeight="1">
      <c r="A49" s="249">
        <v>2</v>
      </c>
      <c r="B49" s="390">
        <v>0.51666666666666672</v>
      </c>
      <c r="C49" s="391">
        <v>0.44208333333333338</v>
      </c>
      <c r="D49" s="391">
        <v>0.4291666666666667</v>
      </c>
      <c r="E49" s="391">
        <v>0.45875000000000005</v>
      </c>
      <c r="F49" s="391">
        <v>0.52541666666666698</v>
      </c>
      <c r="G49" s="391">
        <v>0.66541666666666666</v>
      </c>
      <c r="H49" s="391">
        <v>0.54041666666666688</v>
      </c>
      <c r="I49" s="391">
        <v>0.51541666666666675</v>
      </c>
      <c r="J49" s="391">
        <v>0.57083333333333353</v>
      </c>
      <c r="K49" s="391">
        <v>0.54750000000000021</v>
      </c>
      <c r="L49" s="391">
        <v>0.48125000000000034</v>
      </c>
      <c r="M49" s="392">
        <v>0.46750000000000019</v>
      </c>
      <c r="N49" s="172"/>
      <c r="O49" s="249">
        <v>2</v>
      </c>
      <c r="P49" s="390">
        <v>1.2104166666666671</v>
      </c>
      <c r="Q49" s="391">
        <v>1.1620833333333334</v>
      </c>
      <c r="R49" s="391">
        <v>1.1491666666666662</v>
      </c>
      <c r="S49" s="391">
        <v>1.2187499999999998</v>
      </c>
      <c r="T49" s="391">
        <v>1.2904166666666665</v>
      </c>
      <c r="U49" s="391">
        <v>1.399583333333333</v>
      </c>
      <c r="V49" s="391">
        <v>1.2312499999999997</v>
      </c>
      <c r="W49" s="391">
        <v>1.2104166666666667</v>
      </c>
      <c r="X49" s="391">
        <v>1.25125</v>
      </c>
      <c r="Y49" s="391">
        <v>1.2270833333333335</v>
      </c>
      <c r="Z49" s="391">
        <v>1.1620833333333334</v>
      </c>
      <c r="AA49" s="392">
        <v>1.145833333333333</v>
      </c>
      <c r="AC49" s="249">
        <v>2</v>
      </c>
      <c r="AD49" s="410">
        <v>0.5099999999999999</v>
      </c>
      <c r="AE49" s="411">
        <v>0.51374999999999982</v>
      </c>
      <c r="AF49" s="411">
        <v>0.54958333333333353</v>
      </c>
      <c r="AG49" s="411">
        <v>0.53249999999999975</v>
      </c>
      <c r="AH49" s="411">
        <v>0.48958333333333354</v>
      </c>
      <c r="AI49" s="411">
        <v>0.39416666666666655</v>
      </c>
      <c r="AJ49" s="411">
        <v>0.42250000000000004</v>
      </c>
      <c r="AK49" s="411">
        <v>0.47166666666666685</v>
      </c>
      <c r="AL49" s="411">
        <v>0.47583333333333361</v>
      </c>
      <c r="AM49" s="411">
        <v>0.4533333333333332</v>
      </c>
      <c r="AN49" s="411">
        <v>0.47833333333333333</v>
      </c>
      <c r="AO49" s="412">
        <v>0.50166666666666671</v>
      </c>
      <c r="AP49" s="172"/>
      <c r="AQ49" s="249">
        <v>2</v>
      </c>
      <c r="AR49" s="390">
        <v>0.19041666666666668</v>
      </c>
      <c r="AS49" s="391">
        <v>0.23083333333333331</v>
      </c>
      <c r="AT49" s="391">
        <v>0.22666666666666666</v>
      </c>
      <c r="AU49" s="391">
        <v>0.34749999999999992</v>
      </c>
      <c r="AV49" s="391">
        <v>0.35333333333333328</v>
      </c>
      <c r="AW49" s="391">
        <v>0.50999999999999979</v>
      </c>
      <c r="AX49" s="391">
        <v>0.22874999999999993</v>
      </c>
      <c r="AY49" s="391">
        <v>0.21999999999999995</v>
      </c>
      <c r="AZ49" s="391">
        <v>0.18625</v>
      </c>
      <c r="BA49" s="391">
        <v>0.33958333333333318</v>
      </c>
      <c r="BB49" s="391">
        <v>0.26083333333333319</v>
      </c>
      <c r="BC49" s="392">
        <v>0.29499999999999998</v>
      </c>
      <c r="BD49" s="172"/>
      <c r="BE49" s="172"/>
      <c r="BF49" s="172"/>
      <c r="BG49" s="172"/>
      <c r="BH49" s="172"/>
      <c r="BI49" s="172"/>
      <c r="BJ49" s="172"/>
      <c r="BK49" s="172"/>
      <c r="BL49" s="172"/>
      <c r="BM49" s="164"/>
      <c r="BN49" s="164"/>
      <c r="BO49" s="164"/>
      <c r="BP49" s="164"/>
      <c r="BQ49" s="164"/>
      <c r="BR49" s="164"/>
    </row>
    <row r="50" spans="1:70" ht="11.15" customHeight="1">
      <c r="A50" s="249">
        <v>3</v>
      </c>
      <c r="B50" s="390">
        <v>0.50666666666666671</v>
      </c>
      <c r="C50" s="391">
        <v>0.4449999999999999</v>
      </c>
      <c r="D50" s="391">
        <v>0.43541666666666673</v>
      </c>
      <c r="E50" s="391">
        <v>0.46208333333333346</v>
      </c>
      <c r="F50" s="391">
        <v>0.53624999999999978</v>
      </c>
      <c r="G50" s="391">
        <v>0.66999999999999993</v>
      </c>
      <c r="H50" s="391">
        <v>0.54333333333333311</v>
      </c>
      <c r="I50" s="391">
        <v>0.51624999999999999</v>
      </c>
      <c r="J50" s="391">
        <v>0.54416666666666691</v>
      </c>
      <c r="K50" s="391">
        <v>0.54875000000000029</v>
      </c>
      <c r="L50" s="391">
        <v>0.49750000000000005</v>
      </c>
      <c r="M50" s="392">
        <v>0.45875000000000027</v>
      </c>
      <c r="N50" s="172"/>
      <c r="O50" s="249">
        <v>3</v>
      </c>
      <c r="P50" s="390">
        <v>1.2145833333333333</v>
      </c>
      <c r="Q50" s="391">
        <v>1.1650000000000007</v>
      </c>
      <c r="R50" s="391">
        <v>1.1554166666666668</v>
      </c>
      <c r="S50" s="391">
        <v>1.222083333333333</v>
      </c>
      <c r="T50" s="391">
        <v>1.2975000000000005</v>
      </c>
      <c r="U50" s="391">
        <v>1.4020833333333329</v>
      </c>
      <c r="V50" s="391">
        <v>1.2324999999999997</v>
      </c>
      <c r="W50" s="391">
        <v>1.2216666666666665</v>
      </c>
      <c r="X50" s="391">
        <v>1.2258333333333333</v>
      </c>
      <c r="Y50" s="391">
        <v>1.2283333333333333</v>
      </c>
      <c r="Z50" s="391">
        <v>1.175</v>
      </c>
      <c r="AA50" s="392">
        <v>1.1387500000000002</v>
      </c>
      <c r="AC50" s="249">
        <v>3</v>
      </c>
      <c r="AD50" s="410">
        <v>0.50708333333333322</v>
      </c>
      <c r="AE50" s="411">
        <v>0.51916666666666633</v>
      </c>
      <c r="AF50" s="411">
        <v>0.55000000000000016</v>
      </c>
      <c r="AG50" s="411">
        <v>0.53041666666666654</v>
      </c>
      <c r="AH50" s="411">
        <v>0.48583333333333356</v>
      </c>
      <c r="AI50" s="411">
        <v>0.39499999999999985</v>
      </c>
      <c r="AJ50" s="411">
        <v>0.42666666666666681</v>
      </c>
      <c r="AK50" s="411">
        <v>0.48083333333333345</v>
      </c>
      <c r="AL50" s="411">
        <v>0.49916666666666654</v>
      </c>
      <c r="AM50" s="411">
        <v>0.45041666666666652</v>
      </c>
      <c r="AN50" s="411">
        <v>0.47541666666666677</v>
      </c>
      <c r="AO50" s="412">
        <v>0.50375000000000003</v>
      </c>
      <c r="AP50" s="172"/>
      <c r="AQ50" s="249">
        <v>3</v>
      </c>
      <c r="AR50" s="390">
        <v>0.18874999999999995</v>
      </c>
      <c r="AS50" s="391">
        <v>0.20583333333333334</v>
      </c>
      <c r="AT50" s="391">
        <v>0.22875000000000009</v>
      </c>
      <c r="AU50" s="391">
        <v>0.34416666666666651</v>
      </c>
      <c r="AV50" s="391">
        <v>0.33250000000000002</v>
      </c>
      <c r="AW50" s="391">
        <v>0.5183333333333332</v>
      </c>
      <c r="AX50" s="391">
        <v>0.23541666666666672</v>
      </c>
      <c r="AY50" s="391">
        <v>0.22041666666666659</v>
      </c>
      <c r="AZ50" s="391">
        <v>0.19124999999999995</v>
      </c>
      <c r="BA50" s="391">
        <v>0.36624999999999996</v>
      </c>
      <c r="BB50" s="391">
        <v>0.27083333333333326</v>
      </c>
      <c r="BC50" s="392">
        <v>0.29208333333333331</v>
      </c>
      <c r="BD50" s="172"/>
      <c r="BE50" s="172"/>
      <c r="BF50" s="172"/>
      <c r="BG50" s="172"/>
      <c r="BH50" s="172"/>
      <c r="BI50" s="172"/>
      <c r="BJ50" s="172"/>
      <c r="BK50" s="172"/>
      <c r="BL50" s="172"/>
      <c r="BM50" s="164"/>
      <c r="BN50" s="164"/>
      <c r="BO50" s="164"/>
      <c r="BP50" s="164"/>
      <c r="BQ50" s="164"/>
      <c r="BR50" s="164"/>
    </row>
    <row r="51" spans="1:70" ht="11.15" customHeight="1">
      <c r="A51" s="249">
        <v>4</v>
      </c>
      <c r="B51" s="390">
        <v>0.49708333333333338</v>
      </c>
      <c r="C51" s="391">
        <v>0.45833333333333348</v>
      </c>
      <c r="D51" s="391">
        <v>0.41541666666666682</v>
      </c>
      <c r="E51" s="391">
        <v>0.49833333333333335</v>
      </c>
      <c r="F51" s="391">
        <v>0.54500000000000004</v>
      </c>
      <c r="G51" s="391">
        <v>0.65833333333333355</v>
      </c>
      <c r="H51" s="391">
        <v>0.54708333333333314</v>
      </c>
      <c r="I51" s="391">
        <v>0.51333333333333353</v>
      </c>
      <c r="J51" s="391">
        <v>0.5229166666666667</v>
      </c>
      <c r="K51" s="391">
        <v>0.54041666666666632</v>
      </c>
      <c r="L51" s="391">
        <v>0.49541666666666678</v>
      </c>
      <c r="M51" s="392">
        <v>0.46083333333333359</v>
      </c>
      <c r="N51" s="172"/>
      <c r="O51" s="249">
        <v>4</v>
      </c>
      <c r="P51" s="390">
        <v>1.2100000000000002</v>
      </c>
      <c r="Q51" s="391">
        <v>1.1783333333333337</v>
      </c>
      <c r="R51" s="391">
        <v>1.1354166666666667</v>
      </c>
      <c r="S51" s="391">
        <v>1.258333333333334</v>
      </c>
      <c r="T51" s="391">
        <v>1.305833333333333</v>
      </c>
      <c r="U51" s="391">
        <v>1.397083333333333</v>
      </c>
      <c r="V51" s="391">
        <v>1.2370833333333329</v>
      </c>
      <c r="W51" s="391">
        <v>1.2108333333333337</v>
      </c>
      <c r="X51" s="391">
        <v>1.2029166666666666</v>
      </c>
      <c r="Y51" s="391">
        <v>1.2212499999999993</v>
      </c>
      <c r="Z51" s="391">
        <v>1.1770833333333339</v>
      </c>
      <c r="AA51" s="392">
        <v>1.1408333333333334</v>
      </c>
      <c r="AC51" s="249">
        <v>4</v>
      </c>
      <c r="AD51" s="410">
        <v>0.50083333333333324</v>
      </c>
      <c r="AE51" s="411">
        <v>0.52083333333333315</v>
      </c>
      <c r="AF51" s="411">
        <v>0.56083333333333363</v>
      </c>
      <c r="AG51" s="411">
        <v>0.51499999999999979</v>
      </c>
      <c r="AH51" s="411">
        <v>0.48291666666666688</v>
      </c>
      <c r="AI51" s="411">
        <v>0.4004166666666667</v>
      </c>
      <c r="AJ51" s="411">
        <v>0.43250000000000016</v>
      </c>
      <c r="AK51" s="411">
        <v>0.47458333333333352</v>
      </c>
      <c r="AL51" s="411">
        <v>0.49875000000000003</v>
      </c>
      <c r="AM51" s="411">
        <v>0.45166666666666649</v>
      </c>
      <c r="AN51" s="411">
        <v>0.48166666666666685</v>
      </c>
      <c r="AO51" s="412">
        <v>0.5116666666666666</v>
      </c>
      <c r="AP51" s="172"/>
      <c r="AQ51" s="249">
        <v>4</v>
      </c>
      <c r="AR51" s="390">
        <v>0.18041666666666675</v>
      </c>
      <c r="AS51" s="391">
        <v>0.22208333333333333</v>
      </c>
      <c r="AT51" s="391">
        <v>0.19291666666666674</v>
      </c>
      <c r="AU51" s="391">
        <v>0.36749999999999994</v>
      </c>
      <c r="AV51" s="391">
        <v>0.32374999999999993</v>
      </c>
      <c r="AW51" s="391">
        <v>0.5133333333333332</v>
      </c>
      <c r="AX51" s="391">
        <v>0.2574999999999999</v>
      </c>
      <c r="AY51" s="391">
        <v>0.19999999999999998</v>
      </c>
      <c r="AZ51" s="391">
        <v>0.19041666666666668</v>
      </c>
      <c r="BA51" s="391">
        <v>0.36291666666666678</v>
      </c>
      <c r="BB51" s="391">
        <v>0.26791666666666658</v>
      </c>
      <c r="BC51" s="392">
        <v>0.29999999999999988</v>
      </c>
      <c r="BD51" s="172"/>
      <c r="BE51" s="172"/>
      <c r="BF51" s="172"/>
      <c r="BG51" s="172"/>
      <c r="BH51" s="172"/>
      <c r="BI51" s="172"/>
      <c r="BJ51" s="172"/>
      <c r="BK51" s="172"/>
      <c r="BL51" s="172"/>
      <c r="BM51" s="164"/>
      <c r="BN51" s="164"/>
      <c r="BO51" s="164"/>
      <c r="BP51" s="164"/>
      <c r="BQ51" s="164"/>
      <c r="BR51" s="164"/>
    </row>
    <row r="52" spans="1:70" ht="11.15" customHeight="1">
      <c r="A52" s="249">
        <v>5</v>
      </c>
      <c r="B52" s="390">
        <v>0.53125000000000033</v>
      </c>
      <c r="C52" s="391">
        <v>0.47208333333333369</v>
      </c>
      <c r="D52" s="391">
        <v>0.38125000000000009</v>
      </c>
      <c r="E52" s="391">
        <v>0.51125000000000009</v>
      </c>
      <c r="F52" s="391">
        <v>0.55000000000000027</v>
      </c>
      <c r="G52" s="391">
        <v>0.65500000000000014</v>
      </c>
      <c r="H52" s="391">
        <v>0.52875000000000005</v>
      </c>
      <c r="I52" s="391">
        <v>0.50416666666666676</v>
      </c>
      <c r="J52" s="391">
        <v>0.51250000000000018</v>
      </c>
      <c r="K52" s="391">
        <v>0.55166666666666675</v>
      </c>
      <c r="L52" s="391">
        <v>0.48375000000000018</v>
      </c>
      <c r="M52" s="392">
        <v>0.46916666666666673</v>
      </c>
      <c r="N52" s="172"/>
      <c r="O52" s="249">
        <v>5</v>
      </c>
      <c r="P52" s="390">
        <v>1.2387499999999994</v>
      </c>
      <c r="Q52" s="391">
        <v>1.1920833333333334</v>
      </c>
      <c r="R52" s="391">
        <v>1.1012500000000005</v>
      </c>
      <c r="S52" s="391">
        <v>1.2712499999999998</v>
      </c>
      <c r="T52" s="391">
        <v>1.3129166666666663</v>
      </c>
      <c r="U52" s="391">
        <v>1.3825000000000001</v>
      </c>
      <c r="V52" s="391">
        <v>1.2220833333333332</v>
      </c>
      <c r="W52" s="391">
        <v>1.1691666666666669</v>
      </c>
      <c r="X52" s="391">
        <v>1.1933333333333331</v>
      </c>
      <c r="Y52" s="391">
        <v>1.2316666666666665</v>
      </c>
      <c r="Z52" s="391">
        <v>1.1637500000000003</v>
      </c>
      <c r="AA52" s="392">
        <v>1.1491666666666662</v>
      </c>
      <c r="AC52" s="249">
        <v>5</v>
      </c>
      <c r="AD52" s="410">
        <v>0.51249999999999984</v>
      </c>
      <c r="AE52" s="411">
        <v>0.51708333333333312</v>
      </c>
      <c r="AF52" s="411">
        <v>0.57166666666666688</v>
      </c>
      <c r="AG52" s="411">
        <v>0.50749999999999995</v>
      </c>
      <c r="AH52" s="411">
        <v>0.47875000000000001</v>
      </c>
      <c r="AI52" s="411">
        <v>0.40666666666666679</v>
      </c>
      <c r="AJ52" s="411">
        <v>0.45666666666666678</v>
      </c>
      <c r="AK52" s="411">
        <v>0.46833333333333343</v>
      </c>
      <c r="AL52" s="411">
        <v>0.49666666666666665</v>
      </c>
      <c r="AM52" s="411">
        <v>0.45249999999999985</v>
      </c>
      <c r="AN52" s="411">
        <v>0.4616666666666665</v>
      </c>
      <c r="AO52" s="412">
        <v>0.52333333333333332</v>
      </c>
      <c r="AP52" s="172"/>
      <c r="AQ52" s="249">
        <v>5</v>
      </c>
      <c r="AR52" s="390">
        <v>0.19250000000000009</v>
      </c>
      <c r="AS52" s="391">
        <v>0.25166666666666654</v>
      </c>
      <c r="AT52" s="391">
        <v>0.10166666666666668</v>
      </c>
      <c r="AU52" s="391">
        <v>0.3816666666666666</v>
      </c>
      <c r="AV52" s="391">
        <v>0.32250000000000001</v>
      </c>
      <c r="AW52" s="391">
        <v>0.4941666666666667</v>
      </c>
      <c r="AX52" s="391">
        <v>0.2558333333333333</v>
      </c>
      <c r="AY52" s="391">
        <v>0.17083333333333336</v>
      </c>
      <c r="AZ52" s="391">
        <v>0.20041666666666672</v>
      </c>
      <c r="BA52" s="391">
        <v>0.36416666666666669</v>
      </c>
      <c r="BB52" s="391">
        <v>0.26999999999999985</v>
      </c>
      <c r="BC52" s="392">
        <v>0.3087499999999998</v>
      </c>
      <c r="BD52" s="172"/>
      <c r="BE52" s="172"/>
      <c r="BF52" s="172"/>
      <c r="BG52" s="172"/>
      <c r="BH52" s="172"/>
      <c r="BI52" s="172"/>
      <c r="BJ52" s="172"/>
      <c r="BK52" s="172"/>
      <c r="BL52" s="172"/>
      <c r="BM52" s="164"/>
      <c r="BN52" s="164"/>
      <c r="BO52" s="164"/>
      <c r="BP52" s="164"/>
      <c r="BQ52" s="164"/>
      <c r="BR52" s="164"/>
    </row>
    <row r="53" spans="1:70" ht="11.15" customHeight="1">
      <c r="A53" s="249">
        <v>6</v>
      </c>
      <c r="B53" s="390">
        <v>0.52583333333333393</v>
      </c>
      <c r="C53" s="391">
        <v>0.47875000000000023</v>
      </c>
      <c r="D53" s="391">
        <v>0.38624999999999998</v>
      </c>
      <c r="E53" s="391">
        <v>0.51041666666666685</v>
      </c>
      <c r="F53" s="391">
        <v>0.55166666666666686</v>
      </c>
      <c r="G53" s="391">
        <v>0.65666666666666684</v>
      </c>
      <c r="H53" s="391">
        <v>0.50291666666666679</v>
      </c>
      <c r="I53" s="391">
        <v>0.51083333333333347</v>
      </c>
      <c r="J53" s="391">
        <v>0.50083333333333335</v>
      </c>
      <c r="K53" s="391">
        <v>0.53708333333333302</v>
      </c>
      <c r="L53" s="391">
        <v>0.49791666666666679</v>
      </c>
      <c r="M53" s="392">
        <v>0.47958333333333364</v>
      </c>
      <c r="N53" s="172"/>
      <c r="O53" s="249">
        <v>6</v>
      </c>
      <c r="P53" s="390">
        <v>1.2574999999999998</v>
      </c>
      <c r="Q53" s="391">
        <v>1.19875</v>
      </c>
      <c r="R53" s="391">
        <v>1.1062499999999995</v>
      </c>
      <c r="S53" s="391">
        <v>1.2704166666666667</v>
      </c>
      <c r="T53" s="391">
        <v>1.3112499999999998</v>
      </c>
      <c r="U53" s="391">
        <v>1.38</v>
      </c>
      <c r="V53" s="391">
        <v>1.1933333333333334</v>
      </c>
      <c r="W53" s="391">
        <v>1.2004166666666667</v>
      </c>
      <c r="X53" s="391">
        <v>1.1808333333333332</v>
      </c>
      <c r="Y53" s="391">
        <v>1.2170833333333329</v>
      </c>
      <c r="Z53" s="391">
        <v>1.1770833333333333</v>
      </c>
      <c r="AA53" s="392">
        <v>1.1595833333333334</v>
      </c>
      <c r="AC53" s="249">
        <v>6</v>
      </c>
      <c r="AD53" s="410">
        <v>0.50624999999999987</v>
      </c>
      <c r="AE53" s="411">
        <v>0.51124999999999987</v>
      </c>
      <c r="AF53" s="411">
        <v>0.57125000000000026</v>
      </c>
      <c r="AG53" s="411">
        <v>0.50291666666666657</v>
      </c>
      <c r="AH53" s="411">
        <v>0.47708333333333336</v>
      </c>
      <c r="AI53" s="411">
        <v>0.40625000000000017</v>
      </c>
      <c r="AJ53" s="411">
        <v>0.46875000000000006</v>
      </c>
      <c r="AK53" s="411">
        <v>0.46916666666666668</v>
      </c>
      <c r="AL53" s="411">
        <v>0.50874999999999992</v>
      </c>
      <c r="AM53" s="411">
        <v>0.45999999999999969</v>
      </c>
      <c r="AN53" s="411">
        <v>0.44833333333333325</v>
      </c>
      <c r="AO53" s="412">
        <v>0.5299999999999998</v>
      </c>
      <c r="AP53" s="172"/>
      <c r="AQ53" s="249">
        <v>6</v>
      </c>
      <c r="AR53" s="390">
        <v>0.19541666666666677</v>
      </c>
      <c r="AS53" s="391">
        <v>0.26916666666666661</v>
      </c>
      <c r="AT53" s="391">
        <v>7.6250000000000068E-2</v>
      </c>
      <c r="AU53" s="391">
        <v>0.38541666666666669</v>
      </c>
      <c r="AV53" s="391">
        <v>0.32791666666666669</v>
      </c>
      <c r="AW53" s="391">
        <v>0.49000000000000021</v>
      </c>
      <c r="AX53" s="391">
        <v>0.22374999999999998</v>
      </c>
      <c r="AY53" s="391">
        <v>0.17833333333333337</v>
      </c>
      <c r="AZ53" s="391">
        <v>0.18875</v>
      </c>
      <c r="BA53" s="391">
        <v>0.34624999999999989</v>
      </c>
      <c r="BB53" s="391">
        <v>0.27249999999999991</v>
      </c>
      <c r="BC53" s="392">
        <v>0.31833333333333341</v>
      </c>
      <c r="BD53" s="172"/>
      <c r="BE53" s="172"/>
      <c r="BF53" s="172"/>
      <c r="BG53" s="172"/>
      <c r="BH53" s="172"/>
      <c r="BI53" s="172"/>
      <c r="BJ53" s="172"/>
      <c r="BK53" s="172"/>
      <c r="BL53" s="172"/>
      <c r="BM53" s="164"/>
      <c r="BN53" s="164"/>
      <c r="BO53" s="164"/>
      <c r="BP53" s="164"/>
      <c r="BQ53" s="164"/>
      <c r="BR53" s="164"/>
    </row>
    <row r="54" spans="1:70" ht="11.15" customHeight="1">
      <c r="A54" s="249">
        <v>7</v>
      </c>
      <c r="B54" s="390">
        <v>0.52500000000000036</v>
      </c>
      <c r="C54" s="391">
        <v>0.49541666666666678</v>
      </c>
      <c r="D54" s="391">
        <v>0.39625000000000021</v>
      </c>
      <c r="E54" s="391">
        <v>0.50500000000000012</v>
      </c>
      <c r="F54" s="391">
        <v>0.55833333333333357</v>
      </c>
      <c r="G54" s="391">
        <v>0.67125000000000001</v>
      </c>
      <c r="H54" s="391">
        <v>0.51333333333333342</v>
      </c>
      <c r="I54" s="391">
        <v>0.52083333333333337</v>
      </c>
      <c r="J54" s="391">
        <v>0.49916666666666692</v>
      </c>
      <c r="K54" s="391">
        <v>0.54583333333333339</v>
      </c>
      <c r="L54" s="391">
        <v>0.49750000000000011</v>
      </c>
      <c r="M54" s="392">
        <v>0.4775000000000002</v>
      </c>
      <c r="N54" s="172"/>
      <c r="O54" s="249">
        <v>7</v>
      </c>
      <c r="P54" s="390">
        <v>1.2587499999999998</v>
      </c>
      <c r="Q54" s="391">
        <v>1.2154166666666666</v>
      </c>
      <c r="R54" s="391">
        <v>1.1162500000000002</v>
      </c>
      <c r="S54" s="391">
        <v>1.2650000000000003</v>
      </c>
      <c r="T54" s="391">
        <v>1.3183333333333336</v>
      </c>
      <c r="U54" s="391">
        <v>1.38375</v>
      </c>
      <c r="V54" s="391">
        <v>1.2020833333333334</v>
      </c>
      <c r="W54" s="391">
        <v>1.2162499999999996</v>
      </c>
      <c r="X54" s="391">
        <v>1.18</v>
      </c>
      <c r="Y54" s="391">
        <v>1.2249999999999999</v>
      </c>
      <c r="Z54" s="391">
        <v>1.1783333333333335</v>
      </c>
      <c r="AA54" s="392">
        <v>1.1575</v>
      </c>
      <c r="AC54" s="249">
        <v>7</v>
      </c>
      <c r="AD54" s="410">
        <v>0.50874999999999981</v>
      </c>
      <c r="AE54" s="411">
        <v>0.50583333333333325</v>
      </c>
      <c r="AF54" s="411">
        <v>0.57125000000000026</v>
      </c>
      <c r="AG54" s="411">
        <v>0.50416666666666665</v>
      </c>
      <c r="AH54" s="411">
        <v>0.47416666666666668</v>
      </c>
      <c r="AI54" s="411">
        <v>0.39624999999999994</v>
      </c>
      <c r="AJ54" s="411">
        <v>0.47333333333333338</v>
      </c>
      <c r="AK54" s="411">
        <v>0.44958333333333328</v>
      </c>
      <c r="AL54" s="411">
        <v>0.50749999999999984</v>
      </c>
      <c r="AM54" s="411">
        <v>0.45791666666666636</v>
      </c>
      <c r="AN54" s="411">
        <v>0.4499999999999999</v>
      </c>
      <c r="AO54" s="412">
        <v>0.53666666666666629</v>
      </c>
      <c r="AP54" s="172"/>
      <c r="AQ54" s="249">
        <v>7</v>
      </c>
      <c r="AR54" s="390">
        <v>0.19041666666666668</v>
      </c>
      <c r="AS54" s="391">
        <v>0.29208333333333331</v>
      </c>
      <c r="AT54" s="391">
        <v>9.9999999999999964E-2</v>
      </c>
      <c r="AU54" s="391">
        <v>0.36125000000000002</v>
      </c>
      <c r="AV54" s="391">
        <v>0.32875000000000004</v>
      </c>
      <c r="AW54" s="391">
        <v>0.50166666666666659</v>
      </c>
      <c r="AX54" s="391">
        <v>0.2225</v>
      </c>
      <c r="AY54" s="391">
        <v>0.21291666666666653</v>
      </c>
      <c r="AZ54" s="391">
        <v>0.17333333333333331</v>
      </c>
      <c r="BA54" s="391">
        <v>0.33458333333333329</v>
      </c>
      <c r="BB54" s="391">
        <v>0.27208333333333323</v>
      </c>
      <c r="BC54" s="392">
        <v>0.33166666666666667</v>
      </c>
      <c r="BD54" s="172"/>
      <c r="BE54" s="172"/>
      <c r="BF54" s="172"/>
      <c r="BG54" s="172"/>
      <c r="BH54" s="172"/>
      <c r="BI54" s="172"/>
      <c r="BJ54" s="172"/>
      <c r="BK54" s="172"/>
      <c r="BL54" s="172"/>
      <c r="BM54" s="164"/>
      <c r="BN54" s="164"/>
      <c r="BO54" s="164"/>
      <c r="BP54" s="164"/>
      <c r="BQ54" s="164"/>
      <c r="BR54" s="164"/>
    </row>
    <row r="55" spans="1:70" ht="11.15" customHeight="1">
      <c r="A55" s="249">
        <v>8</v>
      </c>
      <c r="B55" s="390">
        <v>0.49833333333333346</v>
      </c>
      <c r="C55" s="391">
        <v>0.49291666666666673</v>
      </c>
      <c r="D55" s="391">
        <v>0.40708333333333341</v>
      </c>
      <c r="E55" s="391">
        <v>0.51250000000000018</v>
      </c>
      <c r="F55" s="391">
        <v>0.56833333333333347</v>
      </c>
      <c r="G55" s="391">
        <v>0.65416666666666679</v>
      </c>
      <c r="H55" s="391">
        <v>0.52249999999999996</v>
      </c>
      <c r="I55" s="391">
        <v>0.52500000000000002</v>
      </c>
      <c r="J55" s="391">
        <v>0.46249999999999986</v>
      </c>
      <c r="K55" s="391">
        <v>0.55000000000000016</v>
      </c>
      <c r="L55" s="391">
        <v>0.49833333333333335</v>
      </c>
      <c r="M55" s="392">
        <v>0.48000000000000026</v>
      </c>
      <c r="N55" s="172"/>
      <c r="O55" s="249">
        <v>8</v>
      </c>
      <c r="P55" s="390">
        <v>1.2291666666666663</v>
      </c>
      <c r="Q55" s="391">
        <v>1.2129166666666669</v>
      </c>
      <c r="R55" s="391">
        <v>1.1270833333333328</v>
      </c>
      <c r="S55" s="391">
        <v>1.2725000000000002</v>
      </c>
      <c r="T55" s="391">
        <v>1.3224999999999998</v>
      </c>
      <c r="U55" s="391">
        <v>1.3608333333333336</v>
      </c>
      <c r="V55" s="391">
        <v>1.2116666666666669</v>
      </c>
      <c r="W55" s="391">
        <v>1.2266666666666668</v>
      </c>
      <c r="X55" s="391">
        <v>1.1437499999999996</v>
      </c>
      <c r="Y55" s="391">
        <v>1.2300000000000002</v>
      </c>
      <c r="Z55" s="391">
        <v>1.1774999999999998</v>
      </c>
      <c r="AA55" s="392">
        <v>1.1599999999999999</v>
      </c>
      <c r="AC55" s="249">
        <v>8</v>
      </c>
      <c r="AD55" s="410">
        <v>0.49874999999999997</v>
      </c>
      <c r="AE55" s="411">
        <v>0.50708333333333322</v>
      </c>
      <c r="AF55" s="411">
        <v>0.56250000000000022</v>
      </c>
      <c r="AG55" s="411">
        <v>0.49958333333333332</v>
      </c>
      <c r="AH55" s="411">
        <v>0.46833333333333343</v>
      </c>
      <c r="AI55" s="411">
        <v>0.41124999999999989</v>
      </c>
      <c r="AJ55" s="411">
        <v>0.46875000000000017</v>
      </c>
      <c r="AK55" s="411">
        <v>0.44208333333333338</v>
      </c>
      <c r="AL55" s="411">
        <v>0.52083333333333315</v>
      </c>
      <c r="AM55" s="411">
        <v>0.45416666666666644</v>
      </c>
      <c r="AN55" s="411">
        <v>0.45208333333333323</v>
      </c>
      <c r="AO55" s="412">
        <v>0.54083333333333317</v>
      </c>
      <c r="AP55" s="172"/>
      <c r="AQ55" s="249">
        <v>8</v>
      </c>
      <c r="AR55" s="390">
        <v>0.18333333333333338</v>
      </c>
      <c r="AS55" s="391">
        <v>0.29999999999999988</v>
      </c>
      <c r="AT55" s="391">
        <v>0.13124999999999995</v>
      </c>
      <c r="AU55" s="391">
        <v>0.36250000000000004</v>
      </c>
      <c r="AV55" s="391">
        <v>0.33666666666666661</v>
      </c>
      <c r="AW55" s="391">
        <v>0.47250000000000014</v>
      </c>
      <c r="AX55" s="391">
        <v>0.23416666666666677</v>
      </c>
      <c r="AY55" s="391">
        <v>0.23083333333333331</v>
      </c>
      <c r="AZ55" s="391">
        <v>0.1158333333333333</v>
      </c>
      <c r="BA55" s="391">
        <v>0.34874999999999989</v>
      </c>
      <c r="BB55" s="391">
        <v>0.26624999999999993</v>
      </c>
      <c r="BC55" s="392">
        <v>0.34583333333333316</v>
      </c>
      <c r="BD55" s="172"/>
      <c r="BE55" s="172"/>
      <c r="BF55" s="172"/>
      <c r="BG55" s="172"/>
      <c r="BH55" s="172"/>
      <c r="BI55" s="172"/>
      <c r="BJ55" s="172"/>
      <c r="BK55" s="172"/>
      <c r="BL55" s="172"/>
      <c r="BM55" s="164"/>
      <c r="BN55" s="164"/>
      <c r="BO55" s="164"/>
      <c r="BP55" s="164"/>
      <c r="BQ55" s="164"/>
      <c r="BR55" s="164"/>
    </row>
    <row r="56" spans="1:70" ht="11.15" customHeight="1">
      <c r="A56" s="249">
        <v>9</v>
      </c>
      <c r="B56" s="390">
        <v>0.49833333333333335</v>
      </c>
      <c r="C56" s="391">
        <v>0.47625000000000034</v>
      </c>
      <c r="D56" s="391">
        <v>0.41083333333333338</v>
      </c>
      <c r="E56" s="391">
        <v>0.49458333333333337</v>
      </c>
      <c r="F56" s="391">
        <v>0.57500000000000007</v>
      </c>
      <c r="G56" s="391">
        <v>0.59541666666666659</v>
      </c>
      <c r="H56" s="391">
        <v>0.52541666666666675</v>
      </c>
      <c r="I56" s="391">
        <v>0.5291666666666669</v>
      </c>
      <c r="J56" s="391">
        <v>0.44291666666666679</v>
      </c>
      <c r="K56" s="391">
        <v>0.55041666666666689</v>
      </c>
      <c r="L56" s="391">
        <v>0.50000000000000011</v>
      </c>
      <c r="M56" s="392">
        <v>0.48708333333333353</v>
      </c>
      <c r="N56" s="172"/>
      <c r="O56" s="249">
        <v>9</v>
      </c>
      <c r="P56" s="390">
        <v>1.2179166666666665</v>
      </c>
      <c r="Q56" s="391">
        <v>1.19625</v>
      </c>
      <c r="R56" s="391">
        <v>1.1387499999999999</v>
      </c>
      <c r="S56" s="391">
        <v>1.254583333333334</v>
      </c>
      <c r="T56" s="391">
        <v>1.3295833333333331</v>
      </c>
      <c r="U56" s="391">
        <v>1.2741666666666671</v>
      </c>
      <c r="V56" s="391">
        <v>1.2154166666666668</v>
      </c>
      <c r="W56" s="391">
        <v>1.2358333333333327</v>
      </c>
      <c r="X56" s="391">
        <v>1.1241666666666668</v>
      </c>
      <c r="Y56" s="391">
        <v>1.2304166666666669</v>
      </c>
      <c r="Z56" s="391">
        <v>1.18</v>
      </c>
      <c r="AA56" s="392">
        <v>1.1670833333333339</v>
      </c>
      <c r="AC56" s="249">
        <v>9</v>
      </c>
      <c r="AD56" s="410">
        <v>0.49874999999999997</v>
      </c>
      <c r="AE56" s="411">
        <v>0.51208333333333311</v>
      </c>
      <c r="AF56" s="411">
        <v>0.56125000000000025</v>
      </c>
      <c r="AG56" s="411">
        <v>0.50416666666666665</v>
      </c>
      <c r="AH56" s="411">
        <v>0.46375000000000016</v>
      </c>
      <c r="AI56" s="411">
        <v>0.4387499999999997</v>
      </c>
      <c r="AJ56" s="411">
        <v>0.48291666666666683</v>
      </c>
      <c r="AK56" s="411">
        <v>0.43999999999999995</v>
      </c>
      <c r="AL56" s="411">
        <v>0.52208333333333312</v>
      </c>
      <c r="AM56" s="411">
        <v>0.45541666666666641</v>
      </c>
      <c r="AN56" s="411">
        <v>0.45750000000000024</v>
      </c>
      <c r="AO56" s="412">
        <v>0.55000000000000016</v>
      </c>
      <c r="AP56" s="172"/>
      <c r="AQ56" s="249">
        <v>9</v>
      </c>
      <c r="AR56" s="390">
        <v>0.17208333333333334</v>
      </c>
      <c r="AS56" s="391">
        <v>0.29624999999999996</v>
      </c>
      <c r="AT56" s="391">
        <v>0.16416666666666666</v>
      </c>
      <c r="AU56" s="391">
        <v>0.36374999999999996</v>
      </c>
      <c r="AV56" s="391">
        <v>0.34166666666666656</v>
      </c>
      <c r="AW56" s="391">
        <v>0.34791666666666665</v>
      </c>
      <c r="AX56" s="391">
        <v>0.24000000000000007</v>
      </c>
      <c r="AY56" s="391">
        <v>0.23416666666666666</v>
      </c>
      <c r="AZ56" s="391">
        <v>7.0416666666666725E-2</v>
      </c>
      <c r="BA56" s="391">
        <v>0.35374999999999984</v>
      </c>
      <c r="BB56" s="391">
        <v>0.26083333333333325</v>
      </c>
      <c r="BC56" s="392">
        <v>0.36583333333333329</v>
      </c>
      <c r="BD56" s="172"/>
      <c r="BE56" s="172"/>
      <c r="BF56" s="172"/>
      <c r="BG56" s="172"/>
      <c r="BH56" s="172"/>
      <c r="BI56" s="172"/>
      <c r="BJ56" s="172"/>
      <c r="BK56" s="172"/>
      <c r="BL56" s="172"/>
      <c r="BM56" s="164"/>
      <c r="BN56" s="164"/>
      <c r="BO56" s="164"/>
      <c r="BP56" s="164"/>
      <c r="BQ56" s="164"/>
      <c r="BR56" s="164"/>
    </row>
    <row r="57" spans="1:70" ht="11.15" customHeight="1">
      <c r="A57" s="249">
        <v>10</v>
      </c>
      <c r="B57" s="390">
        <v>0.50375000000000003</v>
      </c>
      <c r="C57" s="391">
        <v>0.43333333333333318</v>
      </c>
      <c r="D57" s="391">
        <v>0.41000000000000009</v>
      </c>
      <c r="E57" s="391">
        <v>0.51416666666666677</v>
      </c>
      <c r="F57" s="391">
        <v>0.57750000000000001</v>
      </c>
      <c r="G57" s="391">
        <v>0.58333333333333337</v>
      </c>
      <c r="H57" s="391">
        <v>0.52666666666666673</v>
      </c>
      <c r="I57" s="391">
        <v>0.53583333333333349</v>
      </c>
      <c r="J57" s="391">
        <v>0.43041666666666661</v>
      </c>
      <c r="K57" s="391">
        <v>0.55166666666666697</v>
      </c>
      <c r="L57" s="391">
        <v>0.50874999999999992</v>
      </c>
      <c r="M57" s="392">
        <v>0.48833333333333351</v>
      </c>
      <c r="N57" s="172"/>
      <c r="O57" s="249">
        <v>10</v>
      </c>
      <c r="P57" s="390">
        <v>1.2229166666666667</v>
      </c>
      <c r="Q57" s="391">
        <v>1.1533333333333329</v>
      </c>
      <c r="R57" s="391">
        <v>1.1437500000000005</v>
      </c>
      <c r="S57" s="391">
        <v>1.2741666666666667</v>
      </c>
      <c r="T57" s="391">
        <v>1.3366666666666667</v>
      </c>
      <c r="U57" s="391">
        <v>1.2795833333333331</v>
      </c>
      <c r="V57" s="391">
        <v>1.2166666666666666</v>
      </c>
      <c r="W57" s="391">
        <v>1.2512500000000004</v>
      </c>
      <c r="X57" s="391">
        <v>1.1095833333333334</v>
      </c>
      <c r="Y57" s="391">
        <v>1.2316666666666667</v>
      </c>
      <c r="Z57" s="391">
        <v>1.1883333333333337</v>
      </c>
      <c r="AA57" s="392">
        <v>1.1683333333333337</v>
      </c>
      <c r="AC57" s="249">
        <v>10</v>
      </c>
      <c r="AD57" s="410">
        <v>0.49999999999999994</v>
      </c>
      <c r="AE57" s="411">
        <v>0.53124999999999989</v>
      </c>
      <c r="AF57" s="411">
        <v>0.56166666666666698</v>
      </c>
      <c r="AG57" s="411">
        <v>0.49833333333333335</v>
      </c>
      <c r="AH57" s="411">
        <v>0.46041666666666686</v>
      </c>
      <c r="AI57" s="411">
        <v>0.44541666666666635</v>
      </c>
      <c r="AJ57" s="411">
        <v>0.47791666666666677</v>
      </c>
      <c r="AK57" s="411">
        <v>0.45916666666666667</v>
      </c>
      <c r="AL57" s="411">
        <v>0.52291666666666647</v>
      </c>
      <c r="AM57" s="411">
        <v>0.45999999999999969</v>
      </c>
      <c r="AN57" s="411">
        <v>0.46375000000000016</v>
      </c>
      <c r="AO57" s="412">
        <v>0.55625000000000002</v>
      </c>
      <c r="AP57" s="172"/>
      <c r="AQ57" s="249">
        <v>10</v>
      </c>
      <c r="AR57" s="390">
        <v>0.17833333333333337</v>
      </c>
      <c r="AS57" s="391">
        <v>0.25958333333333333</v>
      </c>
      <c r="AT57" s="391">
        <v>0.18833333333333335</v>
      </c>
      <c r="AU57" s="391">
        <v>0.38250000000000012</v>
      </c>
      <c r="AV57" s="391">
        <v>0.34333333333333332</v>
      </c>
      <c r="AW57" s="391">
        <v>0.32708333333333339</v>
      </c>
      <c r="AX57" s="391">
        <v>0.25541666666666657</v>
      </c>
      <c r="AY57" s="391">
        <v>0.23416666666666672</v>
      </c>
      <c r="AZ57" s="391">
        <v>5.5000000000000049E-2</v>
      </c>
      <c r="BA57" s="391">
        <v>0.35458333333333325</v>
      </c>
      <c r="BB57" s="391">
        <v>0.26416666666666661</v>
      </c>
      <c r="BC57" s="392">
        <v>0.37583333333333324</v>
      </c>
      <c r="BD57" s="172"/>
      <c r="BE57" s="172"/>
      <c r="BF57" s="172"/>
      <c r="BG57" s="172"/>
      <c r="BH57" s="172"/>
      <c r="BI57" s="172"/>
      <c r="BJ57" s="172"/>
      <c r="BK57" s="172"/>
      <c r="BL57" s="172"/>
      <c r="BM57" s="164"/>
      <c r="BN57" s="164"/>
      <c r="BO57" s="164"/>
      <c r="BP57" s="164"/>
      <c r="BQ57" s="164"/>
      <c r="BR57" s="164"/>
    </row>
    <row r="58" spans="1:70" ht="11.15" customHeight="1">
      <c r="A58" s="249">
        <v>11</v>
      </c>
      <c r="B58" s="390">
        <v>0.505</v>
      </c>
      <c r="C58" s="391">
        <v>0.43916666666666671</v>
      </c>
      <c r="D58" s="391">
        <v>0.38750000000000012</v>
      </c>
      <c r="E58" s="391">
        <v>0.5212500000000001</v>
      </c>
      <c r="F58" s="391">
        <v>0.56250000000000033</v>
      </c>
      <c r="G58" s="391">
        <v>0.58083333333333342</v>
      </c>
      <c r="H58" s="391">
        <v>0.51791666666666691</v>
      </c>
      <c r="I58" s="391">
        <v>0.54666666666666686</v>
      </c>
      <c r="J58" s="391">
        <v>0.45041666666666652</v>
      </c>
      <c r="K58" s="391">
        <v>0.54416666666666635</v>
      </c>
      <c r="L58" s="391">
        <v>0.50708333333333333</v>
      </c>
      <c r="M58" s="392">
        <v>0.4875000000000001</v>
      </c>
      <c r="N58" s="172"/>
      <c r="O58" s="249">
        <v>11</v>
      </c>
      <c r="P58" s="390">
        <v>1.2258333333333336</v>
      </c>
      <c r="Q58" s="391">
        <v>1.1591666666666667</v>
      </c>
      <c r="R58" s="391">
        <v>1.1250000000000007</v>
      </c>
      <c r="S58" s="391">
        <v>1.28125</v>
      </c>
      <c r="T58" s="391">
        <v>1.3383333333333332</v>
      </c>
      <c r="U58" s="391">
        <v>1.3041666666666665</v>
      </c>
      <c r="V58" s="391">
        <v>1.2079166666666665</v>
      </c>
      <c r="W58" s="391">
        <v>1.2612500000000002</v>
      </c>
      <c r="X58" s="391">
        <v>1.1299999999999994</v>
      </c>
      <c r="Y58" s="391">
        <v>1.2249999999999996</v>
      </c>
      <c r="Z58" s="391">
        <v>1.1875000000000002</v>
      </c>
      <c r="AA58" s="392">
        <v>1.1675000000000004</v>
      </c>
      <c r="AC58" s="249">
        <v>11</v>
      </c>
      <c r="AD58" s="410">
        <v>0.49791666666666656</v>
      </c>
      <c r="AE58" s="411">
        <v>0.52958333333333318</v>
      </c>
      <c r="AF58" s="411">
        <v>0.5704166666666669</v>
      </c>
      <c r="AG58" s="411">
        <v>0.49500000000000011</v>
      </c>
      <c r="AH58" s="411">
        <v>0.47000000000000003</v>
      </c>
      <c r="AI58" s="411">
        <v>0.44583333333333308</v>
      </c>
      <c r="AJ58" s="411">
        <v>0.48458333333333353</v>
      </c>
      <c r="AK58" s="411">
        <v>0.49166666666666664</v>
      </c>
      <c r="AL58" s="411">
        <v>0.50833333333333319</v>
      </c>
      <c r="AM58" s="411">
        <v>0.46708333333333335</v>
      </c>
      <c r="AN58" s="411">
        <v>0.47000000000000014</v>
      </c>
      <c r="AO58" s="412">
        <v>0.56416666666666671</v>
      </c>
      <c r="AP58" s="172"/>
      <c r="AQ58" s="249">
        <v>11</v>
      </c>
      <c r="AR58" s="390">
        <v>0.17666666666666672</v>
      </c>
      <c r="AS58" s="391">
        <v>0.21875</v>
      </c>
      <c r="AT58" s="391">
        <v>0.18625000000000003</v>
      </c>
      <c r="AU58" s="391">
        <v>0.39083333333333353</v>
      </c>
      <c r="AV58" s="391">
        <v>0.32291666666666652</v>
      </c>
      <c r="AW58" s="391">
        <v>0.34458333333333319</v>
      </c>
      <c r="AX58" s="391">
        <v>0.2541666666666666</v>
      </c>
      <c r="AY58" s="391">
        <v>0.2387500000000001</v>
      </c>
      <c r="AZ58" s="391">
        <v>8.5833333333333386E-2</v>
      </c>
      <c r="BA58" s="391">
        <v>0.34291666666666659</v>
      </c>
      <c r="BB58" s="391">
        <v>0.27500000000000019</v>
      </c>
      <c r="BC58" s="392">
        <v>0.38624999999999993</v>
      </c>
      <c r="BD58" s="172"/>
      <c r="BE58" s="172"/>
      <c r="BF58" s="172"/>
      <c r="BG58" s="172"/>
      <c r="BH58" s="172"/>
      <c r="BI58" s="172"/>
      <c r="BJ58" s="172"/>
      <c r="BK58" s="172"/>
      <c r="BL58" s="172"/>
      <c r="BM58" s="164"/>
      <c r="BN58" s="164"/>
      <c r="BO58" s="164"/>
      <c r="BP58" s="164"/>
      <c r="BQ58" s="164"/>
      <c r="BR58" s="164"/>
    </row>
    <row r="59" spans="1:70" ht="11.15" customHeight="1">
      <c r="A59" s="249">
        <v>12</v>
      </c>
      <c r="B59" s="390">
        <v>0.49208333333333348</v>
      </c>
      <c r="C59" s="391">
        <v>0.43791666666666673</v>
      </c>
      <c r="D59" s="391">
        <v>0.38333333333333325</v>
      </c>
      <c r="E59" s="391">
        <v>0.50083333333333346</v>
      </c>
      <c r="F59" s="391">
        <v>0.57250000000000012</v>
      </c>
      <c r="G59" s="391">
        <v>0.58666666666666656</v>
      </c>
      <c r="H59" s="391">
        <v>0.53375000000000028</v>
      </c>
      <c r="I59" s="391">
        <v>0.55041666666666689</v>
      </c>
      <c r="J59" s="391">
        <v>0.44874999999999998</v>
      </c>
      <c r="K59" s="391">
        <v>0.54041666666666643</v>
      </c>
      <c r="L59" s="391">
        <v>0.50541666666666663</v>
      </c>
      <c r="M59" s="392">
        <v>0.49375000000000013</v>
      </c>
      <c r="N59" s="172"/>
      <c r="O59" s="249">
        <v>12</v>
      </c>
      <c r="P59" s="390">
        <v>1.2120833333333338</v>
      </c>
      <c r="Q59" s="391">
        <v>1.1579166666666667</v>
      </c>
      <c r="R59" s="391">
        <v>1.1124999999999998</v>
      </c>
      <c r="S59" s="391">
        <v>1.2608333333333335</v>
      </c>
      <c r="T59" s="391">
        <v>1.3358333333333334</v>
      </c>
      <c r="U59" s="391">
        <v>1.3233333333333326</v>
      </c>
      <c r="V59" s="391">
        <v>1.2233333333333332</v>
      </c>
      <c r="W59" s="391">
        <v>1.2674999999999998</v>
      </c>
      <c r="X59" s="391">
        <v>1.1291666666666667</v>
      </c>
      <c r="Y59" s="391">
        <v>1.220416666666666</v>
      </c>
      <c r="Z59" s="391">
        <v>1.185416666666667</v>
      </c>
      <c r="AA59" s="392">
        <v>1.1737499999999998</v>
      </c>
      <c r="AC59" s="249">
        <v>12</v>
      </c>
      <c r="AD59" s="410">
        <v>0.4916666666666667</v>
      </c>
      <c r="AE59" s="411">
        <v>0.52999999999999992</v>
      </c>
      <c r="AF59" s="411">
        <v>0.57375000000000009</v>
      </c>
      <c r="AG59" s="411">
        <v>0.50374999999999992</v>
      </c>
      <c r="AH59" s="411">
        <v>0.46666666666666673</v>
      </c>
      <c r="AI59" s="411">
        <v>0.43999999999999972</v>
      </c>
      <c r="AJ59" s="411">
        <v>0.45916666666666689</v>
      </c>
      <c r="AK59" s="411">
        <v>0.48916666666666658</v>
      </c>
      <c r="AL59" s="411">
        <v>0.50083333333333335</v>
      </c>
      <c r="AM59" s="411">
        <v>0.46750000000000003</v>
      </c>
      <c r="AN59" s="411">
        <v>0.47000000000000014</v>
      </c>
      <c r="AO59" s="412">
        <v>0.57000000000000017</v>
      </c>
      <c r="AP59" s="172"/>
      <c r="AQ59" s="249">
        <v>12</v>
      </c>
      <c r="AR59" s="390">
        <v>0.17374999999999996</v>
      </c>
      <c r="AS59" s="391">
        <v>0.19625000000000012</v>
      </c>
      <c r="AT59" s="391">
        <v>0.16874999999999998</v>
      </c>
      <c r="AU59" s="391">
        <v>0.38666666666666671</v>
      </c>
      <c r="AV59" s="391">
        <v>0.32541666666666669</v>
      </c>
      <c r="AW59" s="391">
        <v>0.36833333333333323</v>
      </c>
      <c r="AX59" s="391">
        <v>0.26875000000000004</v>
      </c>
      <c r="AY59" s="391">
        <v>0.24416666666666673</v>
      </c>
      <c r="AZ59" s="391">
        <v>0.11541666666666665</v>
      </c>
      <c r="BA59" s="391">
        <v>0.32041666666666657</v>
      </c>
      <c r="BB59" s="391">
        <v>0.28000000000000008</v>
      </c>
      <c r="BC59" s="392">
        <v>0.38791666666666669</v>
      </c>
      <c r="BD59" s="172"/>
      <c r="BE59" s="172"/>
      <c r="BF59" s="172"/>
      <c r="BG59" s="172"/>
      <c r="BH59" s="172"/>
      <c r="BI59" s="172"/>
      <c r="BJ59" s="172"/>
      <c r="BK59" s="172"/>
      <c r="BL59" s="172"/>
      <c r="BM59" s="164"/>
      <c r="BN59" s="164"/>
      <c r="BO59" s="164"/>
      <c r="BP59" s="164"/>
      <c r="BQ59" s="164"/>
      <c r="BR59" s="164"/>
    </row>
    <row r="60" spans="1:70" ht="11.15" customHeight="1">
      <c r="A60" s="249">
        <v>13</v>
      </c>
      <c r="B60" s="390">
        <v>0.49625000000000008</v>
      </c>
      <c r="C60" s="391">
        <v>0.44583333333333325</v>
      </c>
      <c r="D60" s="391">
        <v>0.39541666666666681</v>
      </c>
      <c r="E60" s="391">
        <v>0.49083333333333345</v>
      </c>
      <c r="F60" s="391">
        <v>0.57375000000000009</v>
      </c>
      <c r="G60" s="391">
        <v>0.59624999999999995</v>
      </c>
      <c r="H60" s="391">
        <v>0.53625000000000023</v>
      </c>
      <c r="I60" s="391">
        <v>0.55000000000000016</v>
      </c>
      <c r="J60" s="391">
        <v>0.45708333333333356</v>
      </c>
      <c r="K60" s="391">
        <v>0.54124999999999968</v>
      </c>
      <c r="L60" s="391">
        <v>0.50000000000000011</v>
      </c>
      <c r="M60" s="392">
        <v>0.49916666666666676</v>
      </c>
      <c r="N60" s="172"/>
      <c r="O60" s="249">
        <v>13</v>
      </c>
      <c r="P60" s="390">
        <v>1.2162499999999996</v>
      </c>
      <c r="Q60" s="391">
        <v>1.1658333333333342</v>
      </c>
      <c r="R60" s="391">
        <v>1.1204166666666673</v>
      </c>
      <c r="S60" s="391">
        <v>1.2508333333333337</v>
      </c>
      <c r="T60" s="391">
        <v>1.3312499999999996</v>
      </c>
      <c r="U60" s="391">
        <v>1.3420833333333337</v>
      </c>
      <c r="V60" s="391">
        <v>1.2258333333333333</v>
      </c>
      <c r="W60" s="391">
        <v>1.2658333333333338</v>
      </c>
      <c r="X60" s="391">
        <v>1.1362500000000002</v>
      </c>
      <c r="Y60" s="391">
        <v>1.2212499999999993</v>
      </c>
      <c r="Z60" s="391">
        <v>1.18</v>
      </c>
      <c r="AA60" s="392">
        <v>1.1791666666666667</v>
      </c>
      <c r="AC60" s="249">
        <v>13</v>
      </c>
      <c r="AD60" s="410">
        <v>0.49499999999999994</v>
      </c>
      <c r="AE60" s="411">
        <v>0.5249999999999998</v>
      </c>
      <c r="AF60" s="411">
        <v>0.57083333333333364</v>
      </c>
      <c r="AG60" s="411">
        <v>0.50666666666666649</v>
      </c>
      <c r="AH60" s="411">
        <v>0.46750000000000008</v>
      </c>
      <c r="AI60" s="411">
        <v>0.43333333333333313</v>
      </c>
      <c r="AJ60" s="411">
        <v>0.4645833333333334</v>
      </c>
      <c r="AK60" s="411">
        <v>0.50541666666666663</v>
      </c>
      <c r="AL60" s="411">
        <v>0.50375000000000003</v>
      </c>
      <c r="AM60" s="411">
        <v>0.46249999999999969</v>
      </c>
      <c r="AN60" s="411">
        <v>0.47000000000000014</v>
      </c>
      <c r="AO60" s="412">
        <v>0.57375000000000009</v>
      </c>
      <c r="AP60" s="172"/>
      <c r="AQ60" s="249">
        <v>13</v>
      </c>
      <c r="AR60" s="390">
        <v>0.17041666666666663</v>
      </c>
      <c r="AS60" s="391">
        <v>0.20000000000000004</v>
      </c>
      <c r="AT60" s="391">
        <v>0.15708333333333338</v>
      </c>
      <c r="AU60" s="391">
        <v>0.38333333333333336</v>
      </c>
      <c r="AV60" s="391">
        <v>0.32791666666666669</v>
      </c>
      <c r="AW60" s="391">
        <v>0.39333333333333353</v>
      </c>
      <c r="AX60" s="391">
        <v>0.27791666666666676</v>
      </c>
      <c r="AY60" s="391">
        <v>0.24375000000000011</v>
      </c>
      <c r="AZ60" s="391">
        <v>0.14291666666666666</v>
      </c>
      <c r="BA60" s="391">
        <v>0.31208333333333316</v>
      </c>
      <c r="BB60" s="391">
        <v>0.2779166666666667</v>
      </c>
      <c r="BC60" s="392">
        <v>0.38708333333333328</v>
      </c>
      <c r="BD60" s="172"/>
      <c r="BE60" s="172"/>
      <c r="BF60" s="172"/>
      <c r="BG60" s="172"/>
      <c r="BH60" s="172"/>
      <c r="BI60" s="172"/>
      <c r="BJ60" s="172"/>
      <c r="BK60" s="172"/>
      <c r="BL60" s="172"/>
      <c r="BM60" s="164"/>
      <c r="BN60" s="164"/>
      <c r="BO60" s="164"/>
      <c r="BP60" s="164"/>
      <c r="BQ60" s="164"/>
      <c r="BR60" s="164"/>
    </row>
    <row r="61" spans="1:70" ht="11.15" customHeight="1">
      <c r="A61" s="249">
        <v>14</v>
      </c>
      <c r="B61" s="390">
        <v>0.49625000000000008</v>
      </c>
      <c r="C61" s="391">
        <v>0.45916666666666689</v>
      </c>
      <c r="D61" s="391">
        <v>0.41958333333333325</v>
      </c>
      <c r="E61" s="391">
        <v>0.49833333333333335</v>
      </c>
      <c r="F61" s="391">
        <v>0.58374999999999999</v>
      </c>
      <c r="G61" s="391">
        <v>0.6004166666666666</v>
      </c>
      <c r="H61" s="391">
        <v>0.54416666666666658</v>
      </c>
      <c r="I61" s="391">
        <v>0.54833333333333334</v>
      </c>
      <c r="J61" s="391">
        <v>0.47041666666666687</v>
      </c>
      <c r="K61" s="391">
        <v>0.54458333333333309</v>
      </c>
      <c r="L61" s="391">
        <v>0.50208333333333333</v>
      </c>
      <c r="M61" s="392">
        <v>0.50250000000000006</v>
      </c>
      <c r="N61" s="172"/>
      <c r="O61" s="249">
        <v>14</v>
      </c>
      <c r="P61" s="390">
        <v>1.2162500000000003</v>
      </c>
      <c r="Q61" s="391">
        <v>1.1791666666666667</v>
      </c>
      <c r="R61" s="391">
        <v>1.1266666666666669</v>
      </c>
      <c r="S61" s="391">
        <v>1.2583333333333337</v>
      </c>
      <c r="T61" s="391">
        <v>1.3362499999999997</v>
      </c>
      <c r="U61" s="391">
        <v>1.3500000000000005</v>
      </c>
      <c r="V61" s="391">
        <v>1.2333333333333332</v>
      </c>
      <c r="W61" s="391">
        <v>1.2600000000000007</v>
      </c>
      <c r="X61" s="391">
        <v>1.1499999999999995</v>
      </c>
      <c r="Y61" s="391">
        <v>1.2245833333333329</v>
      </c>
      <c r="Z61" s="391">
        <v>1.1820833333333336</v>
      </c>
      <c r="AA61" s="392">
        <v>1.1825000000000003</v>
      </c>
      <c r="AC61" s="249">
        <v>14</v>
      </c>
      <c r="AD61" s="410">
        <v>0.49458333333333337</v>
      </c>
      <c r="AE61" s="411">
        <v>0.51916666666666644</v>
      </c>
      <c r="AF61" s="411">
        <v>0.5620833333333336</v>
      </c>
      <c r="AG61" s="411">
        <v>0.50749999999999995</v>
      </c>
      <c r="AH61" s="411">
        <v>0.46250000000000019</v>
      </c>
      <c r="AI61" s="411">
        <v>0.43166666666666642</v>
      </c>
      <c r="AJ61" s="411">
        <v>0.46166666666666673</v>
      </c>
      <c r="AK61" s="411">
        <v>0.49291666666666661</v>
      </c>
      <c r="AL61" s="411">
        <v>0.49375000000000013</v>
      </c>
      <c r="AM61" s="411">
        <v>0.45999999999999969</v>
      </c>
      <c r="AN61" s="411">
        <v>0.47250000000000009</v>
      </c>
      <c r="AO61" s="412">
        <v>0.57791666666666675</v>
      </c>
      <c r="AP61" s="172"/>
      <c r="AQ61" s="249">
        <v>14</v>
      </c>
      <c r="AR61" s="390">
        <v>0.16999999999999996</v>
      </c>
      <c r="AS61" s="391">
        <v>0.21833333333333327</v>
      </c>
      <c r="AT61" s="391">
        <v>0.17583333333333337</v>
      </c>
      <c r="AU61" s="391">
        <v>0.38000000000000006</v>
      </c>
      <c r="AV61" s="391">
        <v>0.33874999999999988</v>
      </c>
      <c r="AW61" s="391">
        <v>0.41291666666666665</v>
      </c>
      <c r="AX61" s="391">
        <v>0.29666666666666658</v>
      </c>
      <c r="AY61" s="391">
        <v>0.24875000000000003</v>
      </c>
      <c r="AZ61" s="391">
        <v>0.16999999999999996</v>
      </c>
      <c r="BA61" s="391">
        <v>0.32083333333333347</v>
      </c>
      <c r="BB61" s="391">
        <v>0.32791666666666663</v>
      </c>
      <c r="BC61" s="392">
        <v>0.40000000000000013</v>
      </c>
      <c r="BD61" s="172"/>
      <c r="BE61" s="172"/>
      <c r="BF61" s="172"/>
      <c r="BG61" s="172"/>
      <c r="BH61" s="172"/>
      <c r="BI61" s="172"/>
      <c r="BJ61" s="172"/>
      <c r="BK61" s="172"/>
      <c r="BL61" s="172"/>
      <c r="BM61" s="164"/>
      <c r="BN61" s="164"/>
      <c r="BO61" s="164"/>
      <c r="BP61" s="164"/>
      <c r="BQ61" s="164"/>
      <c r="BR61" s="164"/>
    </row>
    <row r="62" spans="1:70" ht="11.15" customHeight="1">
      <c r="A62" s="249">
        <v>15</v>
      </c>
      <c r="B62" s="390">
        <v>0.48208333333333364</v>
      </c>
      <c r="C62" s="391">
        <v>0.45708333333333312</v>
      </c>
      <c r="D62" s="391">
        <v>0.43375000000000008</v>
      </c>
      <c r="E62" s="391">
        <v>0.49500000000000011</v>
      </c>
      <c r="F62" s="391">
        <v>0.58166666666666667</v>
      </c>
      <c r="G62" s="391">
        <v>0.60041666666666671</v>
      </c>
      <c r="H62" s="391">
        <v>0.55166666666666686</v>
      </c>
      <c r="I62" s="391">
        <v>0.55458333333333376</v>
      </c>
      <c r="J62" s="391">
        <v>0.47458333333333358</v>
      </c>
      <c r="K62" s="391">
        <v>0.5399999999999997</v>
      </c>
      <c r="L62" s="391">
        <v>0.5033333333333333</v>
      </c>
      <c r="M62" s="392">
        <v>0.5066666666666666</v>
      </c>
      <c r="N62" s="172"/>
      <c r="O62" s="249">
        <v>15</v>
      </c>
      <c r="P62" s="390">
        <v>1.2020833333333327</v>
      </c>
      <c r="Q62" s="391">
        <v>1.1770833333333337</v>
      </c>
      <c r="R62" s="391">
        <v>1.1350000000000007</v>
      </c>
      <c r="S62" s="391">
        <v>1.2550000000000006</v>
      </c>
      <c r="T62" s="391">
        <v>1.3299999999999994</v>
      </c>
      <c r="U62" s="391">
        <v>1.3537500000000005</v>
      </c>
      <c r="V62" s="391">
        <v>1.241666666666666</v>
      </c>
      <c r="W62" s="391">
        <v>1.2675000000000001</v>
      </c>
      <c r="X62" s="391">
        <v>1.1545833333333329</v>
      </c>
      <c r="Y62" s="391">
        <v>1.2199999999999995</v>
      </c>
      <c r="Z62" s="391">
        <v>1.1833333333333336</v>
      </c>
      <c r="AA62" s="392">
        <v>1.186666666666667</v>
      </c>
      <c r="AC62" s="249">
        <v>15</v>
      </c>
      <c r="AD62" s="410">
        <v>0.49231249999999993</v>
      </c>
      <c r="AE62" s="411">
        <v>0.52083333333333304</v>
      </c>
      <c r="AF62" s="411">
        <v>0.55833333333333346</v>
      </c>
      <c r="AG62" s="411">
        <v>0.51124999999999987</v>
      </c>
      <c r="AH62" s="411">
        <v>0.46333333333333343</v>
      </c>
      <c r="AI62" s="411">
        <v>0.43041666666666645</v>
      </c>
      <c r="AJ62" s="411">
        <v>0.44708333333333344</v>
      </c>
      <c r="AK62" s="411">
        <v>0.47499999999999987</v>
      </c>
      <c r="AL62" s="411">
        <v>0.49750000000000005</v>
      </c>
      <c r="AM62" s="411">
        <v>0.45999999999999969</v>
      </c>
      <c r="AN62" s="411">
        <v>0.47833333333333367</v>
      </c>
      <c r="AO62" s="412">
        <v>0.58041666666666669</v>
      </c>
      <c r="AP62" s="172"/>
      <c r="AQ62" s="249">
        <v>15</v>
      </c>
      <c r="AR62" s="390">
        <v>0.16375000000000003</v>
      </c>
      <c r="AS62" s="391">
        <v>0.2354166666666668</v>
      </c>
      <c r="AT62" s="391">
        <v>0.20999999999999996</v>
      </c>
      <c r="AU62" s="391">
        <v>0.37291666666666662</v>
      </c>
      <c r="AV62" s="391">
        <v>0.33749999999999991</v>
      </c>
      <c r="AW62" s="391">
        <v>0.42083333333333339</v>
      </c>
      <c r="AX62" s="391">
        <v>0.31499999999999995</v>
      </c>
      <c r="AY62" s="391">
        <v>0.25291666666666662</v>
      </c>
      <c r="AZ62" s="391">
        <v>0.16541666666666668</v>
      </c>
      <c r="BA62" s="391">
        <v>0.32958333333333339</v>
      </c>
      <c r="BB62" s="391">
        <v>0.35291666666666671</v>
      </c>
      <c r="BC62" s="392">
        <v>0.39875000000000016</v>
      </c>
      <c r="BD62" s="172"/>
      <c r="BE62" s="172"/>
      <c r="BF62" s="172"/>
      <c r="BG62" s="172"/>
      <c r="BH62" s="172"/>
      <c r="BI62" s="172"/>
      <c r="BJ62" s="172"/>
      <c r="BK62" s="172"/>
      <c r="BL62" s="172"/>
      <c r="BM62" s="164"/>
      <c r="BN62" s="164"/>
      <c r="BO62" s="164"/>
      <c r="BP62" s="164"/>
      <c r="BQ62" s="164"/>
      <c r="BR62" s="164"/>
    </row>
    <row r="63" spans="1:70" ht="11.15" customHeight="1">
      <c r="A63" s="249">
        <v>16</v>
      </c>
      <c r="B63" s="390">
        <v>0.47750000000000026</v>
      </c>
      <c r="C63" s="391">
        <v>0.43833333333333346</v>
      </c>
      <c r="D63" s="391">
        <v>0.42499999999999988</v>
      </c>
      <c r="E63" s="391">
        <v>0.4775000000000002</v>
      </c>
      <c r="F63" s="391">
        <v>0.57666666666666677</v>
      </c>
      <c r="G63" s="391">
        <v>0.59958333333333325</v>
      </c>
      <c r="H63" s="391">
        <v>0.55791666666666695</v>
      </c>
      <c r="I63" s="391">
        <v>0.56250000000000033</v>
      </c>
      <c r="J63" s="391">
        <v>0.45750000000000007</v>
      </c>
      <c r="K63" s="391">
        <v>0.54916666666666691</v>
      </c>
      <c r="L63" s="391">
        <v>0.50416666666666665</v>
      </c>
      <c r="M63" s="392">
        <v>0.49833333333333346</v>
      </c>
      <c r="N63" s="172"/>
      <c r="O63" s="249">
        <v>16</v>
      </c>
      <c r="P63" s="390">
        <v>1.1974999999999996</v>
      </c>
      <c r="Q63" s="391">
        <v>1.1583333333333332</v>
      </c>
      <c r="R63" s="391">
        <v>1.13625</v>
      </c>
      <c r="S63" s="391">
        <v>1.2374999999999998</v>
      </c>
      <c r="T63" s="391">
        <v>1.32</v>
      </c>
      <c r="U63" s="391">
        <v>1.3483333333333338</v>
      </c>
      <c r="V63" s="391">
        <v>1.2462500000000001</v>
      </c>
      <c r="W63" s="391">
        <v>1.2820833333333332</v>
      </c>
      <c r="X63" s="391">
        <v>1.1383333333333334</v>
      </c>
      <c r="Y63" s="391">
        <v>1.2283333333333335</v>
      </c>
      <c r="Z63" s="391">
        <v>1.1833333333333338</v>
      </c>
      <c r="AA63" s="392">
        <v>1.1783333333333335</v>
      </c>
      <c r="AC63" s="249">
        <v>16</v>
      </c>
      <c r="AD63" s="410">
        <v>0.49591916666666641</v>
      </c>
      <c r="AE63" s="411">
        <v>0.52833333333333332</v>
      </c>
      <c r="AF63" s="411">
        <v>0.56000000000000039</v>
      </c>
      <c r="AG63" s="411">
        <v>0.5199999999999998</v>
      </c>
      <c r="AH63" s="411">
        <v>0.46708333333333335</v>
      </c>
      <c r="AI63" s="411">
        <v>0.43166666666666642</v>
      </c>
      <c r="AJ63" s="411">
        <v>0.44625000000000004</v>
      </c>
      <c r="AK63" s="411">
        <v>0.46625</v>
      </c>
      <c r="AL63" s="411">
        <v>0.49500000000000011</v>
      </c>
      <c r="AM63" s="411">
        <v>0.45541666666666641</v>
      </c>
      <c r="AN63" s="411">
        <v>0.48250000000000021</v>
      </c>
      <c r="AO63" s="412">
        <v>0.58124999999999993</v>
      </c>
      <c r="AP63" s="172"/>
      <c r="AQ63" s="249">
        <v>16</v>
      </c>
      <c r="AR63" s="390">
        <v>0.14250000000000004</v>
      </c>
      <c r="AS63" s="391">
        <v>0.23333333333333336</v>
      </c>
      <c r="AT63" s="391">
        <v>0.21541666666666659</v>
      </c>
      <c r="AU63" s="391">
        <v>0.34374999999999994</v>
      </c>
      <c r="AV63" s="391">
        <v>0.33749999999999991</v>
      </c>
      <c r="AW63" s="391">
        <v>0.41916666666666663</v>
      </c>
      <c r="AX63" s="391">
        <v>0.32791666666666669</v>
      </c>
      <c r="AY63" s="391">
        <v>0.25416666666666665</v>
      </c>
      <c r="AZ63" s="391">
        <v>0.15083333333333332</v>
      </c>
      <c r="BA63" s="391">
        <v>0.32083333333333336</v>
      </c>
      <c r="BB63" s="391">
        <v>0.37500000000000006</v>
      </c>
      <c r="BC63" s="392">
        <v>0.39124999999999993</v>
      </c>
      <c r="BD63" s="172"/>
      <c r="BE63" s="172"/>
      <c r="BF63" s="172"/>
      <c r="BG63" s="172"/>
      <c r="BH63" s="172"/>
      <c r="BI63" s="172"/>
      <c r="BJ63" s="172"/>
      <c r="BK63" s="172"/>
      <c r="BL63" s="172"/>
      <c r="BM63" s="164"/>
      <c r="BN63" s="164"/>
      <c r="BO63" s="164"/>
      <c r="BP63" s="164"/>
      <c r="BQ63" s="164"/>
      <c r="BR63" s="164"/>
    </row>
    <row r="64" spans="1:70" ht="11.15" customHeight="1">
      <c r="A64" s="249">
        <v>17</v>
      </c>
      <c r="B64" s="390">
        <v>0.47791666666666699</v>
      </c>
      <c r="C64" s="391">
        <v>0.41500000000000004</v>
      </c>
      <c r="D64" s="391">
        <v>0.43083333333333335</v>
      </c>
      <c r="E64" s="391">
        <v>0.48625000000000013</v>
      </c>
      <c r="F64" s="391">
        <v>0.57916666666666672</v>
      </c>
      <c r="G64" s="391">
        <v>0.6054166666666666</v>
      </c>
      <c r="H64" s="391">
        <v>0.57500000000000007</v>
      </c>
      <c r="I64" s="391">
        <v>0.56833333333333347</v>
      </c>
      <c r="J64" s="391">
        <v>0.46125000000000016</v>
      </c>
      <c r="K64" s="391">
        <v>0.54166666666666685</v>
      </c>
      <c r="L64" s="391">
        <v>0.50666666666666671</v>
      </c>
      <c r="M64" s="392">
        <v>0.5099999999999999</v>
      </c>
      <c r="N64" s="172"/>
      <c r="O64" s="249">
        <v>17</v>
      </c>
      <c r="P64" s="390">
        <v>1.1979166666666667</v>
      </c>
      <c r="Q64" s="391">
        <v>1.135</v>
      </c>
      <c r="R64" s="391">
        <v>1.1250000000000007</v>
      </c>
      <c r="S64" s="391">
        <v>1.2462500000000001</v>
      </c>
      <c r="T64" s="391">
        <v>1.3166666666666664</v>
      </c>
      <c r="U64" s="391">
        <v>1.3520833333333335</v>
      </c>
      <c r="V64" s="391">
        <v>1.2641666666666667</v>
      </c>
      <c r="W64" s="391">
        <v>1.2895833333333326</v>
      </c>
      <c r="X64" s="391">
        <v>1.1404166666666664</v>
      </c>
      <c r="Y64" s="391">
        <v>1.2233333333333329</v>
      </c>
      <c r="Z64" s="391">
        <v>1.1875000000000002</v>
      </c>
      <c r="AA64" s="392">
        <v>1.1900000000000004</v>
      </c>
      <c r="AC64" s="249">
        <v>17</v>
      </c>
      <c r="AD64" s="410">
        <v>0.49952583333333339</v>
      </c>
      <c r="AE64" s="411">
        <v>0.53708333333333302</v>
      </c>
      <c r="AF64" s="411">
        <v>0.55708333333333349</v>
      </c>
      <c r="AG64" s="411">
        <v>0.51416666666666655</v>
      </c>
      <c r="AH64" s="411">
        <v>0.46583333333333349</v>
      </c>
      <c r="AI64" s="411">
        <v>0.42833333333333318</v>
      </c>
      <c r="AJ64" s="411">
        <v>0.41791666666666655</v>
      </c>
      <c r="AK64" s="411">
        <v>0.48541666666666644</v>
      </c>
      <c r="AL64" s="411">
        <v>0.49000000000000016</v>
      </c>
      <c r="AM64" s="411">
        <v>0.45208333333333317</v>
      </c>
      <c r="AN64" s="411">
        <v>0.48958333333333348</v>
      </c>
      <c r="AO64" s="412">
        <v>0.58624999999999994</v>
      </c>
      <c r="AP64" s="172"/>
      <c r="AQ64" s="249">
        <v>17</v>
      </c>
      <c r="AR64" s="390">
        <v>0.14000000000000001</v>
      </c>
      <c r="AS64" s="391">
        <v>0.18625</v>
      </c>
      <c r="AT64" s="391">
        <v>0.22041666666666657</v>
      </c>
      <c r="AU64" s="418">
        <v>0.33333333333333331</v>
      </c>
      <c r="AV64" s="391">
        <v>0.33583333333333326</v>
      </c>
      <c r="AW64" s="391">
        <v>0.41916666666666669</v>
      </c>
      <c r="AX64" s="391">
        <v>0.34500000000000003</v>
      </c>
      <c r="AY64" s="391">
        <v>0.25416666666666671</v>
      </c>
      <c r="AZ64" s="391">
        <v>0.1341666666666666</v>
      </c>
      <c r="BA64" s="391">
        <v>0.30166666666666664</v>
      </c>
      <c r="BB64" s="391">
        <v>0.37416666666666659</v>
      </c>
      <c r="BC64" s="392">
        <v>0.38833333333333336</v>
      </c>
      <c r="BD64" s="172"/>
      <c r="BE64" s="172"/>
      <c r="BF64" s="172"/>
      <c r="BG64" s="172"/>
      <c r="BH64" s="172"/>
      <c r="BI64" s="172"/>
      <c r="BJ64" s="172"/>
      <c r="BK64" s="172"/>
      <c r="BL64" s="172"/>
      <c r="BM64" s="164"/>
      <c r="BN64" s="164"/>
      <c r="BO64" s="164"/>
      <c r="BP64" s="164"/>
      <c r="BQ64" s="164"/>
      <c r="BR64" s="164"/>
    </row>
    <row r="65" spans="1:70" ht="11.15" customHeight="1">
      <c r="A65" s="249">
        <v>18</v>
      </c>
      <c r="B65" s="390">
        <v>0.46541666666666681</v>
      </c>
      <c r="C65" s="391">
        <v>0.41541666666666671</v>
      </c>
      <c r="D65" s="391">
        <v>0.41125000000000012</v>
      </c>
      <c r="E65" s="391">
        <v>0.49291666666666673</v>
      </c>
      <c r="F65" s="391">
        <v>0.59041666666666648</v>
      </c>
      <c r="G65" s="391">
        <v>0.6054166666666666</v>
      </c>
      <c r="H65" s="391">
        <v>0.59000000000000008</v>
      </c>
      <c r="I65" s="391">
        <v>0.57250000000000012</v>
      </c>
      <c r="J65" s="391">
        <v>0.48125000000000023</v>
      </c>
      <c r="K65" s="391">
        <v>0.52208333333333368</v>
      </c>
      <c r="L65" s="391">
        <v>0.49041666666666689</v>
      </c>
      <c r="M65" s="392">
        <v>0.487916666666667</v>
      </c>
      <c r="N65" s="172"/>
      <c r="O65" s="249">
        <v>18</v>
      </c>
      <c r="P65" s="390">
        <v>1.185416666666667</v>
      </c>
      <c r="Q65" s="391">
        <v>1.1354166666666667</v>
      </c>
      <c r="R65" s="391">
        <v>1.1145833333333335</v>
      </c>
      <c r="S65" s="391">
        <v>1.2529166666666669</v>
      </c>
      <c r="T65" s="391">
        <v>1.3175000000000001</v>
      </c>
      <c r="U65" s="391">
        <v>1.3462500000000004</v>
      </c>
      <c r="V65" s="391">
        <v>1.279166666666667</v>
      </c>
      <c r="W65" s="391">
        <v>1.2933333333333332</v>
      </c>
      <c r="X65" s="391">
        <v>1.1608333333333334</v>
      </c>
      <c r="Y65" s="391">
        <v>1.2020833333333332</v>
      </c>
      <c r="Z65" s="391">
        <v>1.172083333333334</v>
      </c>
      <c r="AA65" s="392">
        <v>1.1679166666666667</v>
      </c>
      <c r="AC65" s="249">
        <v>18</v>
      </c>
      <c r="AD65" s="410">
        <v>0.4960491666666666</v>
      </c>
      <c r="AE65" s="411">
        <v>0.53958333333333319</v>
      </c>
      <c r="AF65" s="411">
        <v>0.56375000000000031</v>
      </c>
      <c r="AG65" s="411">
        <v>0.51208333333333322</v>
      </c>
      <c r="AH65" s="411">
        <v>0.45833333333333343</v>
      </c>
      <c r="AI65" s="411">
        <v>0.42999999999999977</v>
      </c>
      <c r="AJ65" s="411">
        <v>0.44750000000000001</v>
      </c>
      <c r="AK65" s="411">
        <v>0.4812499999999999</v>
      </c>
      <c r="AL65" s="411">
        <v>0.48500000000000026</v>
      </c>
      <c r="AM65" s="411">
        <v>0.46583333333333338</v>
      </c>
      <c r="AN65" s="411">
        <v>0.47875000000000029</v>
      </c>
      <c r="AO65" s="412">
        <v>0.5737500000000002</v>
      </c>
      <c r="AP65" s="172"/>
      <c r="AQ65" s="249">
        <v>18</v>
      </c>
      <c r="AR65" s="390">
        <v>0.13916666666666663</v>
      </c>
      <c r="AS65" s="391">
        <v>0.15083333333333329</v>
      </c>
      <c r="AT65" s="391">
        <v>0.21000000000000008</v>
      </c>
      <c r="AU65" s="391">
        <v>0.33458333333333323</v>
      </c>
      <c r="AV65" s="391">
        <v>0.37166666666666659</v>
      </c>
      <c r="AW65" s="391">
        <v>0.41416666666666674</v>
      </c>
      <c r="AX65" s="391">
        <v>0.36041666666666677</v>
      </c>
      <c r="AY65" s="391">
        <v>0.25583333333333336</v>
      </c>
      <c r="AZ65" s="391">
        <v>0.13958333333333331</v>
      </c>
      <c r="BA65" s="391">
        <v>0.27791666666666659</v>
      </c>
      <c r="BB65" s="391">
        <v>0.35583333333333328</v>
      </c>
      <c r="BC65" s="392">
        <v>0.35874999999999996</v>
      </c>
      <c r="BD65" s="172"/>
      <c r="BE65" s="172"/>
      <c r="BF65" s="172"/>
      <c r="BG65" s="172"/>
      <c r="BH65" s="172"/>
      <c r="BI65" s="172"/>
      <c r="BJ65" s="172"/>
      <c r="BK65" s="172"/>
      <c r="BL65" s="172"/>
      <c r="BM65" s="164"/>
      <c r="BN65" s="164"/>
      <c r="BO65" s="164"/>
      <c r="BP65" s="164"/>
      <c r="BQ65" s="164"/>
      <c r="BR65" s="164"/>
    </row>
    <row r="66" spans="1:70" ht="11.15" customHeight="1">
      <c r="A66" s="249">
        <v>19</v>
      </c>
      <c r="B66" s="390">
        <v>0.48166666666666685</v>
      </c>
      <c r="C66" s="391">
        <v>0.42291666666666655</v>
      </c>
      <c r="D66" s="391">
        <v>0.41000000000000009</v>
      </c>
      <c r="E66" s="391">
        <v>0.50499999999999989</v>
      </c>
      <c r="F66" s="391">
        <v>0.59083333333333321</v>
      </c>
      <c r="G66" s="391">
        <v>0.6087499999999999</v>
      </c>
      <c r="H66" s="391">
        <v>0.59291666666666665</v>
      </c>
      <c r="I66" s="391">
        <v>0.58291666666666664</v>
      </c>
      <c r="J66" s="391">
        <v>0.48500000000000026</v>
      </c>
      <c r="K66" s="391">
        <v>0.53083333333333327</v>
      </c>
      <c r="L66" s="391">
        <v>0.46208333333333357</v>
      </c>
      <c r="M66" s="392">
        <v>0.47208333333333347</v>
      </c>
      <c r="N66" s="172"/>
      <c r="O66" s="249">
        <v>19</v>
      </c>
      <c r="P66" s="390">
        <v>1.2016666666666669</v>
      </c>
      <c r="Q66" s="391">
        <v>1.1429166666666661</v>
      </c>
      <c r="R66" s="391">
        <v>1.1212499999999999</v>
      </c>
      <c r="S66" s="391">
        <v>1.2649999999999997</v>
      </c>
      <c r="T66" s="391">
        <v>1.3179166666666668</v>
      </c>
      <c r="U66" s="391">
        <v>1.3579166666666669</v>
      </c>
      <c r="V66" s="391">
        <v>1.2825000000000002</v>
      </c>
      <c r="W66" s="391">
        <v>1.305833333333333</v>
      </c>
      <c r="X66" s="391">
        <v>1.165</v>
      </c>
      <c r="Y66" s="391">
        <v>1.21</v>
      </c>
      <c r="Z66" s="391">
        <v>1.1437500000000005</v>
      </c>
      <c r="AA66" s="392">
        <v>1.1520833333333329</v>
      </c>
      <c r="AC66" s="249">
        <v>19</v>
      </c>
      <c r="AD66" s="410">
        <v>0.50798916666666638</v>
      </c>
      <c r="AE66" s="411">
        <v>0.53541666666666643</v>
      </c>
      <c r="AF66" s="411">
        <v>0.56291666666666706</v>
      </c>
      <c r="AG66" s="411">
        <v>0.50458333333333327</v>
      </c>
      <c r="AH66" s="411">
        <v>0.45666666666666683</v>
      </c>
      <c r="AI66" s="411">
        <v>0.42666666666666653</v>
      </c>
      <c r="AJ66" s="411">
        <v>0.43375000000000002</v>
      </c>
      <c r="AK66" s="411">
        <v>0.46416666666666662</v>
      </c>
      <c r="AL66" s="411">
        <v>0.48000000000000026</v>
      </c>
      <c r="AM66" s="411">
        <v>0.47000000000000003</v>
      </c>
      <c r="AN66" s="411">
        <v>0.46583333333333354</v>
      </c>
      <c r="AO66" s="412">
        <v>0.57000000000000017</v>
      </c>
      <c r="AP66" s="172"/>
      <c r="AQ66" s="249">
        <v>19</v>
      </c>
      <c r="AR66" s="390">
        <v>0.16666666666666666</v>
      </c>
      <c r="AS66" s="391">
        <v>0.16541666666666663</v>
      </c>
      <c r="AT66" s="391">
        <v>0.18208333333333337</v>
      </c>
      <c r="AU66" s="391">
        <v>0.35083333333333333</v>
      </c>
      <c r="AV66" s="391">
        <v>0.39625000000000016</v>
      </c>
      <c r="AW66" s="391">
        <v>0.40708333333333346</v>
      </c>
      <c r="AX66" s="391">
        <v>0.36749999999999994</v>
      </c>
      <c r="AY66" s="391">
        <v>0.25791666666666663</v>
      </c>
      <c r="AZ66" s="391">
        <v>0.13499999999999998</v>
      </c>
      <c r="BA66" s="391">
        <v>0.26999999999999985</v>
      </c>
      <c r="BB66" s="391">
        <v>0.31333333333333319</v>
      </c>
      <c r="BC66" s="392">
        <v>0.30791666666666662</v>
      </c>
      <c r="BD66" s="172"/>
      <c r="BE66" s="172"/>
      <c r="BF66" s="172"/>
      <c r="BG66" s="172"/>
      <c r="BH66" s="172"/>
      <c r="BI66" s="172"/>
      <c r="BJ66" s="172"/>
      <c r="BK66" s="172"/>
      <c r="BL66" s="172"/>
      <c r="BM66" s="164"/>
      <c r="BN66" s="164"/>
      <c r="BO66" s="164"/>
      <c r="BP66" s="164"/>
      <c r="BQ66" s="164"/>
      <c r="BR66" s="164"/>
    </row>
    <row r="67" spans="1:70" ht="11.15" customHeight="1">
      <c r="A67" s="249">
        <v>20</v>
      </c>
      <c r="B67" s="390">
        <v>0.48333333333333361</v>
      </c>
      <c r="C67" s="391">
        <v>0.43</v>
      </c>
      <c r="D67" s="391">
        <v>0.42124999999999996</v>
      </c>
      <c r="E67" s="391">
        <v>0.51500000000000001</v>
      </c>
      <c r="F67" s="391">
        <v>0.59833333333333327</v>
      </c>
      <c r="G67" s="391">
        <v>0.58916666666666662</v>
      </c>
      <c r="H67" s="391">
        <v>0.56916666666666682</v>
      </c>
      <c r="I67" s="391">
        <v>0.59375</v>
      </c>
      <c r="J67" s="391">
        <v>0.48833333333333351</v>
      </c>
      <c r="K67" s="391">
        <v>0.54374999999999973</v>
      </c>
      <c r="L67" s="391">
        <v>0.47208333333333347</v>
      </c>
      <c r="M67" s="392">
        <v>0.4625000000000003</v>
      </c>
      <c r="N67" s="172"/>
      <c r="O67" s="249">
        <v>20</v>
      </c>
      <c r="P67" s="390">
        <v>1.2033333333333334</v>
      </c>
      <c r="Q67" s="391">
        <v>1.1499999999999995</v>
      </c>
      <c r="R67" s="391">
        <v>1.1441666666666668</v>
      </c>
      <c r="S67" s="391">
        <v>1.2750000000000004</v>
      </c>
      <c r="T67" s="391">
        <v>1.3220833333333333</v>
      </c>
      <c r="U67" s="391">
        <v>1.3291666666666666</v>
      </c>
      <c r="V67" s="391">
        <v>1.2645833333333332</v>
      </c>
      <c r="W67" s="391">
        <v>1.3150000000000002</v>
      </c>
      <c r="X67" s="391">
        <v>1.1679166666666669</v>
      </c>
      <c r="Y67" s="391">
        <v>1.2237499999999997</v>
      </c>
      <c r="Z67" s="391">
        <v>1.1504166666666666</v>
      </c>
      <c r="AA67" s="392">
        <v>1.1425000000000003</v>
      </c>
      <c r="AC67" s="249">
        <v>20</v>
      </c>
      <c r="AD67" s="410">
        <v>0.51451250000000004</v>
      </c>
      <c r="AE67" s="411">
        <v>0.53499999999999981</v>
      </c>
      <c r="AF67" s="411">
        <v>0.55791666666666695</v>
      </c>
      <c r="AG67" s="411">
        <v>0.49833333333333335</v>
      </c>
      <c r="AH67" s="411">
        <v>0.45291666666666669</v>
      </c>
      <c r="AI67" s="411">
        <v>0.42999999999999977</v>
      </c>
      <c r="AJ67" s="411">
        <v>0.41291666666666682</v>
      </c>
      <c r="AK67" s="411">
        <v>0.45208333333333334</v>
      </c>
      <c r="AL67" s="411">
        <v>0.47708333333333347</v>
      </c>
      <c r="AM67" s="411">
        <v>0.46708333333333324</v>
      </c>
      <c r="AN67" s="411">
        <v>0.47250000000000014</v>
      </c>
      <c r="AO67" s="412">
        <v>0.57000000000000017</v>
      </c>
      <c r="AP67" s="172"/>
      <c r="AQ67" s="249">
        <v>20</v>
      </c>
      <c r="AR67" s="390">
        <v>0.22416666666666671</v>
      </c>
      <c r="AS67" s="391">
        <v>0.17958333333333334</v>
      </c>
      <c r="AT67" s="391">
        <v>0.18875000000000006</v>
      </c>
      <c r="AU67" s="391">
        <v>0.36208333333333337</v>
      </c>
      <c r="AV67" s="391">
        <v>0.41375000000000001</v>
      </c>
      <c r="AW67" s="391">
        <v>0.39208333333333351</v>
      </c>
      <c r="AX67" s="391">
        <v>0.30750000000000005</v>
      </c>
      <c r="AY67" s="391">
        <v>0.26333333333333336</v>
      </c>
      <c r="AZ67" s="391">
        <v>0.13958333333333334</v>
      </c>
      <c r="BA67" s="391">
        <v>0.26833333333333326</v>
      </c>
      <c r="BB67" s="391">
        <v>0.28000000000000014</v>
      </c>
      <c r="BC67" s="392">
        <v>0.28166666666666679</v>
      </c>
      <c r="BD67" s="172"/>
      <c r="BE67" s="172"/>
      <c r="BF67" s="172"/>
      <c r="BG67" s="172"/>
      <c r="BH67" s="172"/>
      <c r="BI67" s="172"/>
      <c r="BJ67" s="172"/>
      <c r="BK67" s="172"/>
      <c r="BL67" s="172"/>
      <c r="BM67" s="164"/>
      <c r="BN67" s="164"/>
      <c r="BO67" s="164"/>
      <c r="BP67" s="164"/>
      <c r="BQ67" s="164"/>
      <c r="BR67" s="164"/>
    </row>
    <row r="68" spans="1:70" ht="11.15" customHeight="1">
      <c r="A68" s="249">
        <v>21</v>
      </c>
      <c r="B68" s="390">
        <v>0.46875000000000017</v>
      </c>
      <c r="C68" s="391">
        <v>0.4237499999999999</v>
      </c>
      <c r="D68" s="391">
        <v>0.43458333333333338</v>
      </c>
      <c r="E68" s="391">
        <v>0.51875000000000016</v>
      </c>
      <c r="F68" s="391">
        <v>0.60291666666666643</v>
      </c>
      <c r="G68" s="391">
        <v>0.59</v>
      </c>
      <c r="H68" s="391">
        <v>0.5229166666666667</v>
      </c>
      <c r="I68" s="391">
        <v>0.60333333333333317</v>
      </c>
      <c r="J68" s="391">
        <v>0.48458333333333359</v>
      </c>
      <c r="K68" s="391">
        <v>0.53041666666666709</v>
      </c>
      <c r="L68" s="391">
        <v>0.46541666666666653</v>
      </c>
      <c r="M68" s="392">
        <v>0.4533333333333332</v>
      </c>
      <c r="N68" s="172"/>
      <c r="O68" s="249">
        <v>21</v>
      </c>
      <c r="P68" s="390">
        <v>1.1887500000000002</v>
      </c>
      <c r="Q68" s="391">
        <v>1.1437499999999996</v>
      </c>
      <c r="R68" s="391">
        <v>1.156666666666667</v>
      </c>
      <c r="S68" s="391">
        <v>1.2787500000000003</v>
      </c>
      <c r="T68" s="391">
        <v>1.3241666666666665</v>
      </c>
      <c r="U68" s="391">
        <v>1.3375000000000001</v>
      </c>
      <c r="V68" s="391">
        <v>1.2137499999999999</v>
      </c>
      <c r="W68" s="391">
        <v>1.3220833333333333</v>
      </c>
      <c r="X68" s="391">
        <v>1.165</v>
      </c>
      <c r="Y68" s="391">
        <v>1.2112500000000006</v>
      </c>
      <c r="Z68" s="391">
        <v>1.1487499999999999</v>
      </c>
      <c r="AA68" s="392">
        <v>1.1333333333333326</v>
      </c>
      <c r="AC68" s="249">
        <v>21</v>
      </c>
      <c r="AD68" s="410">
        <v>0.51770249999999984</v>
      </c>
      <c r="AE68" s="411">
        <v>0.53583333333333305</v>
      </c>
      <c r="AF68" s="411">
        <v>0.55291666666666694</v>
      </c>
      <c r="AG68" s="411">
        <v>0.49458333333333343</v>
      </c>
      <c r="AH68" s="411">
        <v>0.45124999999999987</v>
      </c>
      <c r="AI68" s="411">
        <v>0.42624999999999985</v>
      </c>
      <c r="AJ68" s="411">
        <v>0.44666666666666671</v>
      </c>
      <c r="AK68" s="411">
        <v>0.43875000000000003</v>
      </c>
      <c r="AL68" s="411">
        <v>0.4758333333333335</v>
      </c>
      <c r="AM68" s="411">
        <v>0.46666666666666651</v>
      </c>
      <c r="AN68" s="411">
        <v>0.47333333333333361</v>
      </c>
      <c r="AO68" s="412">
        <v>0.56250000000000011</v>
      </c>
      <c r="AP68" s="172"/>
      <c r="AQ68" s="249">
        <v>21</v>
      </c>
      <c r="AR68" s="390">
        <v>0.24916666666666668</v>
      </c>
      <c r="AS68" s="391">
        <v>0.18625000000000003</v>
      </c>
      <c r="AT68" s="391">
        <v>0.21458333333333326</v>
      </c>
      <c r="AU68" s="391">
        <v>0.37791666666666651</v>
      </c>
      <c r="AV68" s="391">
        <v>0.41041666666666671</v>
      </c>
      <c r="AW68" s="391">
        <v>0.39750000000000013</v>
      </c>
      <c r="AX68" s="391">
        <v>0.19666666666666677</v>
      </c>
      <c r="AY68" s="391">
        <v>0.26833333333333331</v>
      </c>
      <c r="AZ68" s="391">
        <v>0.14041666666666666</v>
      </c>
      <c r="BA68" s="391">
        <v>0.2558333333333333</v>
      </c>
      <c r="BB68" s="391">
        <v>0.27958333333333335</v>
      </c>
      <c r="BC68" s="392">
        <v>0.27041666666666653</v>
      </c>
      <c r="BD68" s="172"/>
      <c r="BE68" s="172"/>
      <c r="BF68" s="172"/>
      <c r="BG68" s="172"/>
      <c r="BH68" s="172"/>
      <c r="BI68" s="172"/>
      <c r="BJ68" s="172"/>
      <c r="BK68" s="172"/>
      <c r="BL68" s="172"/>
      <c r="BM68" s="164"/>
      <c r="BN68" s="164"/>
      <c r="BO68" s="164"/>
      <c r="BP68" s="164"/>
      <c r="BQ68" s="164"/>
      <c r="BR68" s="164"/>
    </row>
    <row r="69" spans="1:70" ht="11.15" customHeight="1">
      <c r="A69" s="249">
        <v>22</v>
      </c>
      <c r="B69" s="390">
        <v>0.47208333333333347</v>
      </c>
      <c r="C69" s="391">
        <v>0.40166666666666656</v>
      </c>
      <c r="D69" s="391">
        <v>0.4508333333333332</v>
      </c>
      <c r="E69" s="391">
        <v>0.51708333333333345</v>
      </c>
      <c r="F69" s="391">
        <v>0.61583333333333334</v>
      </c>
      <c r="G69" s="391">
        <v>0.59500000000000008</v>
      </c>
      <c r="H69" s="391">
        <v>0.5195833333333334</v>
      </c>
      <c r="I69" s="391">
        <v>0.59458333333333324</v>
      </c>
      <c r="J69" s="391">
        <v>0.49291666666666684</v>
      </c>
      <c r="K69" s="391">
        <v>0.50375000000000014</v>
      </c>
      <c r="L69" s="391">
        <v>0.44083333333333341</v>
      </c>
      <c r="M69" s="392">
        <v>0.44708333333333328</v>
      </c>
      <c r="N69" s="172"/>
      <c r="O69" s="249">
        <v>22</v>
      </c>
      <c r="P69" s="390">
        <v>1.1920833333333334</v>
      </c>
      <c r="Q69" s="391">
        <v>1.1216666666666668</v>
      </c>
      <c r="R69" s="391">
        <v>1.1704166666666671</v>
      </c>
      <c r="S69" s="391">
        <v>1.2770833333333333</v>
      </c>
      <c r="T69" s="391">
        <v>1.3304166666666661</v>
      </c>
      <c r="U69" s="391">
        <v>1.3533333333333333</v>
      </c>
      <c r="V69" s="391">
        <v>1.2087500000000004</v>
      </c>
      <c r="W69" s="391">
        <v>1.312083333333333</v>
      </c>
      <c r="X69" s="391">
        <v>1.1725000000000003</v>
      </c>
      <c r="Y69" s="391">
        <v>1.1862500000000002</v>
      </c>
      <c r="Z69" s="391">
        <v>1.1208333333333336</v>
      </c>
      <c r="AA69" s="392">
        <v>1.1270833333333332</v>
      </c>
      <c r="AC69" s="249">
        <v>22</v>
      </c>
      <c r="AD69" s="410">
        <v>0.51964249999999979</v>
      </c>
      <c r="AE69" s="411">
        <v>0.54791666666666694</v>
      </c>
      <c r="AF69" s="411">
        <v>0.54750000000000021</v>
      </c>
      <c r="AG69" s="411">
        <v>0.49208333333333348</v>
      </c>
      <c r="AH69" s="411">
        <v>0.44083333333333302</v>
      </c>
      <c r="AI69" s="411">
        <v>0.41916666666666663</v>
      </c>
      <c r="AJ69" s="411">
        <v>0.46583333333333349</v>
      </c>
      <c r="AK69" s="411">
        <v>0.46333333333333343</v>
      </c>
      <c r="AL69" s="411">
        <v>0.47291666666666682</v>
      </c>
      <c r="AM69" s="411">
        <v>0.48208333333333336</v>
      </c>
      <c r="AN69" s="411">
        <v>0.46000000000000024</v>
      </c>
      <c r="AO69" s="412">
        <v>0.5591666666666667</v>
      </c>
      <c r="AP69" s="172"/>
      <c r="AQ69" s="249">
        <v>22</v>
      </c>
      <c r="AR69" s="390">
        <v>0.25666666666666654</v>
      </c>
      <c r="AS69" s="391">
        <v>0.17916666666666667</v>
      </c>
      <c r="AT69" s="391">
        <v>0.24458333333333335</v>
      </c>
      <c r="AU69" s="391">
        <v>0.38583333333333342</v>
      </c>
      <c r="AV69" s="391">
        <v>0.41291666666666665</v>
      </c>
      <c r="AW69" s="391">
        <v>0.40416666666666662</v>
      </c>
      <c r="AX69" s="391">
        <v>0.20833333333333329</v>
      </c>
      <c r="AY69" s="391">
        <v>0.25708333333333333</v>
      </c>
      <c r="AZ69" s="391">
        <v>0.13874999999999996</v>
      </c>
      <c r="BA69" s="391">
        <v>0.19875000000000001</v>
      </c>
      <c r="BB69" s="391">
        <v>0.25958333333333333</v>
      </c>
      <c r="BC69" s="392">
        <v>0.26916666666666655</v>
      </c>
      <c r="BD69" s="172"/>
      <c r="BE69" s="172"/>
      <c r="BF69" s="172"/>
      <c r="BG69" s="172"/>
      <c r="BH69" s="172"/>
      <c r="BI69" s="172"/>
      <c r="BJ69" s="172"/>
      <c r="BK69" s="172"/>
      <c r="BL69" s="172"/>
      <c r="BM69" s="164"/>
      <c r="BN69" s="164"/>
      <c r="BO69" s="164"/>
      <c r="BP69" s="164"/>
      <c r="BQ69" s="164"/>
      <c r="BR69" s="164"/>
    </row>
    <row r="70" spans="1:70" ht="11.15" customHeight="1">
      <c r="A70" s="249">
        <v>23</v>
      </c>
      <c r="B70" s="390">
        <v>0.48416666666666691</v>
      </c>
      <c r="C70" s="391">
        <v>0.36999999999999994</v>
      </c>
      <c r="D70" s="391">
        <v>0.45708333333333323</v>
      </c>
      <c r="E70" s="391">
        <v>0.50791666666666679</v>
      </c>
      <c r="F70" s="391">
        <v>0.61916666666666675</v>
      </c>
      <c r="G70" s="391">
        <v>0.61124999999999996</v>
      </c>
      <c r="H70" s="391">
        <v>0.52541666666666664</v>
      </c>
      <c r="I70" s="391">
        <v>0.57125000000000026</v>
      </c>
      <c r="J70" s="391">
        <v>0.49958333333333343</v>
      </c>
      <c r="K70" s="391">
        <v>0.49250000000000016</v>
      </c>
      <c r="L70" s="391">
        <v>0.44500000000000001</v>
      </c>
      <c r="M70" s="392">
        <v>0.43499999999999989</v>
      </c>
      <c r="N70" s="172"/>
      <c r="O70" s="249">
        <v>23</v>
      </c>
      <c r="P70" s="390">
        <v>1.2041666666666664</v>
      </c>
      <c r="Q70" s="391">
        <v>1.0899999999999999</v>
      </c>
      <c r="R70" s="391">
        <v>1.1870833333333335</v>
      </c>
      <c r="S70" s="391">
        <v>1.267916666666667</v>
      </c>
      <c r="T70" s="391">
        <v>1.3425000000000005</v>
      </c>
      <c r="U70" s="391">
        <v>1.3695833333333338</v>
      </c>
      <c r="V70" s="391">
        <v>1.2154166666666668</v>
      </c>
      <c r="W70" s="391">
        <v>1.2625000000000004</v>
      </c>
      <c r="X70" s="391">
        <v>1.1791666666666665</v>
      </c>
      <c r="Y70" s="391">
        <v>1.1729166666666673</v>
      </c>
      <c r="Z70" s="391">
        <v>1.1241666666666661</v>
      </c>
      <c r="AA70" s="392">
        <v>1.115</v>
      </c>
      <c r="AC70" s="249">
        <v>23</v>
      </c>
      <c r="AD70" s="410">
        <v>0.52783249999999982</v>
      </c>
      <c r="AE70" s="411">
        <v>0.56125000000000036</v>
      </c>
      <c r="AF70" s="411">
        <v>0.54458333333333331</v>
      </c>
      <c r="AG70" s="411">
        <v>0.49708333333333338</v>
      </c>
      <c r="AH70" s="411">
        <v>0.43749999999999972</v>
      </c>
      <c r="AI70" s="411">
        <v>0.41083333333333344</v>
      </c>
      <c r="AJ70" s="411">
        <v>0.47333333333333333</v>
      </c>
      <c r="AK70" s="411">
        <v>0.46749999999999986</v>
      </c>
      <c r="AL70" s="411">
        <v>0.47000000000000003</v>
      </c>
      <c r="AM70" s="411">
        <v>0.48</v>
      </c>
      <c r="AN70" s="411">
        <v>0.46166666666666689</v>
      </c>
      <c r="AO70" s="412">
        <v>0.55041666666666689</v>
      </c>
      <c r="AP70" s="172"/>
      <c r="AQ70" s="249">
        <v>23</v>
      </c>
      <c r="AR70" s="390">
        <v>0.2745833333333334</v>
      </c>
      <c r="AS70" s="391">
        <v>7.9166666666666705E-2</v>
      </c>
      <c r="AT70" s="391">
        <v>0.26333333333333336</v>
      </c>
      <c r="AU70" s="391">
        <v>0.38750000000000001</v>
      </c>
      <c r="AV70" s="391">
        <v>0.41250000000000003</v>
      </c>
      <c r="AW70" s="391">
        <v>0.3862500000000002</v>
      </c>
      <c r="AX70" s="391">
        <v>0.22958333333333347</v>
      </c>
      <c r="AY70" s="391">
        <v>0.23458333333333345</v>
      </c>
      <c r="AZ70" s="391">
        <v>0.14708333333333332</v>
      </c>
      <c r="BA70" s="391">
        <v>0.16749999999999998</v>
      </c>
      <c r="BB70" s="391">
        <v>0.24458333333333337</v>
      </c>
      <c r="BC70" s="392">
        <v>0.26041666666666652</v>
      </c>
      <c r="BD70" s="172"/>
      <c r="BE70" s="172"/>
      <c r="BF70" s="172"/>
      <c r="BG70" s="172"/>
      <c r="BH70" s="172"/>
      <c r="BI70" s="172"/>
      <c r="BJ70" s="172"/>
      <c r="BK70" s="172"/>
      <c r="BL70" s="172"/>
      <c r="BM70" s="164"/>
      <c r="BN70" s="164"/>
      <c r="BO70" s="164"/>
      <c r="BP70" s="164"/>
      <c r="BQ70" s="164"/>
      <c r="BR70" s="164"/>
    </row>
    <row r="71" spans="1:70" ht="11.15" customHeight="1">
      <c r="A71" s="249">
        <v>24</v>
      </c>
      <c r="B71" s="390">
        <v>0.47666666666666696</v>
      </c>
      <c r="C71" s="391">
        <v>0.3841666666666666</v>
      </c>
      <c r="D71" s="391">
        <v>0.4533333333333332</v>
      </c>
      <c r="E71" s="391">
        <v>0.50125000000000008</v>
      </c>
      <c r="F71" s="391">
        <v>0.61958333333333382</v>
      </c>
      <c r="G71" s="391">
        <v>0.62833333333333385</v>
      </c>
      <c r="H71" s="391">
        <v>0.52875000000000016</v>
      </c>
      <c r="I71" s="391">
        <v>0.56791666666666685</v>
      </c>
      <c r="J71" s="391">
        <v>0.50791666666666668</v>
      </c>
      <c r="K71" s="391">
        <v>0.49208333333333348</v>
      </c>
      <c r="L71" s="391">
        <v>0.45875000000000021</v>
      </c>
      <c r="M71" s="392">
        <v>0.43416666666666665</v>
      </c>
      <c r="N71" s="172"/>
      <c r="O71" s="249">
        <v>24</v>
      </c>
      <c r="P71" s="390">
        <v>1.1966666666666661</v>
      </c>
      <c r="Q71" s="391">
        <v>1.1041666666666663</v>
      </c>
      <c r="R71" s="391">
        <v>1.1937499999999999</v>
      </c>
      <c r="S71" s="391">
        <v>1.2612500000000004</v>
      </c>
      <c r="T71" s="391">
        <v>1.3512500000000003</v>
      </c>
      <c r="U71" s="391">
        <v>1.3804166666666664</v>
      </c>
      <c r="V71" s="391">
        <v>1.2187499999999998</v>
      </c>
      <c r="W71" s="391">
        <v>1.2679166666666666</v>
      </c>
      <c r="X71" s="391">
        <v>1.1875000000000002</v>
      </c>
      <c r="Y71" s="391">
        <v>1.1725000000000005</v>
      </c>
      <c r="Z71" s="391">
        <v>1.1379166666666669</v>
      </c>
      <c r="AA71" s="392">
        <v>1.1141666666666665</v>
      </c>
      <c r="AC71" s="249">
        <v>24</v>
      </c>
      <c r="AD71" s="410">
        <v>0.52958333333333318</v>
      </c>
      <c r="AE71" s="411">
        <v>0.56250000000000033</v>
      </c>
      <c r="AF71" s="411">
        <v>0.54249999999999965</v>
      </c>
      <c r="AG71" s="411">
        <v>0.50041666666666662</v>
      </c>
      <c r="AH71" s="411">
        <v>0.43583333333333313</v>
      </c>
      <c r="AI71" s="411">
        <v>0.39874999999999994</v>
      </c>
      <c r="AJ71" s="411">
        <v>0.46541666666666687</v>
      </c>
      <c r="AK71" s="411">
        <v>0.48124999999999996</v>
      </c>
      <c r="AL71" s="411">
        <v>0.46708333333333335</v>
      </c>
      <c r="AM71" s="411">
        <v>0.48</v>
      </c>
      <c r="AN71" s="411">
        <v>0.47000000000000014</v>
      </c>
      <c r="AO71" s="412">
        <v>0.54916666666666669</v>
      </c>
      <c r="AP71" s="172"/>
      <c r="AQ71" s="249">
        <v>24</v>
      </c>
      <c r="AR71" s="390">
        <v>0.28000000000000019</v>
      </c>
      <c r="AS71" s="391">
        <v>7.0416666666666725E-2</v>
      </c>
      <c r="AT71" s="391">
        <v>0.28000000000000008</v>
      </c>
      <c r="AU71" s="391">
        <v>0.38250000000000001</v>
      </c>
      <c r="AV71" s="391">
        <v>0.40875</v>
      </c>
      <c r="AW71" s="391">
        <v>0.41208333333333336</v>
      </c>
      <c r="AX71" s="391">
        <v>0.24375000000000002</v>
      </c>
      <c r="AY71" s="391">
        <v>0.22791666666666663</v>
      </c>
      <c r="AZ71" s="391">
        <v>0.15458333333333327</v>
      </c>
      <c r="BA71" s="391">
        <v>0.18833333333333332</v>
      </c>
      <c r="BB71" s="391">
        <v>0.25791666666666652</v>
      </c>
      <c r="BC71" s="392">
        <v>0.25208333333333338</v>
      </c>
      <c r="BD71" s="172"/>
      <c r="BE71" s="172"/>
      <c r="BF71" s="172"/>
      <c r="BG71" s="172"/>
      <c r="BH71" s="172"/>
      <c r="BI71" s="172"/>
      <c r="BJ71" s="172"/>
      <c r="BK71" s="172"/>
      <c r="BL71" s="172"/>
      <c r="BM71" s="164"/>
      <c r="BN71" s="164"/>
      <c r="BO71" s="164"/>
      <c r="BP71" s="164"/>
      <c r="BQ71" s="164"/>
      <c r="BR71" s="164"/>
    </row>
    <row r="72" spans="1:70" ht="11.15" customHeight="1">
      <c r="A72" s="249">
        <v>25</v>
      </c>
      <c r="B72" s="390">
        <v>0.48291666666666688</v>
      </c>
      <c r="C72" s="391">
        <v>0.39208333333333334</v>
      </c>
      <c r="D72" s="391">
        <v>0.45833333333333331</v>
      </c>
      <c r="E72" s="391">
        <v>0.50750000000000017</v>
      </c>
      <c r="F72" s="391">
        <v>0.6341666666666671</v>
      </c>
      <c r="G72" s="391">
        <v>0.6375000000000004</v>
      </c>
      <c r="H72" s="391">
        <v>0.53166666666666673</v>
      </c>
      <c r="I72" s="391">
        <v>0.57250000000000012</v>
      </c>
      <c r="J72" s="391">
        <v>0.51208333333333333</v>
      </c>
      <c r="K72" s="391">
        <v>0.49916666666666676</v>
      </c>
      <c r="L72" s="391">
        <v>0.4595833333333334</v>
      </c>
      <c r="M72" s="392">
        <v>0.42083333333333334</v>
      </c>
      <c r="N72" s="172"/>
      <c r="O72" s="249">
        <v>25</v>
      </c>
      <c r="P72" s="390">
        <v>1.2029166666666669</v>
      </c>
      <c r="Q72" s="391">
        <v>1.1120833333333329</v>
      </c>
      <c r="R72" s="391">
        <v>1.2041666666666668</v>
      </c>
      <c r="S72" s="391">
        <v>1.2674999999999998</v>
      </c>
      <c r="T72" s="391">
        <v>1.3633333333333335</v>
      </c>
      <c r="U72" s="391">
        <v>1.3895833333333336</v>
      </c>
      <c r="V72" s="391">
        <v>1.2200000000000002</v>
      </c>
      <c r="W72" s="391">
        <v>1.2762500000000003</v>
      </c>
      <c r="X72" s="391">
        <v>1.1920833333333336</v>
      </c>
      <c r="Y72" s="391">
        <v>1.178333333333333</v>
      </c>
      <c r="Z72" s="391">
        <v>1.1404166666666669</v>
      </c>
      <c r="AA72" s="392">
        <v>1.1008333333333336</v>
      </c>
      <c r="AC72" s="249">
        <v>25</v>
      </c>
      <c r="AD72" s="410">
        <v>0.5316666666666664</v>
      </c>
      <c r="AE72" s="411">
        <v>0.56375000000000031</v>
      </c>
      <c r="AF72" s="411">
        <v>0.53708333333333302</v>
      </c>
      <c r="AG72" s="411">
        <v>0.49625000000000008</v>
      </c>
      <c r="AH72" s="411">
        <v>0.42624999999999985</v>
      </c>
      <c r="AI72" s="411">
        <v>0.39208333333333317</v>
      </c>
      <c r="AJ72" s="411">
        <v>0.45916666666666656</v>
      </c>
      <c r="AK72" s="411">
        <v>0.48249999999999998</v>
      </c>
      <c r="AL72" s="411">
        <v>0.46416666666666684</v>
      </c>
      <c r="AM72" s="411">
        <v>0.48</v>
      </c>
      <c r="AN72" s="411">
        <v>0.47000000000000014</v>
      </c>
      <c r="AO72" s="412">
        <v>0.5399999999999997</v>
      </c>
      <c r="AP72" s="172"/>
      <c r="AQ72" s="249">
        <v>25</v>
      </c>
      <c r="AR72" s="390">
        <v>0.28583333333333338</v>
      </c>
      <c r="AS72" s="391">
        <v>0.10166666666666663</v>
      </c>
      <c r="AT72" s="391">
        <v>0.29749999999999993</v>
      </c>
      <c r="AU72" s="391">
        <v>0.38916666666666688</v>
      </c>
      <c r="AV72" s="391">
        <v>0.40708333333333346</v>
      </c>
      <c r="AW72" s="391">
        <v>0.42791666666666678</v>
      </c>
      <c r="AX72" s="391">
        <v>0.25041666666666657</v>
      </c>
      <c r="AY72" s="391">
        <v>0.22291666666666662</v>
      </c>
      <c r="AZ72" s="391">
        <v>0.15791666666666665</v>
      </c>
      <c r="BA72" s="391">
        <v>0.21708333333333329</v>
      </c>
      <c r="BB72" s="391">
        <v>0.27666666666666684</v>
      </c>
      <c r="BC72" s="392">
        <v>0.22708333333333328</v>
      </c>
      <c r="BD72" s="172"/>
      <c r="BE72" s="172"/>
      <c r="BF72" s="172"/>
      <c r="BG72" s="172"/>
      <c r="BH72" s="172"/>
      <c r="BI72" s="172"/>
      <c r="BJ72" s="172"/>
      <c r="BK72" s="172"/>
      <c r="BL72" s="172"/>
      <c r="BM72" s="164"/>
      <c r="BN72" s="164"/>
      <c r="BO72" s="164"/>
      <c r="BP72" s="164"/>
      <c r="BQ72" s="164"/>
      <c r="BR72" s="164"/>
    </row>
    <row r="73" spans="1:70" ht="11.15" customHeight="1">
      <c r="A73" s="249">
        <v>26</v>
      </c>
      <c r="B73" s="390">
        <v>0.4925000000000001</v>
      </c>
      <c r="C73" s="391">
        <v>0.38583333333333325</v>
      </c>
      <c r="D73" s="391">
        <v>0.46916666666666701</v>
      </c>
      <c r="E73" s="391">
        <v>0.52041666666666675</v>
      </c>
      <c r="F73" s="391">
        <v>0.64500000000000035</v>
      </c>
      <c r="G73" s="391">
        <v>0.64166666666666694</v>
      </c>
      <c r="H73" s="391">
        <v>0.55125000000000035</v>
      </c>
      <c r="I73" s="391">
        <v>0.57083333333333341</v>
      </c>
      <c r="J73" s="391">
        <v>0.52208333333333368</v>
      </c>
      <c r="K73" s="391">
        <v>0.49916666666666676</v>
      </c>
      <c r="L73" s="391">
        <v>0.44416666666666665</v>
      </c>
      <c r="M73" s="392">
        <v>0.42583333333333323</v>
      </c>
      <c r="N73" s="172"/>
      <c r="O73" s="249">
        <v>26</v>
      </c>
      <c r="P73" s="390">
        <v>1.2124999999999997</v>
      </c>
      <c r="Q73" s="391">
        <v>1.105833333333333</v>
      </c>
      <c r="R73" s="391">
        <v>1.2116666666666671</v>
      </c>
      <c r="S73" s="391">
        <v>1.2804166666666668</v>
      </c>
      <c r="T73" s="391">
        <v>1.3683333333333341</v>
      </c>
      <c r="U73" s="391">
        <v>1.3933333333333333</v>
      </c>
      <c r="V73" s="391">
        <v>1.2412499999999997</v>
      </c>
      <c r="W73" s="391">
        <v>1.277916666666667</v>
      </c>
      <c r="X73" s="391">
        <v>1.2012499999999999</v>
      </c>
      <c r="Y73" s="391">
        <v>1.1795833333333332</v>
      </c>
      <c r="Z73" s="391">
        <v>1.1258333333333335</v>
      </c>
      <c r="AA73" s="392">
        <v>1.105833333333333</v>
      </c>
      <c r="AC73" s="249">
        <v>26</v>
      </c>
      <c r="AD73" s="410">
        <v>0.53458333333333308</v>
      </c>
      <c r="AE73" s="411">
        <v>0.57000000000000017</v>
      </c>
      <c r="AF73" s="411">
        <v>0.53041666666666643</v>
      </c>
      <c r="AG73" s="411">
        <v>0.49000000000000021</v>
      </c>
      <c r="AH73" s="411">
        <v>0.41874999999999996</v>
      </c>
      <c r="AI73" s="411">
        <v>0.38874999999999993</v>
      </c>
      <c r="AJ73" s="411">
        <v>0.43875000000000003</v>
      </c>
      <c r="AK73" s="411">
        <v>0.48666666666666664</v>
      </c>
      <c r="AL73" s="411">
        <v>0.46125000000000016</v>
      </c>
      <c r="AM73" s="411">
        <v>0.47708333333333336</v>
      </c>
      <c r="AN73" s="411">
        <v>0.46541666666666687</v>
      </c>
      <c r="AO73" s="412">
        <v>0.5399999999999997</v>
      </c>
      <c r="AP73" s="172"/>
      <c r="AQ73" s="249">
        <v>26</v>
      </c>
      <c r="AR73" s="390">
        <v>0.29499999999999993</v>
      </c>
      <c r="AS73" s="391">
        <v>0.12333333333333325</v>
      </c>
      <c r="AT73" s="391">
        <v>0.31208333333333327</v>
      </c>
      <c r="AU73" s="391">
        <v>0.38708333333333345</v>
      </c>
      <c r="AV73" s="391">
        <v>0.41249999999999992</v>
      </c>
      <c r="AW73" s="391">
        <v>0.43500000000000005</v>
      </c>
      <c r="AX73" s="391">
        <v>0.26541666666666663</v>
      </c>
      <c r="AY73" s="391">
        <v>0.2183333333333333</v>
      </c>
      <c r="AZ73" s="391">
        <v>0.16333333333333339</v>
      </c>
      <c r="BA73" s="391">
        <v>0.24666666666666667</v>
      </c>
      <c r="BB73" s="391">
        <v>0.26250000000000001</v>
      </c>
      <c r="BC73" s="392">
        <v>0.22583333333333341</v>
      </c>
      <c r="BD73" s="172"/>
      <c r="BE73" s="172"/>
      <c r="BF73" s="172"/>
      <c r="BG73" s="172"/>
      <c r="BH73" s="172"/>
      <c r="BI73" s="172"/>
      <c r="BJ73" s="172"/>
      <c r="BK73" s="172"/>
      <c r="BL73" s="172"/>
      <c r="BM73" s="164"/>
      <c r="BN73" s="164"/>
      <c r="BO73" s="164"/>
      <c r="BP73" s="164"/>
      <c r="BQ73" s="164"/>
      <c r="BR73" s="164"/>
    </row>
    <row r="74" spans="1:70" ht="11.15" customHeight="1">
      <c r="A74" s="249">
        <v>27</v>
      </c>
      <c r="B74" s="390">
        <v>0.49250000000000016</v>
      </c>
      <c r="C74" s="391">
        <v>0.39791666666666686</v>
      </c>
      <c r="D74" s="391">
        <v>0.46666666666666673</v>
      </c>
      <c r="E74" s="391">
        <v>0.53166666666666684</v>
      </c>
      <c r="F74" s="391">
        <v>0.64208333333333367</v>
      </c>
      <c r="G74" s="391">
        <v>0.64208333333333367</v>
      </c>
      <c r="H74" s="391">
        <v>0.55958333333333365</v>
      </c>
      <c r="I74" s="391">
        <v>0.56750000000000023</v>
      </c>
      <c r="J74" s="391">
        <v>0.53166666666666718</v>
      </c>
      <c r="K74" s="391">
        <v>0.49625000000000014</v>
      </c>
      <c r="L74" s="391">
        <v>0.44375000000000003</v>
      </c>
      <c r="M74" s="392">
        <v>0.42999999999999988</v>
      </c>
      <c r="N74" s="172"/>
      <c r="O74" s="249">
        <v>27</v>
      </c>
      <c r="P74" s="390">
        <v>1.2125000000000006</v>
      </c>
      <c r="Q74" s="391">
        <v>1.1179166666666667</v>
      </c>
      <c r="R74" s="391">
        <v>1.2149999999999996</v>
      </c>
      <c r="S74" s="391">
        <v>1.291666666666667</v>
      </c>
      <c r="T74" s="391">
        <v>1.3687500000000006</v>
      </c>
      <c r="U74" s="391">
        <v>1.3979166666666663</v>
      </c>
      <c r="V74" s="391">
        <v>1.2483333333333335</v>
      </c>
      <c r="W74" s="391">
        <v>1.2654166666666669</v>
      </c>
      <c r="X74" s="391">
        <v>1.2116666666666669</v>
      </c>
      <c r="Y74" s="391">
        <v>1.1766666666666667</v>
      </c>
      <c r="Z74" s="391">
        <v>1.1220833333333329</v>
      </c>
      <c r="AA74" s="392">
        <v>1.1099999999999997</v>
      </c>
      <c r="AC74" s="249">
        <v>27</v>
      </c>
      <c r="AD74" s="410">
        <v>0.53749999999999976</v>
      </c>
      <c r="AE74" s="411">
        <v>0.57000000000000017</v>
      </c>
      <c r="AF74" s="411">
        <v>0.53166666666666629</v>
      </c>
      <c r="AG74" s="411">
        <v>0.48541666666666689</v>
      </c>
      <c r="AH74" s="411">
        <v>0.41833333333333328</v>
      </c>
      <c r="AI74" s="411">
        <v>0.38374999999999998</v>
      </c>
      <c r="AJ74" s="411">
        <v>0.42166666666666658</v>
      </c>
      <c r="AK74" s="411">
        <v>0.51041666666666641</v>
      </c>
      <c r="AL74" s="411">
        <v>0.46000000000000013</v>
      </c>
      <c r="AM74" s="411">
        <v>0.47000000000000003</v>
      </c>
      <c r="AN74" s="411">
        <v>0.46625000000000011</v>
      </c>
      <c r="AO74" s="412">
        <v>0.5399999999999997</v>
      </c>
      <c r="AP74" s="172"/>
      <c r="AQ74" s="249">
        <v>27</v>
      </c>
      <c r="AR74" s="390">
        <v>0.29375000000000001</v>
      </c>
      <c r="AS74" s="391">
        <v>0.14333333333333328</v>
      </c>
      <c r="AT74" s="391">
        <v>0.31624999999999998</v>
      </c>
      <c r="AU74" s="391">
        <v>0.375</v>
      </c>
      <c r="AV74" s="391">
        <v>0.45041666666666674</v>
      </c>
      <c r="AW74" s="391">
        <v>0.43833333333333341</v>
      </c>
      <c r="AX74" s="391">
        <v>0.27916666666666679</v>
      </c>
      <c r="AY74" s="391">
        <v>0.20416666666666675</v>
      </c>
      <c r="AZ74" s="391">
        <v>0.17083333333333331</v>
      </c>
      <c r="BA74" s="391">
        <v>0.25874999999999987</v>
      </c>
      <c r="BB74" s="391">
        <v>0.23458333333333337</v>
      </c>
      <c r="BC74" s="392">
        <v>0.23583333333333345</v>
      </c>
      <c r="BD74" s="172"/>
      <c r="BE74" s="172"/>
      <c r="BF74" s="172"/>
      <c r="BG74" s="172"/>
      <c r="BH74" s="172"/>
      <c r="BI74" s="172"/>
      <c r="BJ74" s="172"/>
      <c r="BK74" s="172"/>
      <c r="BL74" s="172"/>
      <c r="BM74" s="164"/>
      <c r="BN74" s="164"/>
      <c r="BO74" s="164"/>
      <c r="BP74" s="164"/>
      <c r="BQ74" s="164"/>
      <c r="BR74" s="164"/>
    </row>
    <row r="75" spans="1:70" ht="11.15" customHeight="1">
      <c r="A75" s="249">
        <v>28</v>
      </c>
      <c r="B75" s="390">
        <v>0.48125000000000023</v>
      </c>
      <c r="C75" s="391">
        <v>0.40583333333333343</v>
      </c>
      <c r="D75" s="391">
        <v>0.46083333333333359</v>
      </c>
      <c r="E75" s="391">
        <v>0.51750000000000018</v>
      </c>
      <c r="F75" s="391">
        <v>0.64166666666666694</v>
      </c>
      <c r="G75" s="391">
        <v>0.64791666666666692</v>
      </c>
      <c r="H75" s="391">
        <v>0.54375000000000007</v>
      </c>
      <c r="I75" s="391">
        <v>0.56958333333333344</v>
      </c>
      <c r="J75" s="391">
        <v>0.53166666666666718</v>
      </c>
      <c r="K75" s="391">
        <v>0.48500000000000026</v>
      </c>
      <c r="L75" s="391">
        <v>0.45875000000000021</v>
      </c>
      <c r="M75" s="392">
        <v>0.4304166666666665</v>
      </c>
      <c r="N75" s="172"/>
      <c r="O75" s="249">
        <v>28</v>
      </c>
      <c r="P75" s="390">
        <v>1.2012499999999995</v>
      </c>
      <c r="Q75" s="391">
        <v>1.1258333333333328</v>
      </c>
      <c r="R75" s="391">
        <v>1.2245833333333336</v>
      </c>
      <c r="S75" s="391">
        <v>1.2775000000000003</v>
      </c>
      <c r="T75" s="391">
        <v>1.3704166666666673</v>
      </c>
      <c r="U75" s="391">
        <v>1.405</v>
      </c>
      <c r="V75" s="391">
        <v>1.2366666666666664</v>
      </c>
      <c r="W75" s="391">
        <v>1.2608333333333333</v>
      </c>
      <c r="X75" s="391">
        <v>1.2116666666666669</v>
      </c>
      <c r="Y75" s="391">
        <v>1.1658333333333335</v>
      </c>
      <c r="Z75" s="391">
        <v>1.1379166666666669</v>
      </c>
      <c r="AA75" s="392">
        <v>1.1104166666666664</v>
      </c>
      <c r="AC75" s="249">
        <v>28</v>
      </c>
      <c r="AD75" s="410">
        <v>0.5299999999999998</v>
      </c>
      <c r="AE75" s="411">
        <v>0.56500000000000028</v>
      </c>
      <c r="AF75" s="411">
        <v>0.53124999999999978</v>
      </c>
      <c r="AG75" s="411">
        <v>0.4991666666666667</v>
      </c>
      <c r="AH75" s="411">
        <v>0.41416666666666674</v>
      </c>
      <c r="AI75" s="411">
        <v>0.37791666666666651</v>
      </c>
      <c r="AJ75" s="411">
        <v>0.43958333333333344</v>
      </c>
      <c r="AK75" s="411">
        <v>0.49958333333333321</v>
      </c>
      <c r="AL75" s="411">
        <v>0.46000000000000013</v>
      </c>
      <c r="AM75" s="411">
        <v>0.48458333333333337</v>
      </c>
      <c r="AN75" s="411">
        <v>0.47666666666666696</v>
      </c>
      <c r="AO75" s="412">
        <v>0.5399999999999997</v>
      </c>
      <c r="AP75" s="172"/>
      <c r="AQ75" s="249">
        <v>28</v>
      </c>
      <c r="AR75" s="390">
        <v>0.29000000000000004</v>
      </c>
      <c r="AS75" s="391">
        <v>0.17250000000000007</v>
      </c>
      <c r="AT75" s="391">
        <v>0.32166666666666677</v>
      </c>
      <c r="AU75" s="391">
        <v>0.34583333333333327</v>
      </c>
      <c r="AV75" s="391">
        <v>0.46541666666666687</v>
      </c>
      <c r="AW75" s="391">
        <v>0.44124999999999998</v>
      </c>
      <c r="AX75" s="391">
        <v>0.27208333333333329</v>
      </c>
      <c r="AY75" s="391">
        <v>0.20208333333333342</v>
      </c>
      <c r="AZ75" s="391">
        <v>0.16916666666666666</v>
      </c>
      <c r="BA75" s="391">
        <v>0.25249999999999995</v>
      </c>
      <c r="BB75" s="391">
        <v>0.24999999999999992</v>
      </c>
      <c r="BC75" s="392">
        <v>0.24666666666666667</v>
      </c>
      <c r="BD75" s="172"/>
      <c r="BE75" s="172"/>
      <c r="BF75" s="172"/>
      <c r="BG75" s="172"/>
      <c r="BH75" s="172"/>
      <c r="BI75" s="172"/>
      <c r="BJ75" s="172"/>
      <c r="BK75" s="172"/>
      <c r="BL75" s="172"/>
      <c r="BM75" s="164"/>
      <c r="BN75" s="164"/>
      <c r="BO75" s="164"/>
      <c r="BP75" s="164"/>
      <c r="BQ75" s="164"/>
      <c r="BR75" s="164"/>
    </row>
    <row r="76" spans="1:70" ht="11.15" customHeight="1">
      <c r="A76" s="249">
        <v>29</v>
      </c>
      <c r="B76" s="390">
        <v>0.47583333333333355</v>
      </c>
      <c r="C76" s="391">
        <v>0.41041666666666665</v>
      </c>
      <c r="D76" s="391">
        <v>0.46458333333333351</v>
      </c>
      <c r="E76" s="391">
        <v>0.51791666666666669</v>
      </c>
      <c r="F76" s="391">
        <v>0.649166666666667</v>
      </c>
      <c r="G76" s="391">
        <v>0.65041666666666698</v>
      </c>
      <c r="H76" s="391">
        <v>0.51833333333333342</v>
      </c>
      <c r="I76" s="391">
        <v>0.57000000000000017</v>
      </c>
      <c r="J76" s="391">
        <v>0.53541666666666676</v>
      </c>
      <c r="K76" s="391">
        <v>0.48166666666666696</v>
      </c>
      <c r="L76" s="391">
        <v>0.45458333333333317</v>
      </c>
      <c r="M76" s="392">
        <v>0.42999999999999988</v>
      </c>
      <c r="N76" s="172"/>
      <c r="O76" s="249">
        <v>29</v>
      </c>
      <c r="P76" s="390">
        <v>1.1958333333333329</v>
      </c>
      <c r="Q76" s="391">
        <v>1.1304166666666664</v>
      </c>
      <c r="R76" s="391">
        <v>1.22875</v>
      </c>
      <c r="S76" s="391">
        <v>1.2779166666666668</v>
      </c>
      <c r="T76" s="391">
        <v>1.3758333333333332</v>
      </c>
      <c r="U76" s="391">
        <v>1.4041666666666668</v>
      </c>
      <c r="V76" s="391">
        <v>1.2091666666666672</v>
      </c>
      <c r="W76" s="391">
        <v>1.2708333333333337</v>
      </c>
      <c r="X76" s="391">
        <v>1.2154166666666664</v>
      </c>
      <c r="Y76" s="391">
        <v>1.1616666666666666</v>
      </c>
      <c r="Z76" s="391">
        <v>1.1354166666666663</v>
      </c>
      <c r="AA76" s="392">
        <v>1.1099999999999997</v>
      </c>
      <c r="AC76" s="249">
        <v>29</v>
      </c>
      <c r="AD76" s="410">
        <v>0.5299999999999998</v>
      </c>
      <c r="AE76" s="411">
        <v>0.56250000000000033</v>
      </c>
      <c r="AF76" s="411">
        <v>0.53041666666666643</v>
      </c>
      <c r="AG76" s="411">
        <v>0.49541666666666678</v>
      </c>
      <c r="AH76" s="411">
        <v>0.40708333333333346</v>
      </c>
      <c r="AI76" s="411">
        <v>0.37499999999999983</v>
      </c>
      <c r="AJ76" s="411">
        <v>0.47041666666666671</v>
      </c>
      <c r="AK76" s="411">
        <v>0.49666666666666653</v>
      </c>
      <c r="AL76" s="411">
        <v>0.46000000000000013</v>
      </c>
      <c r="AM76" s="411">
        <v>0.48</v>
      </c>
      <c r="AN76" s="411">
        <v>0.48000000000000026</v>
      </c>
      <c r="AO76" s="412">
        <v>0.5399999999999997</v>
      </c>
      <c r="AP76" s="172"/>
      <c r="AQ76" s="249">
        <v>29</v>
      </c>
      <c r="AR76" s="390">
        <v>0.28500000000000009</v>
      </c>
      <c r="AS76" s="391">
        <v>0.19749999999999998</v>
      </c>
      <c r="AT76" s="391">
        <v>0.32458333333333328</v>
      </c>
      <c r="AU76" s="391">
        <v>0.34333333333333327</v>
      </c>
      <c r="AV76" s="391">
        <v>0.48375000000000012</v>
      </c>
      <c r="AW76" s="391">
        <v>0.43625000000000008</v>
      </c>
      <c r="AX76" s="391">
        <v>0.24416666666666678</v>
      </c>
      <c r="AY76" s="391">
        <v>0.19833333333333333</v>
      </c>
      <c r="AZ76" s="391">
        <v>0.18333333333333335</v>
      </c>
      <c r="BA76" s="391">
        <v>0.25499999999999989</v>
      </c>
      <c r="BB76" s="391">
        <v>0.26708333333333317</v>
      </c>
      <c r="BC76" s="392">
        <v>0.25874999999999987</v>
      </c>
      <c r="BD76" s="172"/>
      <c r="BE76" s="172"/>
      <c r="BF76" s="172"/>
      <c r="BG76" s="172"/>
      <c r="BH76" s="172"/>
      <c r="BI76" s="172"/>
      <c r="BJ76" s="172"/>
      <c r="BK76" s="172"/>
      <c r="BL76" s="172"/>
      <c r="BM76" s="164"/>
      <c r="BN76" s="164"/>
      <c r="BO76" s="164"/>
      <c r="BP76" s="164"/>
      <c r="BQ76" s="164"/>
      <c r="BR76" s="164"/>
    </row>
    <row r="77" spans="1:70" ht="11.15" customHeight="1">
      <c r="A77" s="249">
        <v>30</v>
      </c>
      <c r="B77" s="390">
        <v>0.47791666666666699</v>
      </c>
      <c r="C77" s="391"/>
      <c r="D77" s="391">
        <v>0.47250000000000036</v>
      </c>
      <c r="E77" s="391">
        <v>0.52416666666666678</v>
      </c>
      <c r="F77" s="391">
        <v>0.65666666666666684</v>
      </c>
      <c r="G77" s="391">
        <v>0.60749999999999982</v>
      </c>
      <c r="H77" s="391">
        <v>0.50333333333333352</v>
      </c>
      <c r="I77" s="391">
        <v>0.5604166666666669</v>
      </c>
      <c r="J77" s="391">
        <v>0.53625</v>
      </c>
      <c r="K77" s="391">
        <v>0.48833333333333351</v>
      </c>
      <c r="L77" s="391">
        <v>0.44541666666666663</v>
      </c>
      <c r="M77" s="392">
        <v>0.43375000000000008</v>
      </c>
      <c r="N77" s="172"/>
      <c r="O77" s="249">
        <v>30</v>
      </c>
      <c r="P77" s="390">
        <v>1.1979166666666667</v>
      </c>
      <c r="Q77" s="391"/>
      <c r="R77" s="391">
        <v>1.2245833333333336</v>
      </c>
      <c r="S77" s="391">
        <v>1.2841666666666667</v>
      </c>
      <c r="T77" s="391">
        <v>1.3808333333333334</v>
      </c>
      <c r="U77" s="391">
        <v>1.3325</v>
      </c>
      <c r="V77" s="391">
        <v>1.1950000000000001</v>
      </c>
      <c r="W77" s="391">
        <v>1.2458333333333333</v>
      </c>
      <c r="X77" s="391">
        <v>1.2162499999999996</v>
      </c>
      <c r="Y77" s="391">
        <v>1.1675000000000004</v>
      </c>
      <c r="Z77" s="391">
        <v>1.1254166666666663</v>
      </c>
      <c r="AA77" s="392">
        <v>1.1137500000000002</v>
      </c>
      <c r="AC77" s="249">
        <v>30</v>
      </c>
      <c r="AD77" s="410">
        <v>0.5299999999999998</v>
      </c>
      <c r="AE77" s="411"/>
      <c r="AF77" s="411">
        <v>0.52999999999999969</v>
      </c>
      <c r="AG77" s="411">
        <v>0.49416666666666681</v>
      </c>
      <c r="AH77" s="411">
        <v>0.40291666666666681</v>
      </c>
      <c r="AI77" s="411">
        <v>0.3995833333333334</v>
      </c>
      <c r="AJ77" s="411">
        <v>0.4866666666666668</v>
      </c>
      <c r="AK77" s="411">
        <v>0.49541666666666656</v>
      </c>
      <c r="AL77" s="411">
        <v>0.46000000000000013</v>
      </c>
      <c r="AM77" s="411">
        <v>0.48</v>
      </c>
      <c r="AN77" s="411">
        <v>0.48333333333333356</v>
      </c>
      <c r="AO77" s="412">
        <v>0.54291666666666671</v>
      </c>
      <c r="AP77" s="172"/>
      <c r="AQ77" s="249">
        <v>30</v>
      </c>
      <c r="AR77" s="390">
        <v>0.28000000000000019</v>
      </c>
      <c r="AS77" s="391"/>
      <c r="AT77" s="391">
        <v>0.33499999999999996</v>
      </c>
      <c r="AU77" s="391">
        <v>0.35208333333333336</v>
      </c>
      <c r="AV77" s="391">
        <v>0.4933333333333334</v>
      </c>
      <c r="AW77" s="391">
        <v>0.37791666666666673</v>
      </c>
      <c r="AX77" s="391">
        <v>0.22291666666666662</v>
      </c>
      <c r="AY77" s="391">
        <v>0.18999999999999997</v>
      </c>
      <c r="AZ77" s="391">
        <v>0.2383333333333334</v>
      </c>
      <c r="BA77" s="391">
        <v>0.25958333333333322</v>
      </c>
      <c r="BB77" s="391">
        <v>0.27291666666666675</v>
      </c>
      <c r="BC77" s="392">
        <v>0.2574999999999999</v>
      </c>
      <c r="BD77" s="172"/>
      <c r="BE77" s="172"/>
      <c r="BF77" s="172"/>
      <c r="BG77" s="172"/>
      <c r="BH77" s="172"/>
      <c r="BI77" s="172"/>
      <c r="BJ77" s="172"/>
      <c r="BK77" s="172"/>
      <c r="BL77" s="172"/>
      <c r="BM77" s="164"/>
      <c r="BN77" s="164"/>
      <c r="BO77" s="164"/>
      <c r="BP77" s="164"/>
      <c r="BQ77" s="164"/>
      <c r="BR77" s="164"/>
    </row>
    <row r="78" spans="1:70" ht="11.15" customHeight="1">
      <c r="A78" s="251">
        <v>31</v>
      </c>
      <c r="B78" s="393">
        <v>0.47458333333333352</v>
      </c>
      <c r="C78" s="394"/>
      <c r="D78" s="394">
        <v>0.4741666666666669</v>
      </c>
      <c r="E78" s="394"/>
      <c r="F78" s="394">
        <v>0.66291666666666671</v>
      </c>
      <c r="G78" s="394"/>
      <c r="H78" s="394">
        <v>0.49791666666666673</v>
      </c>
      <c r="I78" s="394">
        <v>0.5587500000000003</v>
      </c>
      <c r="J78" s="394"/>
      <c r="K78" s="394">
        <v>0.49833333333333335</v>
      </c>
      <c r="L78" s="394"/>
      <c r="M78" s="395">
        <v>0.43208333333333315</v>
      </c>
      <c r="N78" s="172"/>
      <c r="O78" s="251">
        <v>31</v>
      </c>
      <c r="P78" s="393">
        <v>1.1945833333333329</v>
      </c>
      <c r="Q78" s="394"/>
      <c r="R78" s="394">
        <v>1.2266666666666668</v>
      </c>
      <c r="S78" s="394"/>
      <c r="T78" s="394">
        <v>1.3804166666666671</v>
      </c>
      <c r="U78" s="394"/>
      <c r="V78" s="394">
        <v>1.1870833333333337</v>
      </c>
      <c r="W78" s="394">
        <v>1.254583333333334</v>
      </c>
      <c r="X78" s="394"/>
      <c r="Y78" s="394">
        <v>1.1774999999999998</v>
      </c>
      <c r="Z78" s="394"/>
      <c r="AA78" s="395">
        <v>1.1120833333333331</v>
      </c>
      <c r="AC78" s="251">
        <v>31</v>
      </c>
      <c r="AD78" s="413">
        <v>0.52833333333333321</v>
      </c>
      <c r="AE78" s="414"/>
      <c r="AF78" s="414">
        <v>0.53041666666666643</v>
      </c>
      <c r="AG78" s="414"/>
      <c r="AH78" s="414">
        <v>0.39541666666666653</v>
      </c>
      <c r="AI78" s="414"/>
      <c r="AJ78" s="414">
        <v>0.4866666666666668</v>
      </c>
      <c r="AK78" s="414">
        <v>0.50208333333333333</v>
      </c>
      <c r="AL78" s="414"/>
      <c r="AM78" s="414">
        <v>0.48</v>
      </c>
      <c r="AN78" s="414"/>
      <c r="AO78" s="415">
        <v>0.54291666666666671</v>
      </c>
      <c r="AP78" s="172"/>
      <c r="AQ78" s="251">
        <v>31</v>
      </c>
      <c r="AR78" s="393">
        <v>0.28000000000000019</v>
      </c>
      <c r="AS78" s="394"/>
      <c r="AT78" s="394">
        <v>0.34666666666666662</v>
      </c>
      <c r="AU78" s="394"/>
      <c r="AV78" s="394">
        <v>0.50166666666666659</v>
      </c>
      <c r="AW78" s="394"/>
      <c r="AX78" s="394">
        <v>0.20750000000000005</v>
      </c>
      <c r="AY78" s="394">
        <v>0.18375</v>
      </c>
      <c r="AZ78" s="394"/>
      <c r="BA78" s="394">
        <v>0.26541666666666658</v>
      </c>
      <c r="BB78" s="394"/>
      <c r="BC78" s="395">
        <v>0.24916666666666668</v>
      </c>
      <c r="BD78" s="172"/>
      <c r="BE78" s="172"/>
      <c r="BF78" s="172"/>
      <c r="BG78" s="172"/>
      <c r="BH78" s="172"/>
      <c r="BI78" s="172"/>
      <c r="BJ78" s="172"/>
      <c r="BK78" s="172"/>
      <c r="BL78" s="172"/>
      <c r="BM78" s="164"/>
      <c r="BN78" s="164"/>
      <c r="BO78" s="164"/>
      <c r="BP78" s="164"/>
      <c r="BQ78" s="164"/>
      <c r="BR78" s="164"/>
    </row>
    <row r="79" spans="1:70" ht="11.15" customHeight="1">
      <c r="A79" s="248" t="s">
        <v>5</v>
      </c>
      <c r="B79" s="387">
        <f t="shared" ref="B79:M79" si="3">AVERAGE(B48:B78)</f>
        <v>0.49212365591397866</v>
      </c>
      <c r="C79" s="388">
        <f t="shared" si="3"/>
        <v>0.43423850574712647</v>
      </c>
      <c r="D79" s="388">
        <f t="shared" si="3"/>
        <v>0.42768817204301085</v>
      </c>
      <c r="E79" s="388">
        <f t="shared" si="3"/>
        <v>0.5025277777777778</v>
      </c>
      <c r="F79" s="388">
        <f t="shared" si="3"/>
        <v>0.5906989247311828</v>
      </c>
      <c r="G79" s="388">
        <f t="shared" si="3"/>
        <v>0.62329166666666669</v>
      </c>
      <c r="H79" s="388">
        <f t="shared" si="3"/>
        <v>0.53830645161290325</v>
      </c>
      <c r="I79" s="388">
        <f t="shared" si="3"/>
        <v>0.55208333333333337</v>
      </c>
      <c r="J79" s="388">
        <f t="shared" si="3"/>
        <v>0.49626388888888889</v>
      </c>
      <c r="K79" s="388">
        <f t="shared" si="3"/>
        <v>0.52669354838709681</v>
      </c>
      <c r="L79" s="388">
        <f t="shared" si="3"/>
        <v>0.48073611111111114</v>
      </c>
      <c r="M79" s="389">
        <f t="shared" si="3"/>
        <v>0.46529569892473122</v>
      </c>
      <c r="N79" s="267"/>
      <c r="O79" s="248" t="s">
        <v>5</v>
      </c>
      <c r="P79" s="387">
        <f t="shared" ref="P79:AA79" si="4">AVERAGE(P48:P78)</f>
        <v>1.2105645161290322</v>
      </c>
      <c r="Q79" s="388">
        <f t="shared" si="4"/>
        <v>1.1542385057471265</v>
      </c>
      <c r="R79" s="388">
        <f t="shared" si="4"/>
        <v>1.1549731182795699</v>
      </c>
      <c r="S79" s="388">
        <f t="shared" si="4"/>
        <v>1.2627222222222223</v>
      </c>
      <c r="T79" s="388">
        <f t="shared" si="4"/>
        <v>1.3333064516129032</v>
      </c>
      <c r="U79" s="388">
        <f t="shared" si="4"/>
        <v>1.3604583333333335</v>
      </c>
      <c r="V79" s="388">
        <f t="shared" si="4"/>
        <v>1.2285752688172042</v>
      </c>
      <c r="W79" s="388">
        <f t="shared" si="4"/>
        <v>1.2567069892473117</v>
      </c>
      <c r="X79" s="388">
        <f t="shared" si="4"/>
        <v>1.1764583333333332</v>
      </c>
      <c r="Y79" s="388">
        <f t="shared" si="4"/>
        <v>1.2067876344086022</v>
      </c>
      <c r="Z79" s="388">
        <f t="shared" si="4"/>
        <v>1.1608749999999999</v>
      </c>
      <c r="AA79" s="389">
        <f t="shared" si="4"/>
        <v>1.1452419354838712</v>
      </c>
      <c r="AB79" s="740"/>
      <c r="AC79" s="248" t="s">
        <v>5</v>
      </c>
      <c r="AD79" s="408">
        <f t="shared" ref="AD79:AO79" si="5">AVERAGE(AD48:AD78)</f>
        <v>0.5114592204301075</v>
      </c>
      <c r="AE79" s="408">
        <f t="shared" si="5"/>
        <v>0.53451149425287359</v>
      </c>
      <c r="AF79" s="408">
        <f t="shared" si="5"/>
        <v>0.55373655913978514</v>
      </c>
      <c r="AG79" s="408">
        <f t="shared" si="5"/>
        <v>0.50487499999999996</v>
      </c>
      <c r="AH79" s="408">
        <f t="shared" si="5"/>
        <v>0.4532795698924732</v>
      </c>
      <c r="AI79" s="408">
        <f t="shared" si="5"/>
        <v>0.41298611111111094</v>
      </c>
      <c r="AJ79" s="408">
        <f t="shared" si="5"/>
        <v>0.45353494623655921</v>
      </c>
      <c r="AK79" s="408">
        <f t="shared" si="5"/>
        <v>0.47657258064516117</v>
      </c>
      <c r="AL79" s="408">
        <f t="shared" si="5"/>
        <v>0.48723611111111131</v>
      </c>
      <c r="AM79" s="408">
        <f t="shared" si="5"/>
        <v>0.46580645161290329</v>
      </c>
      <c r="AN79" s="408">
        <f t="shared" si="5"/>
        <v>0.47018055555555571</v>
      </c>
      <c r="AO79" s="409">
        <f t="shared" si="5"/>
        <v>0.54860215053763428</v>
      </c>
      <c r="AP79" s="267"/>
      <c r="AQ79" s="248" t="s">
        <v>5</v>
      </c>
      <c r="AR79" s="387">
        <f t="shared" ref="AR79:BC79" si="6">AVERAGE(AR48:AR78)</f>
        <v>0.21278225806451617</v>
      </c>
      <c r="AS79" s="388">
        <f t="shared" si="6"/>
        <v>0.20135057471264364</v>
      </c>
      <c r="AT79" s="388">
        <f t="shared" si="6"/>
        <v>0.21931451612903227</v>
      </c>
      <c r="AU79" s="388">
        <f t="shared" si="6"/>
        <v>0.36684722222222216</v>
      </c>
      <c r="AV79" s="388">
        <f t="shared" si="6"/>
        <v>0.37848118279569898</v>
      </c>
      <c r="AW79" s="388">
        <f t="shared" si="6"/>
        <v>0.42751388888888897</v>
      </c>
      <c r="AX79" s="388">
        <f t="shared" si="6"/>
        <v>0.26436827956989245</v>
      </c>
      <c r="AY79" s="388">
        <f t="shared" si="6"/>
        <v>0.22678763440860214</v>
      </c>
      <c r="AZ79" s="388">
        <f t="shared" si="6"/>
        <v>0.15337499999999998</v>
      </c>
      <c r="BA79" s="388">
        <f t="shared" si="6"/>
        <v>0.29306451612903223</v>
      </c>
      <c r="BB79" s="388">
        <f t="shared" si="6"/>
        <v>0.28306944444444443</v>
      </c>
      <c r="BC79" s="389">
        <f t="shared" si="6"/>
        <v>0.31177419354838709</v>
      </c>
      <c r="BD79" s="172"/>
      <c r="BE79" s="172"/>
      <c r="BF79" s="172"/>
      <c r="BG79" s="172"/>
      <c r="BH79" s="172"/>
      <c r="BI79" s="172"/>
      <c r="BJ79" s="172"/>
      <c r="BK79" s="172"/>
      <c r="BL79" s="172"/>
      <c r="BM79" s="164"/>
      <c r="BN79" s="164"/>
      <c r="BO79" s="164"/>
      <c r="BP79" s="164"/>
      <c r="BQ79" s="164"/>
      <c r="BR79" s="164"/>
    </row>
    <row r="80" spans="1:70" ht="11.15" customHeight="1">
      <c r="A80" s="249" t="s">
        <v>6</v>
      </c>
      <c r="B80" s="402">
        <v>0.45000000000000012</v>
      </c>
      <c r="C80" s="8">
        <v>0.37000000000000005</v>
      </c>
      <c r="D80" s="391">
        <v>0.37000000000000005</v>
      </c>
      <c r="E80" s="8">
        <v>0.44000000000000011</v>
      </c>
      <c r="F80" s="391">
        <v>0.51000000000000023</v>
      </c>
      <c r="G80" s="8">
        <v>0.57000000000000006</v>
      </c>
      <c r="H80" s="391">
        <v>0.49000000000000016</v>
      </c>
      <c r="I80" s="391">
        <v>0.49000000000000016</v>
      </c>
      <c r="J80" s="391">
        <v>0.41000000000000009</v>
      </c>
      <c r="K80" s="391">
        <v>0.48000000000000015</v>
      </c>
      <c r="L80" s="391">
        <v>0.4300000000000001</v>
      </c>
      <c r="M80" s="403">
        <v>0.4200000000000001</v>
      </c>
      <c r="N80" s="254"/>
      <c r="O80" s="249" t="s">
        <v>6</v>
      </c>
      <c r="P80" s="390">
        <v>1.1199999999999999</v>
      </c>
      <c r="Q80" s="391">
        <v>1.0899999999999999</v>
      </c>
      <c r="R80" s="391">
        <v>1.0899999999999999</v>
      </c>
      <c r="S80" s="391">
        <v>1.2</v>
      </c>
      <c r="T80" s="391">
        <v>1.27</v>
      </c>
      <c r="U80" s="391">
        <v>1.26</v>
      </c>
      <c r="V80" s="391">
        <v>1.18</v>
      </c>
      <c r="W80" s="391">
        <v>1.1499999999999999</v>
      </c>
      <c r="X80" s="391">
        <v>1.0899999999999999</v>
      </c>
      <c r="Y80" s="391">
        <v>1.1599999999999999</v>
      </c>
      <c r="Z80" s="391">
        <v>1.1099999999999999</v>
      </c>
      <c r="AA80" s="392">
        <v>1.0999999999999999</v>
      </c>
      <c r="AC80" s="249" t="s">
        <v>6</v>
      </c>
      <c r="AD80" s="410">
        <v>0.53999999999999992</v>
      </c>
      <c r="AE80" s="411">
        <v>0.57000000000000006</v>
      </c>
      <c r="AF80" s="411">
        <v>0.58000000000000007</v>
      </c>
      <c r="AG80" s="411">
        <v>0.54</v>
      </c>
      <c r="AH80" s="411">
        <v>0.5</v>
      </c>
      <c r="AI80" s="411">
        <v>0.44999999999999996</v>
      </c>
      <c r="AJ80" s="411">
        <v>0.54</v>
      </c>
      <c r="AK80" s="411">
        <v>0.54999999999999993</v>
      </c>
      <c r="AL80" s="411">
        <v>0.54</v>
      </c>
      <c r="AM80" s="411">
        <v>0.48999999999999994</v>
      </c>
      <c r="AN80" s="411">
        <v>0.49000000000000016</v>
      </c>
      <c r="AO80" s="412">
        <v>0.59</v>
      </c>
      <c r="AP80" s="254"/>
      <c r="AQ80" s="249" t="s">
        <v>6</v>
      </c>
      <c r="AR80" s="390">
        <v>0.12999999999999998</v>
      </c>
      <c r="AS80" s="391">
        <v>5.0000000000000044E-2</v>
      </c>
      <c r="AT80" s="391">
        <v>7.0000000000000062E-2</v>
      </c>
      <c r="AU80" s="418">
        <v>0.32</v>
      </c>
      <c r="AV80" s="391">
        <v>0.31</v>
      </c>
      <c r="AW80" s="391">
        <v>0.32</v>
      </c>
      <c r="AX80" s="391">
        <v>0.19000000000000003</v>
      </c>
      <c r="AY80" s="391">
        <v>0.16</v>
      </c>
      <c r="AZ80" s="391">
        <v>0.05</v>
      </c>
      <c r="BA80" s="391">
        <v>0.16</v>
      </c>
      <c r="BB80" s="391">
        <v>0.22999999999999998</v>
      </c>
      <c r="BC80" s="392">
        <v>0.21999999999999997</v>
      </c>
      <c r="BD80" s="172"/>
      <c r="BE80" s="172"/>
      <c r="BF80" s="172"/>
      <c r="BG80" s="172"/>
      <c r="BH80" s="172"/>
      <c r="BI80" s="172"/>
      <c r="BJ80" s="172"/>
      <c r="BK80" s="172"/>
      <c r="BL80" s="172"/>
      <c r="BM80" s="164"/>
      <c r="BN80" s="164"/>
      <c r="BO80" s="164"/>
      <c r="BP80" s="164"/>
      <c r="BQ80" s="164"/>
      <c r="BR80" s="164"/>
    </row>
    <row r="81" spans="1:70" ht="11.15" customHeight="1">
      <c r="A81" s="251" t="s">
        <v>7</v>
      </c>
      <c r="B81" s="404">
        <v>0.54</v>
      </c>
      <c r="C81" s="405">
        <v>0.51000000000000023</v>
      </c>
      <c r="D81" s="405">
        <v>0.50000000000000022</v>
      </c>
      <c r="E81" s="405">
        <v>0.54</v>
      </c>
      <c r="F81" s="405">
        <v>0.67000000000000015</v>
      </c>
      <c r="G81" s="405">
        <v>0.69000000000000017</v>
      </c>
      <c r="H81" s="394">
        <v>0.6100000000000001</v>
      </c>
      <c r="I81" s="394">
        <v>0.62000000000000011</v>
      </c>
      <c r="J81" s="394">
        <v>0.58000000000000007</v>
      </c>
      <c r="K81" s="394">
        <v>0.57000000000000006</v>
      </c>
      <c r="L81" s="405">
        <v>0.52000000000000024</v>
      </c>
      <c r="M81" s="406">
        <v>0.51000000000000023</v>
      </c>
      <c r="N81" s="254"/>
      <c r="O81" s="251" t="s">
        <v>7</v>
      </c>
      <c r="P81" s="393">
        <v>1.27</v>
      </c>
      <c r="Q81" s="394">
        <v>1.23</v>
      </c>
      <c r="R81" s="394">
        <v>1.23</v>
      </c>
      <c r="S81" s="394">
        <v>1.3</v>
      </c>
      <c r="T81" s="394">
        <v>1.3900000000000001</v>
      </c>
      <c r="U81" s="394">
        <v>1.4100000000000001</v>
      </c>
      <c r="V81" s="394">
        <v>1.3</v>
      </c>
      <c r="W81" s="394">
        <v>1.33</v>
      </c>
      <c r="X81" s="394">
        <v>1.26</v>
      </c>
      <c r="Y81" s="394">
        <v>1.2499999999999998</v>
      </c>
      <c r="Z81" s="394">
        <v>1.2</v>
      </c>
      <c r="AA81" s="395">
        <v>1.19</v>
      </c>
      <c r="AC81" s="251" t="s">
        <v>7</v>
      </c>
      <c r="AD81" s="413">
        <v>0.48573499999999992</v>
      </c>
      <c r="AE81" s="414">
        <v>0.5</v>
      </c>
      <c r="AF81" s="414">
        <v>0.52</v>
      </c>
      <c r="AG81" s="414">
        <v>0.48</v>
      </c>
      <c r="AH81" s="414">
        <v>0.3899999999999999</v>
      </c>
      <c r="AI81" s="414">
        <v>0.36999999999999988</v>
      </c>
      <c r="AJ81" s="414">
        <v>0.29000000000000004</v>
      </c>
      <c r="AK81" s="414">
        <v>0.32999999999999996</v>
      </c>
      <c r="AL81" s="414">
        <v>0.45999999999999996</v>
      </c>
      <c r="AM81" s="414">
        <v>0.44999999999999996</v>
      </c>
      <c r="AN81" s="414">
        <v>0.44000000000000011</v>
      </c>
      <c r="AO81" s="415">
        <v>0.49000000000000016</v>
      </c>
      <c r="AP81" s="254"/>
      <c r="AQ81" s="251" t="s">
        <v>7</v>
      </c>
      <c r="AR81" s="393">
        <v>0.3</v>
      </c>
      <c r="AS81" s="394">
        <v>0.31</v>
      </c>
      <c r="AT81" s="394">
        <v>0.37000000000000005</v>
      </c>
      <c r="AU81" s="394">
        <v>0.41000000000000003</v>
      </c>
      <c r="AV81" s="394">
        <v>0.51</v>
      </c>
      <c r="AW81" s="394">
        <v>0.53</v>
      </c>
      <c r="AX81" s="394">
        <v>0.38</v>
      </c>
      <c r="AY81" s="394">
        <v>0.28000000000000003</v>
      </c>
      <c r="AZ81" s="394">
        <v>0.25</v>
      </c>
      <c r="BA81" s="394">
        <v>0.38</v>
      </c>
      <c r="BB81" s="394">
        <v>0.38</v>
      </c>
      <c r="BC81" s="395">
        <v>0.41000000000000003</v>
      </c>
      <c r="BD81" s="172"/>
      <c r="BE81" s="172"/>
      <c r="BF81" s="172"/>
      <c r="BG81" s="172"/>
      <c r="BH81" s="172"/>
      <c r="BI81" s="172"/>
      <c r="BJ81" s="172"/>
      <c r="BK81" s="172"/>
      <c r="BL81" s="172"/>
      <c r="BM81" s="164"/>
      <c r="BN81" s="164"/>
      <c r="BO81" s="164"/>
      <c r="BP81" s="164"/>
      <c r="BQ81" s="164"/>
      <c r="BR81" s="164"/>
    </row>
    <row r="82" spans="1:70" ht="11.15" customHeight="1">
      <c r="A82" s="1045" t="s">
        <v>241</v>
      </c>
      <c r="B82" s="1068" t="s">
        <v>197</v>
      </c>
      <c r="C82" s="1069"/>
      <c r="D82" s="1068" t="s">
        <v>242</v>
      </c>
      <c r="E82" s="1077"/>
      <c r="F82" s="1077"/>
      <c r="G82" s="1077"/>
      <c r="H82" s="1069"/>
      <c r="I82" s="1068" t="s">
        <v>243</v>
      </c>
      <c r="J82" s="1077"/>
      <c r="K82" s="1077"/>
      <c r="L82" s="1077"/>
      <c r="M82" s="1069"/>
      <c r="N82" s="172"/>
      <c r="O82" s="1045" t="s">
        <v>241</v>
      </c>
      <c r="P82" s="1068" t="s">
        <v>197</v>
      </c>
      <c r="Q82" s="1069"/>
      <c r="R82" s="1068" t="s">
        <v>242</v>
      </c>
      <c r="S82" s="1077"/>
      <c r="T82" s="1077"/>
      <c r="U82" s="1077"/>
      <c r="V82" s="1069"/>
      <c r="W82" s="1068" t="s">
        <v>243</v>
      </c>
      <c r="X82" s="1077"/>
      <c r="Y82" s="1077"/>
      <c r="Z82" s="1077"/>
      <c r="AA82" s="1069"/>
      <c r="AC82" s="1045" t="s">
        <v>241</v>
      </c>
      <c r="AD82" s="1066" t="s">
        <v>197</v>
      </c>
      <c r="AE82" s="1067"/>
      <c r="AF82" s="1066" t="s">
        <v>242</v>
      </c>
      <c r="AG82" s="1070"/>
      <c r="AH82" s="1070"/>
      <c r="AI82" s="1070"/>
      <c r="AJ82" s="1067"/>
      <c r="AK82" s="1066" t="s">
        <v>243</v>
      </c>
      <c r="AL82" s="1070"/>
      <c r="AM82" s="1070"/>
      <c r="AN82" s="1070"/>
      <c r="AO82" s="1067"/>
      <c r="AP82" s="172"/>
      <c r="AQ82" s="1045" t="s">
        <v>241</v>
      </c>
      <c r="AR82" s="1066" t="s">
        <v>197</v>
      </c>
      <c r="AS82" s="1067"/>
      <c r="AT82" s="1066" t="s">
        <v>242</v>
      </c>
      <c r="AU82" s="1070"/>
      <c r="AV82" s="1070"/>
      <c r="AW82" s="1070"/>
      <c r="AX82" s="1067"/>
      <c r="AY82" s="1066" t="s">
        <v>243</v>
      </c>
      <c r="AZ82" s="1070"/>
      <c r="BA82" s="1070"/>
      <c r="BB82" s="1070"/>
      <c r="BC82" s="1067"/>
      <c r="BD82" s="172"/>
      <c r="BE82" s="172"/>
      <c r="BF82" s="172"/>
      <c r="BG82" s="172"/>
      <c r="BH82" s="172"/>
      <c r="BI82" s="172"/>
      <c r="BJ82" s="172"/>
      <c r="BK82" s="172"/>
      <c r="BL82" s="172"/>
      <c r="BM82" s="164"/>
      <c r="BN82" s="164"/>
      <c r="BO82" s="164"/>
      <c r="BP82" s="164"/>
      <c r="BQ82" s="164"/>
      <c r="BR82" s="164"/>
    </row>
    <row r="83" spans="1:70" ht="11.15" customHeight="1">
      <c r="A83" s="1031"/>
      <c r="B83" s="1078">
        <v>0.51</v>
      </c>
      <c r="C83" s="1079"/>
      <c r="D83" s="396">
        <v>0.37</v>
      </c>
      <c r="E83" s="1063" t="s">
        <v>517</v>
      </c>
      <c r="F83" s="1064"/>
      <c r="G83" s="1064"/>
      <c r="H83" s="1065"/>
      <c r="I83" s="397">
        <v>0.69</v>
      </c>
      <c r="J83" s="1064" t="s">
        <v>436</v>
      </c>
      <c r="K83" s="1064"/>
      <c r="L83" s="1064"/>
      <c r="M83" s="1065"/>
      <c r="N83" s="172"/>
      <c r="O83" s="1031"/>
      <c r="P83" s="1082">
        <v>1.22</v>
      </c>
      <c r="Q83" s="1083"/>
      <c r="R83" s="576">
        <v>1.0900000000000001</v>
      </c>
      <c r="S83" s="1063" t="s">
        <v>518</v>
      </c>
      <c r="T83" s="1064"/>
      <c r="U83" s="1064"/>
      <c r="V83" s="1065"/>
      <c r="W83" s="397">
        <v>1.41</v>
      </c>
      <c r="X83" s="1064" t="s">
        <v>519</v>
      </c>
      <c r="Y83" s="1064"/>
      <c r="Z83" s="1064"/>
      <c r="AA83" s="1065"/>
      <c r="AC83" s="1031"/>
      <c r="AD83" s="1092">
        <v>0.49</v>
      </c>
      <c r="AE83" s="1093"/>
      <c r="AF83" s="416">
        <v>0.59</v>
      </c>
      <c r="AG83" s="1063" t="s">
        <v>595</v>
      </c>
      <c r="AH83" s="1064"/>
      <c r="AI83" s="1064"/>
      <c r="AJ83" s="1065"/>
      <c r="AK83" s="417">
        <v>0.28999999999999998</v>
      </c>
      <c r="AL83" s="1063" t="s">
        <v>520</v>
      </c>
      <c r="AM83" s="1064"/>
      <c r="AN83" s="1064"/>
      <c r="AO83" s="1065"/>
      <c r="AP83" s="172"/>
      <c r="AQ83" s="1031"/>
      <c r="AR83" s="1068">
        <v>0.28000000000000003</v>
      </c>
      <c r="AS83" s="1069"/>
      <c r="AT83" s="396">
        <v>0.05</v>
      </c>
      <c r="AU83" s="1063" t="s">
        <v>521</v>
      </c>
      <c r="AV83" s="1064"/>
      <c r="AW83" s="1064"/>
      <c r="AX83" s="1065"/>
      <c r="AY83" s="397">
        <v>0.53</v>
      </c>
      <c r="AZ83" s="1063" t="s">
        <v>506</v>
      </c>
      <c r="BA83" s="1064"/>
      <c r="BB83" s="1064"/>
      <c r="BC83" s="1065"/>
      <c r="BD83" s="172"/>
      <c r="BE83" s="172"/>
      <c r="BF83" s="172"/>
      <c r="BG83" s="172"/>
      <c r="BH83" s="172"/>
      <c r="BI83" s="172"/>
      <c r="BJ83" s="172"/>
      <c r="BK83" s="172"/>
      <c r="BL83" s="172"/>
      <c r="BM83" s="164"/>
      <c r="BN83" s="164"/>
      <c r="BO83" s="164"/>
      <c r="BP83" s="164"/>
      <c r="BQ83" s="164"/>
      <c r="BR83" s="164"/>
    </row>
    <row r="84" spans="1:70" ht="11.15" customHeight="1">
      <c r="A84" s="172"/>
      <c r="B84" s="172"/>
      <c r="C84" s="172"/>
      <c r="D84" s="172"/>
      <c r="E84" s="172"/>
      <c r="F84" s="172"/>
      <c r="G84" s="172"/>
      <c r="H84" s="245"/>
      <c r="I84" s="172"/>
      <c r="J84" s="268"/>
      <c r="K84" s="268"/>
      <c r="L84" s="172"/>
      <c r="M84" s="268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268"/>
      <c r="AM84" s="172"/>
      <c r="AN84" s="269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268"/>
      <c r="BA84" s="172"/>
      <c r="BB84" s="268"/>
      <c r="BC84" s="268"/>
      <c r="BD84" s="172"/>
      <c r="BE84" s="172"/>
      <c r="BF84" s="172"/>
      <c r="BG84" s="172"/>
      <c r="BH84" s="172"/>
      <c r="BI84" s="172"/>
      <c r="BJ84" s="172"/>
      <c r="BK84" s="172"/>
      <c r="BL84" s="172"/>
      <c r="BM84" s="164"/>
      <c r="BN84" s="164"/>
      <c r="BO84" s="164"/>
      <c r="BP84" s="164"/>
      <c r="BQ84" s="164"/>
      <c r="BR84" s="164"/>
    </row>
    <row r="85" spans="1:70" ht="11.15" customHeight="1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64"/>
      <c r="BN85" s="164"/>
      <c r="BO85" s="164"/>
      <c r="BP85" s="164"/>
      <c r="BQ85" s="164"/>
      <c r="BR85" s="164"/>
    </row>
    <row r="86" spans="1:70" ht="11.15" customHeight="1">
      <c r="A86" s="172"/>
      <c r="B86" s="172"/>
      <c r="C86" s="172"/>
      <c r="D86" s="172"/>
      <c r="E86" s="172"/>
      <c r="F86" s="172"/>
      <c r="G86" s="172"/>
      <c r="H86" s="245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64"/>
      <c r="BN86" s="164"/>
      <c r="BO86" s="164"/>
      <c r="BP86" s="164"/>
      <c r="BQ86" s="164"/>
      <c r="BR86" s="164"/>
    </row>
    <row r="87" spans="1:70" ht="11.15" customHeight="1">
      <c r="A87" s="263" t="s">
        <v>272</v>
      </c>
      <c r="B87" s="263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C87" s="263" t="s">
        <v>273</v>
      </c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64"/>
      <c r="BN87" s="164"/>
      <c r="BO87" s="164"/>
      <c r="BP87" s="164"/>
      <c r="BQ87" s="164"/>
      <c r="BR87" s="164"/>
    </row>
    <row r="88" spans="1:70" ht="11.15" customHeight="1">
      <c r="A88" s="242" t="s">
        <v>274</v>
      </c>
      <c r="B88" s="172"/>
      <c r="C88" s="172"/>
      <c r="D88" s="172"/>
      <c r="E88" s="172"/>
      <c r="F88" s="172"/>
      <c r="G88" s="172"/>
      <c r="H88" s="172"/>
      <c r="I88" s="172"/>
      <c r="J88" s="172"/>
      <c r="K88" s="245" t="s">
        <v>364</v>
      </c>
      <c r="L88" s="172"/>
      <c r="M88" s="172"/>
      <c r="N88" s="172"/>
      <c r="O88" s="242" t="s">
        <v>275</v>
      </c>
      <c r="P88" s="172"/>
      <c r="Q88" s="172"/>
      <c r="R88" s="172"/>
      <c r="S88" s="172"/>
      <c r="T88" s="172"/>
      <c r="U88" s="172"/>
      <c r="V88" s="172"/>
      <c r="W88" s="172"/>
      <c r="X88" s="172"/>
      <c r="Y88" s="245" t="s">
        <v>365</v>
      </c>
      <c r="Z88" s="172"/>
      <c r="AA88" s="172"/>
      <c r="AC88" s="242" t="s">
        <v>276</v>
      </c>
      <c r="AD88" s="245"/>
      <c r="AE88" s="172"/>
      <c r="AF88" s="172"/>
      <c r="AG88" s="172"/>
      <c r="AH88" s="172"/>
      <c r="AI88" s="172"/>
      <c r="AJ88" s="172"/>
      <c r="AK88" s="172"/>
      <c r="AL88" s="256" t="s">
        <v>366</v>
      </c>
      <c r="AM88" s="256"/>
      <c r="AN88" s="256"/>
      <c r="AO88" s="256"/>
      <c r="AP88" s="172"/>
      <c r="AQ88" s="242" t="s">
        <v>277</v>
      </c>
      <c r="AR88" s="245"/>
      <c r="AS88" s="172"/>
      <c r="AT88" s="172"/>
      <c r="AU88" s="172"/>
      <c r="AV88" s="172"/>
      <c r="AW88" s="172"/>
      <c r="AX88" s="172"/>
      <c r="AY88" s="259"/>
      <c r="AZ88" s="256" t="s">
        <v>366</v>
      </c>
      <c r="BA88" s="256"/>
      <c r="BB88" s="256"/>
      <c r="BC88" s="256"/>
      <c r="BD88" s="243"/>
      <c r="BE88" s="172"/>
      <c r="BF88" s="172"/>
      <c r="BG88" s="172"/>
      <c r="BH88" s="172"/>
      <c r="BI88" s="172"/>
      <c r="BJ88" s="172"/>
      <c r="BK88" s="172"/>
      <c r="BL88" s="172"/>
      <c r="BM88" s="164"/>
      <c r="BN88" s="164"/>
      <c r="BO88" s="164"/>
      <c r="BP88" s="164"/>
      <c r="BQ88" s="164"/>
      <c r="BR88" s="164"/>
    </row>
    <row r="89" spans="1:70" ht="11.15" customHeight="1">
      <c r="A89" s="1043" t="s">
        <v>240</v>
      </c>
      <c r="B89" s="1044" t="s">
        <v>193</v>
      </c>
      <c r="C89" s="1044"/>
      <c r="D89" s="1044"/>
      <c r="E89" s="1044"/>
      <c r="F89" s="1044"/>
      <c r="G89" s="1044"/>
      <c r="H89" s="1044"/>
      <c r="I89" s="1044"/>
      <c r="J89" s="1044"/>
      <c r="K89" s="1044"/>
      <c r="L89" s="1044"/>
      <c r="M89" s="1044"/>
      <c r="N89" s="172"/>
      <c r="O89" s="1043" t="s">
        <v>52</v>
      </c>
      <c r="P89" s="1044" t="s">
        <v>193</v>
      </c>
      <c r="Q89" s="1044"/>
      <c r="R89" s="1044"/>
      <c r="S89" s="1044"/>
      <c r="T89" s="1044"/>
      <c r="U89" s="1044"/>
      <c r="V89" s="1044"/>
      <c r="W89" s="1044"/>
      <c r="X89" s="1044"/>
      <c r="Y89" s="1044"/>
      <c r="Z89" s="1044"/>
      <c r="AA89" s="1044"/>
      <c r="AC89" s="1043" t="s">
        <v>52</v>
      </c>
      <c r="AD89" s="260" t="s">
        <v>193</v>
      </c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172"/>
      <c r="AQ89" s="1043" t="s">
        <v>52</v>
      </c>
      <c r="AR89" s="260" t="s">
        <v>193</v>
      </c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172"/>
      <c r="BE89" s="172"/>
      <c r="BF89" s="172"/>
      <c r="BG89" s="172"/>
      <c r="BH89" s="172"/>
      <c r="BI89" s="172"/>
      <c r="BJ89" s="172"/>
      <c r="BK89" s="172"/>
      <c r="BL89" s="172"/>
      <c r="BM89" s="164"/>
      <c r="BN89" s="164"/>
      <c r="BO89" s="164"/>
      <c r="BP89" s="164"/>
      <c r="BQ89" s="164"/>
      <c r="BR89" s="164"/>
    </row>
    <row r="90" spans="1:70" ht="11.15" customHeight="1">
      <c r="A90" s="1043"/>
      <c r="B90" s="246">
        <v>1</v>
      </c>
      <c r="C90" s="246">
        <v>2</v>
      </c>
      <c r="D90" s="246">
        <v>3</v>
      </c>
      <c r="E90" s="246">
        <v>4</v>
      </c>
      <c r="F90" s="246">
        <v>5</v>
      </c>
      <c r="G90" s="246">
        <v>6</v>
      </c>
      <c r="H90" s="246">
        <v>7</v>
      </c>
      <c r="I90" s="246">
        <v>8</v>
      </c>
      <c r="J90" s="246">
        <v>9</v>
      </c>
      <c r="K90" s="246">
        <v>10</v>
      </c>
      <c r="L90" s="246">
        <v>11</v>
      </c>
      <c r="M90" s="246">
        <v>12</v>
      </c>
      <c r="N90" s="172"/>
      <c r="O90" s="1043"/>
      <c r="P90" s="246">
        <v>1</v>
      </c>
      <c r="Q90" s="246">
        <v>2</v>
      </c>
      <c r="R90" s="246">
        <v>3</v>
      </c>
      <c r="S90" s="246">
        <v>4</v>
      </c>
      <c r="T90" s="246">
        <v>5</v>
      </c>
      <c r="U90" s="246">
        <v>6</v>
      </c>
      <c r="V90" s="246">
        <v>7</v>
      </c>
      <c r="W90" s="246">
        <v>8</v>
      </c>
      <c r="X90" s="246">
        <v>9</v>
      </c>
      <c r="Y90" s="246">
        <v>10</v>
      </c>
      <c r="Z90" s="246">
        <v>11</v>
      </c>
      <c r="AA90" s="246">
        <v>12</v>
      </c>
      <c r="AC90" s="1043"/>
      <c r="AD90" s="246">
        <v>1</v>
      </c>
      <c r="AE90" s="246">
        <v>2</v>
      </c>
      <c r="AF90" s="246">
        <v>3</v>
      </c>
      <c r="AG90" s="246">
        <v>4</v>
      </c>
      <c r="AH90" s="246">
        <v>5</v>
      </c>
      <c r="AI90" s="246">
        <v>6</v>
      </c>
      <c r="AJ90" s="246">
        <v>7</v>
      </c>
      <c r="AK90" s="246">
        <v>8</v>
      </c>
      <c r="AL90" s="246">
        <v>9</v>
      </c>
      <c r="AM90" s="246">
        <v>10</v>
      </c>
      <c r="AN90" s="246">
        <v>11</v>
      </c>
      <c r="AO90" s="246">
        <v>12</v>
      </c>
      <c r="AP90" s="172"/>
      <c r="AQ90" s="1043"/>
      <c r="AR90" s="246">
        <v>1</v>
      </c>
      <c r="AS90" s="246">
        <v>2</v>
      </c>
      <c r="AT90" s="246">
        <v>3</v>
      </c>
      <c r="AU90" s="246">
        <v>4</v>
      </c>
      <c r="AV90" s="246">
        <v>5</v>
      </c>
      <c r="AW90" s="246">
        <v>6</v>
      </c>
      <c r="AX90" s="246">
        <v>7</v>
      </c>
      <c r="AY90" s="246">
        <v>8</v>
      </c>
      <c r="AZ90" s="246">
        <v>9</v>
      </c>
      <c r="BA90" s="246">
        <v>10</v>
      </c>
      <c r="BB90" s="246">
        <v>11</v>
      </c>
      <c r="BC90" s="246">
        <v>12</v>
      </c>
      <c r="BD90" s="172"/>
      <c r="BE90" s="172"/>
      <c r="BF90" s="172"/>
      <c r="BG90" s="172"/>
      <c r="BH90" s="172"/>
      <c r="BI90" s="172"/>
      <c r="BJ90" s="172"/>
      <c r="BK90" s="172"/>
      <c r="BL90" s="172"/>
      <c r="BM90" s="164"/>
      <c r="BN90" s="164"/>
      <c r="BO90" s="164"/>
      <c r="BP90" s="164"/>
      <c r="BQ90" s="164"/>
      <c r="BR90" s="164"/>
    </row>
    <row r="91" spans="1:70" ht="11.15" customHeight="1">
      <c r="A91" s="248">
        <v>1</v>
      </c>
      <c r="B91" s="387">
        <v>0.57000000000000017</v>
      </c>
      <c r="C91" s="388">
        <v>0.53874999999999973</v>
      </c>
      <c r="D91" s="388">
        <v>0.48874999999999996</v>
      </c>
      <c r="E91" s="388">
        <v>0.53749999999999964</v>
      </c>
      <c r="F91" s="388">
        <v>0.58708333333333329</v>
      </c>
      <c r="G91" s="388">
        <v>0.68916666666666637</v>
      </c>
      <c r="H91" s="388">
        <v>0.55416666666666659</v>
      </c>
      <c r="I91" s="388">
        <v>0.56708333333333349</v>
      </c>
      <c r="J91" s="388">
        <v>0.61833333333333307</v>
      </c>
      <c r="K91" s="388">
        <v>0.58708333333333329</v>
      </c>
      <c r="L91" s="388">
        <v>0.5399999999999997</v>
      </c>
      <c r="M91" s="389">
        <v>0.51333333333333309</v>
      </c>
      <c r="N91" s="172"/>
      <c r="O91" s="248">
        <v>1</v>
      </c>
      <c r="P91" s="387">
        <v>0.65000000000000024</v>
      </c>
      <c r="Q91" s="388">
        <v>0.6241666666666662</v>
      </c>
      <c r="R91" s="388">
        <v>0.57416666666666671</v>
      </c>
      <c r="S91" s="388">
        <v>0.62958333333333283</v>
      </c>
      <c r="T91" s="388">
        <v>0.67708333333333315</v>
      </c>
      <c r="U91" s="388">
        <v>0.78999999999999959</v>
      </c>
      <c r="V91" s="388">
        <v>0.65416666666666645</v>
      </c>
      <c r="W91" s="388">
        <v>0.66708333333333325</v>
      </c>
      <c r="X91" s="388">
        <v>0.71833333333333271</v>
      </c>
      <c r="Y91" s="388">
        <v>0.68708333333333294</v>
      </c>
      <c r="Z91" s="388">
        <v>0.64000000000000012</v>
      </c>
      <c r="AA91" s="389">
        <v>0.61333333333333284</v>
      </c>
      <c r="AC91" s="248">
        <v>3</v>
      </c>
      <c r="AD91" s="387">
        <v>1.6</v>
      </c>
      <c r="AE91" s="388">
        <v>0.74</v>
      </c>
      <c r="AF91" s="388">
        <v>0.7</v>
      </c>
      <c r="AG91" s="388">
        <v>0.88</v>
      </c>
      <c r="AH91" s="388">
        <v>0.88</v>
      </c>
      <c r="AI91" s="388">
        <v>1.38</v>
      </c>
      <c r="AJ91" s="388">
        <v>1.29</v>
      </c>
      <c r="AK91" s="388">
        <v>0.85</v>
      </c>
      <c r="AL91" s="388">
        <v>1.66</v>
      </c>
      <c r="AM91" s="388">
        <v>1.1399999999999999</v>
      </c>
      <c r="AN91" s="388">
        <v>1.17</v>
      </c>
      <c r="AO91" s="389">
        <v>0.84</v>
      </c>
      <c r="AP91" s="172"/>
      <c r="AQ91" s="248">
        <v>3</v>
      </c>
      <c r="AR91" s="387">
        <v>1.04</v>
      </c>
      <c r="AS91" s="388">
        <v>0.67</v>
      </c>
      <c r="AT91" s="388">
        <v>0.7</v>
      </c>
      <c r="AU91" s="388">
        <v>0.92</v>
      </c>
      <c r="AV91" s="388">
        <v>0.87</v>
      </c>
      <c r="AW91" s="388" t="s">
        <v>331</v>
      </c>
      <c r="AX91" s="388">
        <v>1.04</v>
      </c>
      <c r="AY91" s="388">
        <v>0.76</v>
      </c>
      <c r="AZ91" s="388" t="s">
        <v>331</v>
      </c>
      <c r="BA91" s="388" t="s">
        <v>331</v>
      </c>
      <c r="BB91" s="388">
        <v>1.08</v>
      </c>
      <c r="BC91" s="389">
        <v>0.84</v>
      </c>
      <c r="BD91" s="172"/>
      <c r="BE91" s="172"/>
      <c r="BF91" s="172"/>
      <c r="BG91" s="172"/>
      <c r="BH91" s="172"/>
      <c r="BI91" s="172"/>
      <c r="BJ91" s="172"/>
      <c r="BK91" s="172"/>
      <c r="BL91" s="172"/>
      <c r="BM91" s="164"/>
      <c r="BN91" s="164"/>
      <c r="BO91" s="164"/>
      <c r="BP91" s="164"/>
      <c r="BQ91" s="164"/>
      <c r="BR91" s="164"/>
    </row>
    <row r="92" spans="1:70" ht="11.15" customHeight="1">
      <c r="A92" s="249">
        <v>2</v>
      </c>
      <c r="B92" s="390">
        <v>0.57000000000000017</v>
      </c>
      <c r="C92" s="391">
        <v>0.51874999999999971</v>
      </c>
      <c r="D92" s="391">
        <v>0.49041666666666672</v>
      </c>
      <c r="E92" s="391">
        <v>0.53958333333333297</v>
      </c>
      <c r="F92" s="391">
        <v>0.58833333333333326</v>
      </c>
      <c r="G92" s="391">
        <v>0.69499999999999973</v>
      </c>
      <c r="H92" s="391">
        <v>0.53333333333333321</v>
      </c>
      <c r="I92" s="391">
        <v>0.57750000000000012</v>
      </c>
      <c r="J92" s="391">
        <v>0.61541666666666639</v>
      </c>
      <c r="K92" s="391">
        <v>0.59041666666666659</v>
      </c>
      <c r="L92" s="391">
        <v>0.53541666666666643</v>
      </c>
      <c r="M92" s="392">
        <v>0.51124999999999987</v>
      </c>
      <c r="N92" s="172"/>
      <c r="O92" s="249">
        <v>2</v>
      </c>
      <c r="P92" s="390">
        <v>0.65208333333333346</v>
      </c>
      <c r="Q92" s="399">
        <v>0.58791666666666664</v>
      </c>
      <c r="R92" s="399">
        <v>0.58166666666666667</v>
      </c>
      <c r="S92" s="399">
        <v>0.62999999999999945</v>
      </c>
      <c r="T92" s="399">
        <v>0.68291666666666639</v>
      </c>
      <c r="U92" s="399">
        <v>0.79666666666666686</v>
      </c>
      <c r="V92" s="399">
        <v>0.6333333333333333</v>
      </c>
      <c r="W92" s="399">
        <v>0.67749999999999977</v>
      </c>
      <c r="X92" s="399">
        <v>0.7154166666666667</v>
      </c>
      <c r="Y92" s="399">
        <v>0.69041666666666635</v>
      </c>
      <c r="Z92" s="399">
        <v>0.63541666666666663</v>
      </c>
      <c r="AA92" s="392">
        <v>0.61124999999999952</v>
      </c>
      <c r="AC92" s="249">
        <v>6</v>
      </c>
      <c r="AD92" s="390">
        <v>1.04</v>
      </c>
      <c r="AE92" s="391">
        <v>0.73</v>
      </c>
      <c r="AF92" s="391">
        <v>0.55000000000000004</v>
      </c>
      <c r="AG92" s="391">
        <v>0.91</v>
      </c>
      <c r="AH92" s="391">
        <v>0.88</v>
      </c>
      <c r="AI92" s="391">
        <v>1.67</v>
      </c>
      <c r="AJ92" s="391">
        <v>0.87</v>
      </c>
      <c r="AK92" s="391">
        <v>0.8</v>
      </c>
      <c r="AL92" s="391">
        <v>1.62</v>
      </c>
      <c r="AM92" s="391">
        <v>1.26</v>
      </c>
      <c r="AN92" s="391">
        <v>1.08</v>
      </c>
      <c r="AO92" s="392">
        <v>0.85</v>
      </c>
      <c r="AP92" s="172"/>
      <c r="AQ92" s="249">
        <v>6</v>
      </c>
      <c r="AR92" s="390">
        <v>1.01</v>
      </c>
      <c r="AS92" s="391">
        <v>0.76</v>
      </c>
      <c r="AT92" s="391">
        <v>0.47</v>
      </c>
      <c r="AU92" s="391">
        <v>0.94</v>
      </c>
      <c r="AV92" s="391">
        <v>0.88</v>
      </c>
      <c r="AW92" s="391" t="s">
        <v>331</v>
      </c>
      <c r="AX92" s="391">
        <v>0.78</v>
      </c>
      <c r="AY92" s="391">
        <v>0.75</v>
      </c>
      <c r="AZ92" s="391" t="s">
        <v>331</v>
      </c>
      <c r="BA92" s="391" t="s">
        <v>331</v>
      </c>
      <c r="BB92" s="391">
        <v>1.05</v>
      </c>
      <c r="BC92" s="392">
        <v>0.87</v>
      </c>
      <c r="BD92" s="172"/>
      <c r="BE92" s="172"/>
      <c r="BF92" s="172"/>
      <c r="BG92" s="172"/>
      <c r="BH92" s="172"/>
      <c r="BI92" s="172"/>
      <c r="BJ92" s="172"/>
      <c r="BK92" s="172"/>
      <c r="BL92" s="172"/>
      <c r="BM92" s="164"/>
      <c r="BN92" s="164"/>
      <c r="BO92" s="164"/>
      <c r="BP92" s="164"/>
      <c r="BQ92" s="164"/>
      <c r="BR92" s="164"/>
    </row>
    <row r="93" spans="1:70" ht="11.15" customHeight="1">
      <c r="A93" s="249">
        <v>3</v>
      </c>
      <c r="B93" s="390">
        <v>0.56791666666666685</v>
      </c>
      <c r="C93" s="391">
        <v>0.51041666666666652</v>
      </c>
      <c r="D93" s="391">
        <v>0.49499999999999994</v>
      </c>
      <c r="E93" s="391">
        <v>0.53416666666666635</v>
      </c>
      <c r="F93" s="391">
        <v>0.59</v>
      </c>
      <c r="G93" s="391">
        <v>0.69791666666666641</v>
      </c>
      <c r="H93" s="391">
        <v>0.54625000000000024</v>
      </c>
      <c r="I93" s="391">
        <v>0.58333333333333337</v>
      </c>
      <c r="J93" s="391">
        <v>0.58583333333333354</v>
      </c>
      <c r="K93" s="391">
        <v>0.59666666666666646</v>
      </c>
      <c r="L93" s="391">
        <v>0.54666666666666697</v>
      </c>
      <c r="M93" s="392">
        <v>0.5099999999999999</v>
      </c>
      <c r="N93" s="172"/>
      <c r="O93" s="249">
        <v>3</v>
      </c>
      <c r="P93" s="390">
        <v>0.65000000000000024</v>
      </c>
      <c r="Q93" s="399">
        <v>0.58374999999999988</v>
      </c>
      <c r="R93" s="399">
        <v>0.58374999999999988</v>
      </c>
      <c r="S93" s="399">
        <v>0.63249999999999995</v>
      </c>
      <c r="T93" s="399">
        <v>0.68624999999999969</v>
      </c>
      <c r="U93" s="399">
        <v>0.79916666666666691</v>
      </c>
      <c r="V93" s="399">
        <v>0.6462500000000001</v>
      </c>
      <c r="W93" s="399">
        <v>0.68333333333333313</v>
      </c>
      <c r="X93" s="399">
        <v>0.68583333333333318</v>
      </c>
      <c r="Y93" s="399">
        <v>0.69666666666666632</v>
      </c>
      <c r="Z93" s="399">
        <v>0.64666666666666683</v>
      </c>
      <c r="AA93" s="392">
        <v>0.60999999999999954</v>
      </c>
      <c r="AC93" s="249">
        <v>9</v>
      </c>
      <c r="AD93" s="390">
        <v>0.91</v>
      </c>
      <c r="AE93" s="391">
        <v>0.79</v>
      </c>
      <c r="AF93" s="391">
        <v>0.54</v>
      </c>
      <c r="AG93" s="391">
        <v>0.92</v>
      </c>
      <c r="AH93" s="391">
        <v>0.91</v>
      </c>
      <c r="AI93" s="391">
        <v>1.51</v>
      </c>
      <c r="AJ93" s="391">
        <v>0.79</v>
      </c>
      <c r="AK93" s="391">
        <v>0.82</v>
      </c>
      <c r="AL93" s="391">
        <v>1.38</v>
      </c>
      <c r="AM93" s="391">
        <v>1.37</v>
      </c>
      <c r="AN93" s="391">
        <v>1.05</v>
      </c>
      <c r="AO93" s="392">
        <v>0.88</v>
      </c>
      <c r="AP93" s="172"/>
      <c r="AQ93" s="249">
        <v>9</v>
      </c>
      <c r="AR93" s="390">
        <v>0.89</v>
      </c>
      <c r="AS93" s="391">
        <v>0.82</v>
      </c>
      <c r="AT93" s="391">
        <v>0.59</v>
      </c>
      <c r="AU93" s="391">
        <v>0.92</v>
      </c>
      <c r="AV93" s="391">
        <v>0.94</v>
      </c>
      <c r="AW93" s="391" t="s">
        <v>331</v>
      </c>
      <c r="AX93" s="391">
        <v>0.79</v>
      </c>
      <c r="AY93" s="391">
        <v>0.89</v>
      </c>
      <c r="AZ93" s="391" t="s">
        <v>331</v>
      </c>
      <c r="BA93" s="391" t="s">
        <v>331</v>
      </c>
      <c r="BB93" s="391">
        <v>1.03</v>
      </c>
      <c r="BC93" s="392">
        <v>0.9</v>
      </c>
      <c r="BD93" s="172"/>
      <c r="BE93" s="172"/>
      <c r="BF93" s="172"/>
      <c r="BG93" s="172"/>
      <c r="BH93" s="172"/>
      <c r="BI93" s="172"/>
      <c r="BJ93" s="172"/>
      <c r="BK93" s="172"/>
      <c r="BL93" s="172"/>
      <c r="BM93" s="164"/>
      <c r="BN93" s="164"/>
      <c r="BO93" s="164"/>
      <c r="BP93" s="164"/>
      <c r="BQ93" s="164"/>
      <c r="BR93" s="164"/>
    </row>
    <row r="94" spans="1:70" ht="11.15" customHeight="1">
      <c r="A94" s="249">
        <v>4</v>
      </c>
      <c r="B94" s="390">
        <v>0.56041666666666667</v>
      </c>
      <c r="C94" s="391">
        <v>0.51708333333333301</v>
      </c>
      <c r="D94" s="391">
        <v>0.48833333333333351</v>
      </c>
      <c r="E94" s="391">
        <v>0.54750000000000021</v>
      </c>
      <c r="F94" s="391">
        <v>0.59708333333333308</v>
      </c>
      <c r="G94" s="391">
        <v>0.69833333333333314</v>
      </c>
      <c r="H94" s="391">
        <v>0.55750000000000033</v>
      </c>
      <c r="I94" s="391">
        <v>0.57750000000000012</v>
      </c>
      <c r="J94" s="391">
        <v>0.56250000000000033</v>
      </c>
      <c r="K94" s="391">
        <v>0.59374999999999989</v>
      </c>
      <c r="L94" s="391">
        <v>0.54833333333333334</v>
      </c>
      <c r="M94" s="392">
        <v>0.51124999999999987</v>
      </c>
      <c r="N94" s="172"/>
      <c r="O94" s="249">
        <v>4</v>
      </c>
      <c r="P94" s="390">
        <v>0.64416666666666678</v>
      </c>
      <c r="Q94" s="399">
        <v>0.59541666666666637</v>
      </c>
      <c r="R94" s="399">
        <v>0.56458333333333333</v>
      </c>
      <c r="S94" s="399">
        <v>0.6462500000000001</v>
      </c>
      <c r="T94" s="399">
        <v>0.68999999999999961</v>
      </c>
      <c r="U94" s="399">
        <v>0.79833333333333334</v>
      </c>
      <c r="V94" s="399">
        <v>0.65750000000000008</v>
      </c>
      <c r="W94" s="399">
        <v>0.67749999999999977</v>
      </c>
      <c r="X94" s="399">
        <v>0.66249999999999998</v>
      </c>
      <c r="Y94" s="399">
        <v>0.69374999999999976</v>
      </c>
      <c r="Z94" s="399">
        <v>0.64833333333333354</v>
      </c>
      <c r="AA94" s="392">
        <v>0.61124999999999952</v>
      </c>
      <c r="AC94" s="249">
        <v>12</v>
      </c>
      <c r="AD94" s="390">
        <v>0.87</v>
      </c>
      <c r="AE94" s="391">
        <v>0.77</v>
      </c>
      <c r="AF94" s="391">
        <v>0.59</v>
      </c>
      <c r="AG94" s="391">
        <v>0.94</v>
      </c>
      <c r="AH94" s="391">
        <v>0.94</v>
      </c>
      <c r="AI94" s="391">
        <v>1.34</v>
      </c>
      <c r="AJ94" s="391">
        <v>0.82</v>
      </c>
      <c r="AK94" s="391">
        <v>0.86</v>
      </c>
      <c r="AL94" s="391">
        <v>0.73</v>
      </c>
      <c r="AM94" s="391">
        <v>1.41</v>
      </c>
      <c r="AN94" s="391">
        <v>1.06</v>
      </c>
      <c r="AO94" s="392">
        <v>0.92</v>
      </c>
      <c r="AP94" s="172"/>
      <c r="AQ94" s="249">
        <v>12</v>
      </c>
      <c r="AR94" s="390">
        <v>0.85</v>
      </c>
      <c r="AS94" s="391">
        <v>0.69</v>
      </c>
      <c r="AT94" s="391">
        <v>0.59</v>
      </c>
      <c r="AU94" s="391">
        <v>0.94</v>
      </c>
      <c r="AV94" s="391">
        <v>0.98</v>
      </c>
      <c r="AW94" s="391">
        <v>1.0900000000000001</v>
      </c>
      <c r="AX94" s="391">
        <v>0.84</v>
      </c>
      <c r="AY94" s="391">
        <v>0.95</v>
      </c>
      <c r="AZ94" s="391">
        <v>0.8</v>
      </c>
      <c r="BA94" s="391" t="s">
        <v>331</v>
      </c>
      <c r="BB94" s="391">
        <v>1.05</v>
      </c>
      <c r="BC94" s="392">
        <v>0.94</v>
      </c>
      <c r="BD94" s="172"/>
      <c r="BE94" s="172"/>
      <c r="BF94" s="172"/>
      <c r="BG94" s="172"/>
      <c r="BH94" s="172"/>
      <c r="BI94" s="172"/>
      <c r="BJ94" s="172"/>
      <c r="BK94" s="172"/>
      <c r="BL94" s="172"/>
      <c r="BM94" s="164"/>
      <c r="BN94" s="164"/>
      <c r="BO94" s="164"/>
      <c r="BP94" s="164"/>
      <c r="BQ94" s="164"/>
      <c r="BR94" s="164"/>
    </row>
    <row r="95" spans="1:70" ht="11.15" customHeight="1">
      <c r="A95" s="249">
        <v>5</v>
      </c>
      <c r="B95" s="390">
        <v>0.57625000000000004</v>
      </c>
      <c r="C95" s="391">
        <v>0.52958333333333318</v>
      </c>
      <c r="D95" s="391">
        <v>0.46041666666666642</v>
      </c>
      <c r="E95" s="391">
        <v>0.5575</v>
      </c>
      <c r="F95" s="391">
        <v>0.60041666666666649</v>
      </c>
      <c r="G95" s="391">
        <v>0.68083333333333318</v>
      </c>
      <c r="H95" s="391">
        <v>0.54666666666666652</v>
      </c>
      <c r="I95" s="391">
        <v>0.55333333333333357</v>
      </c>
      <c r="J95" s="391">
        <v>0.56583333333333363</v>
      </c>
      <c r="K95" s="391">
        <v>0.59999999999999976</v>
      </c>
      <c r="L95" s="391">
        <v>0.5399999999999997</v>
      </c>
      <c r="M95" s="392">
        <v>0.51958333333333306</v>
      </c>
      <c r="N95" s="172"/>
      <c r="O95" s="249">
        <v>5</v>
      </c>
      <c r="P95" s="390">
        <v>0.65875000000000006</v>
      </c>
      <c r="Q95" s="399">
        <v>0.60833333333333284</v>
      </c>
      <c r="R95" s="399">
        <v>0.51458333333333317</v>
      </c>
      <c r="S95" s="399">
        <v>0.65333333333333343</v>
      </c>
      <c r="T95" s="399">
        <v>0.6962499999999997</v>
      </c>
      <c r="U95" s="399">
        <v>0.78083333333333294</v>
      </c>
      <c r="V95" s="399">
        <v>0.64666666666666661</v>
      </c>
      <c r="W95" s="399">
        <v>0.65333333333333343</v>
      </c>
      <c r="X95" s="399">
        <v>0.66583333333333339</v>
      </c>
      <c r="Y95" s="399">
        <v>0.69999999999999973</v>
      </c>
      <c r="Z95" s="399">
        <v>0.64000000000000012</v>
      </c>
      <c r="AA95" s="392">
        <v>0.61958333333333304</v>
      </c>
      <c r="AC95" s="249">
        <v>15</v>
      </c>
      <c r="AD95" s="390">
        <v>0.86</v>
      </c>
      <c r="AE95" s="391">
        <v>0.73</v>
      </c>
      <c r="AF95" s="391">
        <v>0.61</v>
      </c>
      <c r="AG95" s="391">
        <v>0.95</v>
      </c>
      <c r="AH95" s="391">
        <v>0.99</v>
      </c>
      <c r="AI95" s="391">
        <v>1.04</v>
      </c>
      <c r="AJ95" s="391">
        <v>0.85</v>
      </c>
      <c r="AK95" s="391">
        <v>1</v>
      </c>
      <c r="AL95" s="391">
        <v>0.79</v>
      </c>
      <c r="AM95" s="391">
        <v>1.44</v>
      </c>
      <c r="AN95" s="391">
        <v>1.04</v>
      </c>
      <c r="AO95" s="392">
        <v>0.96</v>
      </c>
      <c r="AP95" s="172"/>
      <c r="AQ95" s="249">
        <v>15</v>
      </c>
      <c r="AR95" s="390">
        <v>0.84</v>
      </c>
      <c r="AS95" s="391">
        <v>0.73</v>
      </c>
      <c r="AT95" s="391">
        <v>0.66</v>
      </c>
      <c r="AU95" s="391">
        <v>0.96</v>
      </c>
      <c r="AV95" s="391">
        <v>1.03</v>
      </c>
      <c r="AW95" s="391">
        <v>1.04</v>
      </c>
      <c r="AX95" s="391">
        <v>0.91</v>
      </c>
      <c r="AY95" s="391">
        <v>1.08</v>
      </c>
      <c r="AZ95" s="391">
        <v>0.81</v>
      </c>
      <c r="BA95" s="391" t="s">
        <v>331</v>
      </c>
      <c r="BB95" s="391">
        <v>1.04</v>
      </c>
      <c r="BC95" s="392">
        <v>1</v>
      </c>
      <c r="BD95" s="172"/>
      <c r="BE95" s="172"/>
      <c r="BF95" s="172"/>
      <c r="BG95" s="172"/>
      <c r="BH95" s="172"/>
      <c r="BI95" s="172"/>
      <c r="BJ95" s="172"/>
      <c r="BK95" s="172"/>
      <c r="BL95" s="172"/>
      <c r="BM95" s="164"/>
      <c r="BN95" s="164"/>
      <c r="BO95" s="164"/>
      <c r="BP95" s="164"/>
      <c r="BQ95" s="164"/>
      <c r="BR95" s="164"/>
    </row>
    <row r="96" spans="1:70" ht="11.15" customHeight="1">
      <c r="A96" s="249">
        <v>6</v>
      </c>
      <c r="B96" s="390">
        <v>0.57375000000000009</v>
      </c>
      <c r="C96" s="391">
        <v>0.53416666666666635</v>
      </c>
      <c r="D96" s="391">
        <v>0.45541666666666641</v>
      </c>
      <c r="E96" s="391">
        <v>0.56333333333333357</v>
      </c>
      <c r="F96" s="391">
        <v>0.60333333333333328</v>
      </c>
      <c r="G96" s="391">
        <v>0.67041666666666666</v>
      </c>
      <c r="H96" s="391">
        <v>0.51208333333333311</v>
      </c>
      <c r="I96" s="391">
        <v>0.56333333333333357</v>
      </c>
      <c r="J96" s="391">
        <v>0.54875000000000018</v>
      </c>
      <c r="K96" s="391">
        <v>0.59</v>
      </c>
      <c r="L96" s="391">
        <v>0.54791666666666694</v>
      </c>
      <c r="M96" s="392">
        <v>0.51999999999999968</v>
      </c>
      <c r="N96" s="172"/>
      <c r="O96" s="249">
        <v>6</v>
      </c>
      <c r="P96" s="390">
        <v>0.65875000000000006</v>
      </c>
      <c r="Q96" s="399">
        <v>0.61666666666666625</v>
      </c>
      <c r="R96" s="399">
        <v>0.50749999999999984</v>
      </c>
      <c r="S96" s="399">
        <v>0.65708333333333335</v>
      </c>
      <c r="T96" s="399">
        <v>0.69791666666666641</v>
      </c>
      <c r="U96" s="399">
        <v>0.77041666666666631</v>
      </c>
      <c r="V96" s="399">
        <v>0.61208333333333287</v>
      </c>
      <c r="W96" s="399">
        <v>0.66333333333333333</v>
      </c>
      <c r="X96" s="399">
        <v>0.64875000000000027</v>
      </c>
      <c r="Y96" s="399">
        <v>0.68999999999999961</v>
      </c>
      <c r="Z96" s="399">
        <v>0.64791666666666681</v>
      </c>
      <c r="AA96" s="392">
        <v>0.61999999999999966</v>
      </c>
      <c r="AC96" s="249">
        <v>18</v>
      </c>
      <c r="AD96" s="390">
        <v>0.84</v>
      </c>
      <c r="AE96" s="391">
        <v>0.72</v>
      </c>
      <c r="AF96" s="391">
        <v>0.66</v>
      </c>
      <c r="AG96" s="391">
        <v>0.93</v>
      </c>
      <c r="AH96" s="391">
        <v>1.02</v>
      </c>
      <c r="AI96" s="391">
        <v>1.04</v>
      </c>
      <c r="AJ96" s="391">
        <v>0.94</v>
      </c>
      <c r="AK96" s="391">
        <v>1.1000000000000001</v>
      </c>
      <c r="AL96" s="391">
        <v>0.81</v>
      </c>
      <c r="AM96" s="391">
        <v>1.5</v>
      </c>
      <c r="AN96" s="391">
        <v>1.02</v>
      </c>
      <c r="AO96" s="392">
        <v>1</v>
      </c>
      <c r="AP96" s="172"/>
      <c r="AQ96" s="249">
        <v>18</v>
      </c>
      <c r="AR96" s="390">
        <v>0.82</v>
      </c>
      <c r="AS96" s="391">
        <v>0.65</v>
      </c>
      <c r="AT96" s="391">
        <v>0.72</v>
      </c>
      <c r="AU96" s="391">
        <v>0.83</v>
      </c>
      <c r="AV96" s="391">
        <v>1.07</v>
      </c>
      <c r="AW96" s="391">
        <v>1.1000000000000001</v>
      </c>
      <c r="AX96" s="391">
        <v>1.06</v>
      </c>
      <c r="AY96" s="391" t="s">
        <v>331</v>
      </c>
      <c r="AZ96" s="391">
        <v>0.84</v>
      </c>
      <c r="BA96" s="391" t="s">
        <v>331</v>
      </c>
      <c r="BB96" s="391">
        <v>1</v>
      </c>
      <c r="BC96" s="392">
        <v>1.04</v>
      </c>
      <c r="BD96" s="172"/>
      <c r="BE96" s="172"/>
      <c r="BF96" s="172"/>
      <c r="BG96" s="172"/>
      <c r="BH96" s="172"/>
      <c r="BI96" s="172"/>
      <c r="BJ96" s="172"/>
      <c r="BK96" s="172"/>
      <c r="BL96" s="172"/>
      <c r="BM96" s="164"/>
      <c r="BN96" s="164"/>
      <c r="BO96" s="164"/>
      <c r="BP96" s="164"/>
      <c r="BQ96" s="164"/>
      <c r="BR96" s="164"/>
    </row>
    <row r="97" spans="1:70" ht="11.15" customHeight="1">
      <c r="A97" s="249">
        <v>7</v>
      </c>
      <c r="B97" s="390">
        <v>0.57000000000000017</v>
      </c>
      <c r="C97" s="391">
        <v>0.5458333333333335</v>
      </c>
      <c r="D97" s="391">
        <v>0.46208333333333335</v>
      </c>
      <c r="E97" s="391">
        <v>0.5620833333333336</v>
      </c>
      <c r="F97" s="391">
        <v>0.60958333333333314</v>
      </c>
      <c r="G97" s="391">
        <v>0.67374999999999996</v>
      </c>
      <c r="H97" s="391">
        <v>0.52624999999999977</v>
      </c>
      <c r="I97" s="391">
        <v>0.57500000000000018</v>
      </c>
      <c r="J97" s="391">
        <v>0.5479166666666665</v>
      </c>
      <c r="K97" s="391">
        <v>0.59708333333333308</v>
      </c>
      <c r="L97" s="391">
        <v>0.55000000000000016</v>
      </c>
      <c r="M97" s="392">
        <v>0.51999999999999968</v>
      </c>
      <c r="N97" s="172"/>
      <c r="O97" s="249">
        <v>7</v>
      </c>
      <c r="P97" s="390">
        <v>0.65458333333333352</v>
      </c>
      <c r="Q97" s="399">
        <v>0.62999999999999945</v>
      </c>
      <c r="R97" s="399">
        <v>0.52541666666666642</v>
      </c>
      <c r="S97" s="399">
        <v>0.65750000000000008</v>
      </c>
      <c r="T97" s="399">
        <v>0.70708333333333373</v>
      </c>
      <c r="U97" s="399">
        <v>0.7737499999999996</v>
      </c>
      <c r="V97" s="399">
        <v>0.62624999999999964</v>
      </c>
      <c r="W97" s="399">
        <v>0.67499999999999982</v>
      </c>
      <c r="X97" s="399">
        <v>0.64791666666666692</v>
      </c>
      <c r="Y97" s="399">
        <v>0.69708333333333306</v>
      </c>
      <c r="Z97" s="399">
        <v>0.65000000000000024</v>
      </c>
      <c r="AA97" s="392">
        <v>0.61999999999999966</v>
      </c>
      <c r="AC97" s="249">
        <v>21</v>
      </c>
      <c r="AD97" s="390">
        <v>0.8</v>
      </c>
      <c r="AE97" s="391">
        <v>0.69</v>
      </c>
      <c r="AF97" s="391">
        <v>0.71</v>
      </c>
      <c r="AG97" s="391">
        <v>0.89</v>
      </c>
      <c r="AH97" s="391">
        <v>1.06</v>
      </c>
      <c r="AI97" s="391">
        <v>1.04</v>
      </c>
      <c r="AJ97" s="391">
        <v>1.06</v>
      </c>
      <c r="AK97" s="391">
        <v>1.27</v>
      </c>
      <c r="AL97" s="391">
        <v>0.86</v>
      </c>
      <c r="AM97" s="391">
        <v>1.54</v>
      </c>
      <c r="AN97" s="391">
        <v>1.05</v>
      </c>
      <c r="AO97" s="392">
        <v>0.9</v>
      </c>
      <c r="AP97" s="172"/>
      <c r="AQ97" s="249">
        <v>21</v>
      </c>
      <c r="AR97" s="390">
        <v>0.8</v>
      </c>
      <c r="AS97" s="391">
        <v>0.67</v>
      </c>
      <c r="AT97" s="391">
        <v>0.76</v>
      </c>
      <c r="AU97" s="391">
        <v>0.85</v>
      </c>
      <c r="AV97" s="391">
        <v>1.1000000000000001</v>
      </c>
      <c r="AW97" s="391">
        <v>1.1399999999999999</v>
      </c>
      <c r="AX97" s="391">
        <v>0.92</v>
      </c>
      <c r="AY97" s="391" t="s">
        <v>331</v>
      </c>
      <c r="AZ97" s="391">
        <v>0.9</v>
      </c>
      <c r="BA97" s="391" t="s">
        <v>331</v>
      </c>
      <c r="BB97" s="391">
        <v>1.01</v>
      </c>
      <c r="BC97" s="392">
        <v>0.79</v>
      </c>
      <c r="BD97" s="172"/>
      <c r="BE97" s="172"/>
      <c r="BF97" s="172"/>
      <c r="BG97" s="172"/>
      <c r="BH97" s="172"/>
      <c r="BI97" s="172"/>
      <c r="BJ97" s="172"/>
      <c r="BK97" s="172"/>
      <c r="BL97" s="172"/>
      <c r="BM97" s="164"/>
      <c r="BN97" s="164"/>
      <c r="BO97" s="164"/>
      <c r="BP97" s="164"/>
      <c r="BQ97" s="164"/>
      <c r="BR97" s="164"/>
    </row>
    <row r="98" spans="1:70" ht="11.15" customHeight="1">
      <c r="A98" s="249">
        <v>8</v>
      </c>
      <c r="B98" s="390">
        <v>0.56166666666666676</v>
      </c>
      <c r="C98" s="391">
        <v>0.5458333333333335</v>
      </c>
      <c r="D98" s="391">
        <v>0.47000000000000003</v>
      </c>
      <c r="E98" s="391">
        <v>0.56916666666666682</v>
      </c>
      <c r="F98" s="391">
        <v>0.6174999999999996</v>
      </c>
      <c r="G98" s="391">
        <v>0.66583333333333339</v>
      </c>
      <c r="H98" s="391">
        <v>0.53541666666666643</v>
      </c>
      <c r="I98" s="391">
        <v>0.58000000000000007</v>
      </c>
      <c r="J98" s="391">
        <v>0.5212500000000001</v>
      </c>
      <c r="K98" s="391">
        <v>0.59999999999999976</v>
      </c>
      <c r="L98" s="391">
        <v>0.55000000000000016</v>
      </c>
      <c r="M98" s="392">
        <v>0.52458333333333307</v>
      </c>
      <c r="N98" s="172"/>
      <c r="O98" s="249">
        <v>8</v>
      </c>
      <c r="P98" s="390">
        <v>0.64125000000000021</v>
      </c>
      <c r="Q98" s="399">
        <v>0.62999999999999945</v>
      </c>
      <c r="R98" s="399">
        <v>0.54208333333333358</v>
      </c>
      <c r="S98" s="399">
        <v>0.66374999999999995</v>
      </c>
      <c r="T98" s="399">
        <v>0.71291666666666698</v>
      </c>
      <c r="U98" s="399">
        <v>0.76583333333333281</v>
      </c>
      <c r="V98" s="399">
        <v>0.63541666666666685</v>
      </c>
      <c r="W98" s="399">
        <v>0.67999999999999983</v>
      </c>
      <c r="X98" s="399">
        <v>0.62124999999999964</v>
      </c>
      <c r="Y98" s="399">
        <v>0.69999999999999973</v>
      </c>
      <c r="Z98" s="399">
        <v>0.65000000000000024</v>
      </c>
      <c r="AA98" s="392">
        <v>0.62458333333333294</v>
      </c>
      <c r="AC98" s="249">
        <v>24</v>
      </c>
      <c r="AD98" s="390">
        <v>0.82</v>
      </c>
      <c r="AE98" s="391">
        <v>0.6</v>
      </c>
      <c r="AF98" s="391">
        <v>0.75</v>
      </c>
      <c r="AG98" s="391">
        <v>0.88</v>
      </c>
      <c r="AH98" s="391">
        <v>1.1000000000000001</v>
      </c>
      <c r="AI98" s="391">
        <v>1.04</v>
      </c>
      <c r="AJ98" s="391">
        <v>0.89</v>
      </c>
      <c r="AK98" s="391">
        <v>1.41</v>
      </c>
      <c r="AL98" s="391">
        <v>0.92</v>
      </c>
      <c r="AM98" s="391">
        <v>1.57</v>
      </c>
      <c r="AN98" s="391">
        <v>1.01</v>
      </c>
      <c r="AO98" s="392">
        <v>0.93</v>
      </c>
      <c r="AP98" s="172"/>
      <c r="AQ98" s="249">
        <v>24</v>
      </c>
      <c r="AR98" s="390">
        <v>0.82</v>
      </c>
      <c r="AS98" s="391">
        <v>0.59</v>
      </c>
      <c r="AT98" s="391">
        <v>0.81</v>
      </c>
      <c r="AU98" s="391">
        <v>0.86</v>
      </c>
      <c r="AV98" s="391">
        <v>1.1399999999999999</v>
      </c>
      <c r="AW98" s="391">
        <v>1.01</v>
      </c>
      <c r="AX98" s="391">
        <v>0.87</v>
      </c>
      <c r="AY98" s="391" t="s">
        <v>331</v>
      </c>
      <c r="AZ98" s="391">
        <v>0.98</v>
      </c>
      <c r="BA98" s="391" t="s">
        <v>331</v>
      </c>
      <c r="BB98" s="391">
        <v>0.97</v>
      </c>
      <c r="BC98" s="392">
        <v>0.78</v>
      </c>
      <c r="BD98" s="172"/>
      <c r="BE98" s="172"/>
      <c r="BF98" s="172"/>
      <c r="BG98" s="172"/>
      <c r="BH98" s="172"/>
      <c r="BI98" s="172"/>
      <c r="BJ98" s="172"/>
      <c r="BK98" s="172"/>
      <c r="BL98" s="172"/>
      <c r="BM98" s="164"/>
      <c r="BN98" s="164"/>
      <c r="BO98" s="164"/>
      <c r="BP98" s="164"/>
      <c r="BQ98" s="164"/>
      <c r="BR98" s="164"/>
    </row>
    <row r="99" spans="1:70" ht="11.15" customHeight="1">
      <c r="A99" s="249">
        <v>9</v>
      </c>
      <c r="B99" s="390">
        <v>0.55625000000000002</v>
      </c>
      <c r="C99" s="391">
        <v>0.54208333333333292</v>
      </c>
      <c r="D99" s="391">
        <v>0.47666666666666657</v>
      </c>
      <c r="E99" s="391">
        <v>0.56583333333333341</v>
      </c>
      <c r="F99" s="391">
        <v>0.62333333333333296</v>
      </c>
      <c r="G99" s="391">
        <v>0.60708333333333331</v>
      </c>
      <c r="H99" s="391">
        <v>0.53583333333333305</v>
      </c>
      <c r="I99" s="391">
        <v>0.58749999999999991</v>
      </c>
      <c r="J99" s="391">
        <v>0.49416666666666681</v>
      </c>
      <c r="K99" s="391">
        <v>0.59999999999999976</v>
      </c>
      <c r="L99" s="391">
        <v>0.55000000000000016</v>
      </c>
      <c r="M99" s="392">
        <v>0.52999999999999992</v>
      </c>
      <c r="N99" s="172"/>
      <c r="O99" s="249">
        <v>9</v>
      </c>
      <c r="P99" s="390">
        <v>0.63291666666666657</v>
      </c>
      <c r="Q99" s="399">
        <v>0.62791666666666612</v>
      </c>
      <c r="R99" s="399">
        <v>0.5558333333333334</v>
      </c>
      <c r="S99" s="399">
        <v>0.66083333333333338</v>
      </c>
      <c r="T99" s="399">
        <v>0.71749999999999936</v>
      </c>
      <c r="U99" s="399">
        <v>0.70708333333333317</v>
      </c>
      <c r="V99" s="399">
        <v>0.63583333333333292</v>
      </c>
      <c r="W99" s="399">
        <v>0.68749999999999967</v>
      </c>
      <c r="X99" s="399">
        <v>0.59416666666666651</v>
      </c>
      <c r="Y99" s="399">
        <v>0.69999999999999973</v>
      </c>
      <c r="Z99" s="399">
        <v>0.65000000000000024</v>
      </c>
      <c r="AA99" s="392">
        <v>0.62999999999999945</v>
      </c>
      <c r="AC99" s="249" t="s">
        <v>525</v>
      </c>
      <c r="AD99" s="390">
        <v>0.85</v>
      </c>
      <c r="AE99" s="391">
        <v>0.62</v>
      </c>
      <c r="AF99" s="391">
        <v>0.8</v>
      </c>
      <c r="AG99" s="391">
        <v>0.86</v>
      </c>
      <c r="AH99" s="391">
        <v>1.1399999999999999</v>
      </c>
      <c r="AI99" s="391">
        <v>1.1200000000000001</v>
      </c>
      <c r="AJ99" s="391">
        <v>0.93</v>
      </c>
      <c r="AK99" s="391">
        <v>1.5</v>
      </c>
      <c r="AL99" s="391">
        <v>0.97</v>
      </c>
      <c r="AM99" s="391">
        <v>1.52</v>
      </c>
      <c r="AN99" s="391">
        <v>0.93</v>
      </c>
      <c r="AO99" s="392">
        <v>0.77</v>
      </c>
      <c r="AP99" s="172"/>
      <c r="AQ99" s="249" t="s">
        <v>525</v>
      </c>
      <c r="AR99" s="390">
        <v>0.86</v>
      </c>
      <c r="AS99" s="391">
        <v>0.62</v>
      </c>
      <c r="AT99" s="391">
        <v>0.85</v>
      </c>
      <c r="AU99" s="391">
        <v>0.84</v>
      </c>
      <c r="AV99" s="391" t="s">
        <v>331</v>
      </c>
      <c r="AW99" s="391" t="s">
        <v>331</v>
      </c>
      <c r="AX99" s="391">
        <v>0.96</v>
      </c>
      <c r="AY99" s="391" t="s">
        <v>331</v>
      </c>
      <c r="AZ99" s="391">
        <v>1.04</v>
      </c>
      <c r="BA99" s="391" t="s">
        <v>331</v>
      </c>
      <c r="BB99" s="391">
        <v>0.88</v>
      </c>
      <c r="BC99" s="392">
        <v>0.77</v>
      </c>
      <c r="BD99" s="172"/>
      <c r="BE99" s="172"/>
      <c r="BF99" s="172"/>
      <c r="BG99" s="172"/>
      <c r="BH99" s="172"/>
      <c r="BI99" s="172"/>
      <c r="BJ99" s="172"/>
      <c r="BK99" s="172"/>
      <c r="BL99" s="172"/>
      <c r="BM99" s="164"/>
      <c r="BN99" s="164"/>
      <c r="BO99" s="164"/>
      <c r="BP99" s="164"/>
      <c r="BQ99" s="164"/>
      <c r="BR99" s="164"/>
    </row>
    <row r="100" spans="1:70" ht="11.15" customHeight="1">
      <c r="A100" s="249">
        <v>10</v>
      </c>
      <c r="B100" s="390">
        <v>0.56000000000000005</v>
      </c>
      <c r="C100" s="391">
        <v>0.51999999999999968</v>
      </c>
      <c r="D100" s="391">
        <v>0.48</v>
      </c>
      <c r="E100" s="391">
        <v>0.57666666666666666</v>
      </c>
      <c r="F100" s="391">
        <v>0.62666666666666615</v>
      </c>
      <c r="G100" s="391">
        <v>0.59083333333333321</v>
      </c>
      <c r="H100" s="391">
        <v>0.52999999999999992</v>
      </c>
      <c r="I100" s="391">
        <v>0.59749999999999981</v>
      </c>
      <c r="J100" s="391">
        <v>0.47500000000000009</v>
      </c>
      <c r="K100" s="391">
        <v>0.59999999999999976</v>
      </c>
      <c r="L100" s="391">
        <v>0.55000000000000016</v>
      </c>
      <c r="M100" s="392">
        <v>0.52999999999999992</v>
      </c>
      <c r="N100" s="172"/>
      <c r="O100" s="249">
        <v>10</v>
      </c>
      <c r="P100" s="390">
        <v>0.63916666666666677</v>
      </c>
      <c r="Q100" s="399">
        <v>0.60208333333333308</v>
      </c>
      <c r="R100" s="399">
        <v>0.56166666666666676</v>
      </c>
      <c r="S100" s="399">
        <v>0.67166666666666652</v>
      </c>
      <c r="T100" s="399">
        <v>0.72458333333333302</v>
      </c>
      <c r="U100" s="399">
        <v>0.69083333333333297</v>
      </c>
      <c r="V100" s="399">
        <v>0.62999999999999945</v>
      </c>
      <c r="W100" s="399">
        <v>0.69749999999999968</v>
      </c>
      <c r="X100" s="399">
        <v>0.57500000000000007</v>
      </c>
      <c r="Y100" s="399">
        <v>0.69999999999999973</v>
      </c>
      <c r="Z100" s="399">
        <v>0.65000000000000024</v>
      </c>
      <c r="AA100" s="392">
        <v>0.62999999999999945</v>
      </c>
      <c r="AC100" s="251" t="s">
        <v>278</v>
      </c>
      <c r="AD100" s="393">
        <v>0.83</v>
      </c>
      <c r="AE100" s="394">
        <v>0.64</v>
      </c>
      <c r="AF100" s="394">
        <v>0.85</v>
      </c>
      <c r="AG100" s="394">
        <v>0.9</v>
      </c>
      <c r="AH100" s="394">
        <v>1.2</v>
      </c>
      <c r="AI100" s="394">
        <v>1.29</v>
      </c>
      <c r="AJ100" s="394">
        <v>0.89</v>
      </c>
      <c r="AK100" s="394">
        <v>1.59</v>
      </c>
      <c r="AL100" s="394">
        <v>1.0900000000000001</v>
      </c>
      <c r="AM100" s="394">
        <v>1.43</v>
      </c>
      <c r="AN100" s="394">
        <v>0.85</v>
      </c>
      <c r="AO100" s="395">
        <v>0.78</v>
      </c>
      <c r="AP100" s="172"/>
      <c r="AQ100" s="251" t="s">
        <v>278</v>
      </c>
      <c r="AR100" s="393">
        <v>0.79</v>
      </c>
      <c r="AS100" s="394">
        <v>0.64</v>
      </c>
      <c r="AT100" s="394">
        <v>0.87</v>
      </c>
      <c r="AU100" s="394">
        <v>0.86</v>
      </c>
      <c r="AV100" s="394" t="s">
        <v>331</v>
      </c>
      <c r="AW100" s="394" t="s">
        <v>331</v>
      </c>
      <c r="AX100" s="391">
        <v>0.79</v>
      </c>
      <c r="AY100" s="391" t="s">
        <v>331</v>
      </c>
      <c r="AZ100" s="394">
        <v>1.1299999999999999</v>
      </c>
      <c r="BA100" s="394" t="s">
        <v>331</v>
      </c>
      <c r="BB100" s="394">
        <v>0.82</v>
      </c>
      <c r="BC100" s="395">
        <v>0.76</v>
      </c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64"/>
      <c r="BN100" s="164"/>
      <c r="BO100" s="164"/>
      <c r="BP100" s="164"/>
      <c r="BQ100" s="164"/>
      <c r="BR100" s="164"/>
    </row>
    <row r="101" spans="1:70" ht="11.15" customHeight="1">
      <c r="A101" s="249">
        <v>11</v>
      </c>
      <c r="B101" s="390">
        <v>0.56000000000000005</v>
      </c>
      <c r="C101" s="391">
        <v>0.50624999999999987</v>
      </c>
      <c r="D101" s="391">
        <v>0.47375000000000012</v>
      </c>
      <c r="E101" s="391">
        <v>0.57999999999999996</v>
      </c>
      <c r="F101" s="391">
        <v>0.62124999999999964</v>
      </c>
      <c r="G101" s="391">
        <v>0.59833333333333305</v>
      </c>
      <c r="H101" s="391">
        <v>0.52958333333333318</v>
      </c>
      <c r="I101" s="391">
        <v>0.60666666666666658</v>
      </c>
      <c r="J101" s="391">
        <v>0.49500000000000011</v>
      </c>
      <c r="K101" s="391">
        <v>0.59499999999999986</v>
      </c>
      <c r="L101" s="391">
        <v>0.55041666666666689</v>
      </c>
      <c r="M101" s="392">
        <v>0.53333333333333321</v>
      </c>
      <c r="N101" s="172"/>
      <c r="O101" s="249">
        <v>11</v>
      </c>
      <c r="P101" s="390">
        <v>0.64000000000000012</v>
      </c>
      <c r="Q101" s="399">
        <v>0.57333333333333347</v>
      </c>
      <c r="R101" s="399">
        <v>0.55625000000000013</v>
      </c>
      <c r="S101" s="399">
        <v>0.67541666666666644</v>
      </c>
      <c r="T101" s="399">
        <v>0.71833333333333316</v>
      </c>
      <c r="U101" s="399">
        <v>0.69833333333333314</v>
      </c>
      <c r="V101" s="399">
        <v>0.62958333333333283</v>
      </c>
      <c r="W101" s="399">
        <v>0.70666666666666711</v>
      </c>
      <c r="X101" s="399">
        <v>0.59499999999999975</v>
      </c>
      <c r="Y101" s="399">
        <v>0.69499999999999984</v>
      </c>
      <c r="Z101" s="399">
        <v>0.65041666666666687</v>
      </c>
      <c r="AA101" s="392">
        <v>0.6333333333333333</v>
      </c>
      <c r="AC101" s="248" t="s">
        <v>5</v>
      </c>
      <c r="AD101" s="388">
        <f t="shared" ref="AD101:AO101" si="7">AVERAGE(AD91:AD100)</f>
        <v>0.94199999999999995</v>
      </c>
      <c r="AE101" s="388">
        <f t="shared" si="7"/>
        <v>0.70299999999999996</v>
      </c>
      <c r="AF101" s="388">
        <f t="shared" si="7"/>
        <v>0.67599999999999993</v>
      </c>
      <c r="AG101" s="388">
        <f t="shared" si="7"/>
        <v>0.90599999999999992</v>
      </c>
      <c r="AH101" s="388">
        <f t="shared" si="7"/>
        <v>1.012</v>
      </c>
      <c r="AI101" s="388">
        <f t="shared" si="7"/>
        <v>1.2469999999999999</v>
      </c>
      <c r="AJ101" s="388">
        <f t="shared" si="7"/>
        <v>0.93300000000000016</v>
      </c>
      <c r="AK101" s="388">
        <f t="shared" si="7"/>
        <v>1.1199999999999999</v>
      </c>
      <c r="AL101" s="388">
        <f t="shared" si="7"/>
        <v>1.0830000000000002</v>
      </c>
      <c r="AM101" s="388">
        <f t="shared" si="7"/>
        <v>1.4179999999999999</v>
      </c>
      <c r="AN101" s="388">
        <f t="shared" si="7"/>
        <v>1.026</v>
      </c>
      <c r="AO101" s="389">
        <f t="shared" si="7"/>
        <v>0.88299999999999979</v>
      </c>
      <c r="AP101" s="268"/>
      <c r="AQ101" s="248" t="s">
        <v>5</v>
      </c>
      <c r="AR101" s="388">
        <f t="shared" ref="AR101:AT101" si="8">AVERAGE(AR91:AR100)</f>
        <v>0.87200000000000011</v>
      </c>
      <c r="AS101" s="388">
        <f t="shared" si="8"/>
        <v>0.68399999999999994</v>
      </c>
      <c r="AT101" s="388">
        <f t="shared" si="8"/>
        <v>0.70199999999999985</v>
      </c>
      <c r="AU101" s="388">
        <f t="shared" ref="AU101:BC101" si="9">AVERAGE(AU91:AU100)</f>
        <v>0.89200000000000002</v>
      </c>
      <c r="AV101" s="388"/>
      <c r="AW101" s="388"/>
      <c r="AX101" s="388">
        <f t="shared" si="9"/>
        <v>0.89600000000000013</v>
      </c>
      <c r="AY101" s="388"/>
      <c r="AZ101" s="388"/>
      <c r="BA101" s="743" t="s">
        <v>331</v>
      </c>
      <c r="BB101" s="388">
        <f t="shared" si="9"/>
        <v>0.9930000000000001</v>
      </c>
      <c r="BC101" s="389">
        <f t="shared" si="9"/>
        <v>0.86899999999999999</v>
      </c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64"/>
      <c r="BN101" s="164"/>
      <c r="BO101" s="164"/>
      <c r="BP101" s="164"/>
      <c r="BQ101" s="164"/>
      <c r="BR101" s="164"/>
    </row>
    <row r="102" spans="1:70" ht="11.15" customHeight="1">
      <c r="A102" s="249">
        <v>12</v>
      </c>
      <c r="B102" s="390">
        <v>0.55416666666666681</v>
      </c>
      <c r="C102" s="391">
        <v>0.50041666666666662</v>
      </c>
      <c r="D102" s="391">
        <v>0.46666666666666629</v>
      </c>
      <c r="E102" s="391">
        <v>0.57666666666666677</v>
      </c>
      <c r="F102" s="391">
        <v>0.61999999999999966</v>
      </c>
      <c r="G102" s="391">
        <v>0.60749999999999982</v>
      </c>
      <c r="H102" s="391">
        <v>0.53666666666666651</v>
      </c>
      <c r="I102" s="391">
        <v>0.61249999999999982</v>
      </c>
      <c r="J102" s="391">
        <v>0.50833333333333319</v>
      </c>
      <c r="K102" s="391">
        <v>0.59</v>
      </c>
      <c r="L102" s="391">
        <v>0.55041666666666689</v>
      </c>
      <c r="M102" s="392">
        <v>0.53958333333333297</v>
      </c>
      <c r="N102" s="172"/>
      <c r="O102" s="249">
        <v>12</v>
      </c>
      <c r="P102" s="390">
        <v>0.63583333333333292</v>
      </c>
      <c r="Q102" s="399">
        <v>0.57000000000000017</v>
      </c>
      <c r="R102" s="399">
        <v>0.5416666666666663</v>
      </c>
      <c r="S102" s="399">
        <v>0.67041666666666655</v>
      </c>
      <c r="T102" s="399">
        <v>0.71708333333333274</v>
      </c>
      <c r="U102" s="399">
        <v>0.70750000000000046</v>
      </c>
      <c r="V102" s="399">
        <v>0.63666666666666683</v>
      </c>
      <c r="W102" s="399">
        <v>0.71249999999999991</v>
      </c>
      <c r="X102" s="399">
        <v>0.60833333333333284</v>
      </c>
      <c r="Y102" s="399">
        <v>0.68999999999999961</v>
      </c>
      <c r="Z102" s="399">
        <v>0.65041666666666687</v>
      </c>
      <c r="AA102" s="392">
        <v>0.6395833333333335</v>
      </c>
      <c r="AC102" s="249" t="s">
        <v>6</v>
      </c>
      <c r="AD102" s="391">
        <f>MIN(AD91:AD100)</f>
        <v>0.8</v>
      </c>
      <c r="AE102" s="391">
        <f t="shared" ref="AE102:AO102" si="10">MIN(AE91:AE100)</f>
        <v>0.6</v>
      </c>
      <c r="AF102" s="391">
        <f t="shared" si="10"/>
        <v>0.54</v>
      </c>
      <c r="AG102" s="391">
        <f t="shared" si="10"/>
        <v>0.86</v>
      </c>
      <c r="AH102" s="391">
        <f t="shared" si="10"/>
        <v>0.88</v>
      </c>
      <c r="AI102" s="391">
        <f t="shared" si="10"/>
        <v>1.04</v>
      </c>
      <c r="AJ102" s="391">
        <f t="shared" si="10"/>
        <v>0.79</v>
      </c>
      <c r="AK102" s="391">
        <f t="shared" si="10"/>
        <v>0.8</v>
      </c>
      <c r="AL102" s="391">
        <f t="shared" si="10"/>
        <v>0.73</v>
      </c>
      <c r="AM102" s="391">
        <f t="shared" si="10"/>
        <v>1.1399999999999999</v>
      </c>
      <c r="AN102" s="391">
        <f t="shared" si="10"/>
        <v>0.85</v>
      </c>
      <c r="AO102" s="392">
        <f t="shared" si="10"/>
        <v>0.77</v>
      </c>
      <c r="AP102" s="172"/>
      <c r="AQ102" s="249" t="s">
        <v>6</v>
      </c>
      <c r="AR102" s="399">
        <f>MIN(AR91:AR100)</f>
        <v>0.79</v>
      </c>
      <c r="AS102" s="399">
        <f t="shared" ref="AS102:BC102" si="11">MIN(AS91:AS100)</f>
        <v>0.59</v>
      </c>
      <c r="AT102" s="399">
        <f t="shared" si="11"/>
        <v>0.47</v>
      </c>
      <c r="AU102" s="399">
        <f t="shared" si="11"/>
        <v>0.83</v>
      </c>
      <c r="AV102" s="399">
        <f t="shared" si="11"/>
        <v>0.87</v>
      </c>
      <c r="AW102" s="399">
        <f t="shared" si="11"/>
        <v>1.01</v>
      </c>
      <c r="AX102" s="399">
        <f t="shared" si="11"/>
        <v>0.78</v>
      </c>
      <c r="AY102" s="399">
        <f t="shared" si="11"/>
        <v>0.75</v>
      </c>
      <c r="AZ102" s="399">
        <f t="shared" si="11"/>
        <v>0.8</v>
      </c>
      <c r="BA102" s="399" t="s">
        <v>331</v>
      </c>
      <c r="BB102" s="399">
        <f t="shared" si="11"/>
        <v>0.82</v>
      </c>
      <c r="BC102" s="392">
        <f t="shared" si="11"/>
        <v>0.76</v>
      </c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64"/>
      <c r="BN102" s="164"/>
      <c r="BO102" s="164"/>
      <c r="BP102" s="164"/>
      <c r="BQ102" s="164"/>
      <c r="BR102" s="164"/>
    </row>
    <row r="103" spans="1:70" ht="11.15" customHeight="1">
      <c r="A103" s="249">
        <v>13</v>
      </c>
      <c r="B103" s="390">
        <v>0.55000000000000016</v>
      </c>
      <c r="C103" s="391">
        <v>0.50874999999999981</v>
      </c>
      <c r="D103" s="391">
        <v>0.46625000000000005</v>
      </c>
      <c r="E103" s="391">
        <v>0.57000000000000017</v>
      </c>
      <c r="F103" s="391">
        <v>0.62124999999999964</v>
      </c>
      <c r="G103" s="391">
        <v>0.61999999999999977</v>
      </c>
      <c r="H103" s="391">
        <v>0.54625000000000024</v>
      </c>
      <c r="I103" s="391">
        <v>0.6137499999999998</v>
      </c>
      <c r="J103" s="391">
        <v>0.51624999999999976</v>
      </c>
      <c r="K103" s="391">
        <v>0.59</v>
      </c>
      <c r="L103" s="391">
        <v>0.55000000000000016</v>
      </c>
      <c r="M103" s="392">
        <v>0.5399999999999997</v>
      </c>
      <c r="N103" s="172"/>
      <c r="O103" s="249">
        <v>13</v>
      </c>
      <c r="P103" s="390">
        <v>0.62999999999999945</v>
      </c>
      <c r="Q103" s="399">
        <v>0.57874999999999999</v>
      </c>
      <c r="R103" s="399">
        <v>0.53874999999999973</v>
      </c>
      <c r="S103" s="399">
        <v>0.66749999999999987</v>
      </c>
      <c r="T103" s="399">
        <v>0.71999999999999931</v>
      </c>
      <c r="U103" s="399">
        <v>0.71999999999999942</v>
      </c>
      <c r="V103" s="399">
        <v>0.6462500000000001</v>
      </c>
      <c r="W103" s="399">
        <v>0.71375000000000022</v>
      </c>
      <c r="X103" s="399">
        <v>0.61624999999999963</v>
      </c>
      <c r="Y103" s="399">
        <v>0.68999999999999961</v>
      </c>
      <c r="Z103" s="399">
        <v>0.65000000000000024</v>
      </c>
      <c r="AA103" s="392">
        <v>0.64000000000000012</v>
      </c>
      <c r="AC103" s="251" t="s">
        <v>7</v>
      </c>
      <c r="AD103" s="394">
        <f>MAX(AD91:AD100)</f>
        <v>1.6</v>
      </c>
      <c r="AE103" s="394">
        <f t="shared" ref="AE103:AO103" si="12">MAX(AE91:AE100)</f>
        <v>0.79</v>
      </c>
      <c r="AF103" s="394">
        <f t="shared" si="12"/>
        <v>0.85</v>
      </c>
      <c r="AG103" s="394">
        <f t="shared" si="12"/>
        <v>0.95</v>
      </c>
      <c r="AH103" s="394">
        <f t="shared" si="12"/>
        <v>1.2</v>
      </c>
      <c r="AI103" s="394">
        <f t="shared" si="12"/>
        <v>1.67</v>
      </c>
      <c r="AJ103" s="394">
        <f t="shared" si="12"/>
        <v>1.29</v>
      </c>
      <c r="AK103" s="394">
        <f t="shared" si="12"/>
        <v>1.59</v>
      </c>
      <c r="AL103" s="394">
        <f t="shared" si="12"/>
        <v>1.66</v>
      </c>
      <c r="AM103" s="394">
        <f t="shared" si="12"/>
        <v>1.57</v>
      </c>
      <c r="AN103" s="394">
        <f t="shared" si="12"/>
        <v>1.17</v>
      </c>
      <c r="AO103" s="395">
        <f t="shared" si="12"/>
        <v>1</v>
      </c>
      <c r="AP103" s="172"/>
      <c r="AQ103" s="251" t="s">
        <v>7</v>
      </c>
      <c r="AR103" s="394" t="s">
        <v>331</v>
      </c>
      <c r="AS103" s="394">
        <f t="shared" ref="AS103:BC103" si="13">MAX(AS91:AS100)</f>
        <v>0.82</v>
      </c>
      <c r="AT103" s="394">
        <f t="shared" si="13"/>
        <v>0.87</v>
      </c>
      <c r="AU103" s="394">
        <f t="shared" si="13"/>
        <v>0.96</v>
      </c>
      <c r="AV103" s="394" t="s">
        <v>331</v>
      </c>
      <c r="AW103" s="394" t="s">
        <v>331</v>
      </c>
      <c r="AX103" s="394">
        <f t="shared" si="13"/>
        <v>1.06</v>
      </c>
      <c r="AY103" s="394" t="s">
        <v>331</v>
      </c>
      <c r="AZ103" s="394" t="s">
        <v>331</v>
      </c>
      <c r="BA103" s="394" t="s">
        <v>331</v>
      </c>
      <c r="BB103" s="394">
        <f t="shared" si="13"/>
        <v>1.08</v>
      </c>
      <c r="BC103" s="395">
        <f t="shared" si="13"/>
        <v>1.04</v>
      </c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64"/>
      <c r="BN103" s="164"/>
      <c r="BO103" s="164"/>
      <c r="BP103" s="164"/>
      <c r="BQ103" s="164"/>
      <c r="BR103" s="164"/>
    </row>
    <row r="104" spans="1:70" ht="11.15" customHeight="1">
      <c r="A104" s="249">
        <v>14</v>
      </c>
      <c r="B104" s="390">
        <v>0.55000000000000016</v>
      </c>
      <c r="C104" s="391">
        <v>0.51624999999999976</v>
      </c>
      <c r="D104" s="391">
        <v>0.4762499999999999</v>
      </c>
      <c r="E104" s="391">
        <v>0.57291666666666674</v>
      </c>
      <c r="F104" s="391">
        <v>0.62666666666666615</v>
      </c>
      <c r="G104" s="391">
        <v>0.62875000000000036</v>
      </c>
      <c r="H104" s="391">
        <v>0.55583333333333351</v>
      </c>
      <c r="I104" s="391">
        <v>0.60999999999999988</v>
      </c>
      <c r="J104" s="391">
        <v>0.52333333333333298</v>
      </c>
      <c r="K104" s="391">
        <v>0.59124999999999994</v>
      </c>
      <c r="L104" s="391">
        <v>0.55208333333333348</v>
      </c>
      <c r="M104" s="392">
        <v>0.54083333333333317</v>
      </c>
      <c r="N104" s="172"/>
      <c r="O104" s="249">
        <v>14</v>
      </c>
      <c r="P104" s="390">
        <v>0.62999999999999945</v>
      </c>
      <c r="Q104" s="399">
        <v>0.59041666666666648</v>
      </c>
      <c r="R104" s="399">
        <v>0.55458333333333343</v>
      </c>
      <c r="S104" s="399">
        <v>0.67041666666666655</v>
      </c>
      <c r="T104" s="399">
        <v>0.72458333333333302</v>
      </c>
      <c r="U104" s="399">
        <v>0.7287499999999999</v>
      </c>
      <c r="V104" s="399">
        <v>0.65583333333333338</v>
      </c>
      <c r="W104" s="399">
        <v>0.71000000000000041</v>
      </c>
      <c r="X104" s="399">
        <v>0.62333333333333296</v>
      </c>
      <c r="Y104" s="399">
        <v>0.6912499999999997</v>
      </c>
      <c r="Z104" s="399">
        <v>0.65208333333333346</v>
      </c>
      <c r="AA104" s="392">
        <v>0.64083333333333348</v>
      </c>
      <c r="AC104" s="1045" t="s">
        <v>241</v>
      </c>
      <c r="AD104" s="1087" t="s">
        <v>197</v>
      </c>
      <c r="AE104" s="1088"/>
      <c r="AF104" s="1087" t="s">
        <v>242</v>
      </c>
      <c r="AG104" s="1089"/>
      <c r="AH104" s="1089"/>
      <c r="AI104" s="1089"/>
      <c r="AJ104" s="1088"/>
      <c r="AK104" s="1087" t="s">
        <v>243</v>
      </c>
      <c r="AL104" s="1089"/>
      <c r="AM104" s="1089"/>
      <c r="AN104" s="1089"/>
      <c r="AO104" s="1088"/>
      <c r="AP104" s="172"/>
      <c r="AQ104" s="1045" t="s">
        <v>241</v>
      </c>
      <c r="AR104" s="1066" t="s">
        <v>197</v>
      </c>
      <c r="AS104" s="1067"/>
      <c r="AT104" s="1066" t="s">
        <v>242</v>
      </c>
      <c r="AU104" s="1070"/>
      <c r="AV104" s="1067"/>
      <c r="AW104" s="1066" t="s">
        <v>243</v>
      </c>
      <c r="AX104" s="1070"/>
      <c r="AY104" s="1070"/>
      <c r="AZ104" s="1070"/>
      <c r="BA104" s="1070"/>
      <c r="BB104" s="1070"/>
      <c r="BC104" s="1067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64"/>
      <c r="BN104" s="164"/>
      <c r="BO104" s="164"/>
      <c r="BP104" s="164"/>
      <c r="BQ104" s="164"/>
      <c r="BR104" s="164"/>
    </row>
    <row r="105" spans="1:70" ht="11.15" customHeight="1">
      <c r="A105" s="249">
        <v>15</v>
      </c>
      <c r="B105" s="390">
        <v>0.54416666666666635</v>
      </c>
      <c r="C105" s="391">
        <v>0.51999999999999968</v>
      </c>
      <c r="D105" s="391">
        <v>0.48750000000000004</v>
      </c>
      <c r="E105" s="391">
        <v>0.57000000000000017</v>
      </c>
      <c r="F105" s="391">
        <v>0.6274999999999995</v>
      </c>
      <c r="G105" s="391">
        <v>0.63500000000000023</v>
      </c>
      <c r="H105" s="391">
        <v>0.56625000000000025</v>
      </c>
      <c r="I105" s="391">
        <v>0.61666666666666636</v>
      </c>
      <c r="J105" s="391">
        <v>0.52874999999999994</v>
      </c>
      <c r="K105" s="391">
        <v>0.59166666666666656</v>
      </c>
      <c r="L105" s="391">
        <v>0.55625000000000024</v>
      </c>
      <c r="M105" s="392">
        <v>0.54249999999999998</v>
      </c>
      <c r="N105" s="172"/>
      <c r="O105" s="249">
        <v>15</v>
      </c>
      <c r="P105" s="390">
        <v>0.62333333333333296</v>
      </c>
      <c r="Q105" s="399">
        <v>0.59999999999999976</v>
      </c>
      <c r="R105" s="399">
        <v>0.57166666666666677</v>
      </c>
      <c r="S105" s="399">
        <v>0.66874999999999984</v>
      </c>
      <c r="T105" s="399">
        <v>0.72249999999999959</v>
      </c>
      <c r="U105" s="399">
        <v>0.73500000000000021</v>
      </c>
      <c r="V105" s="399">
        <v>0.66625000000000001</v>
      </c>
      <c r="W105" s="399">
        <v>0.71666666666666601</v>
      </c>
      <c r="X105" s="399">
        <v>0.62874999999999948</v>
      </c>
      <c r="Y105" s="399">
        <v>0.69166666666666643</v>
      </c>
      <c r="Z105" s="399">
        <v>0.65625000000000011</v>
      </c>
      <c r="AA105" s="392">
        <v>0.64250000000000007</v>
      </c>
      <c r="AC105" s="1031"/>
      <c r="AD105" s="1090">
        <v>1</v>
      </c>
      <c r="AE105" s="1091"/>
      <c r="AF105" s="396">
        <v>0.54</v>
      </c>
      <c r="AG105" s="1063" t="s">
        <v>524</v>
      </c>
      <c r="AH105" s="1064"/>
      <c r="AI105" s="1064"/>
      <c r="AJ105" s="1065"/>
      <c r="AK105" s="397">
        <v>1.67</v>
      </c>
      <c r="AL105" s="1063" t="s">
        <v>435</v>
      </c>
      <c r="AM105" s="1064"/>
      <c r="AN105" s="1064"/>
      <c r="AO105" s="1065"/>
      <c r="AP105" s="172"/>
      <c r="AQ105" s="1031"/>
      <c r="AR105" s="1068"/>
      <c r="AS105" s="1069"/>
      <c r="AT105" s="739">
        <v>0.47</v>
      </c>
      <c r="AU105" s="1063" t="s">
        <v>526</v>
      </c>
      <c r="AV105" s="1065"/>
      <c r="AW105" s="800" t="s">
        <v>331</v>
      </c>
      <c r="AX105" s="1071" t="s">
        <v>596</v>
      </c>
      <c r="AY105" s="1072"/>
      <c r="AZ105" s="1072"/>
      <c r="BA105" s="1072"/>
      <c r="BB105" s="1072"/>
      <c r="BC105" s="1073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64"/>
      <c r="BN105" s="164"/>
      <c r="BO105" s="164"/>
      <c r="BP105" s="164"/>
      <c r="BQ105" s="164"/>
      <c r="BR105" s="164"/>
    </row>
    <row r="106" spans="1:70" ht="11.15" customHeight="1">
      <c r="A106" s="249">
        <v>16</v>
      </c>
      <c r="B106" s="390">
        <v>0.53249999999999986</v>
      </c>
      <c r="C106" s="391">
        <v>0.51708333333333312</v>
      </c>
      <c r="D106" s="391">
        <v>0.49000000000000005</v>
      </c>
      <c r="E106" s="391">
        <v>0.5537500000000003</v>
      </c>
      <c r="F106" s="391">
        <v>0.61999999999999966</v>
      </c>
      <c r="G106" s="391">
        <v>0.63000000000000034</v>
      </c>
      <c r="H106" s="391">
        <v>0.5754166666666668</v>
      </c>
      <c r="I106" s="391">
        <v>0.62416666666666687</v>
      </c>
      <c r="J106" s="391">
        <v>0.51999999999999968</v>
      </c>
      <c r="K106" s="391">
        <v>0.59749999999999981</v>
      </c>
      <c r="L106" s="391">
        <v>0.55666666666666687</v>
      </c>
      <c r="M106" s="392">
        <v>0.5399999999999997</v>
      </c>
      <c r="N106" s="172"/>
      <c r="O106" s="249">
        <v>16</v>
      </c>
      <c r="P106" s="390">
        <v>0.59666666666666657</v>
      </c>
      <c r="Q106" s="399">
        <v>0.59749999999999981</v>
      </c>
      <c r="R106" s="399">
        <v>0.57333333333333336</v>
      </c>
      <c r="S106" s="399">
        <v>0.63916666666666633</v>
      </c>
      <c r="T106" s="399">
        <v>0.71916666666666618</v>
      </c>
      <c r="U106" s="399">
        <v>0.73</v>
      </c>
      <c r="V106" s="399">
        <v>0.67541666666666655</v>
      </c>
      <c r="W106" s="399">
        <v>0.72416666666666663</v>
      </c>
      <c r="X106" s="399">
        <v>0.61999999999999966</v>
      </c>
      <c r="Y106" s="399">
        <v>0.69749999999999968</v>
      </c>
      <c r="Z106" s="399">
        <v>0.65666666666666673</v>
      </c>
      <c r="AA106" s="392">
        <v>0.64000000000000012</v>
      </c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074"/>
      <c r="AY106" s="1075"/>
      <c r="AZ106" s="1075"/>
      <c r="BA106" s="1075"/>
      <c r="BB106" s="1075"/>
      <c r="BC106" s="1076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64"/>
      <c r="BN106" s="164"/>
      <c r="BO106" s="164"/>
      <c r="BP106" s="164"/>
      <c r="BQ106" s="164"/>
      <c r="BR106" s="164"/>
    </row>
    <row r="107" spans="1:70" ht="11.15" customHeight="1">
      <c r="A107" s="249">
        <v>17</v>
      </c>
      <c r="B107" s="390">
        <v>0.52958333333333318</v>
      </c>
      <c r="C107" s="391">
        <v>0.49791666666666673</v>
      </c>
      <c r="D107" s="391">
        <v>0.49000000000000005</v>
      </c>
      <c r="E107" s="391">
        <v>0.54916666666666691</v>
      </c>
      <c r="F107" s="391">
        <v>0.61999999999999966</v>
      </c>
      <c r="G107" s="391">
        <v>0.63583333333333358</v>
      </c>
      <c r="H107" s="391">
        <v>0.58624999999999994</v>
      </c>
      <c r="I107" s="391">
        <v>0.63000000000000034</v>
      </c>
      <c r="J107" s="391">
        <v>0.5249999999999998</v>
      </c>
      <c r="K107" s="391">
        <v>0.59541666666666659</v>
      </c>
      <c r="L107" s="391">
        <v>0.56000000000000039</v>
      </c>
      <c r="M107" s="392">
        <v>0.54083333333333306</v>
      </c>
      <c r="N107" s="172"/>
      <c r="O107" s="249">
        <v>17</v>
      </c>
      <c r="P107" s="390">
        <v>0.5958333333333331</v>
      </c>
      <c r="Q107" s="399">
        <v>0.56375000000000008</v>
      </c>
      <c r="R107" s="399">
        <v>0.57458333333333333</v>
      </c>
      <c r="S107" s="399">
        <v>0.62708333333333288</v>
      </c>
      <c r="T107" s="399">
        <v>0.71458333333333346</v>
      </c>
      <c r="U107" s="399">
        <v>0.73583333333333334</v>
      </c>
      <c r="V107" s="399">
        <v>0.68624999999999969</v>
      </c>
      <c r="W107" s="399">
        <v>0.73</v>
      </c>
      <c r="X107" s="399">
        <v>0.62499999999999956</v>
      </c>
      <c r="Y107" s="399">
        <v>0.69541666666666646</v>
      </c>
      <c r="Z107" s="399">
        <v>0.66</v>
      </c>
      <c r="AA107" s="392">
        <v>0.64083333333333348</v>
      </c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64"/>
      <c r="BN107" s="164"/>
      <c r="BO107" s="164"/>
      <c r="BP107" s="164"/>
      <c r="BQ107" s="164"/>
      <c r="BR107" s="164"/>
    </row>
    <row r="108" spans="1:70" ht="11.15" customHeight="1">
      <c r="A108" s="249">
        <v>18</v>
      </c>
      <c r="B108" s="390">
        <v>0.52416666666666634</v>
      </c>
      <c r="C108" s="391">
        <v>0.49000000000000005</v>
      </c>
      <c r="D108" s="391">
        <v>0.48416666666666663</v>
      </c>
      <c r="E108" s="391">
        <v>0.55000000000000016</v>
      </c>
      <c r="F108" s="391">
        <v>0.61833333333333296</v>
      </c>
      <c r="G108" s="391">
        <v>0.63750000000000018</v>
      </c>
      <c r="H108" s="391">
        <v>0.59708333333333308</v>
      </c>
      <c r="I108" s="391">
        <v>0.63750000000000018</v>
      </c>
      <c r="J108" s="391">
        <v>0.53458333333333308</v>
      </c>
      <c r="K108" s="391">
        <v>0.58250000000000002</v>
      </c>
      <c r="L108" s="391">
        <v>0.54458333333333309</v>
      </c>
      <c r="M108" s="392">
        <v>0.52458333333333329</v>
      </c>
      <c r="N108" s="172"/>
      <c r="O108" s="249">
        <v>18</v>
      </c>
      <c r="P108" s="390">
        <v>0.59874999999999978</v>
      </c>
      <c r="Q108" s="399">
        <v>0.55458333333333343</v>
      </c>
      <c r="R108" s="399">
        <v>0.5637500000000002</v>
      </c>
      <c r="S108" s="399">
        <v>0.63708333333333356</v>
      </c>
      <c r="T108" s="399">
        <v>0.71416666666666639</v>
      </c>
      <c r="U108" s="399">
        <v>0.73749999999999982</v>
      </c>
      <c r="V108" s="399">
        <v>0.69708333333333306</v>
      </c>
      <c r="W108" s="399">
        <v>0.73749999999999982</v>
      </c>
      <c r="X108" s="399">
        <v>0.63458333333333339</v>
      </c>
      <c r="Y108" s="399">
        <v>0.68249999999999977</v>
      </c>
      <c r="Z108" s="399">
        <v>0.64458333333333362</v>
      </c>
      <c r="AA108" s="392">
        <v>0.62458333333333294</v>
      </c>
      <c r="AC108" s="242" t="s">
        <v>279</v>
      </c>
      <c r="AD108" s="172"/>
      <c r="AE108" s="172"/>
      <c r="AF108" s="172"/>
      <c r="AG108" s="172"/>
      <c r="AH108" s="172"/>
      <c r="AI108" s="172"/>
      <c r="AJ108" s="172"/>
      <c r="AK108" s="172"/>
      <c r="AL108" s="172" t="s">
        <v>367</v>
      </c>
      <c r="AM108" s="172"/>
      <c r="AN108" s="172"/>
      <c r="AO108" s="172"/>
      <c r="AP108" s="172"/>
      <c r="AQ108" s="242" t="s">
        <v>280</v>
      </c>
      <c r="AR108" s="172"/>
      <c r="AS108" s="172"/>
      <c r="AT108" s="172"/>
      <c r="AU108" s="172"/>
      <c r="AV108" s="172"/>
      <c r="AW108" s="172"/>
      <c r="AX108" s="172"/>
      <c r="AY108" s="172"/>
      <c r="AZ108" s="172" t="s">
        <v>367</v>
      </c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64"/>
      <c r="BN108" s="164"/>
      <c r="BO108" s="164"/>
      <c r="BP108" s="164"/>
      <c r="BQ108" s="164"/>
      <c r="BR108" s="164"/>
    </row>
    <row r="109" spans="1:70" ht="11.15" customHeight="1">
      <c r="A109" s="249">
        <v>19</v>
      </c>
      <c r="B109" s="390">
        <v>0.53416666666666635</v>
      </c>
      <c r="C109" s="391">
        <v>0.49499999999999994</v>
      </c>
      <c r="D109" s="391">
        <v>0.47374999999999995</v>
      </c>
      <c r="E109" s="391">
        <v>0.55791666666666673</v>
      </c>
      <c r="F109" s="391">
        <v>0.62541666666666618</v>
      </c>
      <c r="G109" s="391">
        <v>0.6425000000000004</v>
      </c>
      <c r="H109" s="391">
        <v>0.60749999999999982</v>
      </c>
      <c r="I109" s="391">
        <v>0.64708333333333357</v>
      </c>
      <c r="J109" s="391">
        <v>0.53958333333333297</v>
      </c>
      <c r="K109" s="391">
        <v>0.58000000000000007</v>
      </c>
      <c r="L109" s="391">
        <v>0.52999999999999992</v>
      </c>
      <c r="M109" s="392">
        <v>0.49208333333333348</v>
      </c>
      <c r="N109" s="172"/>
      <c r="O109" s="249">
        <v>19</v>
      </c>
      <c r="P109" s="390">
        <v>0.61333333333333284</v>
      </c>
      <c r="Q109" s="399">
        <v>0.56583333333333341</v>
      </c>
      <c r="R109" s="399">
        <v>0.54875000000000018</v>
      </c>
      <c r="S109" s="399">
        <v>0.64708333333333357</v>
      </c>
      <c r="T109" s="399">
        <v>0.71749999999999936</v>
      </c>
      <c r="U109" s="399">
        <v>0.74250000000000005</v>
      </c>
      <c r="V109" s="399">
        <v>0.70750000000000046</v>
      </c>
      <c r="W109" s="399">
        <v>0.74708333333333321</v>
      </c>
      <c r="X109" s="399">
        <v>0.6395833333333335</v>
      </c>
      <c r="Y109" s="399">
        <v>0.67999999999999983</v>
      </c>
      <c r="Z109" s="399">
        <v>0.62999999999999956</v>
      </c>
      <c r="AA109" s="392">
        <v>0.59208333333333318</v>
      </c>
      <c r="AC109" s="1043" t="s">
        <v>52</v>
      </c>
      <c r="AD109" s="260" t="s">
        <v>193</v>
      </c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  <c r="AO109" s="260"/>
      <c r="AP109" s="243"/>
      <c r="AQ109" s="1043" t="s">
        <v>52</v>
      </c>
      <c r="AR109" s="260" t="s">
        <v>193</v>
      </c>
      <c r="AS109" s="260"/>
      <c r="AT109" s="260"/>
      <c r="AU109" s="260"/>
      <c r="AV109" s="260"/>
      <c r="AW109" s="260"/>
      <c r="AX109" s="260"/>
      <c r="AY109" s="260"/>
      <c r="AZ109" s="260"/>
      <c r="BA109" s="260"/>
      <c r="BB109" s="260"/>
      <c r="BC109" s="260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64"/>
      <c r="BN109" s="164"/>
      <c r="BO109" s="164"/>
      <c r="BP109" s="164"/>
      <c r="BQ109" s="164"/>
      <c r="BR109" s="164"/>
    </row>
    <row r="110" spans="1:70" ht="11.15" customHeight="1">
      <c r="A110" s="249">
        <v>20</v>
      </c>
      <c r="B110" s="390">
        <v>0.5399999999999997</v>
      </c>
      <c r="C110" s="391">
        <v>0.49999999999999994</v>
      </c>
      <c r="D110" s="391">
        <v>0.47958333333333325</v>
      </c>
      <c r="E110" s="391">
        <v>0.56750000000000023</v>
      </c>
      <c r="F110" s="391">
        <v>0.62791666666666623</v>
      </c>
      <c r="G110" s="391">
        <v>0.62666666666666648</v>
      </c>
      <c r="H110" s="391">
        <v>0.60749999999999993</v>
      </c>
      <c r="I110" s="391">
        <v>0.65708333333333335</v>
      </c>
      <c r="J110" s="391">
        <v>0.54625000000000012</v>
      </c>
      <c r="K110" s="391">
        <v>0.58250000000000002</v>
      </c>
      <c r="L110" s="391">
        <v>0.52416666666666634</v>
      </c>
      <c r="M110" s="392">
        <v>0.49000000000000016</v>
      </c>
      <c r="N110" s="172"/>
      <c r="O110" s="249">
        <v>20</v>
      </c>
      <c r="P110" s="390">
        <v>0.61999999999999966</v>
      </c>
      <c r="Q110" s="399">
        <v>0.57125000000000015</v>
      </c>
      <c r="R110" s="399">
        <v>0.55874999999999997</v>
      </c>
      <c r="S110" s="399">
        <v>0.65708333333333335</v>
      </c>
      <c r="T110" s="399">
        <v>0.72124999999999939</v>
      </c>
      <c r="U110" s="399">
        <v>0.72666666666666624</v>
      </c>
      <c r="V110" s="399">
        <v>0.70750000000000002</v>
      </c>
      <c r="W110" s="399">
        <v>0.75708333333333311</v>
      </c>
      <c r="X110" s="399">
        <v>0.64625000000000021</v>
      </c>
      <c r="Y110" s="399">
        <v>0.68249999999999977</v>
      </c>
      <c r="Z110" s="399">
        <v>0.6241666666666662</v>
      </c>
      <c r="AA110" s="392">
        <v>0.58999999999999986</v>
      </c>
      <c r="AC110" s="1043"/>
      <c r="AD110" s="246">
        <v>1</v>
      </c>
      <c r="AE110" s="246">
        <v>2</v>
      </c>
      <c r="AF110" s="246">
        <v>3</v>
      </c>
      <c r="AG110" s="246">
        <v>4</v>
      </c>
      <c r="AH110" s="246">
        <v>5</v>
      </c>
      <c r="AI110" s="246">
        <v>6</v>
      </c>
      <c r="AJ110" s="246">
        <v>7</v>
      </c>
      <c r="AK110" s="246">
        <v>8</v>
      </c>
      <c r="AL110" s="246">
        <v>9</v>
      </c>
      <c r="AM110" s="246">
        <v>10</v>
      </c>
      <c r="AN110" s="246">
        <v>11</v>
      </c>
      <c r="AO110" s="246">
        <v>12</v>
      </c>
      <c r="AP110" s="255"/>
      <c r="AQ110" s="1043"/>
      <c r="AR110" s="246">
        <v>1</v>
      </c>
      <c r="AS110" s="246">
        <v>2</v>
      </c>
      <c r="AT110" s="246">
        <v>3</v>
      </c>
      <c r="AU110" s="246">
        <v>4</v>
      </c>
      <c r="AV110" s="246">
        <v>5</v>
      </c>
      <c r="AW110" s="246">
        <v>6</v>
      </c>
      <c r="AX110" s="246">
        <v>7</v>
      </c>
      <c r="AY110" s="246">
        <v>8</v>
      </c>
      <c r="AZ110" s="246">
        <v>9</v>
      </c>
      <c r="BA110" s="246">
        <v>10</v>
      </c>
      <c r="BB110" s="246">
        <v>11</v>
      </c>
      <c r="BC110" s="246">
        <v>12</v>
      </c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64"/>
      <c r="BN110" s="164"/>
      <c r="BO110" s="164"/>
      <c r="BP110" s="164"/>
      <c r="BQ110" s="164"/>
      <c r="BR110" s="164"/>
    </row>
    <row r="111" spans="1:70" ht="11.15" customHeight="1">
      <c r="A111" s="249">
        <v>21</v>
      </c>
      <c r="B111" s="390">
        <v>0.53249999999999986</v>
      </c>
      <c r="C111" s="391">
        <v>0.49999999999999994</v>
      </c>
      <c r="D111" s="391">
        <v>0.49041666666666672</v>
      </c>
      <c r="E111" s="391">
        <v>0.57625000000000004</v>
      </c>
      <c r="F111" s="391">
        <v>0.62999999999999945</v>
      </c>
      <c r="G111" s="391">
        <v>0.62708333333333366</v>
      </c>
      <c r="H111" s="391">
        <v>0.59666666666666646</v>
      </c>
      <c r="I111" s="391">
        <v>0.66666666666666663</v>
      </c>
      <c r="J111" s="391">
        <v>0.55000000000000016</v>
      </c>
      <c r="K111" s="391">
        <v>0.58000000000000007</v>
      </c>
      <c r="L111" s="391">
        <v>0.52625</v>
      </c>
      <c r="M111" s="392">
        <v>0.49000000000000016</v>
      </c>
      <c r="N111" s="172"/>
      <c r="O111" s="249">
        <v>21</v>
      </c>
      <c r="P111" s="390">
        <v>0.61958333333333304</v>
      </c>
      <c r="Q111" s="399">
        <v>0.57416666666666671</v>
      </c>
      <c r="R111" s="399">
        <v>0.57583333333333331</v>
      </c>
      <c r="S111" s="399">
        <v>0.66666666666666663</v>
      </c>
      <c r="T111" s="399">
        <v>0.72666666666666668</v>
      </c>
      <c r="U111" s="399">
        <v>0.7270833333333333</v>
      </c>
      <c r="V111" s="399">
        <v>0.69666666666666632</v>
      </c>
      <c r="W111" s="399">
        <v>0.76666666666666627</v>
      </c>
      <c r="X111" s="399">
        <v>0.65000000000000024</v>
      </c>
      <c r="Y111" s="399">
        <v>0.67999999999999983</v>
      </c>
      <c r="Z111" s="399">
        <v>0.62624999999999953</v>
      </c>
      <c r="AA111" s="392">
        <v>0.58999999999999986</v>
      </c>
      <c r="AC111" s="248">
        <v>3</v>
      </c>
      <c r="AD111" s="388">
        <v>1.56</v>
      </c>
      <c r="AE111" s="388">
        <v>0.99</v>
      </c>
      <c r="AF111" s="388">
        <v>1.24</v>
      </c>
      <c r="AG111" s="388">
        <v>1.48</v>
      </c>
      <c r="AH111" s="388">
        <v>1.55</v>
      </c>
      <c r="AI111" s="388">
        <v>2</v>
      </c>
      <c r="AJ111" s="388">
        <v>2.16</v>
      </c>
      <c r="AK111" s="388">
        <v>1.73</v>
      </c>
      <c r="AL111" s="388">
        <v>2.0699999999999998</v>
      </c>
      <c r="AM111" s="388">
        <v>1.84</v>
      </c>
      <c r="AN111" s="388">
        <v>1.71</v>
      </c>
      <c r="AO111" s="389">
        <v>1.55</v>
      </c>
      <c r="AP111" s="266"/>
      <c r="AQ111" s="248">
        <v>3</v>
      </c>
      <c r="AR111" s="388">
        <v>1.42</v>
      </c>
      <c r="AS111" s="388">
        <v>0.83</v>
      </c>
      <c r="AT111" s="388">
        <v>1.1000000000000001</v>
      </c>
      <c r="AU111" s="388">
        <v>1.33</v>
      </c>
      <c r="AV111" s="388">
        <v>1.39</v>
      </c>
      <c r="AW111" s="388" t="s">
        <v>331</v>
      </c>
      <c r="AX111" s="388" t="s">
        <v>331</v>
      </c>
      <c r="AY111" s="388">
        <v>1.53</v>
      </c>
      <c r="AZ111" s="388" t="s">
        <v>331</v>
      </c>
      <c r="BA111" s="388" t="s">
        <v>331</v>
      </c>
      <c r="BB111" s="388">
        <v>1.58</v>
      </c>
      <c r="BC111" s="389">
        <v>1.41</v>
      </c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64"/>
      <c r="BN111" s="164"/>
      <c r="BO111" s="164"/>
      <c r="BP111" s="164"/>
      <c r="BQ111" s="164"/>
      <c r="BR111" s="164"/>
    </row>
    <row r="112" spans="1:70" ht="11.15" customHeight="1">
      <c r="A112" s="249">
        <v>22</v>
      </c>
      <c r="B112" s="390">
        <v>0.53416666666666635</v>
      </c>
      <c r="C112" s="391">
        <v>0.49375000000000008</v>
      </c>
      <c r="D112" s="391">
        <v>0.50249999999999995</v>
      </c>
      <c r="E112" s="391">
        <v>0.57791666666666675</v>
      </c>
      <c r="F112" s="391">
        <v>0.6379166666666668</v>
      </c>
      <c r="G112" s="391">
        <v>0.63666666666666683</v>
      </c>
      <c r="H112" s="391">
        <v>0.59874999999999978</v>
      </c>
      <c r="I112" s="391">
        <v>0.66333333333333344</v>
      </c>
      <c r="J112" s="391">
        <v>0.55041666666666689</v>
      </c>
      <c r="K112" s="391">
        <v>0.55374999999999985</v>
      </c>
      <c r="L112" s="391">
        <v>0.50541666666666663</v>
      </c>
      <c r="M112" s="392">
        <v>0.49000000000000016</v>
      </c>
      <c r="N112" s="172"/>
      <c r="O112" s="249">
        <v>22</v>
      </c>
      <c r="P112" s="390">
        <v>0.6174999999999996</v>
      </c>
      <c r="Q112" s="399">
        <v>0.56874999999999998</v>
      </c>
      <c r="R112" s="399">
        <v>0.58791666666666653</v>
      </c>
      <c r="S112" s="399">
        <v>0.66916666666666658</v>
      </c>
      <c r="T112" s="399">
        <v>0.73291666666666666</v>
      </c>
      <c r="U112" s="399">
        <v>0.73666666666666647</v>
      </c>
      <c r="V112" s="399">
        <v>0.69874999999999965</v>
      </c>
      <c r="W112" s="399">
        <v>0.76333333333333309</v>
      </c>
      <c r="X112" s="399">
        <v>0.65041666666666687</v>
      </c>
      <c r="Y112" s="399">
        <v>0.65374999999999994</v>
      </c>
      <c r="Z112" s="399">
        <v>0.60541666666666638</v>
      </c>
      <c r="AA112" s="392">
        <v>0.58999999999999986</v>
      </c>
      <c r="AC112" s="249">
        <v>6</v>
      </c>
      <c r="AD112" s="399">
        <v>1.6</v>
      </c>
      <c r="AE112" s="391">
        <v>1.1100000000000001</v>
      </c>
      <c r="AF112" s="391">
        <v>0.79</v>
      </c>
      <c r="AG112" s="391">
        <v>1.55</v>
      </c>
      <c r="AH112" s="391">
        <v>1.55</v>
      </c>
      <c r="AI112" s="391">
        <v>1.81</v>
      </c>
      <c r="AJ112" s="391">
        <v>1.84</v>
      </c>
      <c r="AK112" s="391">
        <v>1.7</v>
      </c>
      <c r="AL112" s="391">
        <v>1.91</v>
      </c>
      <c r="AM112" s="391">
        <v>1.96</v>
      </c>
      <c r="AN112" s="391">
        <v>1.72</v>
      </c>
      <c r="AO112" s="392">
        <v>1.56</v>
      </c>
      <c r="AP112" s="266"/>
      <c r="AQ112" s="249">
        <v>6</v>
      </c>
      <c r="AR112" s="399">
        <v>1.46</v>
      </c>
      <c r="AS112" s="391">
        <v>0.98</v>
      </c>
      <c r="AT112" s="391">
        <v>0.63</v>
      </c>
      <c r="AU112" s="391">
        <v>1.41</v>
      </c>
      <c r="AV112" s="391">
        <v>1.39</v>
      </c>
      <c r="AW112" s="391" t="s">
        <v>331</v>
      </c>
      <c r="AX112" s="391" t="s">
        <v>331</v>
      </c>
      <c r="AY112" s="391">
        <v>1.54</v>
      </c>
      <c r="AZ112" s="391" t="s">
        <v>331</v>
      </c>
      <c r="BA112" s="391" t="s">
        <v>331</v>
      </c>
      <c r="BB112" s="391">
        <v>1.59</v>
      </c>
      <c r="BC112" s="392">
        <v>1.43</v>
      </c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64"/>
      <c r="BN112" s="164"/>
      <c r="BO112" s="164"/>
      <c r="BP112" s="164"/>
      <c r="BQ112" s="164"/>
      <c r="BR112" s="164"/>
    </row>
    <row r="113" spans="1:70" ht="11.15" customHeight="1">
      <c r="A113" s="249">
        <v>23</v>
      </c>
      <c r="B113" s="390">
        <v>0.5399999999999997</v>
      </c>
      <c r="C113" s="391">
        <v>0.4574999999999998</v>
      </c>
      <c r="D113" s="391">
        <v>0.50749999999999984</v>
      </c>
      <c r="E113" s="391">
        <v>0.57916666666666672</v>
      </c>
      <c r="F113" s="391">
        <v>0.64458333333333362</v>
      </c>
      <c r="G113" s="391">
        <v>0.64708333333333357</v>
      </c>
      <c r="H113" s="391">
        <v>0.60416666666666652</v>
      </c>
      <c r="I113" s="391">
        <v>0.62333333333333296</v>
      </c>
      <c r="J113" s="391">
        <v>0.55750000000000033</v>
      </c>
      <c r="K113" s="391">
        <v>0.52999999999999992</v>
      </c>
      <c r="L113" s="391">
        <v>0.50458333333333327</v>
      </c>
      <c r="M113" s="392">
        <v>0.48333333333333356</v>
      </c>
      <c r="N113" s="172"/>
      <c r="O113" s="249">
        <v>23</v>
      </c>
      <c r="P113" s="390">
        <v>0.62999999999999945</v>
      </c>
      <c r="Q113" s="399">
        <v>0.505</v>
      </c>
      <c r="R113" s="399">
        <v>0.59708333333333308</v>
      </c>
      <c r="S113" s="399">
        <v>0.67125000000000001</v>
      </c>
      <c r="T113" s="399">
        <v>0.73791666666666655</v>
      </c>
      <c r="U113" s="399">
        <v>0.74708333333333321</v>
      </c>
      <c r="V113" s="399">
        <v>0.70416666666666694</v>
      </c>
      <c r="W113" s="399">
        <v>0.72333333333333261</v>
      </c>
      <c r="X113" s="399">
        <v>0.65750000000000008</v>
      </c>
      <c r="Y113" s="399">
        <v>0.62999999999999945</v>
      </c>
      <c r="Z113" s="399">
        <v>0.60458333333333292</v>
      </c>
      <c r="AA113" s="392">
        <v>0.58333333333333326</v>
      </c>
      <c r="AC113" s="249">
        <v>9</v>
      </c>
      <c r="AD113" s="399">
        <v>1.52</v>
      </c>
      <c r="AE113" s="391">
        <v>1.24</v>
      </c>
      <c r="AF113" s="391">
        <v>0.99</v>
      </c>
      <c r="AG113" s="391">
        <v>1.52</v>
      </c>
      <c r="AH113" s="391">
        <v>1.6</v>
      </c>
      <c r="AI113" s="391">
        <v>1.77</v>
      </c>
      <c r="AJ113" s="391">
        <v>1.8</v>
      </c>
      <c r="AK113" s="391">
        <v>1.78</v>
      </c>
      <c r="AL113" s="391">
        <v>1.84</v>
      </c>
      <c r="AM113" s="391">
        <v>1.99</v>
      </c>
      <c r="AN113" s="391">
        <v>1.73</v>
      </c>
      <c r="AO113" s="392">
        <v>1.58</v>
      </c>
      <c r="AP113" s="266"/>
      <c r="AQ113" s="249">
        <v>9</v>
      </c>
      <c r="AR113" s="399">
        <v>1.38</v>
      </c>
      <c r="AS113" s="391">
        <v>1.1000000000000001</v>
      </c>
      <c r="AT113" s="391">
        <v>0.85</v>
      </c>
      <c r="AU113" s="391">
        <v>1.37</v>
      </c>
      <c r="AV113" s="391">
        <v>1.45</v>
      </c>
      <c r="AW113" s="391" t="s">
        <v>331</v>
      </c>
      <c r="AX113" s="391" t="s">
        <v>331</v>
      </c>
      <c r="AY113" s="391" t="s">
        <v>331</v>
      </c>
      <c r="AZ113" s="391" t="s">
        <v>331</v>
      </c>
      <c r="BA113" s="391" t="s">
        <v>331</v>
      </c>
      <c r="BB113" s="391">
        <v>1.58</v>
      </c>
      <c r="BC113" s="392">
        <v>1.44</v>
      </c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64"/>
      <c r="BN113" s="164"/>
      <c r="BO113" s="164"/>
      <c r="BP113" s="164"/>
      <c r="BQ113" s="164"/>
      <c r="BR113" s="164"/>
    </row>
    <row r="114" spans="1:70" ht="11.15" customHeight="1">
      <c r="A114" s="249">
        <v>24</v>
      </c>
      <c r="B114" s="390">
        <v>0.5399999999999997</v>
      </c>
      <c r="C114" s="391">
        <v>0.45583333333333309</v>
      </c>
      <c r="D114" s="391">
        <v>0.51124999999999987</v>
      </c>
      <c r="E114" s="391">
        <v>0.57999999999999996</v>
      </c>
      <c r="F114" s="391">
        <v>0.64708333333333357</v>
      </c>
      <c r="G114" s="391">
        <v>0.65916666666666668</v>
      </c>
      <c r="H114" s="391">
        <v>0.60624999999999984</v>
      </c>
      <c r="I114" s="391">
        <v>0.62416666666666698</v>
      </c>
      <c r="J114" s="391">
        <v>0.56041666666666701</v>
      </c>
      <c r="K114" s="391">
        <v>0.53041666666666654</v>
      </c>
      <c r="L114" s="391">
        <v>0.51041666666666652</v>
      </c>
      <c r="M114" s="392">
        <v>0.47541666666666688</v>
      </c>
      <c r="N114" s="172"/>
      <c r="O114" s="249">
        <v>24</v>
      </c>
      <c r="P114" s="390">
        <v>0.62624999999999964</v>
      </c>
      <c r="Q114" s="399">
        <v>0.51124999999999976</v>
      </c>
      <c r="R114" s="399">
        <v>0.60124999999999973</v>
      </c>
      <c r="S114" s="399">
        <v>0.67166666666666652</v>
      </c>
      <c r="T114" s="399">
        <v>0.74166666666666659</v>
      </c>
      <c r="U114" s="399">
        <v>0.75916666666666632</v>
      </c>
      <c r="V114" s="399">
        <v>0.70625000000000038</v>
      </c>
      <c r="W114" s="399">
        <v>0.72416666666666663</v>
      </c>
      <c r="X114" s="399">
        <v>0.66041666666666676</v>
      </c>
      <c r="Y114" s="399">
        <v>0.63041666666666618</v>
      </c>
      <c r="Z114" s="399">
        <v>0.61041666666666627</v>
      </c>
      <c r="AA114" s="392">
        <v>0.5754166666666668</v>
      </c>
      <c r="AC114" s="249">
        <v>12</v>
      </c>
      <c r="AD114" s="399">
        <v>1.39</v>
      </c>
      <c r="AE114" s="391">
        <v>1.08</v>
      </c>
      <c r="AF114" s="391">
        <v>1.04</v>
      </c>
      <c r="AG114" s="391">
        <v>1.54</v>
      </c>
      <c r="AH114" s="391">
        <v>1.63</v>
      </c>
      <c r="AI114" s="391">
        <v>1.82</v>
      </c>
      <c r="AJ114" s="391">
        <v>1.83</v>
      </c>
      <c r="AK114" s="391">
        <v>1.83</v>
      </c>
      <c r="AL114" s="391">
        <v>1.66</v>
      </c>
      <c r="AM114" s="391">
        <v>2.04</v>
      </c>
      <c r="AN114" s="391">
        <v>1.76</v>
      </c>
      <c r="AO114" s="392">
        <v>1.58</v>
      </c>
      <c r="AP114" s="266"/>
      <c r="AQ114" s="249">
        <v>12</v>
      </c>
      <c r="AR114" s="399">
        <v>1.25</v>
      </c>
      <c r="AS114" s="391">
        <v>0.91</v>
      </c>
      <c r="AT114" s="391">
        <v>0.89</v>
      </c>
      <c r="AU114" s="391">
        <v>1.39</v>
      </c>
      <c r="AV114" s="391">
        <v>1.49</v>
      </c>
      <c r="AW114" s="391" t="s">
        <v>331</v>
      </c>
      <c r="AX114" s="391" t="s">
        <v>331</v>
      </c>
      <c r="AY114" s="391" t="s">
        <v>331</v>
      </c>
      <c r="AZ114" s="391">
        <v>1.51</v>
      </c>
      <c r="BA114" s="391" t="s">
        <v>331</v>
      </c>
      <c r="BB114" s="391">
        <v>1.52</v>
      </c>
      <c r="BC114" s="392">
        <v>1.44</v>
      </c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64"/>
      <c r="BN114" s="164"/>
      <c r="BO114" s="164"/>
      <c r="BP114" s="164"/>
      <c r="BQ114" s="164"/>
      <c r="BR114" s="164"/>
    </row>
    <row r="115" spans="1:70" ht="11.15" customHeight="1">
      <c r="A115" s="249">
        <v>25</v>
      </c>
      <c r="B115" s="390">
        <v>0.54458333333333353</v>
      </c>
      <c r="C115" s="391">
        <v>0.46666666666666673</v>
      </c>
      <c r="D115" s="391">
        <v>0.51708333333333301</v>
      </c>
      <c r="E115" s="391">
        <v>0.58416666666666661</v>
      </c>
      <c r="F115" s="391">
        <v>0.65625000000000011</v>
      </c>
      <c r="G115" s="391">
        <v>0.66749999999999998</v>
      </c>
      <c r="H115" s="391">
        <v>0.60624999999999984</v>
      </c>
      <c r="I115" s="391">
        <v>0.63000000000000034</v>
      </c>
      <c r="J115" s="391">
        <v>0.5687500000000002</v>
      </c>
      <c r="K115" s="391">
        <v>0.53958333333333297</v>
      </c>
      <c r="L115" s="391">
        <v>0.51749999999999974</v>
      </c>
      <c r="M115" s="392">
        <v>0.46250000000000019</v>
      </c>
      <c r="N115" s="172"/>
      <c r="O115" s="249">
        <v>25</v>
      </c>
      <c r="P115" s="390">
        <v>0.63291666666666657</v>
      </c>
      <c r="Q115" s="399">
        <v>0.52791666666666648</v>
      </c>
      <c r="R115" s="399">
        <v>0.60874999999999957</v>
      </c>
      <c r="S115" s="399">
        <v>0.67749999999999977</v>
      </c>
      <c r="T115" s="399">
        <v>0.7504166666666664</v>
      </c>
      <c r="U115" s="399">
        <v>0.76749999999999963</v>
      </c>
      <c r="V115" s="399">
        <v>0.70625000000000038</v>
      </c>
      <c r="W115" s="399">
        <v>0.73</v>
      </c>
      <c r="X115" s="399">
        <v>0.66874999999999984</v>
      </c>
      <c r="Y115" s="399">
        <v>0.6395833333333335</v>
      </c>
      <c r="Z115" s="399">
        <v>0.6174999999999996</v>
      </c>
      <c r="AA115" s="392">
        <v>0.5625</v>
      </c>
      <c r="AC115" s="249">
        <v>15</v>
      </c>
      <c r="AD115" s="399">
        <v>1.31</v>
      </c>
      <c r="AE115" s="391">
        <v>1.07</v>
      </c>
      <c r="AF115" s="391">
        <v>1.1100000000000001</v>
      </c>
      <c r="AG115" s="391">
        <v>1.59</v>
      </c>
      <c r="AH115" s="391">
        <v>1.69</v>
      </c>
      <c r="AI115" s="391">
        <v>1.86</v>
      </c>
      <c r="AJ115" s="391">
        <v>1.83</v>
      </c>
      <c r="AK115" s="391">
        <v>1.9</v>
      </c>
      <c r="AL115" s="391">
        <v>1.73</v>
      </c>
      <c r="AM115" s="391">
        <v>2.06</v>
      </c>
      <c r="AN115" s="391">
        <v>1.74</v>
      </c>
      <c r="AO115" s="392">
        <v>1.64</v>
      </c>
      <c r="AP115" s="266"/>
      <c r="AQ115" s="249">
        <v>15</v>
      </c>
      <c r="AR115" s="399">
        <v>1.17</v>
      </c>
      <c r="AS115" s="391">
        <v>0.92</v>
      </c>
      <c r="AT115" s="391">
        <v>0.96</v>
      </c>
      <c r="AU115" s="391">
        <v>1.43</v>
      </c>
      <c r="AV115" s="391">
        <v>1.54</v>
      </c>
      <c r="AW115" s="391" t="s">
        <v>331</v>
      </c>
      <c r="AX115" s="391" t="s">
        <v>331</v>
      </c>
      <c r="AY115" s="391" t="s">
        <v>331</v>
      </c>
      <c r="AZ115" s="391">
        <v>1.59</v>
      </c>
      <c r="BA115" s="391" t="s">
        <v>331</v>
      </c>
      <c r="BB115" s="391">
        <v>1.59</v>
      </c>
      <c r="BC115" s="392">
        <v>1.5</v>
      </c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64"/>
      <c r="BN115" s="164"/>
      <c r="BO115" s="164"/>
      <c r="BP115" s="164"/>
      <c r="BQ115" s="164"/>
      <c r="BR115" s="164"/>
    </row>
    <row r="116" spans="1:70" ht="11.15" customHeight="1">
      <c r="A116" s="249">
        <v>26</v>
      </c>
      <c r="B116" s="390">
        <v>0.55041666666666689</v>
      </c>
      <c r="C116" s="391">
        <v>0.46666666666666673</v>
      </c>
      <c r="D116" s="391">
        <v>0.52374999999999983</v>
      </c>
      <c r="E116" s="391">
        <v>0.58874999999999988</v>
      </c>
      <c r="F116" s="391">
        <v>0.66499999999999992</v>
      </c>
      <c r="G116" s="391">
        <v>0.67666666666666664</v>
      </c>
      <c r="H116" s="391">
        <v>0.61666666666666636</v>
      </c>
      <c r="I116" s="391">
        <v>0.63041666666666696</v>
      </c>
      <c r="J116" s="391">
        <v>0.57000000000000017</v>
      </c>
      <c r="K116" s="391">
        <v>0.5399999999999997</v>
      </c>
      <c r="L116" s="391">
        <v>0.50541666666666663</v>
      </c>
      <c r="M116" s="392">
        <v>0.46708333333333346</v>
      </c>
      <c r="N116" s="172"/>
      <c r="O116" s="249">
        <v>26</v>
      </c>
      <c r="P116" s="390">
        <v>0.6379166666666668</v>
      </c>
      <c r="Q116" s="399">
        <v>0.538333333333333</v>
      </c>
      <c r="R116" s="399">
        <v>0.61333333333333295</v>
      </c>
      <c r="S116" s="399">
        <v>0.68708333333333294</v>
      </c>
      <c r="T116" s="399">
        <v>0.75833333333333286</v>
      </c>
      <c r="U116" s="399">
        <v>0.77666666666666639</v>
      </c>
      <c r="V116" s="399">
        <v>0.71666666666666601</v>
      </c>
      <c r="W116" s="399">
        <v>0.7304166666666666</v>
      </c>
      <c r="X116" s="399">
        <v>0.66999999999999993</v>
      </c>
      <c r="Y116" s="399">
        <v>0.64000000000000012</v>
      </c>
      <c r="Z116" s="399">
        <v>0.60541666666666638</v>
      </c>
      <c r="AA116" s="392">
        <v>0.56708333333333349</v>
      </c>
      <c r="AC116" s="249">
        <v>18</v>
      </c>
      <c r="AD116" s="399">
        <v>1.22</v>
      </c>
      <c r="AE116" s="391">
        <v>0.89</v>
      </c>
      <c r="AF116" s="391">
        <v>1.1599999999999999</v>
      </c>
      <c r="AG116" s="391">
        <v>1.54</v>
      </c>
      <c r="AH116" s="391">
        <v>1.71</v>
      </c>
      <c r="AI116" s="391">
        <v>1.85</v>
      </c>
      <c r="AJ116" s="391">
        <v>1.71</v>
      </c>
      <c r="AK116" s="391">
        <v>2.0099999999999998</v>
      </c>
      <c r="AL116" s="391">
        <v>1.74</v>
      </c>
      <c r="AM116" s="391">
        <v>2.09</v>
      </c>
      <c r="AN116" s="391">
        <v>1.73</v>
      </c>
      <c r="AO116" s="392">
        <v>1.67</v>
      </c>
      <c r="AP116" s="266"/>
      <c r="AQ116" s="249">
        <v>18</v>
      </c>
      <c r="AR116" s="399">
        <v>1.1499999999999999</v>
      </c>
      <c r="AS116" s="391">
        <v>0.73</v>
      </c>
      <c r="AT116" s="391">
        <v>1.07</v>
      </c>
      <c r="AU116" s="391">
        <v>1.38</v>
      </c>
      <c r="AV116" s="391">
        <v>1.58</v>
      </c>
      <c r="AW116" s="391" t="s">
        <v>331</v>
      </c>
      <c r="AX116" s="391" t="s">
        <v>331</v>
      </c>
      <c r="AY116" s="391" t="s">
        <v>331</v>
      </c>
      <c r="AZ116" s="391" t="s">
        <v>331</v>
      </c>
      <c r="BA116" s="391" t="s">
        <v>331</v>
      </c>
      <c r="BB116" s="391">
        <v>1.59</v>
      </c>
      <c r="BC116" s="392">
        <v>1.53</v>
      </c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64"/>
      <c r="BN116" s="164"/>
      <c r="BO116" s="164"/>
      <c r="BP116" s="164"/>
      <c r="BQ116" s="164"/>
      <c r="BR116" s="164"/>
    </row>
    <row r="117" spans="1:70" ht="11.15" customHeight="1">
      <c r="A117" s="249">
        <v>27</v>
      </c>
      <c r="B117" s="390">
        <v>0.55125000000000013</v>
      </c>
      <c r="C117" s="391">
        <v>0.47000000000000003</v>
      </c>
      <c r="D117" s="391">
        <v>0.52541666666666653</v>
      </c>
      <c r="E117" s="391">
        <v>0.59791666666666643</v>
      </c>
      <c r="F117" s="391">
        <v>0.66625000000000001</v>
      </c>
      <c r="G117" s="391">
        <v>0.68541666666666634</v>
      </c>
      <c r="H117" s="391">
        <v>0.62625000000000031</v>
      </c>
      <c r="I117" s="391">
        <v>0.62499999999999967</v>
      </c>
      <c r="J117" s="391">
        <v>0.57958333333333345</v>
      </c>
      <c r="K117" s="391">
        <v>0.5399999999999997</v>
      </c>
      <c r="L117" s="391">
        <v>0.49333333333333346</v>
      </c>
      <c r="M117" s="392">
        <v>0.4758333333333335</v>
      </c>
      <c r="N117" s="172"/>
      <c r="O117" s="249">
        <v>27</v>
      </c>
      <c r="P117" s="390">
        <v>0.64000000000000012</v>
      </c>
      <c r="Q117" s="399">
        <v>0.55041666666666689</v>
      </c>
      <c r="R117" s="399">
        <v>0.61541666666666639</v>
      </c>
      <c r="S117" s="399">
        <v>0.69416666666666638</v>
      </c>
      <c r="T117" s="399">
        <v>0.76291666666666613</v>
      </c>
      <c r="U117" s="399">
        <v>0.7854166666666661</v>
      </c>
      <c r="V117" s="399">
        <v>0.72624999999999995</v>
      </c>
      <c r="W117" s="399">
        <v>0.72499999999999931</v>
      </c>
      <c r="X117" s="399">
        <v>0.6795833333333331</v>
      </c>
      <c r="Y117" s="399">
        <v>0.64000000000000012</v>
      </c>
      <c r="Z117" s="399">
        <v>0.59333333333333316</v>
      </c>
      <c r="AA117" s="392">
        <v>0.57583333333333331</v>
      </c>
      <c r="AC117" s="249">
        <v>21</v>
      </c>
      <c r="AD117" s="399">
        <v>1.04</v>
      </c>
      <c r="AE117" s="391">
        <v>1</v>
      </c>
      <c r="AF117" s="391">
        <v>1.21</v>
      </c>
      <c r="AG117" s="391">
        <v>1.49</v>
      </c>
      <c r="AH117" s="391">
        <v>1.76</v>
      </c>
      <c r="AI117" s="391">
        <v>1.83</v>
      </c>
      <c r="AJ117" s="391">
        <v>1.94</v>
      </c>
      <c r="AK117" s="391">
        <v>2.21</v>
      </c>
      <c r="AL117" s="391">
        <v>1.75</v>
      </c>
      <c r="AM117" s="391">
        <v>2.14</v>
      </c>
      <c r="AN117" s="391">
        <v>1.62</v>
      </c>
      <c r="AO117" s="392">
        <v>1.54</v>
      </c>
      <c r="AP117" s="266"/>
      <c r="AQ117" s="249">
        <v>21</v>
      </c>
      <c r="AR117" s="399">
        <v>1.1299999999999999</v>
      </c>
      <c r="AS117" s="391">
        <v>0.85</v>
      </c>
      <c r="AT117" s="391">
        <v>1.1000000000000001</v>
      </c>
      <c r="AU117" s="391">
        <v>1.36</v>
      </c>
      <c r="AV117" s="391" t="s">
        <v>331</v>
      </c>
      <c r="AW117" s="391" t="s">
        <v>331</v>
      </c>
      <c r="AX117" s="391" t="s">
        <v>331</v>
      </c>
      <c r="AY117" s="391" t="s">
        <v>331</v>
      </c>
      <c r="AZ117" s="391" t="s">
        <v>331</v>
      </c>
      <c r="BA117" s="391" t="s">
        <v>331</v>
      </c>
      <c r="BB117" s="391">
        <v>1.48</v>
      </c>
      <c r="BC117" s="392">
        <v>1.37</v>
      </c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64"/>
      <c r="BN117" s="164"/>
      <c r="BO117" s="164"/>
      <c r="BP117" s="164"/>
      <c r="BQ117" s="164"/>
      <c r="BR117" s="164"/>
    </row>
    <row r="118" spans="1:70" ht="11.15" customHeight="1">
      <c r="A118" s="249">
        <v>28</v>
      </c>
      <c r="B118" s="390">
        <v>0.54541666666666633</v>
      </c>
      <c r="C118" s="391">
        <v>0.47874999999999995</v>
      </c>
      <c r="D118" s="391">
        <v>0.52666666666666651</v>
      </c>
      <c r="E118" s="391">
        <v>0.59708333333333319</v>
      </c>
      <c r="F118" s="391">
        <v>0.66791666666666671</v>
      </c>
      <c r="G118" s="391">
        <v>0.69291666666666651</v>
      </c>
      <c r="H118" s="391">
        <v>0.6187499999999998</v>
      </c>
      <c r="I118" s="391">
        <v>0.62250000000000005</v>
      </c>
      <c r="J118" s="391">
        <v>0.58000000000000007</v>
      </c>
      <c r="K118" s="391">
        <v>0.53083333333333316</v>
      </c>
      <c r="L118" s="391">
        <v>0.50416666666666654</v>
      </c>
      <c r="M118" s="392">
        <v>0.48000000000000026</v>
      </c>
      <c r="N118" s="172"/>
      <c r="O118" s="249">
        <v>28</v>
      </c>
      <c r="P118" s="390">
        <v>0.63083333333333291</v>
      </c>
      <c r="Q118" s="399">
        <v>0.56333333333333335</v>
      </c>
      <c r="R118" s="399">
        <v>0.61666666666666636</v>
      </c>
      <c r="S118" s="399">
        <v>0.69041666666666657</v>
      </c>
      <c r="T118" s="399">
        <v>0.76708333333333301</v>
      </c>
      <c r="U118" s="399">
        <v>0.79291666666666671</v>
      </c>
      <c r="V118" s="399">
        <v>0.71874999999999989</v>
      </c>
      <c r="W118" s="399">
        <v>0.7224999999999997</v>
      </c>
      <c r="X118" s="399">
        <v>0.67999999999999983</v>
      </c>
      <c r="Y118" s="399">
        <v>0.63083333333333291</v>
      </c>
      <c r="Z118" s="399">
        <v>0.6041666666666663</v>
      </c>
      <c r="AA118" s="392">
        <v>0.57999999999999996</v>
      </c>
      <c r="AC118" s="249">
        <v>24</v>
      </c>
      <c r="AD118" s="399">
        <v>1.21</v>
      </c>
      <c r="AE118" s="391">
        <v>0.89</v>
      </c>
      <c r="AF118" s="391">
        <v>1.29</v>
      </c>
      <c r="AG118" s="391">
        <v>1.45</v>
      </c>
      <c r="AH118" s="391">
        <v>1.8</v>
      </c>
      <c r="AI118" s="391">
        <v>1.91</v>
      </c>
      <c r="AJ118" s="391">
        <v>1.86</v>
      </c>
      <c r="AK118" s="391">
        <v>2.23</v>
      </c>
      <c r="AL118" s="391">
        <v>1.77</v>
      </c>
      <c r="AM118" s="391">
        <v>2.15</v>
      </c>
      <c r="AN118" s="391">
        <v>1.6</v>
      </c>
      <c r="AO118" s="392">
        <v>1.43</v>
      </c>
      <c r="AP118" s="266"/>
      <c r="AQ118" s="249">
        <v>24</v>
      </c>
      <c r="AR118" s="399">
        <v>1.08</v>
      </c>
      <c r="AS118" s="391">
        <v>0.85</v>
      </c>
      <c r="AT118" s="391">
        <v>1.1499999999999999</v>
      </c>
      <c r="AU118" s="391">
        <v>1.29</v>
      </c>
      <c r="AV118" s="391" t="s">
        <v>331</v>
      </c>
      <c r="AW118" s="391" t="s">
        <v>331</v>
      </c>
      <c r="AX118" s="391" t="s">
        <v>331</v>
      </c>
      <c r="AY118" s="391" t="s">
        <v>331</v>
      </c>
      <c r="AZ118" s="391" t="s">
        <v>331</v>
      </c>
      <c r="BA118" s="391" t="s">
        <v>331</v>
      </c>
      <c r="BB118" s="391">
        <v>1.46</v>
      </c>
      <c r="BC118" s="392">
        <v>1.28</v>
      </c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64"/>
      <c r="BN118" s="164"/>
      <c r="BO118" s="164"/>
      <c r="BP118" s="164"/>
      <c r="BQ118" s="164"/>
      <c r="BR118" s="164"/>
    </row>
    <row r="119" spans="1:70" ht="11.15" customHeight="1">
      <c r="A119" s="249">
        <v>29</v>
      </c>
      <c r="B119" s="390">
        <v>0.54041666666666643</v>
      </c>
      <c r="C119" s="391">
        <v>0.48625000000000007</v>
      </c>
      <c r="D119" s="391">
        <v>0.5299999999999998</v>
      </c>
      <c r="E119" s="391">
        <v>0.58125000000000004</v>
      </c>
      <c r="F119" s="391">
        <v>0.67541666666666644</v>
      </c>
      <c r="G119" s="391">
        <v>0.69499999999999984</v>
      </c>
      <c r="H119" s="391">
        <v>0.57750000000000012</v>
      </c>
      <c r="I119" s="391">
        <v>0.62583333333333335</v>
      </c>
      <c r="J119" s="391">
        <v>0.58458333333333334</v>
      </c>
      <c r="K119" s="391">
        <v>0.52999999999999992</v>
      </c>
      <c r="L119" s="391">
        <v>0.5099999999999999</v>
      </c>
      <c r="M119" s="392">
        <v>0.48000000000000026</v>
      </c>
      <c r="N119" s="172"/>
      <c r="O119" s="249">
        <v>29</v>
      </c>
      <c r="P119" s="390">
        <v>0.62999999999999945</v>
      </c>
      <c r="Q119" s="399">
        <v>0.57041666666666679</v>
      </c>
      <c r="R119" s="399">
        <v>0.61999999999999966</v>
      </c>
      <c r="S119" s="399">
        <v>0.67416666666666647</v>
      </c>
      <c r="T119" s="399">
        <v>0.77416666666666634</v>
      </c>
      <c r="U119" s="399">
        <v>0.79500000000000026</v>
      </c>
      <c r="V119" s="399">
        <v>0.67749999999999988</v>
      </c>
      <c r="W119" s="399">
        <v>0.725833333333333</v>
      </c>
      <c r="X119" s="399">
        <v>0.68458333333333299</v>
      </c>
      <c r="Y119" s="399">
        <v>0.62999999999999945</v>
      </c>
      <c r="Z119" s="399">
        <v>0.60999999999999954</v>
      </c>
      <c r="AA119" s="392">
        <v>0.57999999999999996</v>
      </c>
      <c r="AC119" s="249" t="s">
        <v>525</v>
      </c>
      <c r="AD119" s="399">
        <v>1.3</v>
      </c>
      <c r="AE119" s="391">
        <v>0.99</v>
      </c>
      <c r="AF119" s="391">
        <v>1.25</v>
      </c>
      <c r="AG119" s="391">
        <v>1.4</v>
      </c>
      <c r="AH119" s="391">
        <v>1.86</v>
      </c>
      <c r="AI119" s="391">
        <v>2.0499999999999998</v>
      </c>
      <c r="AJ119" s="391">
        <v>1.92</v>
      </c>
      <c r="AK119" s="391">
        <v>2.2999999999999998</v>
      </c>
      <c r="AL119" s="391">
        <v>1.79</v>
      </c>
      <c r="AM119" s="391">
        <v>1.84</v>
      </c>
      <c r="AN119" s="391">
        <v>1.57</v>
      </c>
      <c r="AO119" s="392">
        <v>1.35</v>
      </c>
      <c r="AP119" s="266"/>
      <c r="AQ119" s="249" t="s">
        <v>525</v>
      </c>
      <c r="AR119" s="399">
        <v>1.1599999999999999</v>
      </c>
      <c r="AS119" s="391">
        <v>0.9</v>
      </c>
      <c r="AT119" s="391">
        <v>1.19</v>
      </c>
      <c r="AU119" s="391">
        <v>1.22</v>
      </c>
      <c r="AV119" s="391" t="s">
        <v>331</v>
      </c>
      <c r="AW119" s="391" t="s">
        <v>331</v>
      </c>
      <c r="AX119" s="391" t="s">
        <v>331</v>
      </c>
      <c r="AY119" s="391" t="s">
        <v>331</v>
      </c>
      <c r="AZ119" s="391" t="s">
        <v>331</v>
      </c>
      <c r="BA119" s="391" t="s">
        <v>331</v>
      </c>
      <c r="BB119" s="391">
        <v>1.43</v>
      </c>
      <c r="BC119" s="392">
        <v>1.19</v>
      </c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64"/>
      <c r="BN119" s="164"/>
      <c r="BO119" s="164"/>
      <c r="BP119" s="164"/>
      <c r="BQ119" s="164"/>
      <c r="BR119" s="164"/>
    </row>
    <row r="120" spans="1:70" ht="11.15" customHeight="1">
      <c r="A120" s="249">
        <v>30</v>
      </c>
      <c r="B120" s="390">
        <v>0.54124999999999968</v>
      </c>
      <c r="C120" s="391"/>
      <c r="D120" s="391">
        <v>0.53666666666666629</v>
      </c>
      <c r="E120" s="391">
        <v>0.58416666666666661</v>
      </c>
      <c r="F120" s="391">
        <v>0.6779166666666665</v>
      </c>
      <c r="G120" s="391">
        <v>0.63208333333333311</v>
      </c>
      <c r="H120" s="391">
        <v>0.56333333333333369</v>
      </c>
      <c r="I120" s="391">
        <v>0.6104166666666665</v>
      </c>
      <c r="J120" s="391">
        <v>0.58374999999999999</v>
      </c>
      <c r="K120" s="391">
        <v>0.53291666666666659</v>
      </c>
      <c r="L120" s="391">
        <v>0.5033333333333333</v>
      </c>
      <c r="M120" s="392">
        <v>0.47750000000000031</v>
      </c>
      <c r="N120" s="172"/>
      <c r="O120" s="249">
        <v>30</v>
      </c>
      <c r="P120" s="390">
        <v>0.62874999999999948</v>
      </c>
      <c r="Q120" s="399"/>
      <c r="R120" s="399">
        <v>0.62666666666666615</v>
      </c>
      <c r="S120" s="399">
        <v>0.67333333333333323</v>
      </c>
      <c r="T120" s="399">
        <v>0.77791666666666648</v>
      </c>
      <c r="U120" s="399">
        <v>0.7320833333333332</v>
      </c>
      <c r="V120" s="399">
        <v>0.66333333333333344</v>
      </c>
      <c r="W120" s="399">
        <v>0.71041666666666703</v>
      </c>
      <c r="X120" s="399">
        <v>0.68374999999999975</v>
      </c>
      <c r="Y120" s="399">
        <v>0.63291666666666657</v>
      </c>
      <c r="Z120" s="399">
        <v>0.60333333333333294</v>
      </c>
      <c r="AA120" s="392">
        <v>0.57750000000000001</v>
      </c>
      <c r="AC120" s="251" t="s">
        <v>278</v>
      </c>
      <c r="AD120" s="394">
        <v>1.23</v>
      </c>
      <c r="AE120" s="394">
        <v>1.0900000000000001</v>
      </c>
      <c r="AF120" s="394">
        <v>1.43</v>
      </c>
      <c r="AG120" s="394">
        <v>1.55</v>
      </c>
      <c r="AH120" s="394">
        <v>1.91</v>
      </c>
      <c r="AI120" s="394">
        <v>2.16</v>
      </c>
      <c r="AJ120" s="394">
        <v>1.71</v>
      </c>
      <c r="AK120" s="394">
        <v>2.37</v>
      </c>
      <c r="AL120" s="394">
        <v>1.84</v>
      </c>
      <c r="AM120" s="394">
        <v>1.8</v>
      </c>
      <c r="AN120" s="394">
        <v>1.55</v>
      </c>
      <c r="AO120" s="395">
        <v>1.33</v>
      </c>
      <c r="AP120" s="266"/>
      <c r="AQ120" s="251" t="s">
        <v>278</v>
      </c>
      <c r="AR120" s="394">
        <v>1.07</v>
      </c>
      <c r="AS120" s="394">
        <v>0.95</v>
      </c>
      <c r="AT120" s="394">
        <v>1.28</v>
      </c>
      <c r="AU120" s="394">
        <v>1.39</v>
      </c>
      <c r="AV120" s="394" t="s">
        <v>331</v>
      </c>
      <c r="AW120" s="394" t="s">
        <v>331</v>
      </c>
      <c r="AX120" s="394">
        <v>1.53</v>
      </c>
      <c r="AY120" s="394" t="s">
        <v>331</v>
      </c>
      <c r="AZ120" s="394" t="s">
        <v>331</v>
      </c>
      <c r="BA120" s="394" t="s">
        <v>331</v>
      </c>
      <c r="BB120" s="394">
        <v>1.4</v>
      </c>
      <c r="BC120" s="395">
        <v>1.17</v>
      </c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64"/>
      <c r="BN120" s="164"/>
      <c r="BO120" s="164"/>
      <c r="BP120" s="164"/>
      <c r="BQ120" s="164"/>
      <c r="BR120" s="164"/>
    </row>
    <row r="121" spans="1:70" ht="11.15" customHeight="1">
      <c r="A121" s="251">
        <v>31</v>
      </c>
      <c r="B121" s="393">
        <v>0.5399999999999997</v>
      </c>
      <c r="C121" s="394"/>
      <c r="D121" s="394">
        <v>0.54124999999999968</v>
      </c>
      <c r="E121" s="394"/>
      <c r="F121" s="394">
        <v>0.68749999999999967</v>
      </c>
      <c r="G121" s="394"/>
      <c r="H121" s="394">
        <v>0.55625000000000024</v>
      </c>
      <c r="I121" s="394">
        <v>0.60999999999999988</v>
      </c>
      <c r="J121" s="394"/>
      <c r="K121" s="394">
        <v>0.53916666666666646</v>
      </c>
      <c r="L121" s="394"/>
      <c r="M121" s="395">
        <v>0.47000000000000003</v>
      </c>
      <c r="N121" s="172"/>
      <c r="O121" s="251">
        <v>31</v>
      </c>
      <c r="P121" s="393">
        <v>0.6241666666666662</v>
      </c>
      <c r="Q121" s="394"/>
      <c r="R121" s="394">
        <v>0.63291666666666624</v>
      </c>
      <c r="S121" s="394"/>
      <c r="T121" s="394">
        <v>0.78749999999999953</v>
      </c>
      <c r="U121" s="394"/>
      <c r="V121" s="394">
        <v>0.65625000000000011</v>
      </c>
      <c r="W121" s="394">
        <v>0.71000000000000041</v>
      </c>
      <c r="X121" s="394"/>
      <c r="Y121" s="394">
        <v>0.63916666666666677</v>
      </c>
      <c r="Z121" s="394"/>
      <c r="AA121" s="395">
        <v>0.57000000000000017</v>
      </c>
      <c r="AC121" s="248" t="s">
        <v>5</v>
      </c>
      <c r="AD121" s="420">
        <f t="shared" ref="AD121:AO121" si="14">AVERAGE(AD111:AD120)</f>
        <v>1.3380000000000003</v>
      </c>
      <c r="AE121" s="421">
        <f t="shared" si="14"/>
        <v>1.0349999999999999</v>
      </c>
      <c r="AF121" s="421">
        <f t="shared" si="14"/>
        <v>1.1510000000000002</v>
      </c>
      <c r="AG121" s="421">
        <f t="shared" si="14"/>
        <v>1.5110000000000001</v>
      </c>
      <c r="AH121" s="421">
        <f t="shared" si="14"/>
        <v>1.706</v>
      </c>
      <c r="AI121" s="421">
        <f t="shared" si="14"/>
        <v>1.9059999999999999</v>
      </c>
      <c r="AJ121" s="421">
        <f t="shared" si="14"/>
        <v>1.86</v>
      </c>
      <c r="AK121" s="421">
        <f t="shared" si="14"/>
        <v>2.0060000000000002</v>
      </c>
      <c r="AL121" s="388">
        <f t="shared" si="14"/>
        <v>1.8099999999999998</v>
      </c>
      <c r="AM121" s="421">
        <f t="shared" si="14"/>
        <v>1.9910000000000001</v>
      </c>
      <c r="AN121" s="421">
        <f t="shared" si="14"/>
        <v>1.673</v>
      </c>
      <c r="AO121" s="422">
        <f t="shared" si="14"/>
        <v>1.5230000000000001</v>
      </c>
      <c r="AP121" s="266"/>
      <c r="AQ121" s="248" t="s">
        <v>5</v>
      </c>
      <c r="AR121" s="421">
        <f t="shared" ref="AR121:AT121" si="15">AVERAGE(AR111:AR120)</f>
        <v>1.2270000000000001</v>
      </c>
      <c r="AS121" s="421">
        <f t="shared" si="15"/>
        <v>0.90199999999999991</v>
      </c>
      <c r="AT121" s="421">
        <f t="shared" si="15"/>
        <v>1.0219999999999998</v>
      </c>
      <c r="AU121" s="421">
        <f>AVERAGE(AU111:AU120)</f>
        <v>1.3569999999999998</v>
      </c>
      <c r="AV121" s="421"/>
      <c r="AW121" s="421" t="s">
        <v>331</v>
      </c>
      <c r="AX121" s="421"/>
      <c r="AY121" s="421"/>
      <c r="AZ121" s="421"/>
      <c r="BA121" s="421" t="s">
        <v>331</v>
      </c>
      <c r="BB121" s="421">
        <f t="shared" ref="BB121:BC121" si="16">AVERAGE(BB111:BB120)</f>
        <v>1.522</v>
      </c>
      <c r="BC121" s="422">
        <f t="shared" si="16"/>
        <v>1.3759999999999997</v>
      </c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64"/>
      <c r="BN121" s="164"/>
      <c r="BO121" s="164"/>
      <c r="BP121" s="164"/>
      <c r="BQ121" s="164"/>
      <c r="BR121" s="164"/>
    </row>
    <row r="122" spans="1:70" ht="11.15" customHeight="1">
      <c r="A122" s="248" t="s">
        <v>5</v>
      </c>
      <c r="B122" s="387">
        <f t="shared" ref="B122:M122" si="17">AVERAGE(B91:B121)</f>
        <v>0.54983870967741921</v>
      </c>
      <c r="C122" s="388">
        <f t="shared" si="17"/>
        <v>0.5044683908045976</v>
      </c>
      <c r="D122" s="388">
        <f t="shared" si="17"/>
        <v>0.49249999999999999</v>
      </c>
      <c r="E122" s="388">
        <f t="shared" si="17"/>
        <v>0.56826388888888912</v>
      </c>
      <c r="F122" s="388">
        <f t="shared" si="17"/>
        <v>0.62991935483870953</v>
      </c>
      <c r="G122" s="388">
        <f t="shared" si="17"/>
        <v>0.65169444444444447</v>
      </c>
      <c r="H122" s="388">
        <f t="shared" si="17"/>
        <v>0.56956989247311818</v>
      </c>
      <c r="I122" s="388">
        <f t="shared" si="17"/>
        <v>0.61126344086021489</v>
      </c>
      <c r="J122" s="388">
        <f t="shared" si="17"/>
        <v>0.54856944444444444</v>
      </c>
      <c r="K122" s="388">
        <f t="shared" si="17"/>
        <v>0.57411290322580621</v>
      </c>
      <c r="L122" s="388">
        <f t="shared" si="17"/>
        <v>0.53377777777777768</v>
      </c>
      <c r="M122" s="389">
        <f t="shared" si="17"/>
        <v>0.50727150537634424</v>
      </c>
      <c r="N122" s="267"/>
      <c r="O122" s="248" t="s">
        <v>5</v>
      </c>
      <c r="P122" s="387">
        <f t="shared" ref="P122:AA122" si="18">AVERAGE(P91:P121)</f>
        <v>0.63172043010752665</v>
      </c>
      <c r="Q122" s="388">
        <f t="shared" si="18"/>
        <v>0.57866379310344818</v>
      </c>
      <c r="R122" s="388">
        <f t="shared" si="18"/>
        <v>0.57384408602150527</v>
      </c>
      <c r="S122" s="388">
        <f t="shared" si="18"/>
        <v>0.66126388888888887</v>
      </c>
      <c r="T122" s="388">
        <f t="shared" si="18"/>
        <v>0.72577956989247272</v>
      </c>
      <c r="U122" s="388">
        <f t="shared" si="18"/>
        <v>0.75181944444444437</v>
      </c>
      <c r="V122" s="388">
        <f t="shared" si="18"/>
        <v>0.66956989247311816</v>
      </c>
      <c r="W122" s="388">
        <f t="shared" si="18"/>
        <v>0.71126344086021498</v>
      </c>
      <c r="X122" s="388">
        <f t="shared" si="18"/>
        <v>0.64856944444444431</v>
      </c>
      <c r="Y122" s="388">
        <f t="shared" si="18"/>
        <v>0.6741129032258063</v>
      </c>
      <c r="Z122" s="388">
        <f t="shared" si="18"/>
        <v>0.63377777777777766</v>
      </c>
      <c r="AA122" s="389">
        <f t="shared" si="18"/>
        <v>0.60727150537634378</v>
      </c>
      <c r="AB122" s="740"/>
      <c r="AC122" s="249" t="s">
        <v>6</v>
      </c>
      <c r="AD122" s="390">
        <f>MIN(AD111:AD120)</f>
        <v>1.04</v>
      </c>
      <c r="AE122" s="399">
        <f t="shared" ref="AE122:AO122" si="19">MIN(AE111:AE120)</f>
        <v>0.89</v>
      </c>
      <c r="AF122" s="399">
        <f t="shared" si="19"/>
        <v>0.79</v>
      </c>
      <c r="AG122" s="399">
        <f t="shared" si="19"/>
        <v>1.4</v>
      </c>
      <c r="AH122" s="399">
        <f t="shared" si="19"/>
        <v>1.55</v>
      </c>
      <c r="AI122" s="399">
        <f t="shared" si="19"/>
        <v>1.77</v>
      </c>
      <c r="AJ122" s="399">
        <f t="shared" si="19"/>
        <v>1.71</v>
      </c>
      <c r="AK122" s="399">
        <f t="shared" si="19"/>
        <v>1.7</v>
      </c>
      <c r="AL122" s="399">
        <f t="shared" si="19"/>
        <v>1.66</v>
      </c>
      <c r="AM122" s="399">
        <f t="shared" si="19"/>
        <v>1.8</v>
      </c>
      <c r="AN122" s="399">
        <f t="shared" si="19"/>
        <v>1.55</v>
      </c>
      <c r="AO122" s="392">
        <f t="shared" si="19"/>
        <v>1.33</v>
      </c>
      <c r="AP122" s="266"/>
      <c r="AQ122" s="249" t="s">
        <v>6</v>
      </c>
      <c r="AR122" s="402">
        <f>MIN(AR111:AR120)</f>
        <v>1.07</v>
      </c>
      <c r="AS122" s="419">
        <f t="shared" ref="AS122:BC122" si="20">MIN(AS111:AS120)</f>
        <v>0.73</v>
      </c>
      <c r="AT122" s="419">
        <f t="shared" si="20"/>
        <v>0.63</v>
      </c>
      <c r="AU122" s="419">
        <f t="shared" si="20"/>
        <v>1.22</v>
      </c>
      <c r="AV122" s="419">
        <f t="shared" si="20"/>
        <v>1.39</v>
      </c>
      <c r="AW122" s="419" t="s">
        <v>331</v>
      </c>
      <c r="AX122" s="419">
        <f t="shared" si="20"/>
        <v>1.53</v>
      </c>
      <c r="AY122" s="419">
        <f t="shared" si="20"/>
        <v>1.53</v>
      </c>
      <c r="AZ122" s="419">
        <f t="shared" si="20"/>
        <v>1.51</v>
      </c>
      <c r="BA122" s="419" t="s">
        <v>331</v>
      </c>
      <c r="BB122" s="399">
        <f t="shared" si="20"/>
        <v>1.4</v>
      </c>
      <c r="BC122" s="403">
        <f t="shared" si="20"/>
        <v>1.17</v>
      </c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64"/>
      <c r="BN122" s="164"/>
      <c r="BO122" s="164"/>
      <c r="BP122" s="164"/>
      <c r="BQ122" s="164"/>
      <c r="BR122" s="164"/>
    </row>
    <row r="123" spans="1:70" ht="11.15" customHeight="1">
      <c r="A123" s="249" t="s">
        <v>6</v>
      </c>
      <c r="B123" s="402">
        <v>0.51999999999999991</v>
      </c>
      <c r="C123" s="391">
        <v>0.44999999999999996</v>
      </c>
      <c r="D123" s="8">
        <v>0.44999999999999996</v>
      </c>
      <c r="E123" s="391">
        <v>0.52999999999999992</v>
      </c>
      <c r="F123" s="8">
        <v>0.57999999999999996</v>
      </c>
      <c r="G123" s="8">
        <v>0.59000000000000008</v>
      </c>
      <c r="H123" s="8">
        <v>0.51</v>
      </c>
      <c r="I123" s="391">
        <v>0.55000000000000004</v>
      </c>
      <c r="J123" s="391">
        <v>0.47</v>
      </c>
      <c r="K123" s="391">
        <v>0.53</v>
      </c>
      <c r="L123" s="391">
        <v>0.49</v>
      </c>
      <c r="M123" s="392">
        <v>0.46000000000000013</v>
      </c>
      <c r="N123" s="254"/>
      <c r="O123" s="249" t="s">
        <v>6</v>
      </c>
      <c r="P123" s="390">
        <v>0.58999999999999986</v>
      </c>
      <c r="Q123" s="419">
        <v>0.48999999999999988</v>
      </c>
      <c r="R123" s="399">
        <v>0.49999999999999989</v>
      </c>
      <c r="S123" s="419">
        <v>0.61999999999999988</v>
      </c>
      <c r="T123" s="399">
        <v>0.66999999999999993</v>
      </c>
      <c r="U123" s="419">
        <v>0.69</v>
      </c>
      <c r="V123" s="419">
        <v>0.60999999999999988</v>
      </c>
      <c r="W123" s="399">
        <v>0.64999999999999991</v>
      </c>
      <c r="X123" s="399">
        <v>0.56999999999999984</v>
      </c>
      <c r="Y123" s="399">
        <v>0.62999999999999989</v>
      </c>
      <c r="Z123" s="399">
        <v>0.58999999999999986</v>
      </c>
      <c r="AA123" s="403">
        <v>0.55999999999999994</v>
      </c>
      <c r="AC123" s="251" t="s">
        <v>7</v>
      </c>
      <c r="AD123" s="423">
        <f>MAX(AD111:AD120)</f>
        <v>1.6</v>
      </c>
      <c r="AE123" s="424">
        <f t="shared" ref="AE123:AO123" si="21">MAX(AE111:AE120)</f>
        <v>1.24</v>
      </c>
      <c r="AF123" s="424">
        <f t="shared" si="21"/>
        <v>1.43</v>
      </c>
      <c r="AG123" s="424">
        <f t="shared" si="21"/>
        <v>1.59</v>
      </c>
      <c r="AH123" s="424">
        <f t="shared" si="21"/>
        <v>1.91</v>
      </c>
      <c r="AI123" s="424">
        <f t="shared" si="21"/>
        <v>2.16</v>
      </c>
      <c r="AJ123" s="424">
        <f t="shared" si="21"/>
        <v>2.16</v>
      </c>
      <c r="AK123" s="424">
        <f t="shared" si="21"/>
        <v>2.37</v>
      </c>
      <c r="AL123" s="424">
        <f t="shared" si="21"/>
        <v>2.0699999999999998</v>
      </c>
      <c r="AM123" s="424">
        <f t="shared" si="21"/>
        <v>2.15</v>
      </c>
      <c r="AN123" s="424">
        <f t="shared" si="21"/>
        <v>1.76</v>
      </c>
      <c r="AO123" s="425">
        <f t="shared" si="21"/>
        <v>1.67</v>
      </c>
      <c r="AP123" s="255"/>
      <c r="AQ123" s="251" t="s">
        <v>7</v>
      </c>
      <c r="AR123" s="426">
        <f>MAX(AR111:AR120)</f>
        <v>1.46</v>
      </c>
      <c r="AS123" s="427">
        <f t="shared" ref="AS123:BC123" si="22">MAX(AS111:AS120)</f>
        <v>1.1000000000000001</v>
      </c>
      <c r="AT123" s="801">
        <f t="shared" si="22"/>
        <v>1.28</v>
      </c>
      <c r="AU123" s="801">
        <f t="shared" si="22"/>
        <v>1.43</v>
      </c>
      <c r="AV123" s="801" t="s">
        <v>331</v>
      </c>
      <c r="AW123" s="801" t="s">
        <v>331</v>
      </c>
      <c r="AX123" s="801" t="s">
        <v>331</v>
      </c>
      <c r="AY123" s="801">
        <f t="shared" si="22"/>
        <v>1.54</v>
      </c>
      <c r="AZ123" s="801" t="s">
        <v>331</v>
      </c>
      <c r="BA123" s="801" t="s">
        <v>331</v>
      </c>
      <c r="BB123" s="801">
        <f t="shared" si="22"/>
        <v>1.59</v>
      </c>
      <c r="BC123" s="802">
        <f t="shared" si="22"/>
        <v>1.53</v>
      </c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64"/>
      <c r="BN123" s="164"/>
      <c r="BO123" s="164"/>
      <c r="BP123" s="164"/>
      <c r="BQ123" s="164"/>
      <c r="BR123" s="164"/>
    </row>
    <row r="124" spans="1:70" ht="11.15" customHeight="1">
      <c r="A124" s="251" t="s">
        <v>7</v>
      </c>
      <c r="B124" s="404">
        <v>0.57999999999999996</v>
      </c>
      <c r="C124" s="394">
        <v>0.54999999999999993</v>
      </c>
      <c r="D124" s="405">
        <v>0.54999999999999993</v>
      </c>
      <c r="E124" s="394">
        <v>0.6</v>
      </c>
      <c r="F124" s="394">
        <v>0.69</v>
      </c>
      <c r="G124" s="394">
        <v>0.70000000000000007</v>
      </c>
      <c r="H124" s="394">
        <v>0.63</v>
      </c>
      <c r="I124" s="394">
        <v>0.67</v>
      </c>
      <c r="J124" s="394">
        <v>0.62</v>
      </c>
      <c r="K124" s="394">
        <v>0.60000000000000009</v>
      </c>
      <c r="L124" s="405">
        <v>0.56000000000000005</v>
      </c>
      <c r="M124" s="406">
        <v>0.55000000000000004</v>
      </c>
      <c r="N124" s="254"/>
      <c r="O124" s="251" t="s">
        <v>7</v>
      </c>
      <c r="P124" s="393">
        <v>0.66999999999999993</v>
      </c>
      <c r="Q124" s="405">
        <v>0.62999999999999989</v>
      </c>
      <c r="R124" s="405">
        <v>0.6399999999999999</v>
      </c>
      <c r="S124" s="394">
        <v>0.7</v>
      </c>
      <c r="T124" s="405">
        <v>0.78999999999999981</v>
      </c>
      <c r="U124" s="394">
        <v>0.79999999999999982</v>
      </c>
      <c r="V124" s="405">
        <v>0.72999999999999976</v>
      </c>
      <c r="W124" s="394">
        <v>0.7699999999999998</v>
      </c>
      <c r="X124" s="394">
        <v>0.71999999999999975</v>
      </c>
      <c r="Y124" s="394">
        <v>0.7</v>
      </c>
      <c r="Z124" s="405">
        <v>0.65999999999999992</v>
      </c>
      <c r="AA124" s="395">
        <v>0.64999999999999991</v>
      </c>
      <c r="AC124" s="1045" t="s">
        <v>241</v>
      </c>
      <c r="AD124" s="1066" t="s">
        <v>197</v>
      </c>
      <c r="AE124" s="1067"/>
      <c r="AF124" s="1066" t="s">
        <v>242</v>
      </c>
      <c r="AG124" s="1070"/>
      <c r="AH124" s="1070"/>
      <c r="AI124" s="1070"/>
      <c r="AJ124" s="1067"/>
      <c r="AK124" s="1066" t="s">
        <v>243</v>
      </c>
      <c r="AL124" s="1070"/>
      <c r="AM124" s="1070"/>
      <c r="AN124" s="1070"/>
      <c r="AO124" s="1067"/>
      <c r="AP124" s="243"/>
      <c r="AQ124" s="1045" t="s">
        <v>241</v>
      </c>
      <c r="AR124" s="1066" t="s">
        <v>197</v>
      </c>
      <c r="AS124" s="1067"/>
      <c r="AT124" s="1068" t="s">
        <v>242</v>
      </c>
      <c r="AU124" s="1077"/>
      <c r="AV124" s="1069"/>
      <c r="AW124" s="1068" t="s">
        <v>243</v>
      </c>
      <c r="AX124" s="1077"/>
      <c r="AY124" s="1077"/>
      <c r="AZ124" s="1077"/>
      <c r="BA124" s="1077"/>
      <c r="BB124" s="1077"/>
      <c r="BC124" s="1069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64"/>
      <c r="BN124" s="164"/>
      <c r="BO124" s="164"/>
      <c r="BP124" s="164"/>
      <c r="BQ124" s="164"/>
      <c r="BR124" s="164"/>
    </row>
    <row r="125" spans="1:70" ht="11.15" customHeight="1">
      <c r="A125" s="1045" t="s">
        <v>241</v>
      </c>
      <c r="B125" s="1068" t="s">
        <v>197</v>
      </c>
      <c r="C125" s="1069"/>
      <c r="D125" s="1068" t="s">
        <v>242</v>
      </c>
      <c r="E125" s="1077"/>
      <c r="F125" s="1077"/>
      <c r="G125" s="1077"/>
      <c r="H125" s="1069"/>
      <c r="I125" s="1068" t="s">
        <v>243</v>
      </c>
      <c r="J125" s="1077"/>
      <c r="K125" s="1077"/>
      <c r="L125" s="1077"/>
      <c r="M125" s="1069"/>
      <c r="N125" s="172"/>
      <c r="O125" s="1045" t="s">
        <v>241</v>
      </c>
      <c r="P125" s="1068" t="s">
        <v>197</v>
      </c>
      <c r="Q125" s="1069"/>
      <c r="R125" s="1068" t="s">
        <v>242</v>
      </c>
      <c r="S125" s="1077"/>
      <c r="T125" s="1077"/>
      <c r="U125" s="1077"/>
      <c r="V125" s="1069"/>
      <c r="W125" s="1068" t="s">
        <v>243</v>
      </c>
      <c r="X125" s="1077"/>
      <c r="Y125" s="1077"/>
      <c r="Z125" s="1077"/>
      <c r="AA125" s="1069"/>
      <c r="AC125" s="1031"/>
      <c r="AD125" s="1068">
        <v>1.63</v>
      </c>
      <c r="AE125" s="1069"/>
      <c r="AF125" s="739">
        <v>0.79</v>
      </c>
      <c r="AG125" s="1063" t="s">
        <v>526</v>
      </c>
      <c r="AH125" s="1064"/>
      <c r="AI125" s="1064"/>
      <c r="AJ125" s="1065"/>
      <c r="AK125" s="397">
        <v>2.37</v>
      </c>
      <c r="AL125" s="1063" t="s">
        <v>457</v>
      </c>
      <c r="AM125" s="1064"/>
      <c r="AN125" s="1064"/>
      <c r="AO125" s="1065"/>
      <c r="AP125" s="172"/>
      <c r="AQ125" s="1031"/>
      <c r="AR125" s="1068"/>
      <c r="AS125" s="1069"/>
      <c r="AT125" s="739">
        <v>0.63</v>
      </c>
      <c r="AU125" s="1063" t="s">
        <v>526</v>
      </c>
      <c r="AV125" s="1065"/>
      <c r="AW125" s="800" t="s">
        <v>331</v>
      </c>
      <c r="AX125" s="1063" t="s">
        <v>527</v>
      </c>
      <c r="AY125" s="1064"/>
      <c r="AZ125" s="1064"/>
      <c r="BA125" s="1064"/>
      <c r="BB125" s="1064"/>
      <c r="BC125" s="1065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64"/>
      <c r="BN125" s="164"/>
      <c r="BO125" s="164"/>
      <c r="BP125" s="164"/>
      <c r="BQ125" s="164"/>
      <c r="BR125" s="164"/>
    </row>
    <row r="126" spans="1:70" ht="11.15" customHeight="1">
      <c r="A126" s="1031"/>
      <c r="B126" s="1082">
        <v>0.56000000000000005</v>
      </c>
      <c r="C126" s="1083"/>
      <c r="D126" s="396">
        <v>0.45</v>
      </c>
      <c r="E126" s="1063" t="s">
        <v>522</v>
      </c>
      <c r="F126" s="1064"/>
      <c r="G126" s="1064"/>
      <c r="H126" s="1065"/>
      <c r="I126" s="742">
        <v>0.7</v>
      </c>
      <c r="J126" s="1064" t="s">
        <v>523</v>
      </c>
      <c r="K126" s="1064"/>
      <c r="L126" s="1064"/>
      <c r="M126" s="1065"/>
      <c r="N126" s="172"/>
      <c r="O126" s="1031"/>
      <c r="P126" s="1078">
        <v>0.66</v>
      </c>
      <c r="Q126" s="1079"/>
      <c r="R126" s="396">
        <v>0.49</v>
      </c>
      <c r="S126" s="1063" t="s">
        <v>516</v>
      </c>
      <c r="T126" s="1064"/>
      <c r="U126" s="1064"/>
      <c r="V126" s="1065"/>
      <c r="W126" s="577">
        <v>0.8</v>
      </c>
      <c r="X126" s="1064" t="s">
        <v>523</v>
      </c>
      <c r="Y126" s="1064"/>
      <c r="Z126" s="1064"/>
      <c r="AA126" s="1065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243"/>
      <c r="AS126" s="243"/>
      <c r="AT126" s="243"/>
      <c r="AU126" s="243"/>
      <c r="AV126" s="172"/>
      <c r="AW126" s="172"/>
      <c r="AX126" s="847"/>
      <c r="AY126" s="847"/>
      <c r="AZ126" s="847"/>
      <c r="BA126" s="847"/>
      <c r="BB126" s="847"/>
      <c r="BC126" s="847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64"/>
      <c r="BN126" s="164"/>
      <c r="BO126" s="164"/>
      <c r="BP126" s="164"/>
      <c r="BQ126" s="164"/>
      <c r="BR126" s="164"/>
    </row>
    <row r="127" spans="1:70" ht="11.15" customHeight="1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268"/>
      <c r="L127" s="172"/>
      <c r="M127" s="268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268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64"/>
      <c r="BN127" s="164"/>
      <c r="BO127" s="164"/>
      <c r="BP127" s="164"/>
      <c r="BQ127" s="164"/>
      <c r="BR127" s="164"/>
    </row>
    <row r="128" spans="1:70" ht="11.15" customHeight="1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64"/>
      <c r="BN128" s="164"/>
      <c r="BO128" s="164"/>
      <c r="BP128" s="164"/>
      <c r="BQ128" s="164"/>
      <c r="BR128" s="164"/>
    </row>
    <row r="129" spans="1:70" ht="11.15" customHeight="1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64"/>
      <c r="BN129" s="164"/>
      <c r="BO129" s="164"/>
      <c r="BP129" s="164"/>
      <c r="BQ129" s="164"/>
      <c r="BR129" s="164"/>
    </row>
    <row r="130" spans="1:70" ht="11.15" customHeight="1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</row>
    <row r="131" spans="1:70" ht="11.15" customHeight="1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  <c r="AX131" s="165"/>
      <c r="AY131" s="165"/>
      <c r="AZ131" s="165"/>
      <c r="BA131" s="165"/>
      <c r="BB131" s="165"/>
      <c r="BC131" s="165"/>
      <c r="BD131" s="165"/>
      <c r="BE131" s="165"/>
      <c r="BF131" s="165"/>
    </row>
    <row r="132" spans="1:70" ht="11.15" customHeight="1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848"/>
      <c r="AS132" s="848"/>
      <c r="AT132" s="848"/>
      <c r="AU132" s="848"/>
      <c r="AV132" s="848"/>
      <c r="AW132" s="848"/>
      <c r="AX132" s="165"/>
      <c r="AY132" s="165"/>
      <c r="AZ132" s="165"/>
      <c r="BA132" s="165"/>
      <c r="BB132" s="165"/>
      <c r="BC132" s="165"/>
      <c r="BD132" s="165"/>
      <c r="BE132" s="165"/>
      <c r="BF132" s="165"/>
    </row>
    <row r="133" spans="1:70" ht="11.15" customHeight="1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848"/>
      <c r="AS133" s="848"/>
      <c r="AT133" s="848"/>
      <c r="AU133" s="848"/>
      <c r="AV133" s="848"/>
      <c r="AW133" s="848"/>
      <c r="AX133" s="165"/>
      <c r="AY133" s="165"/>
      <c r="AZ133" s="165"/>
      <c r="BA133" s="165"/>
      <c r="BB133" s="165"/>
      <c r="BC133" s="165"/>
      <c r="BD133" s="165"/>
      <c r="BE133" s="165"/>
      <c r="BF133" s="165"/>
    </row>
    <row r="134" spans="1:70" ht="11.15" customHeight="1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  <c r="AX134" s="165"/>
      <c r="AY134" s="165"/>
      <c r="AZ134" s="165"/>
      <c r="BA134" s="165"/>
      <c r="BB134" s="165"/>
      <c r="BC134" s="165"/>
      <c r="BD134" s="165"/>
      <c r="BE134" s="165"/>
      <c r="BF134" s="165"/>
    </row>
    <row r="135" spans="1:70" ht="11.15" customHeight="1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</row>
    <row r="136" spans="1:70" ht="11.15" customHeight="1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  <c r="AY136" s="165"/>
      <c r="AZ136" s="165"/>
      <c r="BA136" s="165"/>
      <c r="BB136" s="165"/>
      <c r="BC136" s="165"/>
      <c r="BD136" s="165"/>
      <c r="BE136" s="165"/>
      <c r="BF136" s="165"/>
    </row>
    <row r="137" spans="1:70" ht="11.15" customHeight="1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  <c r="AX137" s="165"/>
      <c r="AY137" s="165"/>
      <c r="AZ137" s="165"/>
      <c r="BA137" s="165"/>
      <c r="BB137" s="165"/>
      <c r="BC137" s="165"/>
      <c r="BD137" s="165"/>
      <c r="BE137" s="165"/>
      <c r="BF137" s="165"/>
    </row>
    <row r="138" spans="1:70" ht="11.15" customHeight="1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  <c r="AY138" s="165"/>
      <c r="AZ138" s="165"/>
      <c r="BA138" s="165"/>
      <c r="BB138" s="165"/>
      <c r="BC138" s="165"/>
      <c r="BD138" s="165"/>
      <c r="BE138" s="165"/>
      <c r="BF138" s="165"/>
    </row>
    <row r="139" spans="1:70" ht="11.15" customHeight="1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  <c r="AX139" s="165"/>
      <c r="AY139" s="165"/>
      <c r="AZ139" s="165"/>
      <c r="BA139" s="165"/>
      <c r="BB139" s="165"/>
      <c r="BC139" s="165"/>
      <c r="BD139" s="165"/>
      <c r="BE139" s="165"/>
      <c r="BF139" s="165"/>
    </row>
    <row r="140" spans="1:70" ht="11.15" customHeight="1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  <c r="AY140" s="165"/>
      <c r="AZ140" s="165"/>
      <c r="BA140" s="165"/>
      <c r="BB140" s="165"/>
      <c r="BC140" s="165"/>
      <c r="BD140" s="165"/>
      <c r="BE140" s="165"/>
      <c r="BF140" s="165"/>
    </row>
    <row r="141" spans="1:70" ht="11.15" customHeight="1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5"/>
      <c r="AZ141" s="165"/>
      <c r="BA141" s="165"/>
      <c r="BB141" s="165"/>
      <c r="BC141" s="165"/>
      <c r="BD141" s="165"/>
      <c r="BE141" s="165"/>
      <c r="BF141" s="165"/>
    </row>
    <row r="142" spans="1:70" ht="11.15" customHeight="1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165"/>
      <c r="AN142" s="165"/>
      <c r="AO142" s="165"/>
      <c r="AP142" s="165"/>
      <c r="AQ142" s="165"/>
      <c r="AR142" s="165"/>
      <c r="AS142" s="165"/>
      <c r="AT142" s="165"/>
      <c r="AU142" s="165"/>
      <c r="AV142" s="165"/>
      <c r="AW142" s="165"/>
      <c r="AX142" s="165"/>
      <c r="AY142" s="165"/>
      <c r="AZ142" s="165"/>
      <c r="BA142" s="165"/>
      <c r="BB142" s="165"/>
      <c r="BC142" s="165"/>
      <c r="BD142" s="165"/>
      <c r="BE142" s="165"/>
      <c r="BF142" s="165"/>
    </row>
    <row r="143" spans="1:70" ht="11.15" customHeight="1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  <c r="AG143" s="165"/>
      <c r="AH143" s="165"/>
      <c r="AI143" s="165"/>
      <c r="AJ143" s="165"/>
      <c r="AK143" s="165"/>
      <c r="AL143" s="165"/>
      <c r="AM143" s="165"/>
      <c r="AN143" s="165"/>
      <c r="AO143" s="165"/>
      <c r="AP143" s="165"/>
      <c r="AQ143" s="165"/>
      <c r="AR143" s="165"/>
      <c r="AS143" s="165"/>
      <c r="AT143" s="165"/>
      <c r="AU143" s="165"/>
      <c r="AV143" s="165"/>
      <c r="AW143" s="165"/>
      <c r="AX143" s="165"/>
      <c r="AY143" s="165"/>
      <c r="AZ143" s="165"/>
      <c r="BA143" s="165"/>
      <c r="BB143" s="165"/>
      <c r="BC143" s="165"/>
      <c r="BD143" s="165"/>
      <c r="BE143" s="165"/>
      <c r="BF143" s="165"/>
    </row>
    <row r="144" spans="1:70" ht="11.15" customHeight="1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  <c r="AG144" s="165"/>
      <c r="AH144" s="165"/>
      <c r="AI144" s="165"/>
      <c r="AJ144" s="165"/>
      <c r="AK144" s="165"/>
      <c r="AL144" s="165"/>
      <c r="AM144" s="165"/>
      <c r="AN144" s="165"/>
      <c r="AO144" s="165"/>
      <c r="AP144" s="165"/>
      <c r="AQ144" s="165"/>
      <c r="AR144" s="165"/>
      <c r="AS144" s="165"/>
      <c r="AT144" s="165"/>
      <c r="AU144" s="165"/>
      <c r="AV144" s="165"/>
      <c r="AW144" s="165"/>
      <c r="AX144" s="165"/>
      <c r="AY144" s="165"/>
      <c r="AZ144" s="165"/>
      <c r="BA144" s="165"/>
      <c r="BB144" s="165"/>
      <c r="BC144" s="165"/>
      <c r="BD144" s="165"/>
      <c r="BE144" s="165"/>
      <c r="BF144" s="165"/>
    </row>
    <row r="145" spans="1:58" ht="11.15" customHeight="1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  <c r="AH145" s="165"/>
      <c r="AI145" s="165"/>
      <c r="AJ145" s="165"/>
      <c r="AK145" s="165"/>
      <c r="AL145" s="165"/>
      <c r="AM145" s="165"/>
      <c r="AN145" s="165"/>
      <c r="AO145" s="165"/>
      <c r="AP145" s="165"/>
      <c r="AQ145" s="165"/>
      <c r="AR145" s="165"/>
      <c r="AS145" s="165"/>
      <c r="AT145" s="165"/>
      <c r="AU145" s="165"/>
      <c r="AV145" s="165"/>
      <c r="AW145" s="165"/>
      <c r="AX145" s="165"/>
      <c r="AY145" s="165"/>
      <c r="AZ145" s="165"/>
      <c r="BA145" s="165"/>
      <c r="BB145" s="165"/>
      <c r="BC145" s="165"/>
      <c r="BD145" s="165"/>
      <c r="BE145" s="165"/>
      <c r="BF145" s="165"/>
    </row>
    <row r="146" spans="1:58" ht="11.15" customHeight="1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/>
      <c r="AN146" s="165"/>
      <c r="AO146" s="165"/>
      <c r="AP146" s="165"/>
      <c r="AQ146" s="165"/>
      <c r="AR146" s="165"/>
      <c r="AS146" s="165"/>
      <c r="AT146" s="165"/>
      <c r="AU146" s="165"/>
      <c r="AV146" s="165"/>
      <c r="AW146" s="165"/>
      <c r="AX146" s="165"/>
      <c r="AY146" s="165"/>
      <c r="AZ146" s="165"/>
      <c r="BA146" s="165"/>
      <c r="BB146" s="165"/>
      <c r="BC146" s="165"/>
      <c r="BD146" s="165"/>
      <c r="BE146" s="165"/>
      <c r="BF146" s="165"/>
    </row>
    <row r="147" spans="1:58" ht="11.15" customHeight="1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5"/>
      <c r="AI147" s="165"/>
      <c r="AJ147" s="165"/>
      <c r="AK147" s="165"/>
      <c r="AL147" s="165"/>
      <c r="AM147" s="165"/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  <c r="AX147" s="165"/>
      <c r="AY147" s="165"/>
      <c r="AZ147" s="165"/>
      <c r="BA147" s="165"/>
      <c r="BB147" s="165"/>
      <c r="BC147" s="165"/>
      <c r="BD147" s="165"/>
      <c r="BE147" s="165"/>
      <c r="BF147" s="165"/>
    </row>
    <row r="148" spans="1:58" ht="11.15" customHeight="1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/>
      <c r="AN148" s="165"/>
      <c r="AO148" s="165"/>
      <c r="AP148" s="165"/>
      <c r="AQ148" s="165"/>
      <c r="AR148" s="165"/>
      <c r="AS148" s="165"/>
      <c r="AT148" s="165"/>
      <c r="AU148" s="165"/>
      <c r="AV148" s="165"/>
      <c r="AW148" s="165"/>
      <c r="AX148" s="165"/>
      <c r="AY148" s="165"/>
      <c r="AZ148" s="165"/>
      <c r="BA148" s="165"/>
      <c r="BB148" s="165"/>
      <c r="BC148" s="165"/>
      <c r="BD148" s="165"/>
      <c r="BE148" s="165"/>
      <c r="BF148" s="165"/>
    </row>
    <row r="149" spans="1:58" ht="11.15" customHeight="1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/>
      <c r="AN149" s="165"/>
      <c r="AO149" s="165"/>
      <c r="AP149" s="165"/>
      <c r="AQ149" s="165"/>
      <c r="AR149" s="165"/>
      <c r="AS149" s="165"/>
      <c r="AT149" s="165"/>
      <c r="AU149" s="165"/>
      <c r="AV149" s="165"/>
      <c r="AW149" s="165"/>
      <c r="AX149" s="165"/>
      <c r="AY149" s="165"/>
      <c r="AZ149" s="165"/>
      <c r="BA149" s="165"/>
      <c r="BB149" s="165"/>
      <c r="BC149" s="165"/>
      <c r="BD149" s="165"/>
      <c r="BE149" s="165"/>
      <c r="BF149" s="165"/>
    </row>
    <row r="150" spans="1:58" ht="11.15" customHeight="1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</row>
    <row r="151" spans="1:58" ht="11.15" customHeight="1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</row>
    <row r="152" spans="1:58" ht="11.15" customHeight="1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</row>
    <row r="153" spans="1:58" ht="11.15" customHeight="1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</row>
    <row r="154" spans="1:58" ht="11.15" customHeight="1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</row>
    <row r="155" spans="1:58" ht="11.15" customHeight="1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</row>
    <row r="156" spans="1:58" ht="11.15" customHeight="1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</row>
    <row r="157" spans="1:58" ht="11.15" customHeight="1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</row>
    <row r="158" spans="1:58" ht="11.15" customHeight="1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</row>
    <row r="159" spans="1:58" ht="11.15" customHeight="1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</row>
    <row r="160" spans="1:58" ht="11.15" customHeight="1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  <c r="AU160" s="165"/>
      <c r="AV160" s="165"/>
      <c r="AW160" s="165"/>
      <c r="AX160" s="165"/>
      <c r="AY160" s="165"/>
      <c r="AZ160" s="165"/>
      <c r="BA160" s="165"/>
      <c r="BB160" s="165"/>
      <c r="BC160" s="165"/>
      <c r="BD160" s="165"/>
      <c r="BE160" s="165"/>
      <c r="BF160" s="165"/>
    </row>
    <row r="161" spans="1:58" ht="11.15" customHeight="1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  <c r="AJ161" s="165"/>
      <c r="AK161" s="165"/>
      <c r="AL161" s="165"/>
      <c r="AM161" s="165"/>
      <c r="AN161" s="165"/>
      <c r="AO161" s="165"/>
      <c r="AP161" s="165"/>
      <c r="AQ161" s="165"/>
      <c r="AR161" s="165"/>
      <c r="AS161" s="165"/>
      <c r="AT161" s="165"/>
      <c r="AU161" s="165"/>
      <c r="AV161" s="165"/>
      <c r="AW161" s="165"/>
      <c r="AX161" s="165"/>
      <c r="AY161" s="165"/>
      <c r="AZ161" s="165"/>
      <c r="BA161" s="165"/>
      <c r="BB161" s="165"/>
      <c r="BC161" s="165"/>
      <c r="BD161" s="165"/>
      <c r="BE161" s="165"/>
      <c r="BF161" s="165"/>
    </row>
    <row r="162" spans="1:58" ht="11.15" customHeight="1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  <c r="AH162" s="165"/>
      <c r="AI162" s="165"/>
      <c r="AJ162" s="165"/>
      <c r="AK162" s="165"/>
      <c r="AL162" s="165"/>
      <c r="AM162" s="165"/>
      <c r="AN162" s="165"/>
      <c r="AO162" s="165"/>
      <c r="AP162" s="165"/>
      <c r="AQ162" s="165"/>
      <c r="AR162" s="165"/>
      <c r="AS162" s="165"/>
      <c r="AT162" s="165"/>
      <c r="AU162" s="165"/>
      <c r="AV162" s="165"/>
      <c r="AW162" s="165"/>
      <c r="AX162" s="165"/>
      <c r="AY162" s="165"/>
      <c r="AZ162" s="165"/>
      <c r="BA162" s="165"/>
      <c r="BB162" s="165"/>
      <c r="BC162" s="165"/>
      <c r="BD162" s="165"/>
      <c r="BE162" s="165"/>
      <c r="BF162" s="165"/>
    </row>
    <row r="163" spans="1:58" ht="11.15" customHeight="1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  <c r="AH163" s="165"/>
      <c r="AI163" s="165"/>
      <c r="AJ163" s="165"/>
      <c r="AK163" s="165"/>
      <c r="AL163" s="165"/>
      <c r="AM163" s="165"/>
      <c r="AN163" s="165"/>
      <c r="AO163" s="165"/>
      <c r="AP163" s="165"/>
      <c r="AQ163" s="165"/>
      <c r="AR163" s="165"/>
      <c r="AS163" s="165"/>
      <c r="AT163" s="165"/>
      <c r="AU163" s="165"/>
      <c r="AV163" s="165"/>
      <c r="AW163" s="165"/>
      <c r="AX163" s="165"/>
      <c r="AY163" s="165"/>
      <c r="AZ163" s="165"/>
      <c r="BA163" s="165"/>
      <c r="BB163" s="165"/>
      <c r="BC163" s="165"/>
      <c r="BD163" s="165"/>
      <c r="BE163" s="165"/>
      <c r="BF163" s="165"/>
    </row>
    <row r="164" spans="1:58" ht="11.15" customHeight="1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  <c r="AJ164" s="165"/>
      <c r="AK164" s="165"/>
      <c r="AL164" s="165"/>
      <c r="AM164" s="165"/>
      <c r="AN164" s="165"/>
      <c r="AO164" s="165"/>
      <c r="AP164" s="165"/>
      <c r="AQ164" s="165"/>
      <c r="AR164" s="165"/>
      <c r="AS164" s="165"/>
      <c r="AT164" s="165"/>
      <c r="AU164" s="165"/>
      <c r="AV164" s="165"/>
      <c r="AW164" s="165"/>
      <c r="AX164" s="165"/>
      <c r="AY164" s="165"/>
      <c r="AZ164" s="165"/>
      <c r="BA164" s="165"/>
      <c r="BB164" s="165"/>
      <c r="BC164" s="165"/>
      <c r="BD164" s="165"/>
      <c r="BE164" s="165"/>
      <c r="BF164" s="165"/>
    </row>
    <row r="165" spans="1:58" ht="11.15" customHeight="1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  <c r="AJ165" s="165"/>
      <c r="AK165" s="165"/>
      <c r="AL165" s="165"/>
      <c r="AM165" s="165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  <c r="AX165" s="165"/>
      <c r="AY165" s="165"/>
      <c r="AZ165" s="165"/>
      <c r="BA165" s="165"/>
      <c r="BB165" s="165"/>
      <c r="BC165" s="165"/>
      <c r="BD165" s="165"/>
      <c r="BE165" s="165"/>
      <c r="BF165" s="165"/>
    </row>
    <row r="166" spans="1:58" ht="11.15" customHeight="1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  <c r="AH166" s="165"/>
      <c r="AI166" s="165"/>
      <c r="AJ166" s="165"/>
      <c r="AK166" s="165"/>
      <c r="AL166" s="165"/>
      <c r="AM166" s="165"/>
      <c r="AN166" s="165"/>
      <c r="AO166" s="165"/>
      <c r="AP166" s="165"/>
      <c r="AQ166" s="165"/>
      <c r="AR166" s="165"/>
      <c r="AS166" s="165"/>
      <c r="AT166" s="165"/>
      <c r="AU166" s="165"/>
      <c r="AV166" s="165"/>
      <c r="AW166" s="165"/>
      <c r="AX166" s="165"/>
      <c r="AY166" s="165"/>
      <c r="AZ166" s="165"/>
      <c r="BA166" s="165"/>
      <c r="BB166" s="165"/>
      <c r="BC166" s="165"/>
      <c r="BD166" s="165"/>
      <c r="BE166" s="165"/>
      <c r="BF166" s="165"/>
    </row>
    <row r="167" spans="1:58" ht="11.15" customHeight="1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/>
      <c r="AN167" s="165"/>
      <c r="AO167" s="165"/>
      <c r="AP167" s="165"/>
      <c r="AQ167" s="165"/>
      <c r="AR167" s="165"/>
      <c r="AS167" s="165"/>
      <c r="AT167" s="165"/>
      <c r="AU167" s="165"/>
      <c r="AV167" s="165"/>
      <c r="AW167" s="165"/>
      <c r="AX167" s="165"/>
      <c r="AY167" s="165"/>
      <c r="AZ167" s="165"/>
      <c r="BA167" s="165"/>
      <c r="BB167" s="165"/>
      <c r="BC167" s="165"/>
      <c r="BD167" s="165"/>
      <c r="BE167" s="165"/>
      <c r="BF167" s="165"/>
    </row>
    <row r="168" spans="1:58" ht="11.15" customHeight="1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  <c r="AX168" s="165"/>
      <c r="AY168" s="165"/>
      <c r="AZ168" s="165"/>
      <c r="BA168" s="165"/>
      <c r="BB168" s="165"/>
      <c r="BC168" s="165"/>
      <c r="BD168" s="165"/>
      <c r="BE168" s="165"/>
      <c r="BF168" s="165"/>
    </row>
    <row r="169" spans="1:58" ht="11.15" customHeight="1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</row>
    <row r="170" spans="1:58" ht="11.15" customHeight="1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</row>
    <row r="171" spans="1:58" ht="11.15" customHeight="1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</row>
    <row r="172" spans="1:58" ht="11.15" customHeight="1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</row>
    <row r="173" spans="1:58" ht="11.15" customHeight="1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</row>
    <row r="174" spans="1:58" ht="11.15" customHeight="1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</row>
    <row r="175" spans="1:58" ht="11.15" customHeight="1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</row>
    <row r="176" spans="1:58" ht="11.15" customHeight="1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</row>
    <row r="177" spans="1:58" ht="11.15" customHeight="1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</row>
    <row r="178" spans="1:58" ht="11.15" customHeight="1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165"/>
      <c r="AP178" s="165"/>
      <c r="AQ178" s="165"/>
      <c r="AR178" s="165"/>
      <c r="AS178" s="165"/>
      <c r="AT178" s="165"/>
      <c r="AU178" s="165"/>
      <c r="AV178" s="165"/>
      <c r="AW178" s="165"/>
      <c r="AX178" s="165"/>
      <c r="AY178" s="165"/>
      <c r="AZ178" s="165"/>
      <c r="BA178" s="165"/>
      <c r="BB178" s="165"/>
      <c r="BC178" s="165"/>
      <c r="BD178" s="165"/>
      <c r="BE178" s="165"/>
      <c r="BF178" s="165"/>
    </row>
    <row r="179" spans="1:58" ht="11.15" customHeight="1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  <c r="AH179" s="165"/>
      <c r="AI179" s="165"/>
      <c r="AJ179" s="165"/>
      <c r="AK179" s="165"/>
      <c r="AL179" s="165"/>
      <c r="AM179" s="165"/>
      <c r="AN179" s="165"/>
      <c r="AO179" s="165"/>
      <c r="AP179" s="165"/>
      <c r="AQ179" s="165"/>
      <c r="AR179" s="165"/>
      <c r="AS179" s="165"/>
      <c r="AT179" s="165"/>
      <c r="AU179" s="165"/>
      <c r="AV179" s="165"/>
      <c r="AW179" s="165"/>
      <c r="AX179" s="165"/>
      <c r="AY179" s="165"/>
      <c r="AZ179" s="165"/>
      <c r="BA179" s="165"/>
      <c r="BB179" s="165"/>
      <c r="BC179" s="165"/>
      <c r="BD179" s="165"/>
      <c r="BE179" s="165"/>
      <c r="BF179" s="165"/>
    </row>
    <row r="180" spans="1:58" ht="11.15" customHeight="1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  <c r="AH180" s="165"/>
      <c r="AI180" s="165"/>
      <c r="AJ180" s="165"/>
      <c r="AK180" s="165"/>
      <c r="AL180" s="165"/>
      <c r="AM180" s="165"/>
      <c r="AN180" s="165"/>
      <c r="AO180" s="165"/>
      <c r="AP180" s="165"/>
      <c r="AQ180" s="165"/>
      <c r="AR180" s="165"/>
      <c r="AS180" s="165"/>
      <c r="AT180" s="165"/>
      <c r="AU180" s="165"/>
      <c r="AV180" s="165"/>
      <c r="AW180" s="165"/>
      <c r="AX180" s="165"/>
      <c r="AY180" s="165"/>
      <c r="AZ180" s="165"/>
      <c r="BA180" s="165"/>
      <c r="BB180" s="165"/>
      <c r="BC180" s="165"/>
      <c r="BD180" s="165"/>
      <c r="BE180" s="165"/>
      <c r="BF180" s="165"/>
    </row>
    <row r="181" spans="1:58" ht="11.15" customHeight="1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  <c r="AO181" s="165"/>
      <c r="AP181" s="165"/>
      <c r="AQ181" s="165"/>
      <c r="AR181" s="165"/>
      <c r="AS181" s="165"/>
      <c r="AT181" s="165"/>
      <c r="AU181" s="165"/>
      <c r="AV181" s="165"/>
      <c r="AW181" s="165"/>
      <c r="AX181" s="165"/>
      <c r="AY181" s="165"/>
      <c r="AZ181" s="165"/>
      <c r="BA181" s="165"/>
      <c r="BB181" s="165"/>
      <c r="BC181" s="165"/>
      <c r="BD181" s="165"/>
      <c r="BE181" s="165"/>
      <c r="BF181" s="165"/>
    </row>
    <row r="182" spans="1:58" ht="11.15" customHeight="1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  <c r="AH182" s="165"/>
      <c r="AI182" s="165"/>
      <c r="AJ182" s="165"/>
      <c r="AK182" s="165"/>
      <c r="AL182" s="165"/>
      <c r="AM182" s="165"/>
      <c r="AN182" s="165"/>
      <c r="AO182" s="165"/>
      <c r="AP182" s="165"/>
      <c r="AQ182" s="165"/>
      <c r="AR182" s="165"/>
      <c r="AS182" s="165"/>
      <c r="AT182" s="165"/>
      <c r="AU182" s="165"/>
      <c r="AV182" s="165"/>
      <c r="AW182" s="165"/>
      <c r="AX182" s="165"/>
      <c r="AY182" s="165"/>
      <c r="AZ182" s="165"/>
      <c r="BA182" s="165"/>
      <c r="BB182" s="165"/>
      <c r="BC182" s="165"/>
      <c r="BD182" s="165"/>
      <c r="BE182" s="165"/>
      <c r="BF182" s="165"/>
    </row>
    <row r="183" spans="1:58" ht="11.15" customHeight="1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  <c r="AH183" s="165"/>
      <c r="AI183" s="165"/>
      <c r="AJ183" s="165"/>
      <c r="AK183" s="165"/>
      <c r="AL183" s="165"/>
      <c r="AM183" s="165"/>
      <c r="AN183" s="165"/>
      <c r="AO183" s="165"/>
      <c r="AP183" s="165"/>
      <c r="AQ183" s="165"/>
      <c r="AR183" s="165"/>
      <c r="AS183" s="165"/>
      <c r="AT183" s="165"/>
      <c r="AU183" s="165"/>
      <c r="AV183" s="165"/>
      <c r="AW183" s="165"/>
      <c r="AX183" s="165"/>
      <c r="AY183" s="165"/>
      <c r="AZ183" s="165"/>
      <c r="BA183" s="165"/>
      <c r="BB183" s="165"/>
      <c r="BC183" s="165"/>
      <c r="BD183" s="165"/>
      <c r="BE183" s="165"/>
      <c r="BF183" s="165"/>
    </row>
    <row r="184" spans="1:58" ht="11.15" customHeight="1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  <c r="AH184" s="165"/>
      <c r="AI184" s="165"/>
      <c r="AJ184" s="165"/>
      <c r="AK184" s="165"/>
      <c r="AL184" s="165"/>
      <c r="AM184" s="165"/>
      <c r="AN184" s="165"/>
      <c r="AO184" s="165"/>
      <c r="AP184" s="165"/>
      <c r="AQ184" s="165"/>
      <c r="AR184" s="165"/>
      <c r="AS184" s="165"/>
      <c r="AT184" s="165"/>
      <c r="AU184" s="165"/>
      <c r="AV184" s="165"/>
      <c r="AW184" s="165"/>
      <c r="AX184" s="165"/>
      <c r="AY184" s="165"/>
      <c r="AZ184" s="165"/>
      <c r="BA184" s="165"/>
      <c r="BB184" s="165"/>
      <c r="BC184" s="165"/>
      <c r="BD184" s="165"/>
      <c r="BE184" s="165"/>
      <c r="BF184" s="165"/>
    </row>
    <row r="185" spans="1:58" ht="11.15" customHeight="1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  <c r="AG185" s="165"/>
      <c r="AH185" s="165"/>
      <c r="AI185" s="165"/>
      <c r="AJ185" s="165"/>
      <c r="AK185" s="165"/>
      <c r="AL185" s="165"/>
      <c r="AM185" s="165"/>
      <c r="AN185" s="165"/>
      <c r="AO185" s="165"/>
      <c r="AP185" s="165"/>
      <c r="AQ185" s="165"/>
      <c r="AR185" s="165"/>
      <c r="AS185" s="165"/>
      <c r="AT185" s="165"/>
      <c r="AU185" s="165"/>
      <c r="AV185" s="165"/>
      <c r="AW185" s="165"/>
      <c r="AX185" s="165"/>
      <c r="AY185" s="165"/>
      <c r="AZ185" s="165"/>
      <c r="BA185" s="165"/>
      <c r="BB185" s="165"/>
      <c r="BC185" s="165"/>
      <c r="BD185" s="165"/>
      <c r="BE185" s="165"/>
      <c r="BF185" s="165"/>
    </row>
    <row r="186" spans="1:58" ht="11.15" customHeight="1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</row>
    <row r="187" spans="1:58" ht="11.15" customHeight="1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</row>
    <row r="188" spans="1:58" ht="11.15" customHeight="1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</row>
    <row r="189" spans="1:58" ht="11.15" customHeight="1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</row>
    <row r="190" spans="1:58" ht="11.15" customHeight="1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</row>
    <row r="191" spans="1:58" ht="11.15" customHeight="1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</row>
    <row r="192" spans="1:58" ht="11.15" customHeight="1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</row>
    <row r="193" spans="1:58" ht="11.15" customHeight="1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</row>
    <row r="194" spans="1:58" ht="11.15" customHeight="1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</row>
    <row r="195" spans="1:58" ht="11.15" customHeight="1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5"/>
      <c r="AU195" s="165"/>
      <c r="AV195" s="165"/>
      <c r="AW195" s="165"/>
      <c r="AX195" s="165"/>
      <c r="AY195" s="165"/>
      <c r="AZ195" s="165"/>
      <c r="BA195" s="165"/>
      <c r="BB195" s="165"/>
      <c r="BC195" s="165"/>
      <c r="BD195" s="165"/>
      <c r="BE195" s="165"/>
      <c r="BF195" s="165"/>
    </row>
    <row r="196" spans="1:58" ht="11.15" customHeight="1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/>
      <c r="AN196" s="165"/>
      <c r="AO196" s="165"/>
      <c r="AP196" s="165"/>
      <c r="AQ196" s="165"/>
      <c r="AR196" s="165"/>
      <c r="AS196" s="165"/>
      <c r="AT196" s="165"/>
      <c r="AU196" s="165"/>
      <c r="AV196" s="165"/>
      <c r="AW196" s="165"/>
      <c r="AX196" s="165"/>
      <c r="AY196" s="165"/>
      <c r="AZ196" s="165"/>
      <c r="BA196" s="165"/>
      <c r="BB196" s="165"/>
      <c r="BC196" s="165"/>
      <c r="BD196" s="165"/>
      <c r="BE196" s="165"/>
      <c r="BF196" s="165"/>
    </row>
    <row r="197" spans="1:58" ht="11.15" customHeight="1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  <c r="AO197" s="165"/>
      <c r="AP197" s="165"/>
      <c r="AQ197" s="165"/>
      <c r="AR197" s="165"/>
      <c r="AS197" s="165"/>
      <c r="AT197" s="165"/>
      <c r="AU197" s="165"/>
      <c r="AV197" s="165"/>
      <c r="AW197" s="165"/>
      <c r="AX197" s="165"/>
      <c r="AY197" s="165"/>
      <c r="AZ197" s="165"/>
      <c r="BA197" s="165"/>
      <c r="BB197" s="165"/>
      <c r="BC197" s="165"/>
      <c r="BD197" s="165"/>
      <c r="BE197" s="165"/>
      <c r="BF197" s="165"/>
    </row>
    <row r="198" spans="1:58" ht="11.15" customHeight="1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  <c r="AF198" s="165"/>
      <c r="AG198" s="165"/>
      <c r="AH198" s="165"/>
      <c r="AI198" s="165"/>
      <c r="AJ198" s="165"/>
      <c r="AK198" s="165"/>
      <c r="AL198" s="165"/>
      <c r="AM198" s="165"/>
      <c r="AN198" s="165"/>
      <c r="AO198" s="165"/>
      <c r="AP198" s="165"/>
      <c r="AQ198" s="165"/>
      <c r="AR198" s="165"/>
      <c r="AS198" s="165"/>
      <c r="AT198" s="165"/>
      <c r="AU198" s="165"/>
      <c r="AV198" s="165"/>
      <c r="AW198" s="165"/>
      <c r="AX198" s="165"/>
      <c r="AY198" s="165"/>
      <c r="AZ198" s="165"/>
      <c r="BA198" s="165"/>
      <c r="BB198" s="165"/>
      <c r="BC198" s="165"/>
      <c r="BD198" s="165"/>
      <c r="BE198" s="165"/>
      <c r="BF198" s="165"/>
    </row>
    <row r="199" spans="1:58" ht="11.15" customHeight="1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  <c r="AI199" s="165"/>
      <c r="AJ199" s="165"/>
      <c r="AK199" s="165"/>
      <c r="AL199" s="165"/>
      <c r="AM199" s="165"/>
      <c r="AN199" s="165"/>
      <c r="AO199" s="165"/>
      <c r="AP199" s="165"/>
      <c r="AQ199" s="165"/>
      <c r="AR199" s="165"/>
      <c r="AS199" s="165"/>
      <c r="AT199" s="165"/>
      <c r="AU199" s="165"/>
      <c r="AV199" s="165"/>
      <c r="AW199" s="165"/>
      <c r="AX199" s="165"/>
      <c r="AY199" s="165"/>
      <c r="AZ199" s="165"/>
      <c r="BA199" s="165"/>
      <c r="BB199" s="165"/>
      <c r="BC199" s="165"/>
      <c r="BD199" s="165"/>
      <c r="BE199" s="165"/>
      <c r="BF199" s="165"/>
    </row>
    <row r="200" spans="1:58" ht="11.15" customHeight="1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165"/>
      <c r="AK200" s="165"/>
      <c r="AL200" s="165"/>
      <c r="AM200" s="165"/>
      <c r="AN200" s="165"/>
      <c r="AO200" s="165"/>
      <c r="AP200" s="165"/>
      <c r="AQ200" s="165"/>
      <c r="AR200" s="165"/>
      <c r="AS200" s="165"/>
      <c r="AT200" s="165"/>
      <c r="AU200" s="165"/>
      <c r="AV200" s="165"/>
      <c r="AW200" s="165"/>
      <c r="AX200" s="165"/>
      <c r="AY200" s="165"/>
      <c r="AZ200" s="165"/>
      <c r="BA200" s="165"/>
      <c r="BB200" s="165"/>
      <c r="BC200" s="165"/>
      <c r="BD200" s="165"/>
      <c r="BE200" s="165"/>
      <c r="BF200" s="165"/>
    </row>
    <row r="201" spans="1:58" ht="11.15" customHeight="1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65"/>
      <c r="AI201" s="165"/>
      <c r="AJ201" s="165"/>
      <c r="AK201" s="165"/>
      <c r="AL201" s="165"/>
      <c r="AM201" s="165"/>
      <c r="AN201" s="165"/>
      <c r="AO201" s="165"/>
      <c r="AP201" s="165"/>
      <c r="AQ201" s="165"/>
      <c r="AR201" s="165"/>
      <c r="AS201" s="165"/>
      <c r="AT201" s="165"/>
      <c r="AU201" s="165"/>
      <c r="AV201" s="165"/>
      <c r="AW201" s="165"/>
      <c r="AX201" s="165"/>
      <c r="AY201" s="165"/>
      <c r="AZ201" s="165"/>
      <c r="BA201" s="165"/>
      <c r="BB201" s="165"/>
      <c r="BC201" s="165"/>
      <c r="BD201" s="165"/>
      <c r="BE201" s="165"/>
      <c r="BF201" s="165"/>
    </row>
    <row r="202" spans="1:58" ht="11.15" customHeight="1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  <c r="AG202" s="165"/>
      <c r="AH202" s="165"/>
      <c r="AI202" s="165"/>
      <c r="AJ202" s="165"/>
      <c r="AK202" s="165"/>
      <c r="AL202" s="165"/>
      <c r="AM202" s="165"/>
      <c r="AN202" s="165"/>
      <c r="AO202" s="165"/>
      <c r="AP202" s="165"/>
      <c r="AQ202" s="165"/>
      <c r="AR202" s="165"/>
      <c r="AS202" s="165"/>
      <c r="AT202" s="165"/>
      <c r="AU202" s="165"/>
      <c r="AV202" s="165"/>
      <c r="AW202" s="165"/>
      <c r="AX202" s="165"/>
      <c r="AY202" s="165"/>
      <c r="AZ202" s="165"/>
      <c r="BA202" s="165"/>
      <c r="BB202" s="165"/>
      <c r="BC202" s="165"/>
      <c r="BD202" s="165"/>
      <c r="BE202" s="165"/>
      <c r="BF202" s="165"/>
    </row>
    <row r="203" spans="1:58" ht="11.15" customHeight="1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5"/>
      <c r="AI203" s="165"/>
      <c r="AJ203" s="165"/>
      <c r="AK203" s="165"/>
      <c r="AL203" s="165"/>
      <c r="AM203" s="165"/>
      <c r="AN203" s="165"/>
      <c r="AO203" s="165"/>
      <c r="AP203" s="165"/>
      <c r="AQ203" s="165"/>
      <c r="AR203" s="165"/>
      <c r="AS203" s="165"/>
      <c r="AT203" s="165"/>
      <c r="AU203" s="165"/>
      <c r="AV203" s="165"/>
      <c r="AW203" s="165"/>
      <c r="AX203" s="165"/>
      <c r="AY203" s="165"/>
      <c r="AZ203" s="165"/>
      <c r="BA203" s="165"/>
      <c r="BB203" s="165"/>
      <c r="BC203" s="165"/>
      <c r="BD203" s="165"/>
      <c r="BE203" s="165"/>
      <c r="BF203" s="165"/>
    </row>
    <row r="204" spans="1:58" ht="11.15" customHeight="1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165"/>
      <c r="AT204" s="165"/>
      <c r="AU204" s="165"/>
      <c r="AV204" s="165"/>
      <c r="AW204" s="165"/>
      <c r="AX204" s="165"/>
      <c r="AY204" s="165"/>
      <c r="AZ204" s="165"/>
      <c r="BA204" s="165"/>
      <c r="BB204" s="165"/>
      <c r="BC204" s="165"/>
      <c r="BD204" s="165"/>
      <c r="BE204" s="165"/>
      <c r="BF204" s="165"/>
    </row>
    <row r="205" spans="1:58" ht="11.15" customHeight="1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</row>
    <row r="206" spans="1:58" ht="11.15" customHeight="1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</row>
    <row r="207" spans="1:58" ht="11.15" customHeight="1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</row>
    <row r="208" spans="1:58" ht="11.15" customHeight="1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</row>
    <row r="209" spans="1:58" ht="11.15" customHeight="1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</row>
    <row r="210" spans="1:58" ht="11.15" customHeight="1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</row>
    <row r="211" spans="1:58" ht="11.15" customHeight="1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</row>
    <row r="212" spans="1:58" ht="11.15" customHeight="1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</row>
    <row r="213" spans="1:58" ht="11.15" customHeight="1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</row>
    <row r="214" spans="1:58" ht="11.15" customHeight="1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/>
      <c r="AN214" s="165"/>
      <c r="AO214" s="165"/>
      <c r="AP214" s="165"/>
      <c r="AQ214" s="165"/>
      <c r="AR214" s="165"/>
      <c r="AS214" s="165"/>
      <c r="AT214" s="165"/>
      <c r="AU214" s="165"/>
      <c r="AV214" s="165"/>
      <c r="AW214" s="165"/>
      <c r="AX214" s="165"/>
      <c r="AY214" s="165"/>
      <c r="AZ214" s="165"/>
      <c r="BA214" s="165"/>
      <c r="BB214" s="165"/>
      <c r="BC214" s="165"/>
      <c r="BD214" s="165"/>
      <c r="BE214" s="165"/>
      <c r="BF214" s="165"/>
    </row>
    <row r="215" spans="1:58" ht="11.15" customHeight="1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165"/>
      <c r="AH215" s="165"/>
      <c r="AI215" s="165"/>
      <c r="AJ215" s="165"/>
      <c r="AK215" s="165"/>
      <c r="AL215" s="165"/>
      <c r="AM215" s="165"/>
      <c r="AN215" s="165"/>
      <c r="AO215" s="165"/>
      <c r="AP215" s="165"/>
      <c r="AQ215" s="165"/>
      <c r="AR215" s="165"/>
      <c r="AS215" s="165"/>
      <c r="AT215" s="165"/>
      <c r="AU215" s="165"/>
      <c r="AV215" s="165"/>
      <c r="AW215" s="165"/>
      <c r="AX215" s="165"/>
      <c r="AY215" s="165"/>
      <c r="AZ215" s="165"/>
      <c r="BA215" s="165"/>
      <c r="BB215" s="165"/>
      <c r="BC215" s="165"/>
      <c r="BD215" s="165"/>
      <c r="BE215" s="165"/>
      <c r="BF215" s="165"/>
    </row>
    <row r="216" spans="1:58" ht="11.15" customHeight="1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  <c r="AD216" s="165"/>
      <c r="AE216" s="165"/>
      <c r="AF216" s="165"/>
      <c r="AG216" s="165"/>
      <c r="AH216" s="165"/>
      <c r="AI216" s="165"/>
      <c r="AJ216" s="165"/>
      <c r="AK216" s="165"/>
      <c r="AL216" s="165"/>
      <c r="AM216" s="165"/>
      <c r="AN216" s="165"/>
      <c r="AO216" s="165"/>
      <c r="AP216" s="165"/>
      <c r="AQ216" s="165"/>
      <c r="AR216" s="165"/>
      <c r="AS216" s="165"/>
      <c r="AT216" s="165"/>
      <c r="AU216" s="165"/>
      <c r="AV216" s="165"/>
      <c r="AW216" s="165"/>
      <c r="AX216" s="165"/>
      <c r="AY216" s="165"/>
      <c r="AZ216" s="165"/>
      <c r="BA216" s="165"/>
      <c r="BB216" s="165"/>
      <c r="BC216" s="165"/>
      <c r="BD216" s="165"/>
      <c r="BE216" s="165"/>
      <c r="BF216" s="165"/>
    </row>
    <row r="217" spans="1:58" ht="11.15" customHeight="1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  <c r="AI217" s="165"/>
      <c r="AJ217" s="165"/>
      <c r="AK217" s="165"/>
      <c r="AL217" s="165"/>
      <c r="AM217" s="165"/>
      <c r="AN217" s="165"/>
      <c r="AO217" s="165"/>
      <c r="AP217" s="165"/>
      <c r="AQ217" s="165"/>
      <c r="AR217" s="165"/>
      <c r="AS217" s="165"/>
      <c r="AT217" s="165"/>
      <c r="AU217" s="165"/>
      <c r="AV217" s="165"/>
      <c r="AW217" s="165"/>
      <c r="AX217" s="165"/>
      <c r="AY217" s="165"/>
      <c r="AZ217" s="165"/>
      <c r="BA217" s="165"/>
      <c r="BB217" s="165"/>
      <c r="BC217" s="165"/>
      <c r="BD217" s="165"/>
      <c r="BE217" s="165"/>
      <c r="BF217" s="165"/>
    </row>
    <row r="218" spans="1:58" ht="11.15" customHeight="1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  <c r="AU218" s="165"/>
      <c r="AV218" s="165"/>
      <c r="AW218" s="165"/>
      <c r="AX218" s="165"/>
      <c r="AY218" s="165"/>
      <c r="AZ218" s="165"/>
      <c r="BA218" s="165"/>
      <c r="BB218" s="165"/>
      <c r="BC218" s="165"/>
      <c r="BD218" s="165"/>
      <c r="BE218" s="165"/>
      <c r="BF218" s="165"/>
    </row>
    <row r="219" spans="1:58" ht="11.15" customHeight="1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  <c r="AG219" s="165"/>
      <c r="AH219" s="165"/>
      <c r="AI219" s="165"/>
      <c r="AJ219" s="165"/>
      <c r="AK219" s="165"/>
      <c r="AL219" s="165"/>
      <c r="AM219" s="165"/>
      <c r="AN219" s="165"/>
      <c r="AO219" s="165"/>
      <c r="AP219" s="165"/>
      <c r="AQ219" s="165"/>
      <c r="AR219" s="165"/>
      <c r="AS219" s="165"/>
      <c r="AT219" s="165"/>
      <c r="AU219" s="165"/>
      <c r="AV219" s="165"/>
      <c r="AW219" s="165"/>
      <c r="AX219" s="165"/>
      <c r="AY219" s="165"/>
      <c r="AZ219" s="165"/>
      <c r="BA219" s="165"/>
      <c r="BB219" s="165"/>
      <c r="BC219" s="165"/>
      <c r="BD219" s="165"/>
      <c r="BE219" s="165"/>
      <c r="BF219" s="165"/>
    </row>
    <row r="220" spans="1:58" ht="11.15" customHeight="1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  <c r="AF220" s="165"/>
      <c r="AG220" s="165"/>
      <c r="AH220" s="165"/>
      <c r="AI220" s="165"/>
      <c r="AJ220" s="165"/>
      <c r="AK220" s="165"/>
      <c r="AL220" s="165"/>
      <c r="AM220" s="165"/>
      <c r="AN220" s="165"/>
      <c r="AO220" s="165"/>
      <c r="AP220" s="165"/>
      <c r="AQ220" s="165"/>
      <c r="AR220" s="165"/>
      <c r="AS220" s="165"/>
      <c r="AT220" s="165"/>
      <c r="AU220" s="165"/>
      <c r="AV220" s="165"/>
      <c r="AW220" s="165"/>
      <c r="AX220" s="165"/>
      <c r="AY220" s="165"/>
      <c r="AZ220" s="165"/>
      <c r="BA220" s="165"/>
      <c r="BB220" s="165"/>
      <c r="BC220" s="165"/>
      <c r="BD220" s="165"/>
      <c r="BE220" s="165"/>
      <c r="BF220" s="165"/>
    </row>
    <row r="221" spans="1:58" ht="11.15" customHeight="1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  <c r="AJ221" s="165"/>
      <c r="AK221" s="165"/>
      <c r="AL221" s="165"/>
      <c r="AM221" s="165"/>
      <c r="AN221" s="165"/>
      <c r="AO221" s="165"/>
      <c r="AP221" s="165"/>
      <c r="AQ221" s="165"/>
      <c r="AR221" s="165"/>
      <c r="AS221" s="165"/>
      <c r="AT221" s="165"/>
      <c r="AU221" s="165"/>
      <c r="AV221" s="165"/>
      <c r="AW221" s="165"/>
      <c r="AX221" s="165"/>
      <c r="AY221" s="165"/>
      <c r="AZ221" s="165"/>
      <c r="BA221" s="165"/>
      <c r="BB221" s="165"/>
      <c r="BC221" s="165"/>
      <c r="BD221" s="165"/>
      <c r="BE221" s="165"/>
      <c r="BF221" s="165"/>
    </row>
    <row r="222" spans="1:58" ht="11.15" customHeight="1">
      <c r="A222" s="165"/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  <c r="AG222" s="165"/>
      <c r="AH222" s="165"/>
      <c r="AI222" s="165"/>
      <c r="AJ222" s="165"/>
      <c r="AK222" s="165"/>
      <c r="AL222" s="165"/>
      <c r="AM222" s="165"/>
      <c r="AN222" s="165"/>
      <c r="AO222" s="165"/>
      <c r="AP222" s="165"/>
      <c r="AQ222" s="165"/>
      <c r="AR222" s="165"/>
      <c r="AS222" s="165"/>
      <c r="AT222" s="165"/>
      <c r="AU222" s="165"/>
      <c r="AV222" s="165"/>
      <c r="AW222" s="165"/>
      <c r="AX222" s="165"/>
      <c r="AY222" s="165"/>
      <c r="AZ222" s="165"/>
      <c r="BA222" s="165"/>
      <c r="BB222" s="165"/>
      <c r="BC222" s="165"/>
      <c r="BD222" s="165"/>
      <c r="BE222" s="165"/>
      <c r="BF222" s="165"/>
    </row>
    <row r="223" spans="1:58" ht="11.15" customHeight="1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  <c r="AG223" s="165"/>
      <c r="AH223" s="165"/>
      <c r="AI223" s="165"/>
      <c r="AJ223" s="165"/>
      <c r="AK223" s="165"/>
      <c r="AL223" s="165"/>
      <c r="AM223" s="165"/>
      <c r="AN223" s="165"/>
      <c r="AO223" s="165"/>
      <c r="AP223" s="165"/>
      <c r="AQ223" s="165"/>
      <c r="AR223" s="165"/>
      <c r="AS223" s="165"/>
      <c r="AT223" s="165"/>
      <c r="AU223" s="165"/>
      <c r="AV223" s="165"/>
      <c r="AW223" s="165"/>
      <c r="AX223" s="165"/>
      <c r="AY223" s="165"/>
      <c r="AZ223" s="165"/>
      <c r="BA223" s="165"/>
      <c r="BB223" s="165"/>
      <c r="BC223" s="165"/>
      <c r="BD223" s="165"/>
      <c r="BE223" s="165"/>
      <c r="BF223" s="165"/>
    </row>
    <row r="224" spans="1:58" ht="11.15" customHeight="1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  <c r="AO224" s="165"/>
      <c r="AP224" s="165"/>
      <c r="AQ224" s="165"/>
      <c r="AR224" s="165"/>
      <c r="AS224" s="165"/>
      <c r="AT224" s="165"/>
      <c r="AU224" s="165"/>
      <c r="AV224" s="165"/>
      <c r="AW224" s="165"/>
      <c r="AX224" s="165"/>
      <c r="AY224" s="165"/>
      <c r="AZ224" s="165"/>
      <c r="BA224" s="165"/>
      <c r="BB224" s="165"/>
      <c r="BC224" s="165"/>
      <c r="BD224" s="165"/>
      <c r="BE224" s="165"/>
      <c r="BF224" s="165"/>
    </row>
    <row r="225" spans="1:58" ht="11.15" customHeight="1">
      <c r="A225" s="165"/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/>
      <c r="AN225" s="165"/>
      <c r="AO225" s="165"/>
      <c r="AP225" s="165"/>
      <c r="AQ225" s="165"/>
      <c r="AR225" s="165"/>
      <c r="AS225" s="165"/>
      <c r="AT225" s="165"/>
      <c r="AU225" s="165"/>
      <c r="AV225" s="165"/>
      <c r="AW225" s="165"/>
      <c r="AX225" s="165"/>
      <c r="AY225" s="165"/>
      <c r="AZ225" s="165"/>
      <c r="BA225" s="165"/>
      <c r="BB225" s="165"/>
      <c r="BC225" s="165"/>
      <c r="BD225" s="165"/>
      <c r="BE225" s="165"/>
      <c r="BF225" s="165"/>
    </row>
    <row r="226" spans="1:58" ht="11.15" customHeight="1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</row>
    <row r="227" spans="1:58" ht="11.15" customHeight="1">
      <c r="A227" s="165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</row>
    <row r="228" spans="1:58" ht="11.15" customHeight="1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</row>
    <row r="229" spans="1:58" ht="11.15" customHeight="1">
      <c r="A229" s="165"/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</row>
    <row r="230" spans="1:58" ht="11.15" customHeight="1">
      <c r="A230" s="165"/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</row>
    <row r="231" spans="1:58" ht="11.15" customHeight="1">
      <c r="A231" s="165"/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</row>
    <row r="232" spans="1:58" ht="11.15" customHeight="1">
      <c r="A232" s="165"/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/>
      <c r="AN232" s="165"/>
      <c r="AO232" s="165"/>
      <c r="AP232" s="165"/>
      <c r="AQ232" s="165"/>
      <c r="AR232" s="165"/>
      <c r="AS232" s="165"/>
      <c r="AT232" s="165"/>
      <c r="AU232" s="165"/>
      <c r="AV232" s="165"/>
      <c r="AW232" s="165"/>
      <c r="AX232" s="165"/>
      <c r="AY232" s="165"/>
      <c r="AZ232" s="165"/>
      <c r="BA232" s="165"/>
      <c r="BB232" s="165"/>
      <c r="BC232" s="165"/>
      <c r="BD232" s="165"/>
      <c r="BE232" s="165"/>
      <c r="BF232" s="165"/>
    </row>
    <row r="233" spans="1:58" ht="11.15" customHeight="1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  <c r="AT233" s="165"/>
      <c r="AU233" s="165"/>
      <c r="AV233" s="165"/>
      <c r="AW233" s="165"/>
      <c r="AX233" s="165"/>
      <c r="AY233" s="165"/>
      <c r="AZ233" s="165"/>
      <c r="BA233" s="165"/>
      <c r="BB233" s="165"/>
      <c r="BC233" s="165"/>
      <c r="BD233" s="165"/>
      <c r="BE233" s="165"/>
      <c r="BF233" s="165"/>
    </row>
    <row r="234" spans="1:58" ht="11.15" customHeight="1">
      <c r="A234" s="165"/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5"/>
      <c r="BA234" s="165"/>
      <c r="BB234" s="165"/>
      <c r="BC234" s="165"/>
      <c r="BD234" s="165"/>
      <c r="BE234" s="165"/>
      <c r="BF234" s="165"/>
    </row>
    <row r="235" spans="1:58" ht="11.15" customHeight="1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  <c r="AU235" s="165"/>
      <c r="AV235" s="165"/>
      <c r="AW235" s="165"/>
      <c r="AX235" s="165"/>
      <c r="AY235" s="165"/>
      <c r="AZ235" s="165"/>
      <c r="BA235" s="165"/>
      <c r="BB235" s="165"/>
      <c r="BC235" s="165"/>
      <c r="BD235" s="165"/>
      <c r="BE235" s="165"/>
      <c r="BF235" s="165"/>
    </row>
    <row r="236" spans="1:58" ht="11.15" customHeight="1">
      <c r="A236" s="165"/>
      <c r="B236" s="165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  <c r="AG236" s="165"/>
      <c r="AH236" s="165"/>
      <c r="AI236" s="165"/>
      <c r="AJ236" s="165"/>
      <c r="AK236" s="165"/>
      <c r="AL236" s="165"/>
      <c r="AM236" s="165"/>
      <c r="AN236" s="165"/>
      <c r="AO236" s="165"/>
      <c r="AP236" s="165"/>
      <c r="AQ236" s="165"/>
      <c r="AR236" s="165"/>
      <c r="AS236" s="165"/>
      <c r="AT236" s="165"/>
      <c r="AU236" s="165"/>
      <c r="AV236" s="165"/>
      <c r="AW236" s="165"/>
      <c r="AX236" s="165"/>
      <c r="AY236" s="165"/>
      <c r="AZ236" s="165"/>
      <c r="BA236" s="165"/>
      <c r="BB236" s="165"/>
      <c r="BC236" s="165"/>
      <c r="BD236" s="165"/>
      <c r="BE236" s="165"/>
      <c r="BF236" s="165"/>
    </row>
    <row r="237" spans="1:58" ht="11.15" customHeight="1">
      <c r="A237" s="165"/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65"/>
      <c r="AI237" s="165"/>
      <c r="AJ237" s="165"/>
      <c r="AK237" s="165"/>
      <c r="AL237" s="165"/>
      <c r="AM237" s="165"/>
      <c r="AN237" s="165"/>
      <c r="AO237" s="165"/>
      <c r="AP237" s="165"/>
      <c r="AQ237" s="165"/>
      <c r="AR237" s="165"/>
      <c r="AS237" s="165"/>
      <c r="AT237" s="165"/>
      <c r="AU237" s="165"/>
      <c r="AV237" s="165"/>
      <c r="AW237" s="165"/>
      <c r="AX237" s="165"/>
      <c r="AY237" s="165"/>
      <c r="AZ237" s="165"/>
      <c r="BA237" s="165"/>
      <c r="BB237" s="165"/>
      <c r="BC237" s="165"/>
      <c r="BD237" s="165"/>
      <c r="BE237" s="165"/>
      <c r="BF237" s="165"/>
    </row>
    <row r="238" spans="1:58" ht="11.15" customHeight="1">
      <c r="A238" s="165"/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  <c r="AF238" s="165"/>
      <c r="AG238" s="165"/>
      <c r="AH238" s="165"/>
      <c r="AI238" s="165"/>
      <c r="AJ238" s="165"/>
      <c r="AK238" s="165"/>
      <c r="AL238" s="165"/>
      <c r="AM238" s="165"/>
      <c r="AN238" s="165"/>
      <c r="AO238" s="165"/>
      <c r="AP238" s="165"/>
      <c r="AQ238" s="165"/>
      <c r="AR238" s="165"/>
      <c r="AS238" s="165"/>
      <c r="AT238" s="165"/>
      <c r="AU238" s="165"/>
      <c r="AV238" s="165"/>
      <c r="AW238" s="165"/>
      <c r="AX238" s="165"/>
      <c r="AY238" s="165"/>
      <c r="AZ238" s="165"/>
      <c r="BA238" s="165"/>
      <c r="BB238" s="165"/>
      <c r="BC238" s="165"/>
      <c r="BD238" s="165"/>
      <c r="BE238" s="165"/>
      <c r="BF238" s="165"/>
    </row>
    <row r="239" spans="1:58" ht="11.15" customHeight="1">
      <c r="A239" s="165"/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  <c r="AC239" s="165"/>
      <c r="AD239" s="165"/>
      <c r="AE239" s="165"/>
      <c r="AF239" s="165"/>
      <c r="AG239" s="165"/>
      <c r="AH239" s="165"/>
      <c r="AI239" s="165"/>
      <c r="AJ239" s="165"/>
      <c r="AK239" s="165"/>
      <c r="AL239" s="165"/>
      <c r="AM239" s="165"/>
      <c r="AN239" s="165"/>
      <c r="AO239" s="165"/>
      <c r="AP239" s="165"/>
      <c r="AQ239" s="165"/>
      <c r="AR239" s="165"/>
      <c r="AS239" s="165"/>
      <c r="AT239" s="165"/>
      <c r="AU239" s="165"/>
      <c r="AV239" s="165"/>
      <c r="AW239" s="165"/>
      <c r="AX239" s="165"/>
      <c r="AY239" s="165"/>
      <c r="AZ239" s="165"/>
      <c r="BA239" s="165"/>
      <c r="BB239" s="165"/>
      <c r="BC239" s="165"/>
      <c r="BD239" s="165"/>
      <c r="BE239" s="165"/>
      <c r="BF239" s="165"/>
    </row>
    <row r="240" spans="1:58" ht="11.15" customHeight="1">
      <c r="A240" s="165"/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165"/>
      <c r="AM240" s="165"/>
      <c r="AN240" s="165"/>
      <c r="AO240" s="165"/>
      <c r="AP240" s="165"/>
      <c r="AQ240" s="165"/>
      <c r="AR240" s="165"/>
      <c r="AS240" s="165"/>
      <c r="AT240" s="165"/>
      <c r="AU240" s="165"/>
      <c r="AV240" s="165"/>
      <c r="AW240" s="165"/>
      <c r="AX240" s="165"/>
      <c r="AY240" s="165"/>
      <c r="AZ240" s="165"/>
      <c r="BA240" s="165"/>
      <c r="BB240" s="165"/>
      <c r="BC240" s="165"/>
      <c r="BD240" s="165"/>
      <c r="BE240" s="165"/>
      <c r="BF240" s="165"/>
    </row>
    <row r="241" spans="1:58" ht="11.15" customHeight="1">
      <c r="A241" s="165"/>
      <c r="B241" s="165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  <c r="AO241" s="165"/>
      <c r="AP241" s="165"/>
      <c r="AQ241" s="165"/>
      <c r="AR241" s="165"/>
      <c r="AS241" s="165"/>
      <c r="AT241" s="165"/>
      <c r="AU241" s="165"/>
      <c r="AV241" s="165"/>
      <c r="AW241" s="165"/>
      <c r="AX241" s="165"/>
      <c r="AY241" s="165"/>
      <c r="AZ241" s="165"/>
      <c r="BA241" s="165"/>
      <c r="BB241" s="165"/>
      <c r="BC241" s="165"/>
      <c r="BD241" s="165"/>
      <c r="BE241" s="165"/>
      <c r="BF241" s="165"/>
    </row>
    <row r="242" spans="1:58" ht="11.15" customHeight="1">
      <c r="A242" s="165"/>
      <c r="B242" s="165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  <c r="AO242" s="165"/>
      <c r="AP242" s="165"/>
      <c r="AQ242" s="165"/>
      <c r="AR242" s="165"/>
      <c r="AS242" s="165"/>
      <c r="AT242" s="165"/>
      <c r="AU242" s="165"/>
      <c r="AV242" s="165"/>
      <c r="AW242" s="165"/>
      <c r="AX242" s="165"/>
      <c r="AY242" s="165"/>
      <c r="AZ242" s="165"/>
      <c r="BA242" s="165"/>
      <c r="BB242" s="165"/>
      <c r="BC242" s="165"/>
      <c r="BD242" s="165"/>
      <c r="BE242" s="165"/>
      <c r="BF242" s="165"/>
    </row>
    <row r="243" spans="1:58" ht="11.15" customHeight="1">
      <c r="A243" s="165"/>
      <c r="B243" s="165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</row>
    <row r="244" spans="1:58" ht="11.15" customHeight="1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  <c r="AO244" s="165"/>
      <c r="AP244" s="165"/>
      <c r="AQ244" s="165"/>
      <c r="AR244" s="165"/>
      <c r="AS244" s="165"/>
      <c r="AT244" s="165"/>
      <c r="AU244" s="165"/>
      <c r="AV244" s="165"/>
      <c r="AW244" s="165"/>
      <c r="AX244" s="165"/>
      <c r="AY244" s="165"/>
      <c r="AZ244" s="165"/>
      <c r="BA244" s="165"/>
      <c r="BB244" s="165"/>
      <c r="BC244" s="165"/>
      <c r="BD244" s="165"/>
      <c r="BE244" s="165"/>
      <c r="BF244" s="165"/>
    </row>
    <row r="245" spans="1:58" ht="11.15" customHeight="1">
      <c r="A245" s="165"/>
      <c r="B245" s="165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</row>
    <row r="246" spans="1:58" ht="11.15" customHeight="1">
      <c r="A246" s="165"/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5"/>
      <c r="AU246" s="165"/>
      <c r="AV246" s="165"/>
      <c r="AW246" s="165"/>
      <c r="AX246" s="165"/>
      <c r="AY246" s="165"/>
      <c r="AZ246" s="165"/>
      <c r="BA246" s="165"/>
      <c r="BB246" s="165"/>
      <c r="BC246" s="165"/>
      <c r="BD246" s="165"/>
      <c r="BE246" s="165"/>
      <c r="BF246" s="165"/>
    </row>
    <row r="247" spans="1:58" ht="11.15" customHeight="1">
      <c r="A247" s="165"/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65"/>
      <c r="AT247" s="165"/>
      <c r="AU247" s="165"/>
      <c r="AV247" s="165"/>
      <c r="AW247" s="165"/>
      <c r="AX247" s="165"/>
      <c r="AY247" s="165"/>
      <c r="AZ247" s="165"/>
      <c r="BA247" s="165"/>
      <c r="BB247" s="165"/>
      <c r="BC247" s="165"/>
      <c r="BD247" s="165"/>
      <c r="BE247" s="165"/>
      <c r="BF247" s="165"/>
    </row>
    <row r="248" spans="1:58" ht="11.15" customHeight="1">
      <c r="A248" s="165"/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65"/>
      <c r="AU248" s="165"/>
      <c r="AV248" s="165"/>
      <c r="AW248" s="165"/>
      <c r="AX248" s="165"/>
      <c r="AY248" s="165"/>
      <c r="AZ248" s="165"/>
      <c r="BA248" s="165"/>
      <c r="BB248" s="165"/>
      <c r="BC248" s="165"/>
      <c r="BD248" s="165"/>
      <c r="BE248" s="165"/>
      <c r="BF248" s="165"/>
    </row>
    <row r="249" spans="1:58" ht="11.15" customHeight="1">
      <c r="A249" s="165"/>
      <c r="B249" s="165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  <c r="AU249" s="165"/>
      <c r="AV249" s="165"/>
      <c r="AW249" s="165"/>
      <c r="AX249" s="165"/>
      <c r="AY249" s="165"/>
      <c r="AZ249" s="165"/>
      <c r="BA249" s="165"/>
      <c r="BB249" s="165"/>
      <c r="BC249" s="165"/>
      <c r="BD249" s="165"/>
      <c r="BE249" s="165"/>
      <c r="BF249" s="165"/>
    </row>
    <row r="250" spans="1:58" ht="11.15" customHeight="1">
      <c r="A250" s="165"/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65"/>
      <c r="AL250" s="165"/>
      <c r="AM250" s="165"/>
      <c r="AN250" s="165"/>
      <c r="AO250" s="165"/>
      <c r="AP250" s="165"/>
      <c r="AQ250" s="165"/>
      <c r="AR250" s="165"/>
      <c r="AS250" s="165"/>
      <c r="AT250" s="165"/>
      <c r="AU250" s="165"/>
      <c r="AV250" s="165"/>
      <c r="AW250" s="165"/>
      <c r="AX250" s="165"/>
      <c r="AY250" s="165"/>
      <c r="AZ250" s="165"/>
      <c r="BA250" s="165"/>
      <c r="BB250" s="165"/>
      <c r="BC250" s="165"/>
      <c r="BD250" s="165"/>
      <c r="BE250" s="165"/>
      <c r="BF250" s="165"/>
    </row>
    <row r="251" spans="1:58" ht="11.15" customHeight="1">
      <c r="A251" s="165"/>
      <c r="B251" s="165"/>
      <c r="C251" s="165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65"/>
      <c r="AL251" s="165"/>
      <c r="AM251" s="165"/>
      <c r="AN251" s="165"/>
      <c r="AO251" s="165"/>
      <c r="AP251" s="165"/>
      <c r="AQ251" s="165"/>
      <c r="AR251" s="165"/>
      <c r="AS251" s="165"/>
      <c r="AT251" s="165"/>
      <c r="AU251" s="165"/>
      <c r="AV251" s="165"/>
      <c r="AW251" s="165"/>
      <c r="AX251" s="165"/>
      <c r="AY251" s="165"/>
      <c r="AZ251" s="165"/>
      <c r="BA251" s="165"/>
      <c r="BB251" s="165"/>
      <c r="BC251" s="165"/>
      <c r="BD251" s="165"/>
      <c r="BE251" s="165"/>
      <c r="BF251" s="165"/>
    </row>
    <row r="252" spans="1:58" ht="11.15" customHeight="1">
      <c r="A252" s="165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  <c r="AC252" s="165"/>
      <c r="AD252" s="165"/>
      <c r="AE252" s="165"/>
      <c r="AF252" s="165"/>
      <c r="AG252" s="165"/>
      <c r="AH252" s="165"/>
      <c r="AI252" s="165"/>
      <c r="AJ252" s="165"/>
      <c r="AK252" s="165"/>
      <c r="AL252" s="165"/>
      <c r="AM252" s="165"/>
      <c r="AN252" s="165"/>
      <c r="AO252" s="165"/>
      <c r="AP252" s="165"/>
      <c r="AQ252" s="165"/>
      <c r="AR252" s="165"/>
      <c r="AS252" s="165"/>
      <c r="AT252" s="165"/>
      <c r="AU252" s="165"/>
      <c r="AV252" s="165"/>
      <c r="AW252" s="165"/>
      <c r="AX252" s="165"/>
      <c r="AY252" s="165"/>
      <c r="AZ252" s="165"/>
      <c r="BA252" s="165"/>
      <c r="BB252" s="165"/>
      <c r="BC252" s="165"/>
      <c r="BD252" s="165"/>
      <c r="BE252" s="165"/>
      <c r="BF252" s="165"/>
    </row>
    <row r="253" spans="1:58" ht="11.15" customHeight="1">
      <c r="A253" s="165"/>
      <c r="B253" s="165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  <c r="AG253" s="165"/>
      <c r="AH253" s="165"/>
      <c r="AI253" s="165"/>
      <c r="AJ253" s="165"/>
      <c r="AK253" s="165"/>
      <c r="AL253" s="165"/>
      <c r="AM253" s="165"/>
      <c r="AN253" s="165"/>
      <c r="AO253" s="165"/>
      <c r="AP253" s="165"/>
      <c r="AQ253" s="165"/>
      <c r="AR253" s="165"/>
      <c r="AS253" s="165"/>
      <c r="AT253" s="165"/>
      <c r="AU253" s="165"/>
      <c r="AV253" s="165"/>
      <c r="AW253" s="165"/>
      <c r="AX253" s="165"/>
      <c r="AY253" s="165"/>
      <c r="AZ253" s="165"/>
      <c r="BA253" s="165"/>
      <c r="BB253" s="165"/>
      <c r="BC253" s="165"/>
      <c r="BD253" s="165"/>
      <c r="BE253" s="165"/>
      <c r="BF253" s="165"/>
    </row>
    <row r="254" spans="1:58" ht="11.15" customHeight="1">
      <c r="A254" s="165"/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  <c r="AG254" s="165"/>
      <c r="AH254" s="165"/>
      <c r="AI254" s="165"/>
      <c r="AJ254" s="165"/>
      <c r="AK254" s="165"/>
      <c r="AL254" s="165"/>
      <c r="AM254" s="165"/>
      <c r="AN254" s="165"/>
      <c r="AO254" s="165"/>
      <c r="AP254" s="165"/>
      <c r="AQ254" s="165"/>
      <c r="AR254" s="165"/>
      <c r="AS254" s="165"/>
      <c r="AT254" s="165"/>
      <c r="AU254" s="165"/>
      <c r="AV254" s="165"/>
      <c r="AW254" s="165"/>
      <c r="AX254" s="165"/>
      <c r="AY254" s="165"/>
      <c r="AZ254" s="165"/>
      <c r="BA254" s="165"/>
      <c r="BB254" s="165"/>
      <c r="BC254" s="165"/>
      <c r="BD254" s="165"/>
      <c r="BE254" s="165"/>
      <c r="BF254" s="165"/>
    </row>
    <row r="255" spans="1:58" ht="11.15" customHeight="1">
      <c r="A255" s="165"/>
      <c r="B255" s="165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  <c r="AG255" s="165"/>
      <c r="AH255" s="165"/>
      <c r="AI255" s="165"/>
      <c r="AJ255" s="165"/>
      <c r="AK255" s="165"/>
      <c r="AL255" s="165"/>
      <c r="AM255" s="165"/>
      <c r="AN255" s="165"/>
      <c r="AO255" s="165"/>
      <c r="AP255" s="165"/>
      <c r="AQ255" s="165"/>
      <c r="AR255" s="165"/>
      <c r="AS255" s="165"/>
      <c r="AT255" s="165"/>
      <c r="AU255" s="165"/>
      <c r="AV255" s="165"/>
      <c r="AW255" s="165"/>
      <c r="AX255" s="165"/>
      <c r="AY255" s="165"/>
      <c r="AZ255" s="165"/>
      <c r="BA255" s="165"/>
      <c r="BB255" s="165"/>
      <c r="BC255" s="165"/>
      <c r="BD255" s="165"/>
      <c r="BE255" s="165"/>
      <c r="BF255" s="165"/>
    </row>
    <row r="256" spans="1:58" ht="11.15" customHeight="1">
      <c r="A256" s="165"/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  <c r="AF256" s="165"/>
      <c r="AG256" s="165"/>
      <c r="AH256" s="165"/>
      <c r="AI256" s="165"/>
      <c r="AJ256" s="165"/>
      <c r="AK256" s="165"/>
      <c r="AL256" s="165"/>
      <c r="AM256" s="165"/>
      <c r="AN256" s="165"/>
      <c r="AO256" s="165"/>
      <c r="AP256" s="165"/>
      <c r="AQ256" s="165"/>
      <c r="AR256" s="165"/>
      <c r="AS256" s="165"/>
      <c r="AT256" s="165"/>
      <c r="AU256" s="165"/>
      <c r="AV256" s="165"/>
      <c r="AW256" s="165"/>
      <c r="AX256" s="165"/>
      <c r="AY256" s="165"/>
      <c r="AZ256" s="165"/>
      <c r="BA256" s="165"/>
      <c r="BB256" s="165"/>
      <c r="BC256" s="165"/>
      <c r="BD256" s="165"/>
      <c r="BE256" s="165"/>
      <c r="BF256" s="165"/>
    </row>
    <row r="257" spans="1:58" ht="11.15" customHeight="1">
      <c r="A257" s="165"/>
      <c r="B257" s="165"/>
      <c r="C257" s="165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  <c r="AG257" s="165"/>
      <c r="AH257" s="165"/>
      <c r="AI257" s="165"/>
      <c r="AJ257" s="165"/>
      <c r="AK257" s="165"/>
      <c r="AL257" s="165"/>
      <c r="AM257" s="165"/>
      <c r="AN257" s="165"/>
      <c r="AO257" s="165"/>
      <c r="AP257" s="165"/>
      <c r="AQ257" s="165"/>
      <c r="AR257" s="165"/>
      <c r="AS257" s="165"/>
      <c r="AT257" s="165"/>
      <c r="AU257" s="165"/>
      <c r="AV257" s="165"/>
      <c r="AW257" s="165"/>
      <c r="AX257" s="165"/>
      <c r="AY257" s="165"/>
      <c r="AZ257" s="165"/>
      <c r="BA257" s="165"/>
      <c r="BB257" s="165"/>
      <c r="BC257" s="165"/>
      <c r="BD257" s="165"/>
      <c r="BE257" s="165"/>
      <c r="BF257" s="165"/>
    </row>
    <row r="258" spans="1:58" ht="11.15" customHeight="1">
      <c r="A258" s="165"/>
      <c r="B258" s="165"/>
      <c r="C258" s="165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</row>
    <row r="259" spans="1:58" ht="11.15" customHeight="1">
      <c r="A259" s="165"/>
      <c r="B259" s="165"/>
      <c r="C259" s="165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</row>
    <row r="260" spans="1:58" ht="11.15" customHeight="1">
      <c r="A260" s="165"/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</row>
    <row r="261" spans="1:58" ht="11.15" customHeight="1">
      <c r="A261" s="165"/>
      <c r="B261" s="165"/>
      <c r="C261" s="165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</row>
    <row r="262" spans="1:58" ht="11.15" customHeight="1">
      <c r="A262" s="165"/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</row>
    <row r="263" spans="1:58" ht="11.15" customHeight="1">
      <c r="A263" s="165"/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</row>
    <row r="264" spans="1:58" ht="11.15" customHeight="1">
      <c r="A264" s="165"/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</row>
    <row r="265" spans="1:58" ht="11.15" customHeight="1">
      <c r="A265" s="165"/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</row>
    <row r="266" spans="1:58" ht="11.15" customHeight="1">
      <c r="A266" s="165"/>
      <c r="B266" s="165"/>
      <c r="C266" s="165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</row>
    <row r="267" spans="1:58" ht="11.15" customHeight="1">
      <c r="A267" s="165"/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  <c r="AU267" s="165"/>
      <c r="AV267" s="165"/>
      <c r="AW267" s="165"/>
      <c r="AX267" s="165"/>
      <c r="AY267" s="165"/>
      <c r="AZ267" s="165"/>
      <c r="BA267" s="165"/>
      <c r="BB267" s="165"/>
      <c r="BC267" s="165"/>
      <c r="BD267" s="165"/>
      <c r="BE267" s="165"/>
      <c r="BF267" s="165"/>
    </row>
    <row r="268" spans="1:58" ht="11.15" customHeight="1">
      <c r="A268" s="165"/>
      <c r="B268" s="165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  <c r="AG268" s="165"/>
      <c r="AH268" s="165"/>
      <c r="AI268" s="165"/>
      <c r="AJ268" s="165"/>
      <c r="AK268" s="165"/>
      <c r="AL268" s="165"/>
      <c r="AM268" s="165"/>
      <c r="AN268" s="165"/>
      <c r="AO268" s="165"/>
      <c r="AP268" s="165"/>
      <c r="AQ268" s="165"/>
      <c r="AR268" s="165"/>
      <c r="AS268" s="165"/>
      <c r="AT268" s="165"/>
      <c r="AU268" s="165"/>
      <c r="AV268" s="165"/>
      <c r="AW268" s="165"/>
      <c r="AX268" s="165"/>
      <c r="AY268" s="165"/>
      <c r="AZ268" s="165"/>
      <c r="BA268" s="165"/>
      <c r="BB268" s="165"/>
      <c r="BC268" s="165"/>
      <c r="BD268" s="165"/>
      <c r="BE268" s="165"/>
      <c r="BF268" s="165"/>
    </row>
    <row r="269" spans="1:58" ht="11.15" customHeight="1">
      <c r="A269" s="165"/>
      <c r="B269" s="165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  <c r="AG269" s="165"/>
      <c r="AH269" s="165"/>
      <c r="AI269" s="165"/>
      <c r="AJ269" s="165"/>
      <c r="AK269" s="165"/>
      <c r="AL269" s="165"/>
      <c r="AM269" s="165"/>
      <c r="AN269" s="165"/>
      <c r="AO269" s="165"/>
      <c r="AP269" s="165"/>
      <c r="AQ269" s="165"/>
      <c r="AR269" s="165"/>
      <c r="AS269" s="165"/>
      <c r="AT269" s="165"/>
      <c r="AU269" s="165"/>
      <c r="AV269" s="165"/>
      <c r="AW269" s="165"/>
      <c r="AX269" s="165"/>
      <c r="AY269" s="165"/>
      <c r="AZ269" s="165"/>
      <c r="BA269" s="165"/>
      <c r="BB269" s="165"/>
      <c r="BC269" s="165"/>
      <c r="BD269" s="165"/>
      <c r="BE269" s="165"/>
      <c r="BF269" s="165"/>
    </row>
    <row r="270" spans="1:58" ht="11.15" customHeight="1">
      <c r="A270" s="165"/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  <c r="AF270" s="165"/>
      <c r="AG270" s="165"/>
      <c r="AH270" s="165"/>
      <c r="AI270" s="165"/>
      <c r="AJ270" s="165"/>
      <c r="AK270" s="165"/>
      <c r="AL270" s="165"/>
      <c r="AM270" s="165"/>
      <c r="AN270" s="165"/>
      <c r="AO270" s="165"/>
      <c r="AP270" s="165"/>
      <c r="AQ270" s="165"/>
      <c r="AR270" s="165"/>
      <c r="AS270" s="165"/>
      <c r="AT270" s="165"/>
      <c r="AU270" s="165"/>
      <c r="AV270" s="165"/>
      <c r="AW270" s="165"/>
      <c r="AX270" s="165"/>
      <c r="AY270" s="165"/>
      <c r="AZ270" s="165"/>
      <c r="BA270" s="165"/>
      <c r="BB270" s="165"/>
      <c r="BC270" s="165"/>
      <c r="BD270" s="165"/>
      <c r="BE270" s="165"/>
      <c r="BF270" s="165"/>
    </row>
    <row r="271" spans="1:58" ht="11.15" customHeight="1">
      <c r="A271" s="165"/>
      <c r="B271" s="165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  <c r="AG271" s="165"/>
      <c r="AH271" s="165"/>
      <c r="AI271" s="165"/>
      <c r="AJ271" s="165"/>
      <c r="AK271" s="165"/>
      <c r="AL271" s="165"/>
      <c r="AM271" s="165"/>
      <c r="AN271" s="165"/>
      <c r="AO271" s="165"/>
      <c r="AP271" s="165"/>
      <c r="AQ271" s="165"/>
      <c r="AR271" s="165"/>
      <c r="AS271" s="165"/>
      <c r="AT271" s="165"/>
      <c r="AU271" s="165"/>
      <c r="AV271" s="165"/>
      <c r="AW271" s="165"/>
      <c r="AX271" s="165"/>
      <c r="AY271" s="165"/>
      <c r="AZ271" s="165"/>
      <c r="BA271" s="165"/>
      <c r="BB271" s="165"/>
      <c r="BC271" s="165"/>
      <c r="BD271" s="165"/>
      <c r="BE271" s="165"/>
      <c r="BF271" s="165"/>
    </row>
    <row r="272" spans="1:58" ht="11.15" customHeight="1">
      <c r="A272" s="165"/>
      <c r="B272" s="165"/>
      <c r="C272" s="165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  <c r="AG272" s="165"/>
      <c r="AH272" s="165"/>
      <c r="AI272" s="165"/>
      <c r="AJ272" s="165"/>
      <c r="AK272" s="165"/>
      <c r="AL272" s="165"/>
      <c r="AM272" s="165"/>
      <c r="AN272" s="165"/>
      <c r="AO272" s="165"/>
      <c r="AP272" s="165"/>
      <c r="AQ272" s="165"/>
      <c r="AR272" s="165"/>
      <c r="AS272" s="165"/>
      <c r="AT272" s="165"/>
      <c r="AU272" s="165"/>
      <c r="AV272" s="165"/>
      <c r="AW272" s="165"/>
      <c r="AX272" s="165"/>
      <c r="AY272" s="165"/>
      <c r="AZ272" s="165"/>
      <c r="BA272" s="165"/>
      <c r="BB272" s="165"/>
      <c r="BC272" s="165"/>
      <c r="BD272" s="165"/>
      <c r="BE272" s="165"/>
      <c r="BF272" s="165"/>
    </row>
    <row r="273" spans="1:58" ht="11.15" customHeight="1">
      <c r="A273" s="165"/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165"/>
      <c r="AM273" s="165"/>
      <c r="AN273" s="165"/>
      <c r="AO273" s="165"/>
      <c r="AP273" s="165"/>
      <c r="AQ273" s="165"/>
      <c r="AR273" s="165"/>
      <c r="AS273" s="165"/>
      <c r="AT273" s="165"/>
      <c r="AU273" s="165"/>
      <c r="AV273" s="165"/>
      <c r="AW273" s="165"/>
      <c r="AX273" s="165"/>
      <c r="AY273" s="165"/>
      <c r="AZ273" s="165"/>
      <c r="BA273" s="165"/>
      <c r="BB273" s="165"/>
      <c r="BC273" s="165"/>
      <c r="BD273" s="165"/>
      <c r="BE273" s="165"/>
      <c r="BF273" s="165"/>
    </row>
    <row r="274" spans="1:58" ht="11.15" customHeight="1">
      <c r="A274" s="165"/>
      <c r="B274" s="165"/>
      <c r="C274" s="165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  <c r="AG274" s="165"/>
      <c r="AH274" s="165"/>
      <c r="AI274" s="165"/>
      <c r="AJ274" s="165"/>
      <c r="AK274" s="165"/>
      <c r="AL274" s="165"/>
      <c r="AM274" s="165"/>
      <c r="AN274" s="165"/>
      <c r="AO274" s="165"/>
      <c r="AP274" s="165"/>
      <c r="AQ274" s="165"/>
      <c r="AR274" s="165"/>
      <c r="AS274" s="165"/>
      <c r="AT274" s="165"/>
      <c r="AU274" s="165"/>
      <c r="AV274" s="165"/>
      <c r="AW274" s="165"/>
      <c r="AX274" s="165"/>
      <c r="AY274" s="165"/>
      <c r="AZ274" s="165"/>
      <c r="BA274" s="165"/>
      <c r="BB274" s="165"/>
      <c r="BC274" s="165"/>
      <c r="BD274" s="165"/>
      <c r="BE274" s="165"/>
      <c r="BF274" s="165"/>
    </row>
    <row r="275" spans="1:58" ht="11.15" customHeight="1">
      <c r="A275" s="165"/>
      <c r="B275" s="165"/>
      <c r="C275" s="165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5"/>
      <c r="AI275" s="165"/>
      <c r="AJ275" s="165"/>
      <c r="AK275" s="165"/>
      <c r="AL275" s="165"/>
      <c r="AM275" s="165"/>
      <c r="AN275" s="165"/>
      <c r="AO275" s="165"/>
      <c r="AP275" s="165"/>
      <c r="AQ275" s="165"/>
      <c r="AR275" s="165"/>
      <c r="AS275" s="165"/>
      <c r="AT275" s="165"/>
      <c r="AU275" s="165"/>
      <c r="AV275" s="165"/>
      <c r="AW275" s="165"/>
      <c r="AX275" s="165"/>
      <c r="AY275" s="165"/>
      <c r="AZ275" s="165"/>
      <c r="BA275" s="165"/>
      <c r="BB275" s="165"/>
      <c r="BC275" s="165"/>
      <c r="BD275" s="165"/>
      <c r="BE275" s="165"/>
      <c r="BF275" s="165"/>
    </row>
    <row r="276" spans="1:58" ht="11.15" customHeight="1">
      <c r="A276" s="165"/>
      <c r="B276" s="165"/>
      <c r="C276" s="165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</row>
    <row r="277" spans="1:58" ht="11.15" customHeight="1">
      <c r="A277" s="165"/>
      <c r="B277" s="165"/>
      <c r="C277" s="165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</row>
    <row r="278" spans="1:58" ht="11.15" customHeight="1">
      <c r="A278" s="165"/>
      <c r="B278" s="165"/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</row>
    <row r="279" spans="1:58" ht="11.15" customHeight="1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</row>
    <row r="280" spans="1:58" ht="11.15" customHeight="1">
      <c r="A280" s="165"/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</row>
    <row r="281" spans="1:58" ht="11.15" customHeight="1">
      <c r="A281" s="165"/>
      <c r="B281" s="165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</row>
    <row r="282" spans="1:58" ht="11.15" customHeight="1">
      <c r="A282" s="165"/>
      <c r="B282" s="165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</row>
    <row r="283" spans="1:58" ht="11.15" customHeight="1">
      <c r="A283" s="165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</row>
    <row r="284" spans="1:58" ht="11.15" customHeight="1">
      <c r="A284" s="165"/>
      <c r="B284" s="165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  <c r="AG284" s="165"/>
      <c r="AH284" s="165"/>
      <c r="AI284" s="165"/>
      <c r="AJ284" s="165"/>
      <c r="AK284" s="165"/>
      <c r="AL284" s="165"/>
      <c r="AM284" s="165"/>
      <c r="AN284" s="165"/>
      <c r="AO284" s="165"/>
      <c r="AP284" s="165"/>
      <c r="AQ284" s="165"/>
      <c r="AR284" s="165"/>
      <c r="AS284" s="165"/>
      <c r="AT284" s="165"/>
      <c r="AU284" s="165"/>
      <c r="AV284" s="165"/>
      <c r="AW284" s="165"/>
      <c r="AX284" s="165"/>
      <c r="AY284" s="165"/>
      <c r="AZ284" s="165"/>
      <c r="BA284" s="165"/>
      <c r="BB284" s="165"/>
      <c r="BC284" s="165"/>
      <c r="BD284" s="165"/>
      <c r="BE284" s="165"/>
      <c r="BF284" s="165"/>
    </row>
    <row r="285" spans="1:58" ht="11.15" customHeight="1">
      <c r="A285" s="165"/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  <c r="AG285" s="165"/>
      <c r="AH285" s="165"/>
      <c r="AI285" s="165"/>
      <c r="AJ285" s="165"/>
      <c r="AK285" s="165"/>
      <c r="AL285" s="165"/>
      <c r="AM285" s="165"/>
      <c r="AN285" s="165"/>
      <c r="AO285" s="165"/>
      <c r="AP285" s="165"/>
      <c r="AQ285" s="165"/>
      <c r="AR285" s="165"/>
      <c r="AS285" s="165"/>
      <c r="AT285" s="165"/>
      <c r="AU285" s="165"/>
      <c r="AV285" s="165"/>
      <c r="AW285" s="165"/>
      <c r="AX285" s="165"/>
      <c r="AY285" s="165"/>
      <c r="AZ285" s="165"/>
      <c r="BA285" s="165"/>
      <c r="BB285" s="165"/>
      <c r="BC285" s="165"/>
      <c r="BD285" s="165"/>
      <c r="BE285" s="165"/>
      <c r="BF285" s="165"/>
    </row>
    <row r="286" spans="1:58" ht="11.15" customHeight="1">
      <c r="A286" s="165"/>
      <c r="B286" s="165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165"/>
      <c r="AP286" s="165"/>
      <c r="AQ286" s="165"/>
      <c r="AR286" s="165"/>
      <c r="AS286" s="165"/>
      <c r="AT286" s="165"/>
      <c r="AU286" s="165"/>
      <c r="AV286" s="165"/>
      <c r="AW286" s="165"/>
      <c r="AX286" s="165"/>
      <c r="AY286" s="165"/>
      <c r="AZ286" s="165"/>
      <c r="BA286" s="165"/>
      <c r="BB286" s="165"/>
      <c r="BC286" s="165"/>
      <c r="BD286" s="165"/>
      <c r="BE286" s="165"/>
      <c r="BF286" s="165"/>
    </row>
    <row r="287" spans="1:58" ht="11.15" customHeight="1">
      <c r="A287" s="165"/>
      <c r="B287" s="165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  <c r="AG287" s="165"/>
      <c r="AH287" s="165"/>
      <c r="AI287" s="165"/>
      <c r="AJ287" s="165"/>
      <c r="AK287" s="165"/>
      <c r="AL287" s="165"/>
      <c r="AM287" s="165"/>
      <c r="AN287" s="165"/>
      <c r="AO287" s="165"/>
      <c r="AP287" s="165"/>
      <c r="AQ287" s="165"/>
      <c r="AR287" s="165"/>
      <c r="AS287" s="165"/>
      <c r="AT287" s="165"/>
      <c r="AU287" s="165"/>
      <c r="AV287" s="165"/>
      <c r="AW287" s="165"/>
      <c r="AX287" s="165"/>
      <c r="AY287" s="165"/>
      <c r="AZ287" s="165"/>
      <c r="BA287" s="165"/>
      <c r="BB287" s="165"/>
      <c r="BC287" s="165"/>
      <c r="BD287" s="165"/>
      <c r="BE287" s="165"/>
      <c r="BF287" s="165"/>
    </row>
    <row r="288" spans="1:58" ht="11.15" customHeight="1">
      <c r="A288" s="165"/>
      <c r="B288" s="165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165"/>
      <c r="AP288" s="165"/>
      <c r="AQ288" s="165"/>
      <c r="AR288" s="165"/>
      <c r="AS288" s="165"/>
      <c r="AT288" s="165"/>
      <c r="AU288" s="165"/>
      <c r="AV288" s="165"/>
      <c r="AW288" s="165"/>
      <c r="AX288" s="165"/>
      <c r="AY288" s="165"/>
      <c r="AZ288" s="165"/>
      <c r="BA288" s="165"/>
      <c r="BB288" s="165"/>
      <c r="BC288" s="165"/>
      <c r="BD288" s="165"/>
      <c r="BE288" s="165"/>
      <c r="BF288" s="165"/>
    </row>
    <row r="289" spans="1:58" ht="11.15" customHeight="1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  <c r="AG289" s="165"/>
      <c r="AH289" s="165"/>
      <c r="AI289" s="165"/>
      <c r="AJ289" s="165"/>
      <c r="AK289" s="165"/>
      <c r="AL289" s="165"/>
      <c r="AM289" s="165"/>
      <c r="AN289" s="165"/>
      <c r="AO289" s="165"/>
      <c r="AP289" s="165"/>
      <c r="AQ289" s="165"/>
      <c r="AR289" s="165"/>
      <c r="AS289" s="165"/>
      <c r="AT289" s="165"/>
      <c r="AU289" s="165"/>
      <c r="AV289" s="165"/>
      <c r="AW289" s="165"/>
      <c r="AX289" s="165"/>
      <c r="AY289" s="165"/>
      <c r="AZ289" s="165"/>
      <c r="BA289" s="165"/>
      <c r="BB289" s="165"/>
      <c r="BC289" s="165"/>
      <c r="BD289" s="165"/>
      <c r="BE289" s="165"/>
      <c r="BF289" s="165"/>
    </row>
    <row r="290" spans="1:58" ht="11.15" customHeight="1">
      <c r="A290" s="165"/>
      <c r="B290" s="165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  <c r="AG290" s="165"/>
      <c r="AH290" s="165"/>
      <c r="AI290" s="165"/>
      <c r="AJ290" s="165"/>
      <c r="AK290" s="165"/>
      <c r="AL290" s="165"/>
      <c r="AM290" s="165"/>
      <c r="AN290" s="165"/>
      <c r="AO290" s="165"/>
      <c r="AP290" s="165"/>
      <c r="AQ290" s="165"/>
      <c r="AR290" s="165"/>
      <c r="AS290" s="165"/>
      <c r="AT290" s="165"/>
      <c r="AU290" s="165"/>
      <c r="AV290" s="165"/>
      <c r="AW290" s="165"/>
      <c r="AX290" s="165"/>
      <c r="AY290" s="165"/>
      <c r="AZ290" s="165"/>
      <c r="BA290" s="165"/>
      <c r="BB290" s="165"/>
      <c r="BC290" s="165"/>
      <c r="BD290" s="165"/>
      <c r="BE290" s="165"/>
      <c r="BF290" s="165"/>
    </row>
    <row r="291" spans="1:58" ht="11.15" customHeight="1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  <c r="AG291" s="165"/>
      <c r="AH291" s="165"/>
      <c r="AI291" s="165"/>
      <c r="AJ291" s="165"/>
      <c r="AK291" s="165"/>
      <c r="AL291" s="165"/>
      <c r="AM291" s="165"/>
      <c r="AN291" s="165"/>
      <c r="AO291" s="165"/>
      <c r="AP291" s="165"/>
      <c r="AQ291" s="165"/>
      <c r="AR291" s="165"/>
      <c r="AS291" s="165"/>
      <c r="AT291" s="165"/>
      <c r="AU291" s="165"/>
      <c r="AV291" s="165"/>
      <c r="AW291" s="165"/>
      <c r="AX291" s="165"/>
      <c r="AY291" s="165"/>
      <c r="AZ291" s="165"/>
      <c r="BA291" s="165"/>
      <c r="BB291" s="165"/>
      <c r="BC291" s="165"/>
      <c r="BD291" s="165"/>
      <c r="BE291" s="165"/>
      <c r="BF291" s="165"/>
    </row>
    <row r="292" spans="1:58" ht="11.15" customHeight="1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  <c r="AF292" s="165"/>
      <c r="AG292" s="165"/>
      <c r="AH292" s="165"/>
      <c r="AI292" s="165"/>
      <c r="AJ292" s="165"/>
      <c r="AK292" s="165"/>
      <c r="AL292" s="165"/>
      <c r="AM292" s="165"/>
      <c r="AN292" s="165"/>
      <c r="AO292" s="165"/>
      <c r="AP292" s="165"/>
      <c r="AQ292" s="165"/>
      <c r="AR292" s="165"/>
      <c r="AS292" s="165"/>
      <c r="AT292" s="165"/>
      <c r="AU292" s="165"/>
      <c r="AV292" s="165"/>
      <c r="AW292" s="165"/>
      <c r="AX292" s="165"/>
      <c r="AY292" s="165"/>
      <c r="AZ292" s="165"/>
      <c r="BA292" s="165"/>
      <c r="BB292" s="165"/>
      <c r="BC292" s="165"/>
      <c r="BD292" s="165"/>
      <c r="BE292" s="165"/>
      <c r="BF292" s="165"/>
    </row>
    <row r="293" spans="1:58" ht="11.15" customHeight="1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  <c r="AF293" s="165"/>
      <c r="AG293" s="165"/>
      <c r="AH293" s="165"/>
      <c r="AI293" s="165"/>
      <c r="AJ293" s="165"/>
      <c r="AK293" s="165"/>
      <c r="AL293" s="165"/>
      <c r="AM293" s="165"/>
      <c r="AN293" s="165"/>
      <c r="AO293" s="165"/>
      <c r="AP293" s="165"/>
      <c r="AQ293" s="165"/>
      <c r="AR293" s="165"/>
      <c r="AS293" s="165"/>
      <c r="AT293" s="165"/>
      <c r="AU293" s="165"/>
      <c r="AV293" s="165"/>
      <c r="AW293" s="165"/>
      <c r="AX293" s="165"/>
      <c r="AY293" s="165"/>
      <c r="AZ293" s="165"/>
      <c r="BA293" s="165"/>
      <c r="BB293" s="165"/>
      <c r="BC293" s="165"/>
      <c r="BD293" s="165"/>
      <c r="BE293" s="165"/>
      <c r="BF293" s="165"/>
    </row>
    <row r="294" spans="1:58" ht="11.15" customHeight="1">
      <c r="A294" s="165"/>
      <c r="B294" s="165"/>
      <c r="C294" s="165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  <c r="AG294" s="165"/>
      <c r="AH294" s="165"/>
      <c r="AI294" s="165"/>
      <c r="AJ294" s="165"/>
      <c r="AK294" s="165"/>
      <c r="AL294" s="165"/>
      <c r="AM294" s="165"/>
      <c r="AN294" s="165"/>
      <c r="AO294" s="165"/>
      <c r="AP294" s="165"/>
      <c r="AQ294" s="165"/>
      <c r="AR294" s="165"/>
      <c r="AS294" s="165"/>
      <c r="AT294" s="165"/>
      <c r="AU294" s="165"/>
      <c r="AV294" s="165"/>
      <c r="AW294" s="165"/>
      <c r="AX294" s="165"/>
      <c r="AY294" s="165"/>
      <c r="AZ294" s="165"/>
      <c r="BA294" s="165"/>
      <c r="BB294" s="165"/>
      <c r="BC294" s="165"/>
      <c r="BD294" s="165"/>
      <c r="BE294" s="165"/>
      <c r="BF294" s="165"/>
    </row>
    <row r="295" spans="1:58" ht="11.15" customHeight="1">
      <c r="A295" s="165"/>
      <c r="B295" s="165"/>
      <c r="C295" s="165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5"/>
      <c r="AI295" s="165"/>
      <c r="AJ295" s="165"/>
      <c r="AK295" s="165"/>
      <c r="AL295" s="165"/>
      <c r="AM295" s="165"/>
      <c r="AN295" s="165"/>
      <c r="AO295" s="165"/>
      <c r="AP295" s="165"/>
      <c r="AQ295" s="165"/>
      <c r="AR295" s="165"/>
      <c r="AS295" s="165"/>
      <c r="AT295" s="165"/>
      <c r="AU295" s="165"/>
      <c r="AV295" s="165"/>
      <c r="AW295" s="165"/>
      <c r="AX295" s="165"/>
      <c r="AY295" s="165"/>
      <c r="AZ295" s="165"/>
      <c r="BA295" s="165"/>
      <c r="BB295" s="165"/>
      <c r="BC295" s="165"/>
      <c r="BD295" s="165"/>
      <c r="BE295" s="165"/>
      <c r="BF295" s="165"/>
    </row>
    <row r="296" spans="1:58" ht="11.15" customHeight="1">
      <c r="A296" s="165"/>
      <c r="B296" s="165"/>
      <c r="C296" s="165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  <c r="AG296" s="165"/>
      <c r="AH296" s="165"/>
      <c r="AI296" s="165"/>
      <c r="AJ296" s="165"/>
      <c r="AK296" s="165"/>
      <c r="AL296" s="165"/>
      <c r="AM296" s="165"/>
      <c r="AN296" s="165"/>
      <c r="AO296" s="165"/>
      <c r="AP296" s="165"/>
      <c r="AQ296" s="165"/>
      <c r="AR296" s="165"/>
      <c r="AS296" s="165"/>
      <c r="AT296" s="165"/>
      <c r="AU296" s="165"/>
      <c r="AV296" s="165"/>
      <c r="AW296" s="165"/>
      <c r="AX296" s="165"/>
      <c r="AY296" s="165"/>
      <c r="AZ296" s="165"/>
      <c r="BA296" s="165"/>
      <c r="BB296" s="165"/>
      <c r="BC296" s="165"/>
      <c r="BD296" s="165"/>
      <c r="BE296" s="165"/>
      <c r="BF296" s="165"/>
    </row>
    <row r="297" spans="1:58" ht="11.15" customHeight="1">
      <c r="A297" s="165"/>
      <c r="B297" s="165"/>
      <c r="C297" s="165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65"/>
      <c r="AU297" s="165"/>
      <c r="AV297" s="165"/>
      <c r="AW297" s="165"/>
      <c r="AX297" s="165"/>
      <c r="AY297" s="165"/>
      <c r="AZ297" s="165"/>
      <c r="BA297" s="165"/>
      <c r="BB297" s="165"/>
      <c r="BC297" s="165"/>
      <c r="BD297" s="165"/>
      <c r="BE297" s="165"/>
      <c r="BF297" s="165"/>
    </row>
    <row r="298" spans="1:58" ht="11.15" customHeight="1">
      <c r="A298" s="165"/>
      <c r="B298" s="165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  <c r="AG298" s="165"/>
      <c r="AH298" s="165"/>
      <c r="AI298" s="165"/>
      <c r="AJ298" s="165"/>
      <c r="AK298" s="165"/>
      <c r="AL298" s="165"/>
      <c r="AM298" s="165"/>
      <c r="AN298" s="165"/>
      <c r="AO298" s="165"/>
      <c r="AP298" s="165"/>
      <c r="AQ298" s="165"/>
      <c r="AR298" s="165"/>
      <c r="AS298" s="165"/>
      <c r="AT298" s="165"/>
      <c r="AU298" s="165"/>
      <c r="AV298" s="165"/>
      <c r="AW298" s="165"/>
      <c r="AX298" s="165"/>
      <c r="AY298" s="165"/>
      <c r="AZ298" s="165"/>
      <c r="BA298" s="165"/>
      <c r="BB298" s="165"/>
      <c r="BC298" s="165"/>
      <c r="BD298" s="165"/>
      <c r="BE298" s="165"/>
      <c r="BF298" s="165"/>
    </row>
    <row r="299" spans="1:58" ht="11.15" customHeight="1">
      <c r="A299" s="165"/>
      <c r="B299" s="165"/>
      <c r="C299" s="165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  <c r="AG299" s="165"/>
      <c r="AH299" s="165"/>
      <c r="AI299" s="165"/>
      <c r="AJ299" s="165"/>
      <c r="AK299" s="165"/>
      <c r="AL299" s="165"/>
      <c r="AM299" s="165"/>
      <c r="AN299" s="165"/>
      <c r="AO299" s="165"/>
      <c r="AP299" s="165"/>
      <c r="AQ299" s="165"/>
      <c r="AR299" s="165"/>
      <c r="AS299" s="165"/>
      <c r="AT299" s="165"/>
      <c r="AU299" s="165"/>
      <c r="AV299" s="165"/>
      <c r="AW299" s="165"/>
      <c r="AX299" s="165"/>
      <c r="AY299" s="165"/>
      <c r="AZ299" s="165"/>
      <c r="BA299" s="165"/>
      <c r="BB299" s="165"/>
      <c r="BC299" s="165"/>
      <c r="BD299" s="165"/>
      <c r="BE299" s="165"/>
      <c r="BF299" s="165"/>
    </row>
    <row r="300" spans="1:58" ht="11.15" customHeight="1">
      <c r="A300" s="165"/>
      <c r="B300" s="165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  <c r="AG300" s="165"/>
      <c r="AH300" s="165"/>
      <c r="AI300" s="165"/>
      <c r="AJ300" s="165"/>
      <c r="AK300" s="165"/>
      <c r="AL300" s="165"/>
      <c r="AM300" s="165"/>
      <c r="AN300" s="165"/>
      <c r="AO300" s="165"/>
      <c r="AP300" s="165"/>
      <c r="AQ300" s="165"/>
      <c r="AR300" s="165"/>
      <c r="AS300" s="165"/>
      <c r="AT300" s="165"/>
      <c r="AU300" s="165"/>
      <c r="AV300" s="165"/>
      <c r="AW300" s="165"/>
      <c r="AX300" s="165"/>
      <c r="AY300" s="165"/>
      <c r="AZ300" s="165"/>
      <c r="BA300" s="165"/>
      <c r="BB300" s="165"/>
      <c r="BC300" s="165"/>
      <c r="BD300" s="165"/>
      <c r="BE300" s="165"/>
      <c r="BF300" s="165"/>
    </row>
    <row r="301" spans="1:58" ht="11.15" customHeight="1">
      <c r="A301" s="165"/>
      <c r="B301" s="165"/>
      <c r="C301" s="165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  <c r="AJ301" s="165"/>
      <c r="AK301" s="165"/>
      <c r="AL301" s="165"/>
      <c r="AM301" s="165"/>
      <c r="AN301" s="165"/>
      <c r="AO301" s="165"/>
      <c r="AP301" s="165"/>
      <c r="AQ301" s="165"/>
      <c r="AR301" s="165"/>
      <c r="AS301" s="165"/>
      <c r="AT301" s="165"/>
      <c r="AU301" s="165"/>
      <c r="AV301" s="165"/>
      <c r="AW301" s="165"/>
      <c r="AX301" s="165"/>
      <c r="AY301" s="165"/>
      <c r="AZ301" s="165"/>
      <c r="BA301" s="165"/>
      <c r="BB301" s="165"/>
      <c r="BC301" s="165"/>
      <c r="BD301" s="165"/>
      <c r="BE301" s="165"/>
      <c r="BF301" s="165"/>
    </row>
    <row r="302" spans="1:58" ht="11.15" customHeight="1">
      <c r="A302" s="165"/>
      <c r="B302" s="165"/>
      <c r="C302" s="165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  <c r="AO302" s="165"/>
      <c r="AP302" s="165"/>
      <c r="AQ302" s="165"/>
      <c r="AR302" s="165"/>
      <c r="AS302" s="165"/>
      <c r="AT302" s="165"/>
      <c r="AU302" s="165"/>
      <c r="AV302" s="165"/>
      <c r="AW302" s="165"/>
      <c r="AX302" s="165"/>
      <c r="AY302" s="165"/>
      <c r="AZ302" s="165"/>
      <c r="BA302" s="165"/>
      <c r="BB302" s="165"/>
      <c r="BC302" s="165"/>
      <c r="BD302" s="165"/>
      <c r="BE302" s="165"/>
      <c r="BF302" s="165"/>
    </row>
    <row r="303" spans="1:58" ht="11.15" customHeight="1">
      <c r="A303" s="165"/>
      <c r="B303" s="165"/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  <c r="AG303" s="165"/>
      <c r="AH303" s="165"/>
      <c r="AI303" s="165"/>
      <c r="AJ303" s="165"/>
      <c r="AK303" s="165"/>
      <c r="AL303" s="165"/>
      <c r="AM303" s="165"/>
      <c r="AN303" s="165"/>
      <c r="AO303" s="165"/>
      <c r="AP303" s="165"/>
      <c r="AQ303" s="165"/>
      <c r="AR303" s="165"/>
      <c r="AS303" s="165"/>
      <c r="AT303" s="165"/>
      <c r="AU303" s="165"/>
      <c r="AV303" s="165"/>
      <c r="AW303" s="165"/>
      <c r="AX303" s="165"/>
      <c r="AY303" s="165"/>
      <c r="AZ303" s="165"/>
      <c r="BA303" s="165"/>
      <c r="BB303" s="165"/>
      <c r="BC303" s="165"/>
      <c r="BD303" s="165"/>
      <c r="BE303" s="165"/>
      <c r="BF303" s="165"/>
    </row>
    <row r="304" spans="1:58" ht="11.15" customHeight="1">
      <c r="A304" s="165"/>
      <c r="B304" s="165"/>
      <c r="C304" s="165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  <c r="AG304" s="165"/>
      <c r="AH304" s="165"/>
      <c r="AI304" s="165"/>
      <c r="AJ304" s="165"/>
      <c r="AK304" s="165"/>
      <c r="AL304" s="165"/>
      <c r="AM304" s="165"/>
      <c r="AN304" s="165"/>
      <c r="AO304" s="165"/>
      <c r="AP304" s="165"/>
      <c r="AQ304" s="165"/>
      <c r="AR304" s="165"/>
      <c r="AS304" s="165"/>
      <c r="AT304" s="165"/>
      <c r="AU304" s="165"/>
      <c r="AV304" s="165"/>
      <c r="AW304" s="165"/>
      <c r="AX304" s="165"/>
      <c r="AY304" s="165"/>
      <c r="AZ304" s="165"/>
      <c r="BA304" s="165"/>
      <c r="BB304" s="165"/>
      <c r="BC304" s="165"/>
      <c r="BD304" s="165"/>
      <c r="BE304" s="165"/>
      <c r="BF304" s="165"/>
    </row>
    <row r="305" spans="1:64" ht="11.15" customHeight="1">
      <c r="A305" s="165"/>
      <c r="B305" s="165"/>
      <c r="C305" s="165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  <c r="AG305" s="165"/>
      <c r="AH305" s="165"/>
      <c r="AI305" s="165"/>
      <c r="AJ305" s="165"/>
      <c r="AK305" s="165"/>
      <c r="AL305" s="165"/>
      <c r="AM305" s="165"/>
      <c r="AN305" s="165"/>
      <c r="AO305" s="165"/>
      <c r="AP305" s="165"/>
      <c r="AQ305" s="165"/>
      <c r="AR305" s="165"/>
      <c r="AS305" s="165"/>
      <c r="AT305" s="165"/>
      <c r="AU305" s="165"/>
      <c r="AV305" s="165"/>
      <c r="AW305" s="165"/>
      <c r="AX305" s="165"/>
      <c r="AY305" s="165"/>
      <c r="AZ305" s="165"/>
      <c r="BA305" s="165"/>
      <c r="BB305" s="165"/>
      <c r="BC305" s="165"/>
      <c r="BD305" s="165"/>
      <c r="BE305" s="165"/>
      <c r="BF305" s="165"/>
    </row>
    <row r="306" spans="1:64" ht="11.15" customHeight="1">
      <c r="A306" s="165"/>
      <c r="B306" s="165"/>
      <c r="C306" s="165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  <c r="AG306" s="165"/>
      <c r="AH306" s="165"/>
      <c r="AI306" s="165"/>
      <c r="AJ306" s="165"/>
      <c r="AK306" s="165"/>
      <c r="AL306" s="165"/>
      <c r="AM306" s="165"/>
      <c r="AN306" s="165"/>
      <c r="AO306" s="165"/>
      <c r="AP306" s="165"/>
      <c r="AQ306" s="165"/>
      <c r="AR306" s="165"/>
      <c r="AS306" s="165"/>
      <c r="AT306" s="165"/>
      <c r="AU306" s="165"/>
      <c r="AV306" s="165"/>
      <c r="AW306" s="165"/>
      <c r="AX306" s="165"/>
      <c r="AY306" s="165"/>
      <c r="AZ306" s="165"/>
      <c r="BA306" s="165"/>
      <c r="BB306" s="165"/>
      <c r="BC306" s="165"/>
      <c r="BD306" s="165"/>
      <c r="BE306" s="165"/>
      <c r="BF306" s="165"/>
    </row>
    <row r="307" spans="1:64" ht="11.15" customHeight="1">
      <c r="A307" s="165"/>
      <c r="B307" s="165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  <c r="AF307" s="165"/>
      <c r="AG307" s="165"/>
      <c r="AH307" s="165"/>
      <c r="AI307" s="165"/>
      <c r="AJ307" s="165"/>
      <c r="AK307" s="165"/>
      <c r="AL307" s="165"/>
      <c r="AM307" s="165"/>
      <c r="AN307" s="165"/>
      <c r="AO307" s="165"/>
      <c r="AP307" s="165"/>
      <c r="AQ307" s="165"/>
      <c r="AR307" s="165"/>
      <c r="AS307" s="165"/>
      <c r="AT307" s="165"/>
      <c r="AU307" s="165"/>
      <c r="AV307" s="165"/>
      <c r="AW307" s="165"/>
      <c r="AX307" s="165"/>
      <c r="AY307" s="165"/>
      <c r="AZ307" s="165"/>
      <c r="BA307" s="165"/>
      <c r="BB307" s="165"/>
      <c r="BC307" s="165"/>
      <c r="BD307" s="165"/>
      <c r="BE307" s="165"/>
      <c r="BF307" s="165"/>
    </row>
    <row r="308" spans="1:64" ht="11.15" customHeight="1">
      <c r="A308" s="165"/>
      <c r="B308" s="165"/>
      <c r="C308" s="165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  <c r="AA308" s="165"/>
      <c r="AB308" s="165"/>
      <c r="AC308" s="165"/>
      <c r="AD308" s="165"/>
      <c r="AE308" s="165"/>
      <c r="AF308" s="165"/>
      <c r="AG308" s="165"/>
      <c r="AH308" s="165"/>
      <c r="AI308" s="165"/>
      <c r="AJ308" s="165"/>
      <c r="AK308" s="165"/>
      <c r="AL308" s="165"/>
      <c r="AM308" s="165"/>
      <c r="AN308" s="165"/>
      <c r="AO308" s="165"/>
      <c r="AP308" s="165"/>
      <c r="AQ308" s="165"/>
      <c r="AR308" s="165"/>
      <c r="AS308" s="165"/>
      <c r="AT308" s="165"/>
      <c r="AU308" s="165"/>
      <c r="AV308" s="165"/>
      <c r="AW308" s="165"/>
      <c r="AX308" s="165"/>
      <c r="AY308" s="165"/>
      <c r="AZ308" s="165"/>
      <c r="BA308" s="165"/>
      <c r="BB308" s="165"/>
      <c r="BC308" s="165"/>
      <c r="BD308" s="165"/>
      <c r="BE308" s="165"/>
      <c r="BF308" s="165"/>
    </row>
    <row r="309" spans="1:64" ht="11.15" customHeight="1">
      <c r="A309" s="165"/>
      <c r="B309" s="165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  <c r="AA309" s="165"/>
      <c r="AB309" s="165"/>
      <c r="AC309" s="165"/>
      <c r="AD309" s="165"/>
      <c r="AE309" s="165"/>
      <c r="AF309" s="165"/>
      <c r="AG309" s="165"/>
      <c r="AH309" s="165"/>
      <c r="AI309" s="165"/>
      <c r="AJ309" s="165"/>
      <c r="AK309" s="165"/>
      <c r="AL309" s="165"/>
      <c r="AM309" s="165"/>
      <c r="AN309" s="165"/>
      <c r="AO309" s="165"/>
      <c r="AP309" s="165"/>
      <c r="AQ309" s="165"/>
      <c r="AR309" s="165"/>
      <c r="AS309" s="165"/>
      <c r="AT309" s="165"/>
      <c r="AU309" s="165"/>
      <c r="AV309" s="165"/>
      <c r="AW309" s="165"/>
      <c r="AX309" s="165"/>
      <c r="AY309" s="165"/>
      <c r="AZ309" s="165"/>
      <c r="BA309" s="165"/>
      <c r="BB309" s="165"/>
      <c r="BC309" s="165"/>
      <c r="BD309" s="165"/>
      <c r="BE309" s="165"/>
      <c r="BF309" s="165"/>
    </row>
    <row r="310" spans="1:64" ht="11.15" customHeight="1">
      <c r="A310" s="165"/>
      <c r="B310" s="165"/>
      <c r="C310" s="165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  <c r="AA310" s="165"/>
      <c r="AB310" s="165"/>
      <c r="AC310" s="165"/>
      <c r="AD310" s="165"/>
      <c r="AE310" s="165"/>
      <c r="AF310" s="165"/>
      <c r="AG310" s="165"/>
      <c r="AH310" s="165"/>
      <c r="AI310" s="165"/>
      <c r="AJ310" s="165"/>
      <c r="AK310" s="165"/>
      <c r="AL310" s="165"/>
      <c r="AM310" s="165"/>
      <c r="AN310" s="165"/>
      <c r="AO310" s="165"/>
      <c r="AP310" s="165"/>
      <c r="AQ310" s="165"/>
      <c r="AR310" s="165"/>
      <c r="AS310" s="165"/>
      <c r="AT310" s="165"/>
      <c r="AU310" s="165"/>
      <c r="AV310" s="165"/>
      <c r="AW310" s="165"/>
      <c r="AX310" s="165"/>
      <c r="AY310" s="165"/>
      <c r="AZ310" s="165"/>
      <c r="BA310" s="165"/>
      <c r="BB310" s="165"/>
      <c r="BC310" s="165"/>
      <c r="BD310" s="165"/>
      <c r="BE310" s="165"/>
      <c r="BF310" s="165"/>
    </row>
    <row r="311" spans="1:64" ht="11.15" customHeight="1">
      <c r="A311" s="172"/>
      <c r="B311" s="172"/>
      <c r="C311" s="172"/>
      <c r="D311" s="172"/>
      <c r="E311" s="172"/>
      <c r="F311" s="172"/>
      <c r="G311" s="172"/>
      <c r="H311" s="172"/>
      <c r="I311" s="172"/>
      <c r="J311" s="172"/>
      <c r="K311" s="172"/>
      <c r="L311" s="172"/>
      <c r="M311" s="172"/>
      <c r="N311" s="172"/>
      <c r="O311" s="172"/>
      <c r="P311" s="172"/>
      <c r="Q311" s="172"/>
      <c r="R311" s="172"/>
      <c r="S311" s="172"/>
      <c r="T311" s="172"/>
      <c r="U311" s="172"/>
      <c r="V311" s="172"/>
      <c r="W311" s="172"/>
      <c r="X311" s="172"/>
      <c r="Y311" s="172"/>
      <c r="Z311" s="172"/>
      <c r="AA311" s="172"/>
      <c r="AB311" s="172"/>
      <c r="AC311" s="172"/>
      <c r="AD311" s="172"/>
      <c r="AE311" s="172"/>
      <c r="AF311" s="172"/>
      <c r="AG311" s="172"/>
      <c r="AH311" s="172"/>
      <c r="AI311" s="172"/>
      <c r="AJ311" s="172"/>
      <c r="AK311" s="172"/>
      <c r="AL311" s="172"/>
      <c r="AM311" s="172"/>
      <c r="AN311" s="172"/>
      <c r="AO311" s="172"/>
      <c r="AP311" s="172"/>
      <c r="AQ311" s="172"/>
      <c r="AR311" s="172"/>
      <c r="AS311" s="172"/>
      <c r="AT311" s="172"/>
      <c r="AU311" s="172"/>
      <c r="AV311" s="172"/>
      <c r="AW311" s="172"/>
      <c r="AX311" s="172"/>
      <c r="AY311" s="172"/>
      <c r="AZ311" s="172"/>
      <c r="BA311" s="172"/>
      <c r="BB311" s="172"/>
      <c r="BC311" s="172"/>
      <c r="BD311" s="172"/>
      <c r="BE311" s="172"/>
      <c r="BF311" s="172"/>
      <c r="BG311" s="172"/>
      <c r="BH311" s="172"/>
      <c r="BI311" s="172"/>
      <c r="BJ311" s="172"/>
      <c r="BK311" s="172"/>
      <c r="BL311" s="172"/>
    </row>
    <row r="312" spans="1:64" ht="11.15" customHeight="1">
      <c r="A312" s="172"/>
      <c r="B312" s="172"/>
      <c r="C312" s="172"/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72"/>
      <c r="AG312" s="172"/>
      <c r="AH312" s="172"/>
      <c r="AI312" s="172"/>
      <c r="AJ312" s="172"/>
      <c r="AK312" s="172"/>
      <c r="AL312" s="172"/>
      <c r="AM312" s="172"/>
      <c r="AN312" s="172"/>
      <c r="AO312" s="172"/>
      <c r="AP312" s="172"/>
      <c r="AQ312" s="172"/>
      <c r="AR312" s="172"/>
      <c r="AS312" s="172"/>
      <c r="AT312" s="172"/>
      <c r="AU312" s="172"/>
      <c r="AV312" s="172"/>
      <c r="AW312" s="172"/>
      <c r="AX312" s="172"/>
      <c r="AY312" s="172"/>
      <c r="AZ312" s="172"/>
      <c r="BA312" s="172"/>
      <c r="BB312" s="172"/>
      <c r="BC312" s="172"/>
      <c r="BD312" s="172"/>
      <c r="BE312" s="172"/>
      <c r="BF312" s="172"/>
      <c r="BG312" s="172"/>
      <c r="BH312" s="172"/>
      <c r="BI312" s="172"/>
      <c r="BJ312" s="172"/>
      <c r="BK312" s="172"/>
      <c r="BL312" s="172"/>
    </row>
    <row r="313" spans="1:64" ht="11.15" customHeight="1">
      <c r="A313" s="172"/>
      <c r="B313" s="172"/>
      <c r="C313" s="172"/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2"/>
      <c r="AE313" s="172"/>
      <c r="AF313" s="172"/>
      <c r="AG313" s="172"/>
      <c r="AH313" s="172"/>
      <c r="AI313" s="172"/>
      <c r="AJ313" s="172"/>
      <c r="AK313" s="172"/>
      <c r="AL313" s="172"/>
      <c r="AM313" s="172"/>
      <c r="AN313" s="172"/>
      <c r="AO313" s="172"/>
      <c r="AP313" s="172"/>
      <c r="AQ313" s="172"/>
      <c r="AR313" s="172"/>
      <c r="AS313" s="172"/>
      <c r="AT313" s="172"/>
      <c r="AU313" s="172"/>
      <c r="AV313" s="172"/>
      <c r="AW313" s="172"/>
      <c r="AX313" s="172"/>
      <c r="AY313" s="172"/>
      <c r="AZ313" s="172"/>
      <c r="BA313" s="172"/>
      <c r="BB313" s="172"/>
      <c r="BC313" s="172"/>
      <c r="BD313" s="172"/>
      <c r="BE313" s="172"/>
      <c r="BF313" s="172"/>
      <c r="BG313" s="172"/>
      <c r="BH313" s="172"/>
      <c r="BI313" s="172"/>
      <c r="BJ313" s="172"/>
      <c r="BK313" s="172"/>
      <c r="BL313" s="172"/>
    </row>
    <row r="314" spans="1:64" ht="11.15" customHeight="1">
      <c r="A314" s="172"/>
      <c r="B314" s="172"/>
      <c r="C314" s="172"/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72"/>
      <c r="AG314" s="172"/>
      <c r="AH314" s="172"/>
      <c r="AI314" s="172"/>
      <c r="AJ314" s="172"/>
      <c r="AK314" s="172"/>
      <c r="AL314" s="172"/>
      <c r="AM314" s="172"/>
      <c r="AN314" s="172"/>
      <c r="AO314" s="172"/>
      <c r="AP314" s="172"/>
      <c r="AQ314" s="172"/>
      <c r="AR314" s="172"/>
      <c r="AS314" s="172"/>
      <c r="AT314" s="172"/>
      <c r="AU314" s="172"/>
      <c r="AV314" s="172"/>
      <c r="AW314" s="172"/>
      <c r="AX314" s="172"/>
      <c r="AY314" s="172"/>
      <c r="AZ314" s="172"/>
      <c r="BA314" s="172"/>
      <c r="BB314" s="172"/>
      <c r="BC314" s="172"/>
      <c r="BD314" s="172"/>
      <c r="BE314" s="172"/>
      <c r="BF314" s="172"/>
      <c r="BG314" s="172"/>
      <c r="BH314" s="172"/>
      <c r="BI314" s="172"/>
      <c r="BJ314" s="172"/>
      <c r="BK314" s="172"/>
      <c r="BL314" s="172"/>
    </row>
    <row r="315" spans="1:64" ht="11.15" customHeight="1">
      <c r="A315" s="172"/>
      <c r="B315" s="172"/>
      <c r="C315" s="172"/>
      <c r="D315" s="172"/>
      <c r="E315" s="172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  <c r="AA315" s="172"/>
      <c r="AB315" s="172"/>
      <c r="AC315" s="172"/>
      <c r="AD315" s="172"/>
      <c r="AE315" s="172"/>
      <c r="AF315" s="172"/>
      <c r="AG315" s="172"/>
      <c r="AH315" s="172"/>
      <c r="AI315" s="172"/>
      <c r="AJ315" s="172"/>
      <c r="AK315" s="172"/>
      <c r="AL315" s="172"/>
      <c r="AM315" s="172"/>
      <c r="AN315" s="172"/>
      <c r="AO315" s="172"/>
      <c r="AP315" s="172"/>
      <c r="AQ315" s="172"/>
      <c r="AR315" s="172"/>
      <c r="AS315" s="172"/>
      <c r="AT315" s="172"/>
      <c r="AU315" s="172"/>
      <c r="AV315" s="172"/>
      <c r="AW315" s="172"/>
      <c r="AX315" s="172"/>
      <c r="AY315" s="172"/>
      <c r="AZ315" s="172"/>
      <c r="BA315" s="172"/>
      <c r="BB315" s="172"/>
      <c r="BC315" s="172"/>
      <c r="BD315" s="172"/>
      <c r="BE315" s="172"/>
      <c r="BF315" s="172"/>
      <c r="BG315" s="172"/>
      <c r="BH315" s="172"/>
      <c r="BI315" s="172"/>
      <c r="BJ315" s="172"/>
      <c r="BK315" s="172"/>
      <c r="BL315" s="172"/>
    </row>
    <row r="316" spans="1:64" ht="11.15" customHeight="1">
      <c r="A316" s="172"/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72"/>
      <c r="AG316" s="172"/>
      <c r="AH316" s="172"/>
      <c r="AI316" s="172"/>
      <c r="AJ316" s="172"/>
      <c r="AK316" s="172"/>
      <c r="AL316" s="172"/>
      <c r="AM316" s="172"/>
      <c r="AN316" s="172"/>
      <c r="AO316" s="172"/>
      <c r="AP316" s="172"/>
      <c r="AQ316" s="172"/>
      <c r="AR316" s="172"/>
      <c r="AS316" s="172"/>
      <c r="AT316" s="172"/>
      <c r="AU316" s="172"/>
      <c r="AV316" s="172"/>
      <c r="AW316" s="172"/>
      <c r="AX316" s="172"/>
      <c r="AY316" s="172"/>
      <c r="AZ316" s="172"/>
      <c r="BA316" s="172"/>
      <c r="BB316" s="172"/>
      <c r="BC316" s="172"/>
      <c r="BD316" s="172"/>
      <c r="BE316" s="172"/>
      <c r="BF316" s="172"/>
      <c r="BG316" s="172"/>
      <c r="BH316" s="172"/>
      <c r="BI316" s="172"/>
      <c r="BJ316" s="172"/>
      <c r="BK316" s="172"/>
      <c r="BL316" s="172"/>
    </row>
    <row r="317" spans="1:64" ht="11.15" customHeight="1">
      <c r="A317" s="172"/>
      <c r="B317" s="172"/>
      <c r="C317" s="172"/>
      <c r="D317" s="172"/>
      <c r="E317" s="172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  <c r="AA317" s="172"/>
      <c r="AB317" s="172"/>
      <c r="AC317" s="172"/>
      <c r="AD317" s="172"/>
      <c r="AE317" s="172"/>
      <c r="AF317" s="172"/>
      <c r="AG317" s="172"/>
      <c r="AH317" s="172"/>
      <c r="AI317" s="172"/>
      <c r="AJ317" s="172"/>
      <c r="AK317" s="172"/>
      <c r="AL317" s="172"/>
      <c r="AM317" s="172"/>
      <c r="AN317" s="172"/>
      <c r="AO317" s="172"/>
      <c r="AP317" s="172"/>
      <c r="AQ317" s="172"/>
      <c r="AR317" s="172"/>
      <c r="AS317" s="172"/>
      <c r="AT317" s="172"/>
      <c r="AU317" s="172"/>
      <c r="AV317" s="172"/>
      <c r="AW317" s="172"/>
      <c r="AX317" s="172"/>
      <c r="AY317" s="172"/>
      <c r="AZ317" s="172"/>
      <c r="BA317" s="172"/>
      <c r="BB317" s="172"/>
      <c r="BC317" s="172"/>
      <c r="BD317" s="172"/>
      <c r="BE317" s="172"/>
      <c r="BF317" s="172"/>
      <c r="BG317" s="172"/>
      <c r="BH317" s="172"/>
      <c r="BI317" s="172"/>
      <c r="BJ317" s="172"/>
      <c r="BK317" s="172"/>
      <c r="BL317" s="172"/>
    </row>
    <row r="318" spans="1:64" ht="11.15" customHeight="1">
      <c r="A318" s="172"/>
      <c r="B318" s="172"/>
      <c r="C318" s="172"/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2"/>
      <c r="AT318" s="172"/>
      <c r="AU318" s="172"/>
      <c r="AV318" s="172"/>
      <c r="AW318" s="172"/>
      <c r="AX318" s="172"/>
      <c r="AY318" s="172"/>
      <c r="AZ318" s="172"/>
      <c r="BA318" s="172"/>
      <c r="BB318" s="172"/>
      <c r="BC318" s="172"/>
      <c r="BD318" s="172"/>
      <c r="BE318" s="172"/>
      <c r="BF318" s="172"/>
      <c r="BG318" s="172"/>
      <c r="BH318" s="172"/>
      <c r="BI318" s="172"/>
      <c r="BJ318" s="172"/>
      <c r="BK318" s="172"/>
      <c r="BL318" s="172"/>
    </row>
    <row r="319" spans="1:64" ht="11.15" customHeight="1">
      <c r="A319" s="172"/>
      <c r="B319" s="172"/>
      <c r="C319" s="172"/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2"/>
      <c r="AT319" s="172"/>
      <c r="AU319" s="172"/>
      <c r="AV319" s="172"/>
      <c r="AW319" s="172"/>
      <c r="AX319" s="172"/>
      <c r="AY319" s="172"/>
      <c r="AZ319" s="172"/>
      <c r="BA319" s="172"/>
      <c r="BB319" s="172"/>
      <c r="BC319" s="172"/>
      <c r="BD319" s="172"/>
      <c r="BE319" s="172"/>
      <c r="BF319" s="172"/>
      <c r="BG319" s="172"/>
      <c r="BH319" s="172"/>
      <c r="BI319" s="172"/>
      <c r="BJ319" s="172"/>
      <c r="BK319" s="172"/>
      <c r="BL319" s="172"/>
    </row>
    <row r="320" spans="1:64" ht="11.15" customHeight="1">
      <c r="A320" s="172"/>
      <c r="B320" s="172"/>
      <c r="C320" s="172"/>
      <c r="D320" s="172"/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172"/>
      <c r="BD320" s="172"/>
      <c r="BE320" s="172"/>
      <c r="BF320" s="172"/>
      <c r="BG320" s="172"/>
      <c r="BH320" s="172"/>
      <c r="BI320" s="172"/>
      <c r="BJ320" s="172"/>
      <c r="BK320" s="172"/>
      <c r="BL320" s="172"/>
    </row>
    <row r="321" spans="1:64" ht="11.15" customHeight="1">
      <c r="A321" s="172"/>
      <c r="B321" s="172"/>
      <c r="C321" s="172"/>
      <c r="D321" s="172"/>
      <c r="E321" s="172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2"/>
      <c r="Z321" s="172"/>
      <c r="AA321" s="172"/>
      <c r="AB321" s="172"/>
      <c r="AC321" s="172"/>
      <c r="AD321" s="172"/>
      <c r="AE321" s="172"/>
      <c r="AF321" s="172"/>
      <c r="AG321" s="172"/>
      <c r="AH321" s="172"/>
      <c r="AI321" s="172"/>
      <c r="AJ321" s="172"/>
      <c r="AK321" s="172"/>
      <c r="AL321" s="172"/>
      <c r="AM321" s="172"/>
      <c r="AN321" s="172"/>
      <c r="AO321" s="172"/>
      <c r="AP321" s="172"/>
      <c r="AQ321" s="172"/>
      <c r="AR321" s="172"/>
      <c r="AS321" s="172"/>
      <c r="AT321" s="172"/>
      <c r="AU321" s="172"/>
      <c r="AV321" s="172"/>
      <c r="AW321" s="172"/>
      <c r="AX321" s="172"/>
      <c r="AY321" s="172"/>
      <c r="AZ321" s="172"/>
      <c r="BA321" s="172"/>
      <c r="BB321" s="172"/>
      <c r="BC321" s="172"/>
      <c r="BD321" s="172"/>
      <c r="BE321" s="172"/>
      <c r="BF321" s="172"/>
      <c r="BG321" s="172"/>
      <c r="BH321" s="172"/>
      <c r="BI321" s="172"/>
      <c r="BJ321" s="172"/>
      <c r="BK321" s="172"/>
      <c r="BL321" s="172"/>
    </row>
    <row r="322" spans="1:64" ht="11.15" customHeight="1">
      <c r="A322" s="172"/>
      <c r="B322" s="172"/>
      <c r="C322" s="172"/>
      <c r="D322" s="172"/>
      <c r="E322" s="172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  <c r="T322" s="172"/>
      <c r="U322" s="172"/>
      <c r="V322" s="172"/>
      <c r="W322" s="172"/>
      <c r="X322" s="172"/>
      <c r="Y322" s="172"/>
      <c r="Z322" s="172"/>
      <c r="AA322" s="172"/>
      <c r="AB322" s="172"/>
      <c r="AC322" s="172"/>
      <c r="AD322" s="172"/>
      <c r="AE322" s="172"/>
      <c r="AF322" s="172"/>
      <c r="AG322" s="172"/>
      <c r="AH322" s="172"/>
      <c r="AI322" s="172"/>
      <c r="AJ322" s="172"/>
      <c r="AK322" s="172"/>
      <c r="AL322" s="172"/>
      <c r="AM322" s="172"/>
      <c r="AN322" s="172"/>
      <c r="AO322" s="172"/>
      <c r="AP322" s="172"/>
      <c r="AQ322" s="172"/>
      <c r="AR322" s="172"/>
      <c r="AS322" s="172"/>
      <c r="AT322" s="172"/>
      <c r="AU322" s="172"/>
      <c r="AV322" s="172"/>
      <c r="AW322" s="172"/>
      <c r="AX322" s="172"/>
      <c r="AY322" s="172"/>
      <c r="AZ322" s="172"/>
      <c r="BA322" s="172"/>
      <c r="BB322" s="172"/>
      <c r="BC322" s="172"/>
      <c r="BD322" s="172"/>
      <c r="BE322" s="172"/>
      <c r="BF322" s="172"/>
      <c r="BG322" s="172"/>
      <c r="BH322" s="172"/>
      <c r="BI322" s="172"/>
      <c r="BJ322" s="172"/>
      <c r="BK322" s="172"/>
      <c r="BL322" s="172"/>
    </row>
    <row r="323" spans="1:64" ht="11.15" customHeight="1">
      <c r="A323" s="172"/>
      <c r="B323" s="172"/>
      <c r="C323" s="172"/>
      <c r="D323" s="172"/>
      <c r="E323" s="172"/>
      <c r="F323" s="172"/>
      <c r="G323" s="172"/>
      <c r="H323" s="172"/>
      <c r="I323" s="172"/>
      <c r="J323" s="172"/>
      <c r="K323" s="172"/>
      <c r="L323" s="172"/>
      <c r="M323" s="172"/>
      <c r="N323" s="172"/>
      <c r="O323" s="172"/>
      <c r="P323" s="172"/>
      <c r="Q323" s="172"/>
      <c r="R323" s="172"/>
      <c r="S323" s="172"/>
      <c r="T323" s="172"/>
      <c r="U323" s="172"/>
      <c r="V323" s="172"/>
      <c r="W323" s="172"/>
      <c r="X323" s="172"/>
      <c r="Y323" s="172"/>
      <c r="Z323" s="172"/>
      <c r="AA323" s="172"/>
      <c r="AB323" s="172"/>
      <c r="AC323" s="172"/>
      <c r="AD323" s="172"/>
      <c r="AE323" s="172"/>
      <c r="AF323" s="172"/>
      <c r="AG323" s="172"/>
      <c r="AH323" s="172"/>
      <c r="AI323" s="172"/>
      <c r="AJ323" s="172"/>
      <c r="AK323" s="172"/>
      <c r="AL323" s="172"/>
      <c r="AM323" s="172"/>
      <c r="AN323" s="172"/>
      <c r="AO323" s="172"/>
      <c r="AP323" s="172"/>
      <c r="AQ323" s="172"/>
      <c r="AR323" s="172"/>
      <c r="AS323" s="172"/>
      <c r="AT323" s="172"/>
      <c r="AU323" s="172"/>
      <c r="AV323" s="172"/>
      <c r="AW323" s="172"/>
      <c r="AX323" s="172"/>
      <c r="AY323" s="172"/>
      <c r="AZ323" s="172"/>
      <c r="BA323" s="172"/>
      <c r="BB323" s="172"/>
      <c r="BC323" s="172"/>
      <c r="BD323" s="172"/>
      <c r="BE323" s="172"/>
      <c r="BF323" s="172"/>
      <c r="BG323" s="172"/>
      <c r="BH323" s="172"/>
      <c r="BI323" s="172"/>
      <c r="BJ323" s="172"/>
      <c r="BK323" s="172"/>
      <c r="BL323" s="172"/>
    </row>
    <row r="324" spans="1:64" ht="11.15" customHeight="1">
      <c r="A324" s="172"/>
      <c r="B324" s="172"/>
      <c r="C324" s="172"/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  <c r="AA324" s="172"/>
      <c r="AB324" s="172"/>
      <c r="AC324" s="172"/>
      <c r="AD324" s="172"/>
      <c r="AE324" s="172"/>
      <c r="AF324" s="172"/>
      <c r="AG324" s="172"/>
      <c r="AH324" s="172"/>
      <c r="AI324" s="172"/>
      <c r="AJ324" s="172"/>
      <c r="AK324" s="172"/>
      <c r="AL324" s="172"/>
      <c r="AM324" s="172"/>
      <c r="AN324" s="172"/>
      <c r="AO324" s="172"/>
      <c r="AP324" s="172"/>
      <c r="AQ324" s="172"/>
      <c r="AR324" s="172"/>
      <c r="AS324" s="172"/>
      <c r="AT324" s="172"/>
      <c r="AU324" s="172"/>
      <c r="AV324" s="172"/>
      <c r="AW324" s="172"/>
      <c r="AX324" s="172"/>
      <c r="AY324" s="172"/>
      <c r="AZ324" s="172"/>
      <c r="BA324" s="172"/>
      <c r="BB324" s="172"/>
      <c r="BC324" s="172"/>
      <c r="BD324" s="172"/>
      <c r="BE324" s="172"/>
      <c r="BF324" s="172"/>
      <c r="BG324" s="172"/>
      <c r="BH324" s="172"/>
      <c r="BI324" s="172"/>
      <c r="BJ324" s="172"/>
      <c r="BK324" s="172"/>
      <c r="BL324" s="172"/>
    </row>
    <row r="325" spans="1:64" ht="11.15" customHeight="1">
      <c r="A325" s="172"/>
      <c r="B325" s="172"/>
      <c r="C325" s="172"/>
      <c r="D325" s="172"/>
      <c r="E325" s="172"/>
      <c r="F325" s="172"/>
      <c r="G325" s="172"/>
      <c r="H325" s="172"/>
      <c r="I325" s="172"/>
      <c r="J325" s="172"/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  <c r="X325" s="172"/>
      <c r="Y325" s="172"/>
      <c r="Z325" s="172"/>
      <c r="AA325" s="172"/>
      <c r="AB325" s="172"/>
      <c r="AC325" s="172"/>
      <c r="AD325" s="172"/>
      <c r="AE325" s="172"/>
      <c r="AF325" s="172"/>
      <c r="AG325" s="172"/>
      <c r="AH325" s="172"/>
      <c r="AI325" s="172"/>
      <c r="AJ325" s="172"/>
      <c r="AK325" s="172"/>
      <c r="AL325" s="172"/>
      <c r="AM325" s="172"/>
      <c r="AN325" s="172"/>
      <c r="AO325" s="172"/>
      <c r="AP325" s="172"/>
      <c r="AQ325" s="172"/>
      <c r="AR325" s="172"/>
      <c r="AS325" s="172"/>
      <c r="AT325" s="172"/>
      <c r="AU325" s="172"/>
      <c r="AV325" s="172"/>
      <c r="AW325" s="172"/>
      <c r="AX325" s="172"/>
      <c r="AY325" s="172"/>
      <c r="AZ325" s="172"/>
      <c r="BA325" s="172"/>
      <c r="BB325" s="172"/>
      <c r="BC325" s="172"/>
      <c r="BD325" s="172"/>
      <c r="BE325" s="172"/>
      <c r="BF325" s="172"/>
      <c r="BG325" s="172"/>
      <c r="BH325" s="172"/>
      <c r="BI325" s="172"/>
      <c r="BJ325" s="172"/>
      <c r="BK325" s="172"/>
      <c r="BL325" s="172"/>
    </row>
    <row r="326" spans="1:64" ht="11.15" customHeight="1">
      <c r="A326" s="172"/>
      <c r="B326" s="172"/>
      <c r="C326" s="172"/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72"/>
      <c r="AG326" s="172"/>
      <c r="AH326" s="172"/>
      <c r="AI326" s="172"/>
      <c r="AJ326" s="172"/>
      <c r="AK326" s="172"/>
      <c r="AL326" s="172"/>
      <c r="AM326" s="172"/>
      <c r="AN326" s="172"/>
      <c r="AO326" s="172"/>
      <c r="AP326" s="172"/>
      <c r="AQ326" s="172"/>
      <c r="AR326" s="172"/>
      <c r="AS326" s="172"/>
      <c r="AT326" s="172"/>
      <c r="AU326" s="172"/>
      <c r="AV326" s="172"/>
      <c r="AW326" s="172"/>
      <c r="AX326" s="172"/>
      <c r="AY326" s="172"/>
      <c r="AZ326" s="172"/>
      <c r="BA326" s="172"/>
      <c r="BB326" s="172"/>
      <c r="BC326" s="172"/>
      <c r="BD326" s="172"/>
      <c r="BE326" s="172"/>
      <c r="BF326" s="172"/>
      <c r="BG326" s="172"/>
      <c r="BH326" s="172"/>
      <c r="BI326" s="172"/>
      <c r="BJ326" s="172"/>
      <c r="BK326" s="172"/>
      <c r="BL326" s="172"/>
    </row>
    <row r="327" spans="1:64" ht="11.15" customHeight="1">
      <c r="A327" s="172"/>
      <c r="B327" s="172"/>
      <c r="C327" s="172"/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  <c r="AA327" s="172"/>
      <c r="AB327" s="172"/>
      <c r="AC327" s="172"/>
      <c r="AD327" s="172"/>
      <c r="AE327" s="172"/>
      <c r="AF327" s="172"/>
      <c r="AG327" s="172"/>
      <c r="AH327" s="172"/>
      <c r="AI327" s="172"/>
      <c r="AJ327" s="172"/>
      <c r="AK327" s="172"/>
      <c r="AL327" s="172"/>
      <c r="AM327" s="172"/>
      <c r="AN327" s="172"/>
      <c r="AO327" s="172"/>
      <c r="AP327" s="172"/>
      <c r="AQ327" s="172"/>
      <c r="AR327" s="172"/>
      <c r="AS327" s="172"/>
      <c r="AT327" s="172"/>
      <c r="AU327" s="172"/>
      <c r="AV327" s="172"/>
      <c r="AW327" s="172"/>
      <c r="AX327" s="172"/>
      <c r="AY327" s="172"/>
      <c r="AZ327" s="172"/>
      <c r="BA327" s="172"/>
      <c r="BB327" s="172"/>
      <c r="BC327" s="172"/>
      <c r="BD327" s="172"/>
      <c r="BE327" s="172"/>
      <c r="BF327" s="172"/>
      <c r="BG327" s="172"/>
      <c r="BH327" s="172"/>
      <c r="BI327" s="172"/>
      <c r="BJ327" s="172"/>
      <c r="BK327" s="172"/>
      <c r="BL327" s="172"/>
    </row>
    <row r="328" spans="1:64" ht="11.15" customHeight="1">
      <c r="A328" s="172"/>
      <c r="B328" s="172"/>
      <c r="C328" s="172"/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72"/>
      <c r="AG328" s="172"/>
      <c r="AH328" s="172"/>
      <c r="AI328" s="172"/>
      <c r="AJ328" s="172"/>
      <c r="AK328" s="172"/>
      <c r="AL328" s="172"/>
      <c r="AM328" s="172"/>
      <c r="AN328" s="172"/>
      <c r="AO328" s="172"/>
      <c r="AP328" s="172"/>
      <c r="AQ328" s="172"/>
      <c r="AR328" s="172"/>
      <c r="AS328" s="172"/>
      <c r="AT328" s="172"/>
      <c r="AU328" s="172"/>
      <c r="AV328" s="172"/>
      <c r="AW328" s="172"/>
      <c r="AX328" s="172"/>
      <c r="AY328" s="172"/>
      <c r="AZ328" s="172"/>
      <c r="BA328" s="172"/>
      <c r="BB328" s="172"/>
      <c r="BC328" s="172"/>
      <c r="BD328" s="172"/>
      <c r="BE328" s="172"/>
      <c r="BF328" s="172"/>
      <c r="BG328" s="172"/>
      <c r="BH328" s="172"/>
      <c r="BI328" s="172"/>
      <c r="BJ328" s="172"/>
      <c r="BK328" s="172"/>
      <c r="BL328" s="172"/>
    </row>
    <row r="329" spans="1:64" ht="11.15" customHeight="1">
      <c r="A329" s="172"/>
      <c r="B329" s="172"/>
      <c r="C329" s="172"/>
      <c r="D329" s="172"/>
      <c r="E329" s="172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72"/>
      <c r="AT329" s="172"/>
      <c r="AU329" s="172"/>
      <c r="AV329" s="172"/>
      <c r="AW329" s="172"/>
      <c r="AX329" s="172"/>
      <c r="AY329" s="172"/>
      <c r="AZ329" s="172"/>
      <c r="BA329" s="172"/>
      <c r="BB329" s="172"/>
      <c r="BC329" s="172"/>
      <c r="BD329" s="172"/>
      <c r="BE329" s="172"/>
      <c r="BF329" s="172"/>
      <c r="BG329" s="172"/>
      <c r="BH329" s="172"/>
      <c r="BI329" s="172"/>
      <c r="BJ329" s="172"/>
      <c r="BK329" s="172"/>
      <c r="BL329" s="172"/>
    </row>
    <row r="330" spans="1:64" ht="11.15" customHeight="1">
      <c r="A330" s="172"/>
      <c r="B330" s="172"/>
      <c r="C330" s="172"/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2"/>
      <c r="AT330" s="172"/>
      <c r="AU330" s="172"/>
      <c r="AV330" s="172"/>
      <c r="AW330" s="172"/>
      <c r="AX330" s="172"/>
      <c r="AY330" s="172"/>
      <c r="AZ330" s="172"/>
      <c r="BA330" s="172"/>
      <c r="BB330" s="172"/>
      <c r="BC330" s="172"/>
      <c r="BD330" s="172"/>
      <c r="BE330" s="172"/>
      <c r="BF330" s="172"/>
      <c r="BG330" s="172"/>
      <c r="BH330" s="172"/>
      <c r="BI330" s="172"/>
      <c r="BJ330" s="172"/>
      <c r="BK330" s="172"/>
      <c r="BL330" s="172"/>
    </row>
    <row r="331" spans="1:64" ht="11.15" customHeight="1">
      <c r="A331" s="172"/>
      <c r="B331" s="172"/>
      <c r="C331" s="172"/>
      <c r="D331" s="172"/>
      <c r="E331" s="172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2"/>
      <c r="AT331" s="172"/>
      <c r="AU331" s="172"/>
      <c r="AV331" s="172"/>
      <c r="AW331" s="172"/>
      <c r="AX331" s="172"/>
      <c r="AY331" s="172"/>
      <c r="AZ331" s="172"/>
      <c r="BA331" s="172"/>
      <c r="BB331" s="172"/>
      <c r="BC331" s="172"/>
      <c r="BD331" s="172"/>
      <c r="BE331" s="172"/>
      <c r="BF331" s="172"/>
      <c r="BG331" s="172"/>
      <c r="BH331" s="172"/>
      <c r="BI331" s="172"/>
      <c r="BJ331" s="172"/>
      <c r="BK331" s="172"/>
      <c r="BL331" s="172"/>
    </row>
    <row r="332" spans="1:64" ht="11.15" customHeight="1">
      <c r="A332" s="172"/>
      <c r="B332" s="172"/>
      <c r="C332" s="172"/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2"/>
      <c r="AT332" s="172"/>
      <c r="AU332" s="172"/>
      <c r="AV332" s="172"/>
      <c r="AW332" s="172"/>
      <c r="AX332" s="172"/>
      <c r="AY332" s="172"/>
      <c r="AZ332" s="172"/>
      <c r="BA332" s="172"/>
      <c r="BB332" s="172"/>
      <c r="BC332" s="172"/>
      <c r="BD332" s="172"/>
      <c r="BE332" s="172"/>
      <c r="BF332" s="172"/>
      <c r="BG332" s="172"/>
      <c r="BH332" s="172"/>
      <c r="BI332" s="172"/>
      <c r="BJ332" s="172"/>
      <c r="BK332" s="172"/>
      <c r="BL332" s="172"/>
    </row>
    <row r="333" spans="1:64" ht="11.15" customHeight="1">
      <c r="A333" s="172"/>
      <c r="B333" s="172"/>
      <c r="C333" s="172"/>
      <c r="D333" s="172"/>
      <c r="E333" s="172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2"/>
      <c r="AT333" s="172"/>
      <c r="AU333" s="172"/>
      <c r="AV333" s="172"/>
      <c r="AW333" s="172"/>
      <c r="AX333" s="172"/>
      <c r="AY333" s="172"/>
      <c r="AZ333" s="172"/>
      <c r="BA333" s="172"/>
      <c r="BB333" s="172"/>
      <c r="BC333" s="172"/>
      <c r="BD333" s="172"/>
      <c r="BE333" s="172"/>
      <c r="BF333" s="172"/>
      <c r="BG333" s="172"/>
      <c r="BH333" s="172"/>
      <c r="BI333" s="172"/>
      <c r="BJ333" s="172"/>
      <c r="BK333" s="172"/>
      <c r="BL333" s="172"/>
    </row>
    <row r="334" spans="1:64" ht="11.15" customHeight="1">
      <c r="A334" s="172"/>
      <c r="B334" s="172"/>
      <c r="C334" s="172"/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72"/>
      <c r="AT334" s="172"/>
      <c r="AU334" s="172"/>
      <c r="AV334" s="172"/>
      <c r="AW334" s="172"/>
      <c r="AX334" s="172"/>
      <c r="AY334" s="172"/>
      <c r="AZ334" s="172"/>
      <c r="BA334" s="172"/>
      <c r="BB334" s="172"/>
      <c r="BC334" s="172"/>
      <c r="BD334" s="172"/>
      <c r="BE334" s="172"/>
      <c r="BF334" s="172"/>
      <c r="BG334" s="172"/>
      <c r="BH334" s="172"/>
      <c r="BI334" s="172"/>
      <c r="BJ334" s="172"/>
      <c r="BK334" s="172"/>
      <c r="BL334" s="172"/>
    </row>
    <row r="335" spans="1:64" ht="11.15" customHeight="1">
      <c r="A335" s="172"/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72"/>
      <c r="AT335" s="172"/>
      <c r="AU335" s="172"/>
      <c r="AV335" s="172"/>
      <c r="AW335" s="172"/>
      <c r="AX335" s="172"/>
      <c r="AY335" s="172"/>
      <c r="AZ335" s="172"/>
      <c r="BA335" s="172"/>
      <c r="BB335" s="172"/>
      <c r="BC335" s="172"/>
      <c r="BD335" s="172"/>
      <c r="BE335" s="172"/>
      <c r="BF335" s="172"/>
      <c r="BG335" s="172"/>
      <c r="BH335" s="172"/>
      <c r="BI335" s="172"/>
      <c r="BJ335" s="172"/>
      <c r="BK335" s="172"/>
      <c r="BL335" s="172"/>
    </row>
    <row r="336" spans="1:64" ht="11.15" customHeight="1">
      <c r="A336" s="172"/>
      <c r="B336" s="172"/>
      <c r="C336" s="172"/>
      <c r="D336" s="172"/>
      <c r="E336" s="172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72"/>
      <c r="AT336" s="172"/>
      <c r="AU336" s="172"/>
      <c r="AV336" s="172"/>
      <c r="AW336" s="172"/>
      <c r="AX336" s="172"/>
      <c r="AY336" s="172"/>
      <c r="AZ336" s="172"/>
      <c r="BA336" s="172"/>
      <c r="BB336" s="172"/>
      <c r="BC336" s="172"/>
      <c r="BD336" s="172"/>
      <c r="BE336" s="172"/>
      <c r="BF336" s="172"/>
      <c r="BG336" s="172"/>
      <c r="BH336" s="172"/>
      <c r="BI336" s="172"/>
      <c r="BJ336" s="172"/>
      <c r="BK336" s="172"/>
      <c r="BL336" s="172"/>
    </row>
    <row r="337" spans="1:64" ht="11.15" customHeight="1">
      <c r="A337" s="172"/>
      <c r="B337" s="172"/>
      <c r="C337" s="172"/>
      <c r="D337" s="172"/>
      <c r="E337" s="172"/>
      <c r="F337" s="172"/>
      <c r="G337" s="172"/>
      <c r="H337" s="172"/>
      <c r="I337" s="172"/>
      <c r="J337" s="172"/>
      <c r="K337" s="172"/>
      <c r="L337" s="172"/>
      <c r="M337" s="172"/>
      <c r="N337" s="172"/>
      <c r="O337" s="172"/>
      <c r="P337" s="172"/>
      <c r="Q337" s="172"/>
      <c r="R337" s="172"/>
      <c r="S337" s="172"/>
      <c r="T337" s="172"/>
      <c r="U337" s="172"/>
      <c r="V337" s="172"/>
      <c r="W337" s="172"/>
      <c r="X337" s="172"/>
      <c r="Y337" s="172"/>
      <c r="Z337" s="172"/>
      <c r="AA337" s="172"/>
      <c r="AB337" s="172"/>
      <c r="AC337" s="172"/>
      <c r="AD337" s="172"/>
      <c r="AE337" s="172"/>
      <c r="AF337" s="172"/>
      <c r="AG337" s="172"/>
      <c r="AH337" s="172"/>
      <c r="AI337" s="172"/>
      <c r="AJ337" s="172"/>
      <c r="AK337" s="172"/>
      <c r="AL337" s="172"/>
      <c r="AM337" s="172"/>
      <c r="AN337" s="172"/>
      <c r="AO337" s="172"/>
      <c r="AP337" s="172"/>
      <c r="AQ337" s="172"/>
      <c r="AR337" s="172"/>
      <c r="AS337" s="172"/>
      <c r="AT337" s="172"/>
      <c r="AU337" s="172"/>
      <c r="AV337" s="172"/>
      <c r="AW337" s="172"/>
      <c r="AX337" s="172"/>
      <c r="AY337" s="172"/>
      <c r="AZ337" s="172"/>
      <c r="BA337" s="172"/>
      <c r="BB337" s="172"/>
      <c r="BC337" s="172"/>
      <c r="BD337" s="172"/>
      <c r="BE337" s="172"/>
      <c r="BF337" s="172"/>
      <c r="BG337" s="172"/>
      <c r="BH337" s="172"/>
      <c r="BI337" s="172"/>
      <c r="BJ337" s="172"/>
      <c r="BK337" s="172"/>
      <c r="BL337" s="172"/>
    </row>
    <row r="338" spans="1:64" ht="11.15" customHeight="1">
      <c r="A338" s="172"/>
      <c r="B338" s="172"/>
      <c r="C338" s="172"/>
      <c r="D338" s="172"/>
      <c r="E338" s="172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  <c r="AA338" s="172"/>
      <c r="AB338" s="172"/>
      <c r="AC338" s="172"/>
      <c r="AD338" s="172"/>
      <c r="AE338" s="172"/>
      <c r="AF338" s="172"/>
      <c r="AG338" s="172"/>
      <c r="AH338" s="172"/>
      <c r="AI338" s="172"/>
      <c r="AJ338" s="172"/>
      <c r="AK338" s="172"/>
      <c r="AL338" s="172"/>
      <c r="AM338" s="172"/>
      <c r="AN338" s="172"/>
      <c r="AO338" s="172"/>
      <c r="AP338" s="172"/>
      <c r="AQ338" s="172"/>
      <c r="AR338" s="172"/>
      <c r="AS338" s="172"/>
      <c r="AT338" s="172"/>
      <c r="AU338" s="172"/>
      <c r="AV338" s="172"/>
      <c r="AW338" s="172"/>
      <c r="AX338" s="172"/>
      <c r="AY338" s="172"/>
      <c r="AZ338" s="172"/>
      <c r="BA338" s="172"/>
      <c r="BB338" s="172"/>
      <c r="BC338" s="172"/>
      <c r="BD338" s="172"/>
      <c r="BE338" s="172"/>
      <c r="BF338" s="172"/>
      <c r="BG338" s="172"/>
      <c r="BH338" s="172"/>
      <c r="BI338" s="172"/>
      <c r="BJ338" s="172"/>
      <c r="BK338" s="172"/>
      <c r="BL338" s="172"/>
    </row>
    <row r="339" spans="1:64" ht="11.15" customHeight="1">
      <c r="A339" s="172"/>
      <c r="B339" s="172"/>
      <c r="C339" s="172"/>
      <c r="D339" s="172"/>
      <c r="E339" s="172"/>
      <c r="F339" s="172"/>
      <c r="G339" s="172"/>
      <c r="H339" s="172"/>
      <c r="I339" s="172"/>
      <c r="J339" s="172"/>
      <c r="K339" s="172"/>
      <c r="L339" s="172"/>
      <c r="M339" s="172"/>
      <c r="N339" s="172"/>
      <c r="O339" s="172"/>
      <c r="P339" s="172"/>
      <c r="Q339" s="172"/>
      <c r="R339" s="172"/>
      <c r="S339" s="172"/>
      <c r="T339" s="172"/>
      <c r="U339" s="172"/>
      <c r="V339" s="172"/>
      <c r="W339" s="172"/>
      <c r="X339" s="172"/>
      <c r="Y339" s="172"/>
      <c r="Z339" s="172"/>
      <c r="AA339" s="172"/>
      <c r="AB339" s="172"/>
      <c r="AC339" s="172"/>
      <c r="AD339" s="172"/>
      <c r="AE339" s="172"/>
      <c r="AF339" s="172"/>
      <c r="AG339" s="172"/>
      <c r="AH339" s="172"/>
      <c r="AI339" s="172"/>
      <c r="AJ339" s="172"/>
      <c r="AK339" s="172"/>
      <c r="AL339" s="172"/>
      <c r="AM339" s="172"/>
      <c r="AN339" s="172"/>
      <c r="AO339" s="172"/>
      <c r="AP339" s="172"/>
      <c r="AQ339" s="172"/>
      <c r="AR339" s="172"/>
      <c r="AS339" s="172"/>
      <c r="AT339" s="172"/>
      <c r="AU339" s="172"/>
      <c r="AV339" s="172"/>
      <c r="AW339" s="172"/>
      <c r="AX339" s="172"/>
      <c r="AY339" s="172"/>
      <c r="AZ339" s="172"/>
      <c r="BA339" s="172"/>
      <c r="BB339" s="172"/>
      <c r="BC339" s="172"/>
      <c r="BD339" s="172"/>
      <c r="BE339" s="172"/>
      <c r="BF339" s="172"/>
      <c r="BG339" s="172"/>
      <c r="BH339" s="172"/>
      <c r="BI339" s="172"/>
      <c r="BJ339" s="172"/>
      <c r="BK339" s="172"/>
      <c r="BL339" s="172"/>
    </row>
    <row r="340" spans="1:64" ht="11.15" customHeight="1">
      <c r="A340" s="172"/>
      <c r="B340" s="172"/>
      <c r="C340" s="172"/>
      <c r="D340" s="172"/>
      <c r="E340" s="172"/>
      <c r="F340" s="172"/>
      <c r="G340" s="172"/>
      <c r="H340" s="172"/>
      <c r="I340" s="172"/>
      <c r="J340" s="172"/>
      <c r="K340" s="172"/>
      <c r="L340" s="172"/>
      <c r="M340" s="172"/>
      <c r="N340" s="172"/>
      <c r="O340" s="172"/>
      <c r="P340" s="172"/>
      <c r="Q340" s="172"/>
      <c r="R340" s="172"/>
      <c r="S340" s="172"/>
      <c r="T340" s="172"/>
      <c r="U340" s="172"/>
      <c r="V340" s="172"/>
      <c r="W340" s="172"/>
      <c r="X340" s="172"/>
      <c r="Y340" s="172"/>
      <c r="Z340" s="172"/>
      <c r="AA340" s="172"/>
      <c r="AB340" s="172"/>
      <c r="AC340" s="172"/>
      <c r="AD340" s="172"/>
      <c r="AE340" s="172"/>
      <c r="AF340" s="172"/>
      <c r="AG340" s="172"/>
      <c r="AH340" s="172"/>
      <c r="AI340" s="172"/>
      <c r="AJ340" s="172"/>
      <c r="AK340" s="172"/>
      <c r="AL340" s="172"/>
      <c r="AM340" s="172"/>
      <c r="AN340" s="172"/>
      <c r="AO340" s="172"/>
      <c r="AP340" s="172"/>
      <c r="AQ340" s="172"/>
      <c r="AR340" s="172"/>
      <c r="AS340" s="172"/>
      <c r="AT340" s="172"/>
      <c r="AU340" s="172"/>
      <c r="AV340" s="172"/>
      <c r="AW340" s="172"/>
      <c r="AX340" s="172"/>
      <c r="AY340" s="172"/>
      <c r="AZ340" s="172"/>
      <c r="BA340" s="172"/>
      <c r="BB340" s="172"/>
      <c r="BC340" s="172"/>
      <c r="BD340" s="172"/>
      <c r="BE340" s="172"/>
      <c r="BF340" s="172"/>
      <c r="BG340" s="172"/>
      <c r="BH340" s="172"/>
      <c r="BI340" s="172"/>
      <c r="BJ340" s="172"/>
      <c r="BK340" s="172"/>
      <c r="BL340" s="172"/>
    </row>
    <row r="341" spans="1:64" ht="11.15" customHeight="1">
      <c r="A341" s="172"/>
      <c r="B341" s="172"/>
      <c r="C341" s="172"/>
      <c r="D341" s="172"/>
      <c r="E341" s="172"/>
      <c r="F341" s="172"/>
      <c r="G341" s="172"/>
      <c r="H341" s="172"/>
      <c r="I341" s="172"/>
      <c r="J341" s="172"/>
      <c r="K341" s="172"/>
      <c r="L341" s="172"/>
      <c r="M341" s="172"/>
      <c r="N341" s="172"/>
      <c r="O341" s="172"/>
      <c r="P341" s="172"/>
      <c r="Q341" s="172"/>
      <c r="R341" s="172"/>
      <c r="S341" s="172"/>
      <c r="T341" s="172"/>
      <c r="U341" s="172"/>
      <c r="V341" s="172"/>
      <c r="W341" s="172"/>
      <c r="X341" s="172"/>
      <c r="Y341" s="172"/>
      <c r="Z341" s="172"/>
      <c r="AA341" s="172"/>
      <c r="AB341" s="172"/>
      <c r="AC341" s="172"/>
      <c r="AD341" s="172"/>
      <c r="AE341" s="172"/>
      <c r="AF341" s="172"/>
      <c r="AG341" s="172"/>
      <c r="AH341" s="172"/>
      <c r="AI341" s="172"/>
      <c r="AJ341" s="172"/>
      <c r="AK341" s="172"/>
      <c r="AL341" s="172"/>
      <c r="AM341" s="172"/>
      <c r="AN341" s="172"/>
      <c r="AO341" s="172"/>
      <c r="AP341" s="172"/>
      <c r="AQ341" s="172"/>
      <c r="AR341" s="172"/>
      <c r="AS341" s="172"/>
      <c r="AT341" s="172"/>
      <c r="AU341" s="172"/>
      <c r="AV341" s="172"/>
      <c r="AW341" s="172"/>
      <c r="AX341" s="172"/>
      <c r="AY341" s="172"/>
      <c r="AZ341" s="172"/>
      <c r="BA341" s="172"/>
      <c r="BB341" s="172"/>
      <c r="BC341" s="172"/>
      <c r="BD341" s="172"/>
      <c r="BE341" s="172"/>
      <c r="BF341" s="172"/>
      <c r="BG341" s="172"/>
      <c r="BH341" s="172"/>
      <c r="BI341" s="172"/>
      <c r="BJ341" s="172"/>
      <c r="BK341" s="172"/>
      <c r="BL341" s="172"/>
    </row>
    <row r="342" spans="1:64" ht="11.15" customHeight="1">
      <c r="A342" s="172"/>
      <c r="B342" s="172"/>
      <c r="C342" s="172"/>
      <c r="D342" s="172"/>
      <c r="E342" s="172"/>
      <c r="F342" s="172"/>
      <c r="G342" s="172"/>
      <c r="H342" s="172"/>
      <c r="I342" s="172"/>
      <c r="J342" s="172"/>
      <c r="K342" s="172"/>
      <c r="L342" s="172"/>
      <c r="M342" s="172"/>
      <c r="N342" s="172"/>
      <c r="O342" s="172"/>
      <c r="P342" s="172"/>
      <c r="Q342" s="172"/>
      <c r="R342" s="172"/>
      <c r="S342" s="172"/>
      <c r="T342" s="172"/>
      <c r="U342" s="172"/>
      <c r="V342" s="172"/>
      <c r="W342" s="172"/>
      <c r="X342" s="172"/>
      <c r="Y342" s="172"/>
      <c r="Z342" s="172"/>
      <c r="AA342" s="172"/>
      <c r="AB342" s="172"/>
      <c r="AC342" s="172"/>
      <c r="AD342" s="172"/>
      <c r="AE342" s="172"/>
      <c r="AF342" s="172"/>
      <c r="AG342" s="172"/>
      <c r="AH342" s="172"/>
      <c r="AI342" s="172"/>
      <c r="AJ342" s="172"/>
      <c r="AK342" s="172"/>
      <c r="AL342" s="172"/>
      <c r="AM342" s="172"/>
      <c r="AN342" s="172"/>
      <c r="AO342" s="172"/>
      <c r="AP342" s="172"/>
      <c r="AQ342" s="172"/>
      <c r="AR342" s="172"/>
      <c r="AS342" s="172"/>
      <c r="AT342" s="172"/>
      <c r="AU342" s="172"/>
      <c r="AV342" s="172"/>
      <c r="AW342" s="172"/>
      <c r="AX342" s="172"/>
      <c r="AY342" s="172"/>
      <c r="AZ342" s="172"/>
      <c r="BA342" s="172"/>
      <c r="BB342" s="172"/>
      <c r="BC342" s="172"/>
      <c r="BD342" s="172"/>
      <c r="BE342" s="172"/>
      <c r="BF342" s="172"/>
      <c r="BG342" s="172"/>
      <c r="BH342" s="172"/>
      <c r="BI342" s="172"/>
      <c r="BJ342" s="172"/>
      <c r="BK342" s="172"/>
      <c r="BL342" s="172"/>
    </row>
    <row r="343" spans="1:64" ht="11.15" customHeight="1">
      <c r="A343" s="172"/>
      <c r="B343" s="172"/>
      <c r="C343" s="172"/>
      <c r="D343" s="172"/>
      <c r="E343" s="172"/>
      <c r="F343" s="172"/>
      <c r="G343" s="172"/>
      <c r="H343" s="172"/>
      <c r="I343" s="172"/>
      <c r="J343" s="172"/>
      <c r="K343" s="172"/>
      <c r="L343" s="172"/>
      <c r="M343" s="172"/>
      <c r="N343" s="172"/>
      <c r="O343" s="172"/>
      <c r="P343" s="172"/>
      <c r="Q343" s="172"/>
      <c r="R343" s="172"/>
      <c r="S343" s="172"/>
      <c r="T343" s="172"/>
      <c r="U343" s="172"/>
      <c r="V343" s="172"/>
      <c r="W343" s="172"/>
      <c r="X343" s="172"/>
      <c r="Y343" s="172"/>
      <c r="Z343" s="172"/>
      <c r="AA343" s="172"/>
      <c r="AB343" s="172"/>
      <c r="AC343" s="172"/>
      <c r="AD343" s="172"/>
      <c r="AE343" s="172"/>
      <c r="AF343" s="172"/>
      <c r="AG343" s="172"/>
      <c r="AH343" s="172"/>
      <c r="AI343" s="172"/>
      <c r="AJ343" s="172"/>
      <c r="AK343" s="172"/>
      <c r="AL343" s="172"/>
      <c r="AM343" s="172"/>
      <c r="AN343" s="172"/>
      <c r="AO343" s="172"/>
      <c r="AP343" s="172"/>
      <c r="AQ343" s="172"/>
      <c r="AR343" s="172"/>
      <c r="AS343" s="172"/>
      <c r="AT343" s="172"/>
      <c r="AU343" s="172"/>
      <c r="AV343" s="172"/>
      <c r="AW343" s="172"/>
      <c r="AX343" s="172"/>
      <c r="AY343" s="172"/>
      <c r="AZ343" s="172"/>
      <c r="BA343" s="172"/>
      <c r="BB343" s="172"/>
      <c r="BC343" s="172"/>
      <c r="BD343" s="172"/>
      <c r="BE343" s="172"/>
      <c r="BF343" s="172"/>
      <c r="BG343" s="172"/>
      <c r="BH343" s="172"/>
      <c r="BI343" s="172"/>
      <c r="BJ343" s="172"/>
      <c r="BK343" s="172"/>
      <c r="BL343" s="172"/>
    </row>
    <row r="344" spans="1:64" ht="11.15" customHeight="1">
      <c r="A344" s="172"/>
      <c r="B344" s="172"/>
      <c r="C344" s="172"/>
      <c r="D344" s="172"/>
      <c r="E344" s="172"/>
      <c r="F344" s="172"/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2"/>
      <c r="R344" s="172"/>
      <c r="S344" s="172"/>
      <c r="T344" s="172"/>
      <c r="U344" s="172"/>
      <c r="V344" s="172"/>
      <c r="W344" s="172"/>
      <c r="X344" s="172"/>
      <c r="Y344" s="172"/>
      <c r="Z344" s="172"/>
      <c r="AA344" s="172"/>
      <c r="AB344" s="172"/>
      <c r="AC344" s="172"/>
      <c r="AD344" s="172"/>
      <c r="AE344" s="172"/>
      <c r="AF344" s="172"/>
      <c r="AG344" s="172"/>
      <c r="AH344" s="172"/>
      <c r="AI344" s="172"/>
      <c r="AJ344" s="172"/>
      <c r="AK344" s="172"/>
      <c r="AL344" s="172"/>
      <c r="AM344" s="172"/>
      <c r="AN344" s="172"/>
      <c r="AO344" s="172"/>
      <c r="AP344" s="172"/>
      <c r="AQ344" s="172"/>
      <c r="AR344" s="172"/>
      <c r="AS344" s="172"/>
      <c r="AT344" s="172"/>
      <c r="AU344" s="172"/>
      <c r="AV344" s="172"/>
      <c r="AW344" s="172"/>
      <c r="AX344" s="172"/>
      <c r="AY344" s="172"/>
      <c r="AZ344" s="172"/>
      <c r="BA344" s="172"/>
      <c r="BB344" s="172"/>
      <c r="BC344" s="172"/>
      <c r="BD344" s="172"/>
      <c r="BE344" s="172"/>
      <c r="BF344" s="172"/>
      <c r="BG344" s="172"/>
      <c r="BH344" s="172"/>
      <c r="BI344" s="172"/>
      <c r="BJ344" s="172"/>
      <c r="BK344" s="172"/>
      <c r="BL344" s="172"/>
    </row>
    <row r="345" spans="1:64" ht="11.15" customHeight="1">
      <c r="A345" s="172"/>
      <c r="B345" s="172"/>
      <c r="C345" s="172"/>
      <c r="D345" s="172"/>
      <c r="E345" s="172"/>
      <c r="F345" s="172"/>
      <c r="G345" s="172"/>
      <c r="H345" s="172"/>
      <c r="I345" s="172"/>
      <c r="J345" s="172"/>
      <c r="K345" s="172"/>
      <c r="L345" s="172"/>
      <c r="M345" s="172"/>
      <c r="N345" s="172"/>
      <c r="O345" s="172"/>
      <c r="P345" s="172"/>
      <c r="Q345" s="172"/>
      <c r="R345" s="172"/>
      <c r="S345" s="172"/>
      <c r="T345" s="172"/>
      <c r="U345" s="172"/>
      <c r="V345" s="172"/>
      <c r="W345" s="172"/>
      <c r="X345" s="172"/>
      <c r="Y345" s="172"/>
      <c r="Z345" s="172"/>
      <c r="AA345" s="172"/>
      <c r="AB345" s="172"/>
      <c r="AC345" s="172"/>
      <c r="AD345" s="172"/>
      <c r="AE345" s="172"/>
      <c r="AF345" s="172"/>
      <c r="AG345" s="172"/>
      <c r="AH345" s="172"/>
      <c r="AI345" s="172"/>
      <c r="AJ345" s="172"/>
      <c r="AK345" s="172"/>
      <c r="AL345" s="172"/>
      <c r="AM345" s="172"/>
      <c r="AN345" s="172"/>
      <c r="AO345" s="172"/>
      <c r="AP345" s="172"/>
      <c r="AQ345" s="172"/>
      <c r="AR345" s="172"/>
      <c r="AS345" s="172"/>
      <c r="AT345" s="172"/>
      <c r="AU345" s="172"/>
      <c r="AV345" s="172"/>
      <c r="AW345" s="172"/>
      <c r="AX345" s="172"/>
      <c r="AY345" s="172"/>
      <c r="AZ345" s="172"/>
      <c r="BA345" s="172"/>
      <c r="BB345" s="172"/>
      <c r="BC345" s="172"/>
      <c r="BD345" s="172"/>
      <c r="BE345" s="172"/>
      <c r="BF345" s="172"/>
      <c r="BG345" s="172"/>
      <c r="BH345" s="172"/>
      <c r="BI345" s="172"/>
      <c r="BJ345" s="172"/>
      <c r="BK345" s="172"/>
      <c r="BL345" s="172"/>
    </row>
    <row r="346" spans="1:64" ht="11.15" customHeight="1">
      <c r="A346" s="172"/>
      <c r="B346" s="172"/>
      <c r="C346" s="172"/>
      <c r="D346" s="172"/>
      <c r="E346" s="172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2"/>
      <c r="AT346" s="172"/>
      <c r="AU346" s="172"/>
      <c r="AV346" s="172"/>
      <c r="AW346" s="172"/>
      <c r="AX346" s="172"/>
      <c r="AY346" s="172"/>
      <c r="AZ346" s="172"/>
      <c r="BA346" s="172"/>
      <c r="BB346" s="172"/>
      <c r="BC346" s="172"/>
      <c r="BD346" s="172"/>
      <c r="BE346" s="172"/>
      <c r="BF346" s="172"/>
      <c r="BG346" s="172"/>
      <c r="BH346" s="172"/>
      <c r="BI346" s="172"/>
      <c r="BJ346" s="172"/>
      <c r="BK346" s="172"/>
      <c r="BL346" s="172"/>
    </row>
    <row r="347" spans="1:64" ht="11.15" customHeight="1">
      <c r="A347" s="172"/>
      <c r="B347" s="172"/>
      <c r="C347" s="172"/>
      <c r="D347" s="172"/>
      <c r="E347" s="172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72"/>
      <c r="AT347" s="172"/>
      <c r="AU347" s="172"/>
      <c r="AV347" s="172"/>
      <c r="AW347" s="172"/>
      <c r="AX347" s="172"/>
      <c r="AY347" s="172"/>
      <c r="AZ347" s="172"/>
      <c r="BA347" s="172"/>
      <c r="BB347" s="172"/>
      <c r="BC347" s="172"/>
      <c r="BD347" s="172"/>
      <c r="BE347" s="172"/>
      <c r="BF347" s="172"/>
      <c r="BG347" s="172"/>
      <c r="BH347" s="172"/>
      <c r="BI347" s="172"/>
      <c r="BJ347" s="172"/>
      <c r="BK347" s="172"/>
      <c r="BL347" s="172"/>
    </row>
    <row r="348" spans="1:64" ht="11.15" customHeight="1">
      <c r="A348" s="172"/>
      <c r="B348" s="172"/>
      <c r="C348" s="172"/>
      <c r="D348" s="172"/>
      <c r="E348" s="172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2"/>
      <c r="AT348" s="172"/>
      <c r="AU348" s="172"/>
      <c r="AV348" s="172"/>
      <c r="AW348" s="172"/>
      <c r="AX348" s="172"/>
      <c r="AY348" s="172"/>
      <c r="AZ348" s="172"/>
      <c r="BA348" s="172"/>
      <c r="BB348" s="172"/>
      <c r="BC348" s="172"/>
      <c r="BD348" s="172"/>
      <c r="BE348" s="172"/>
      <c r="BF348" s="172"/>
      <c r="BG348" s="172"/>
      <c r="BH348" s="172"/>
      <c r="BI348" s="172"/>
      <c r="BJ348" s="172"/>
      <c r="BK348" s="172"/>
      <c r="BL348" s="172"/>
    </row>
    <row r="349" spans="1:64" ht="11.15" customHeight="1">
      <c r="A349" s="172"/>
      <c r="B349" s="172"/>
      <c r="C349" s="172"/>
      <c r="D349" s="172"/>
      <c r="E349" s="172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2"/>
      <c r="AT349" s="172"/>
      <c r="AU349" s="172"/>
      <c r="AV349" s="172"/>
      <c r="AW349" s="172"/>
      <c r="AX349" s="172"/>
      <c r="AY349" s="172"/>
      <c r="AZ349" s="172"/>
      <c r="BA349" s="172"/>
      <c r="BB349" s="172"/>
      <c r="BC349" s="172"/>
      <c r="BD349" s="172"/>
      <c r="BE349" s="172"/>
      <c r="BF349" s="172"/>
      <c r="BG349" s="172"/>
      <c r="BH349" s="172"/>
      <c r="BI349" s="172"/>
      <c r="BJ349" s="172"/>
      <c r="BK349" s="172"/>
      <c r="BL349" s="172"/>
    </row>
    <row r="350" spans="1:64" ht="11.15" customHeight="1">
      <c r="A350" s="172"/>
      <c r="B350" s="172"/>
      <c r="C350" s="172"/>
      <c r="D350" s="172"/>
      <c r="E350" s="172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2"/>
      <c r="AT350" s="172"/>
      <c r="AU350" s="172"/>
      <c r="AV350" s="172"/>
      <c r="AW350" s="172"/>
      <c r="AX350" s="172"/>
      <c r="AY350" s="172"/>
      <c r="AZ350" s="172"/>
      <c r="BA350" s="172"/>
      <c r="BB350" s="172"/>
      <c r="BC350" s="172"/>
      <c r="BD350" s="172"/>
      <c r="BE350" s="172"/>
      <c r="BF350" s="172"/>
      <c r="BG350" s="172"/>
      <c r="BH350" s="172"/>
      <c r="BI350" s="172"/>
      <c r="BJ350" s="172"/>
      <c r="BK350" s="172"/>
      <c r="BL350" s="172"/>
    </row>
    <row r="351" spans="1:64" ht="11.15" customHeight="1">
      <c r="A351" s="172"/>
      <c r="B351" s="172"/>
      <c r="C351" s="172"/>
      <c r="D351" s="172"/>
      <c r="E351" s="172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72"/>
      <c r="AT351" s="172"/>
      <c r="AU351" s="172"/>
      <c r="AV351" s="172"/>
      <c r="AW351" s="172"/>
      <c r="AX351" s="172"/>
      <c r="AY351" s="172"/>
      <c r="AZ351" s="172"/>
      <c r="BA351" s="172"/>
      <c r="BB351" s="172"/>
      <c r="BC351" s="172"/>
      <c r="BD351" s="172"/>
      <c r="BE351" s="172"/>
      <c r="BF351" s="172"/>
      <c r="BG351" s="172"/>
      <c r="BH351" s="172"/>
      <c r="BI351" s="172"/>
      <c r="BJ351" s="172"/>
      <c r="BK351" s="172"/>
      <c r="BL351" s="172"/>
    </row>
    <row r="352" spans="1:64" ht="14">
      <c r="A352" s="172"/>
      <c r="B352" s="172"/>
      <c r="C352" s="172"/>
      <c r="D352" s="172"/>
      <c r="E352" s="172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72"/>
      <c r="AT352" s="172"/>
      <c r="AU352" s="172"/>
      <c r="AV352" s="172"/>
      <c r="AW352" s="172"/>
      <c r="AX352" s="172"/>
      <c r="AY352" s="172"/>
      <c r="AZ352" s="172"/>
      <c r="BA352" s="172"/>
      <c r="BB352" s="172"/>
      <c r="BC352" s="172"/>
      <c r="BD352" s="172"/>
      <c r="BE352" s="172"/>
      <c r="BF352" s="172"/>
      <c r="BG352" s="172"/>
      <c r="BH352" s="172"/>
      <c r="BI352" s="172"/>
      <c r="BJ352" s="172"/>
      <c r="BK352" s="172"/>
      <c r="BL352" s="172"/>
    </row>
    <row r="353" spans="1:64" ht="14">
      <c r="A353" s="172"/>
      <c r="B353" s="172"/>
      <c r="C353" s="172"/>
      <c r="D353" s="172"/>
      <c r="E353" s="172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72"/>
      <c r="AT353" s="172"/>
      <c r="AU353" s="172"/>
      <c r="AV353" s="172"/>
      <c r="AW353" s="172"/>
      <c r="AX353" s="172"/>
      <c r="AY353" s="172"/>
      <c r="AZ353" s="172"/>
      <c r="BA353" s="172"/>
      <c r="BB353" s="172"/>
      <c r="BC353" s="172"/>
      <c r="BD353" s="172"/>
      <c r="BE353" s="172"/>
      <c r="BF353" s="172"/>
      <c r="BG353" s="172"/>
      <c r="BH353" s="172"/>
      <c r="BI353" s="172"/>
      <c r="BJ353" s="172"/>
      <c r="BK353" s="172"/>
      <c r="BL353" s="172"/>
    </row>
    <row r="354" spans="1:64" ht="14">
      <c r="A354" s="172"/>
      <c r="B354" s="172"/>
      <c r="C354" s="172"/>
      <c r="D354" s="172"/>
      <c r="E354" s="172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72"/>
      <c r="AA354" s="172"/>
      <c r="AB354" s="172"/>
      <c r="AC354" s="172"/>
      <c r="AD354" s="172"/>
      <c r="AE354" s="172"/>
      <c r="AF354" s="172"/>
      <c r="AG354" s="172"/>
      <c r="AH354" s="172"/>
      <c r="AI354" s="172"/>
      <c r="AJ354" s="172"/>
      <c r="AK354" s="172"/>
      <c r="AL354" s="172"/>
      <c r="AM354" s="172"/>
      <c r="AN354" s="172"/>
      <c r="AO354" s="172"/>
      <c r="AP354" s="172"/>
      <c r="AQ354" s="172"/>
      <c r="AR354" s="172"/>
      <c r="AS354" s="172"/>
      <c r="AT354" s="172"/>
      <c r="AU354" s="172"/>
      <c r="AV354" s="172"/>
      <c r="AW354" s="172"/>
      <c r="AX354" s="172"/>
      <c r="AY354" s="172"/>
      <c r="AZ354" s="172"/>
      <c r="BA354" s="172"/>
      <c r="BB354" s="172"/>
      <c r="BC354" s="172"/>
      <c r="BD354" s="172"/>
      <c r="BE354" s="172"/>
      <c r="BF354" s="172"/>
      <c r="BG354" s="172"/>
      <c r="BH354" s="172"/>
      <c r="BI354" s="172"/>
      <c r="BJ354" s="172"/>
      <c r="BK354" s="172"/>
      <c r="BL354" s="172"/>
    </row>
    <row r="355" spans="1:64" ht="14">
      <c r="A355" s="172"/>
      <c r="B355" s="172"/>
      <c r="C355" s="172"/>
      <c r="D355" s="172"/>
      <c r="E355" s="172"/>
      <c r="F355" s="172"/>
      <c r="G355" s="172"/>
      <c r="H355" s="172"/>
      <c r="I355" s="172"/>
      <c r="J355" s="172"/>
      <c r="K355" s="172"/>
      <c r="L355" s="172"/>
      <c r="M355" s="172"/>
      <c r="N355" s="172"/>
      <c r="O355" s="172"/>
      <c r="P355" s="172"/>
      <c r="Q355" s="172"/>
      <c r="R355" s="172"/>
      <c r="S355" s="172"/>
      <c r="T355" s="172"/>
      <c r="U355" s="172"/>
      <c r="V355" s="172"/>
      <c r="W355" s="172"/>
      <c r="X355" s="172"/>
      <c r="Y355" s="172"/>
      <c r="Z355" s="172"/>
      <c r="AA355" s="172"/>
      <c r="AB355" s="172"/>
      <c r="AC355" s="172"/>
      <c r="AD355" s="172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172"/>
      <c r="AP355" s="172"/>
      <c r="AQ355" s="172"/>
      <c r="AR355" s="172"/>
      <c r="AS355" s="172"/>
      <c r="AT355" s="172"/>
      <c r="AU355" s="172"/>
      <c r="AV355" s="172"/>
      <c r="AW355" s="172"/>
      <c r="AX355" s="172"/>
      <c r="AY355" s="172"/>
      <c r="AZ355" s="172"/>
      <c r="BA355" s="172"/>
      <c r="BB355" s="172"/>
      <c r="BC355" s="172"/>
      <c r="BD355" s="172"/>
      <c r="BE355" s="172"/>
      <c r="BF355" s="172"/>
      <c r="BG355" s="172"/>
      <c r="BH355" s="172"/>
      <c r="BI355" s="172"/>
      <c r="BJ355" s="172"/>
      <c r="BK355" s="172"/>
      <c r="BL355" s="172"/>
    </row>
    <row r="356" spans="1:64" ht="14">
      <c r="A356" s="172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72"/>
      <c r="AT356" s="172"/>
      <c r="AU356" s="172"/>
      <c r="AV356" s="172"/>
      <c r="AW356" s="172"/>
      <c r="AX356" s="172"/>
      <c r="AY356" s="172"/>
      <c r="AZ356" s="172"/>
      <c r="BA356" s="172"/>
      <c r="BB356" s="172"/>
      <c r="BC356" s="172"/>
      <c r="BD356" s="172"/>
      <c r="BE356" s="172"/>
      <c r="BF356" s="172"/>
      <c r="BG356" s="172"/>
      <c r="BH356" s="172"/>
      <c r="BI356" s="172"/>
      <c r="BJ356" s="172"/>
      <c r="BK356" s="172"/>
      <c r="BL356" s="172"/>
    </row>
    <row r="357" spans="1:64" ht="14">
      <c r="A357" s="172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2"/>
      <c r="R357" s="172"/>
      <c r="S357" s="172"/>
      <c r="T357" s="172"/>
      <c r="U357" s="172"/>
      <c r="V357" s="172"/>
      <c r="W357" s="172"/>
      <c r="X357" s="172"/>
      <c r="Y357" s="172"/>
      <c r="Z357" s="172"/>
      <c r="AA357" s="172"/>
      <c r="AB357" s="172"/>
      <c r="AC357" s="172"/>
      <c r="AD357" s="172"/>
      <c r="AE357" s="172"/>
      <c r="AF357" s="172"/>
      <c r="AG357" s="172"/>
      <c r="AH357" s="172"/>
      <c r="AI357" s="172"/>
      <c r="AJ357" s="172"/>
      <c r="AK357" s="172"/>
      <c r="AL357" s="172"/>
      <c r="AM357" s="172"/>
      <c r="AN357" s="172"/>
      <c r="AO357" s="172"/>
      <c r="AP357" s="172"/>
      <c r="AQ357" s="172"/>
      <c r="AR357" s="172"/>
      <c r="AS357" s="172"/>
      <c r="AT357" s="172"/>
      <c r="AU357" s="172"/>
      <c r="AV357" s="172"/>
      <c r="AW357" s="172"/>
      <c r="AX357" s="172"/>
      <c r="AY357" s="172"/>
      <c r="AZ357" s="172"/>
      <c r="BA357" s="172"/>
      <c r="BB357" s="172"/>
      <c r="BC357" s="172"/>
      <c r="BD357" s="172"/>
      <c r="BE357" s="172"/>
      <c r="BF357" s="172"/>
      <c r="BG357" s="172"/>
      <c r="BH357" s="172"/>
      <c r="BI357" s="172"/>
      <c r="BJ357" s="172"/>
      <c r="BK357" s="172"/>
      <c r="BL357" s="172"/>
    </row>
    <row r="358" spans="1:64" ht="14">
      <c r="A358" s="172"/>
      <c r="B358" s="172"/>
      <c r="C358" s="172"/>
      <c r="D358" s="172"/>
      <c r="E358" s="172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2"/>
      <c r="Z358" s="172"/>
      <c r="AA358" s="172"/>
      <c r="AB358" s="172"/>
      <c r="AC358" s="172"/>
      <c r="AD358" s="172"/>
      <c r="AE358" s="172"/>
      <c r="AF358" s="172"/>
      <c r="AG358" s="172"/>
      <c r="AH358" s="172"/>
      <c r="AI358" s="172"/>
      <c r="AJ358" s="172"/>
      <c r="AK358" s="172"/>
      <c r="AL358" s="172"/>
      <c r="AM358" s="172"/>
      <c r="AN358" s="172"/>
      <c r="AO358" s="172"/>
      <c r="AP358" s="172"/>
      <c r="AQ358" s="172"/>
      <c r="AR358" s="172"/>
      <c r="AS358" s="172"/>
      <c r="AT358" s="172"/>
      <c r="AU358" s="172"/>
      <c r="AV358" s="172"/>
      <c r="AW358" s="172"/>
      <c r="AX358" s="172"/>
      <c r="AY358" s="172"/>
      <c r="AZ358" s="172"/>
      <c r="BA358" s="172"/>
      <c r="BB358" s="172"/>
      <c r="BC358" s="172"/>
      <c r="BD358" s="172"/>
      <c r="BE358" s="172"/>
      <c r="BF358" s="172"/>
      <c r="BG358" s="172"/>
      <c r="BH358" s="172"/>
      <c r="BI358" s="172"/>
      <c r="BJ358" s="172"/>
      <c r="BK358" s="172"/>
      <c r="BL358" s="172"/>
    </row>
    <row r="359" spans="1:64" ht="14">
      <c r="A359" s="172"/>
      <c r="B359" s="172"/>
      <c r="C359" s="172"/>
      <c r="D359" s="172"/>
      <c r="E359" s="172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2"/>
      <c r="Z359" s="172"/>
      <c r="AA359" s="172"/>
      <c r="AB359" s="172"/>
      <c r="AC359" s="172"/>
      <c r="AD359" s="172"/>
      <c r="AE359" s="172"/>
      <c r="AF359" s="172"/>
      <c r="AG359" s="172"/>
      <c r="AH359" s="172"/>
      <c r="AI359" s="172"/>
      <c r="AJ359" s="172"/>
      <c r="AK359" s="172"/>
      <c r="AL359" s="172"/>
      <c r="AM359" s="172"/>
      <c r="AN359" s="172"/>
      <c r="AO359" s="172"/>
      <c r="AP359" s="172"/>
      <c r="AQ359" s="172"/>
      <c r="AR359" s="172"/>
      <c r="AS359" s="172"/>
      <c r="AT359" s="172"/>
      <c r="AU359" s="172"/>
      <c r="AV359" s="172"/>
      <c r="AW359" s="172"/>
      <c r="AX359" s="172"/>
      <c r="AY359" s="172"/>
      <c r="AZ359" s="172"/>
      <c r="BA359" s="172"/>
      <c r="BB359" s="172"/>
      <c r="BC359" s="172"/>
      <c r="BD359" s="172"/>
      <c r="BE359" s="172"/>
      <c r="BF359" s="172"/>
      <c r="BG359" s="172"/>
      <c r="BH359" s="172"/>
      <c r="BI359" s="172"/>
      <c r="BJ359" s="172"/>
      <c r="BK359" s="172"/>
      <c r="BL359" s="172"/>
    </row>
    <row r="360" spans="1:64" ht="14">
      <c r="A360" s="172"/>
      <c r="B360" s="172"/>
      <c r="C360" s="172"/>
      <c r="D360" s="172"/>
      <c r="E360" s="172"/>
      <c r="F360" s="172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2"/>
      <c r="Z360" s="172"/>
      <c r="AA360" s="172"/>
      <c r="AB360" s="172"/>
      <c r="AC360" s="172"/>
      <c r="AD360" s="172"/>
      <c r="AE360" s="172"/>
      <c r="AF360" s="172"/>
      <c r="AG360" s="172"/>
      <c r="AH360" s="172"/>
      <c r="AI360" s="172"/>
      <c r="AJ360" s="172"/>
      <c r="AK360" s="172"/>
      <c r="AL360" s="172"/>
      <c r="AM360" s="172"/>
      <c r="AN360" s="172"/>
      <c r="AO360" s="172"/>
      <c r="AP360" s="172"/>
      <c r="AQ360" s="172"/>
      <c r="AR360" s="172"/>
      <c r="AS360" s="172"/>
      <c r="AT360" s="172"/>
      <c r="AU360" s="172"/>
      <c r="AV360" s="172"/>
      <c r="AW360" s="172"/>
      <c r="AX360" s="172"/>
      <c r="AY360" s="172"/>
      <c r="AZ360" s="172"/>
      <c r="BA360" s="172"/>
      <c r="BB360" s="172"/>
      <c r="BC360" s="172"/>
      <c r="BD360" s="172"/>
      <c r="BE360" s="172"/>
      <c r="BF360" s="172"/>
      <c r="BG360" s="172"/>
      <c r="BH360" s="172"/>
      <c r="BI360" s="172"/>
      <c r="BJ360" s="172"/>
      <c r="BK360" s="172"/>
      <c r="BL360" s="172"/>
    </row>
    <row r="361" spans="1:64" ht="14">
      <c r="A361" s="172"/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2"/>
      <c r="Z361" s="172"/>
      <c r="AA361" s="172"/>
      <c r="AB361" s="172"/>
      <c r="AC361" s="172"/>
      <c r="AD361" s="172"/>
      <c r="AE361" s="172"/>
      <c r="AF361" s="172"/>
      <c r="AG361" s="172"/>
      <c r="AH361" s="172"/>
      <c r="AI361" s="172"/>
      <c r="AJ361" s="172"/>
      <c r="AK361" s="172"/>
      <c r="AL361" s="172"/>
      <c r="AM361" s="172"/>
      <c r="AN361" s="172"/>
      <c r="AO361" s="172"/>
      <c r="AP361" s="172"/>
      <c r="AQ361" s="172"/>
      <c r="AR361" s="172"/>
      <c r="AS361" s="172"/>
      <c r="AT361" s="172"/>
      <c r="AU361" s="172"/>
      <c r="AV361" s="172"/>
      <c r="AW361" s="172"/>
      <c r="AX361" s="172"/>
      <c r="AY361" s="172"/>
      <c r="AZ361" s="172"/>
      <c r="BA361" s="172"/>
      <c r="BB361" s="172"/>
      <c r="BC361" s="172"/>
      <c r="BD361" s="172"/>
      <c r="BE361" s="172"/>
      <c r="BF361" s="172"/>
      <c r="BG361" s="172"/>
      <c r="BH361" s="172"/>
      <c r="BI361" s="172"/>
      <c r="BJ361" s="172"/>
      <c r="BK361" s="172"/>
      <c r="BL361" s="172"/>
    </row>
    <row r="362" spans="1:64" ht="14">
      <c r="A362" s="172"/>
      <c r="B362" s="172"/>
      <c r="C362" s="172"/>
      <c r="D362" s="172"/>
      <c r="E362" s="172"/>
      <c r="F362" s="172"/>
      <c r="G362" s="172"/>
      <c r="H362" s="172"/>
      <c r="I362" s="172"/>
      <c r="J362" s="172"/>
      <c r="K362" s="172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2"/>
      <c r="Z362" s="172"/>
      <c r="AA362" s="172"/>
      <c r="AB362" s="172"/>
      <c r="AC362" s="172"/>
      <c r="AD362" s="172"/>
      <c r="AE362" s="172"/>
      <c r="AF362" s="172"/>
      <c r="AG362" s="172"/>
      <c r="AH362" s="172"/>
      <c r="AI362" s="172"/>
      <c r="AJ362" s="172"/>
      <c r="AK362" s="172"/>
      <c r="AL362" s="172"/>
      <c r="AM362" s="172"/>
      <c r="AN362" s="172"/>
      <c r="AO362" s="172"/>
      <c r="AP362" s="172"/>
      <c r="AQ362" s="172"/>
      <c r="AR362" s="172"/>
      <c r="AS362" s="172"/>
      <c r="AT362" s="172"/>
      <c r="AU362" s="172"/>
      <c r="AV362" s="172"/>
      <c r="AW362" s="172"/>
      <c r="AX362" s="172"/>
      <c r="AY362" s="172"/>
      <c r="AZ362" s="172"/>
      <c r="BA362" s="172"/>
      <c r="BB362" s="172"/>
      <c r="BC362" s="172"/>
      <c r="BD362" s="172"/>
      <c r="BE362" s="172"/>
      <c r="BF362" s="172"/>
      <c r="BG362" s="172"/>
      <c r="BH362" s="172"/>
      <c r="BI362" s="172"/>
      <c r="BJ362" s="172"/>
      <c r="BK362" s="172"/>
      <c r="BL362" s="172"/>
    </row>
    <row r="363" spans="1:64" ht="14">
      <c r="A363" s="172"/>
      <c r="B363" s="172"/>
      <c r="C363" s="172"/>
      <c r="D363" s="172"/>
      <c r="E363" s="172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2"/>
      <c r="Z363" s="172"/>
      <c r="AA363" s="172"/>
      <c r="AB363" s="172"/>
      <c r="AC363" s="172"/>
      <c r="AD363" s="172"/>
      <c r="AE363" s="172"/>
      <c r="AF363" s="172"/>
      <c r="AG363" s="172"/>
      <c r="AH363" s="172"/>
      <c r="AI363" s="172"/>
      <c r="AJ363" s="172"/>
      <c r="AK363" s="172"/>
      <c r="AL363" s="172"/>
      <c r="AM363" s="172"/>
      <c r="AN363" s="172"/>
      <c r="AO363" s="172"/>
      <c r="AP363" s="172"/>
      <c r="AQ363" s="172"/>
      <c r="AR363" s="172"/>
      <c r="AS363" s="172"/>
      <c r="AT363" s="172"/>
      <c r="AU363" s="172"/>
      <c r="AV363" s="172"/>
      <c r="AW363" s="172"/>
      <c r="AX363" s="172"/>
      <c r="AY363" s="172"/>
      <c r="AZ363" s="172"/>
      <c r="BA363" s="172"/>
      <c r="BB363" s="172"/>
      <c r="BC363" s="172"/>
      <c r="BD363" s="172"/>
      <c r="BE363" s="172"/>
      <c r="BF363" s="172"/>
      <c r="BG363" s="172"/>
      <c r="BH363" s="172"/>
      <c r="BI363" s="172"/>
      <c r="BJ363" s="172"/>
      <c r="BK363" s="172"/>
      <c r="BL363" s="172"/>
    </row>
    <row r="364" spans="1:64" ht="14">
      <c r="A364" s="172"/>
      <c r="B364" s="172"/>
      <c r="C364" s="172"/>
      <c r="D364" s="172"/>
      <c r="E364" s="172"/>
      <c r="F364" s="172"/>
      <c r="G364" s="172"/>
      <c r="H364" s="172"/>
      <c r="I364" s="172"/>
      <c r="J364" s="172"/>
      <c r="K364" s="172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2"/>
      <c r="Z364" s="172"/>
      <c r="AA364" s="172"/>
      <c r="AB364" s="172"/>
      <c r="AC364" s="172"/>
      <c r="AD364" s="172"/>
      <c r="AE364" s="172"/>
      <c r="AF364" s="172"/>
      <c r="AG364" s="172"/>
      <c r="AH364" s="172"/>
      <c r="AI364" s="172"/>
      <c r="AJ364" s="172"/>
      <c r="AK364" s="172"/>
      <c r="AL364" s="172"/>
      <c r="AM364" s="172"/>
      <c r="AN364" s="172"/>
      <c r="AO364" s="172"/>
      <c r="AP364" s="172"/>
      <c r="AQ364" s="172"/>
      <c r="AR364" s="172"/>
      <c r="AS364" s="172"/>
      <c r="AT364" s="172"/>
      <c r="AU364" s="172"/>
      <c r="AV364" s="172"/>
      <c r="AW364" s="172"/>
      <c r="AX364" s="172"/>
      <c r="AY364" s="172"/>
      <c r="AZ364" s="172"/>
      <c r="BA364" s="172"/>
      <c r="BB364" s="172"/>
      <c r="BC364" s="172"/>
      <c r="BD364" s="172"/>
      <c r="BE364" s="172"/>
      <c r="BF364" s="172"/>
      <c r="BG364" s="172"/>
      <c r="BH364" s="172"/>
      <c r="BI364" s="172"/>
      <c r="BJ364" s="172"/>
      <c r="BK364" s="172"/>
      <c r="BL364" s="172"/>
    </row>
    <row r="365" spans="1:64" ht="14">
      <c r="A365" s="172"/>
      <c r="B365" s="172"/>
      <c r="C365" s="172"/>
      <c r="D365" s="172"/>
      <c r="E365" s="172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  <c r="AA365" s="172"/>
      <c r="AB365" s="172"/>
      <c r="AC365" s="172"/>
      <c r="AD365" s="172"/>
      <c r="AE365" s="172"/>
      <c r="AF365" s="172"/>
      <c r="AG365" s="172"/>
      <c r="AH365" s="172"/>
      <c r="AI365" s="172"/>
      <c r="AJ365" s="172"/>
      <c r="AK365" s="172"/>
      <c r="AL365" s="172"/>
      <c r="AM365" s="172"/>
      <c r="AN365" s="172"/>
      <c r="AO365" s="172"/>
      <c r="AP365" s="172"/>
      <c r="AQ365" s="172"/>
      <c r="AR365" s="172"/>
      <c r="AS365" s="172"/>
      <c r="AT365" s="172"/>
      <c r="AU365" s="172"/>
      <c r="AV365" s="172"/>
      <c r="AW365" s="172"/>
      <c r="AX365" s="172"/>
      <c r="AY365" s="172"/>
      <c r="AZ365" s="172"/>
      <c r="BA365" s="172"/>
      <c r="BB365" s="172"/>
      <c r="BC365" s="172"/>
      <c r="BD365" s="172"/>
      <c r="BE365" s="172"/>
      <c r="BF365" s="172"/>
      <c r="BG365" s="172"/>
      <c r="BH365" s="172"/>
      <c r="BI365" s="172"/>
      <c r="BJ365" s="172"/>
      <c r="BK365" s="172"/>
      <c r="BL365" s="172"/>
    </row>
    <row r="366" spans="1:64" ht="14">
      <c r="A366" s="172"/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  <c r="AA366" s="172"/>
      <c r="AB366" s="172"/>
      <c r="AC366" s="172"/>
      <c r="AD366" s="172"/>
      <c r="AE366" s="172"/>
      <c r="AF366" s="172"/>
      <c r="AG366" s="172"/>
      <c r="AH366" s="172"/>
      <c r="AI366" s="172"/>
      <c r="AJ366" s="172"/>
      <c r="AK366" s="172"/>
      <c r="AL366" s="172"/>
      <c r="AM366" s="172"/>
      <c r="AN366" s="172"/>
      <c r="AO366" s="172"/>
      <c r="AP366" s="172"/>
      <c r="AQ366" s="172"/>
      <c r="AR366" s="172"/>
      <c r="AS366" s="172"/>
      <c r="AT366" s="172"/>
      <c r="AU366" s="172"/>
      <c r="AV366" s="172"/>
      <c r="AW366" s="172"/>
      <c r="AX366" s="172"/>
      <c r="AY366" s="172"/>
      <c r="AZ366" s="172"/>
      <c r="BA366" s="172"/>
      <c r="BB366" s="172"/>
      <c r="BC366" s="172"/>
      <c r="BD366" s="172"/>
      <c r="BE366" s="172"/>
      <c r="BF366" s="172"/>
      <c r="BG366" s="172"/>
      <c r="BH366" s="172"/>
      <c r="BI366" s="172"/>
      <c r="BJ366" s="172"/>
      <c r="BK366" s="172"/>
      <c r="BL366" s="172"/>
    </row>
    <row r="367" spans="1:64" ht="14">
      <c r="A367" s="172"/>
      <c r="B367" s="172"/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2"/>
      <c r="AT367" s="172"/>
      <c r="AU367" s="172"/>
      <c r="AV367" s="172"/>
      <c r="AW367" s="172"/>
      <c r="AX367" s="172"/>
      <c r="AY367" s="172"/>
      <c r="AZ367" s="172"/>
      <c r="BA367" s="172"/>
      <c r="BB367" s="172"/>
      <c r="BC367" s="172"/>
      <c r="BD367" s="172"/>
      <c r="BE367" s="172"/>
      <c r="BF367" s="172"/>
      <c r="BG367" s="172"/>
      <c r="BH367" s="172"/>
      <c r="BI367" s="172"/>
      <c r="BJ367" s="172"/>
      <c r="BK367" s="172"/>
      <c r="BL367" s="172"/>
    </row>
    <row r="368" spans="1:64" ht="14">
      <c r="A368" s="172"/>
      <c r="B368" s="172"/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2"/>
      <c r="AT368" s="172"/>
      <c r="AU368" s="172"/>
      <c r="AV368" s="172"/>
      <c r="AW368" s="172"/>
      <c r="AX368" s="172"/>
      <c r="AY368" s="172"/>
      <c r="AZ368" s="172"/>
      <c r="BA368" s="172"/>
      <c r="BB368" s="172"/>
      <c r="BC368" s="172"/>
      <c r="BD368" s="172"/>
      <c r="BE368" s="172"/>
      <c r="BF368" s="172"/>
      <c r="BG368" s="172"/>
      <c r="BH368" s="172"/>
      <c r="BI368" s="172"/>
      <c r="BJ368" s="172"/>
      <c r="BK368" s="172"/>
      <c r="BL368" s="172"/>
    </row>
    <row r="369" spans="1:64" ht="14">
      <c r="A369" s="172"/>
      <c r="B369" s="172"/>
      <c r="C369" s="172"/>
      <c r="D369" s="172"/>
      <c r="E369" s="172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2"/>
      <c r="AT369" s="172"/>
      <c r="AU369" s="172"/>
      <c r="AV369" s="172"/>
      <c r="AW369" s="172"/>
      <c r="AX369" s="172"/>
      <c r="AY369" s="172"/>
      <c r="AZ369" s="172"/>
      <c r="BA369" s="172"/>
      <c r="BB369" s="172"/>
      <c r="BC369" s="172"/>
      <c r="BD369" s="172"/>
      <c r="BE369" s="172"/>
      <c r="BF369" s="172"/>
      <c r="BG369" s="172"/>
      <c r="BH369" s="172"/>
      <c r="BI369" s="172"/>
      <c r="BJ369" s="172"/>
      <c r="BK369" s="172"/>
      <c r="BL369" s="172"/>
    </row>
    <row r="370" spans="1:64" ht="14">
      <c r="A370" s="172"/>
      <c r="B370" s="172"/>
      <c r="C370" s="172"/>
      <c r="D370" s="172"/>
      <c r="E370" s="172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2"/>
      <c r="AT370" s="172"/>
      <c r="AU370" s="172"/>
      <c r="AV370" s="172"/>
      <c r="AW370" s="172"/>
      <c r="AX370" s="172"/>
      <c r="AY370" s="172"/>
      <c r="AZ370" s="172"/>
      <c r="BA370" s="172"/>
      <c r="BB370" s="172"/>
      <c r="BC370" s="172"/>
      <c r="BD370" s="172"/>
      <c r="BE370" s="172"/>
      <c r="BF370" s="172"/>
      <c r="BG370" s="172"/>
      <c r="BH370" s="172"/>
      <c r="BI370" s="172"/>
      <c r="BJ370" s="172"/>
      <c r="BK370" s="172"/>
      <c r="BL370" s="172"/>
    </row>
    <row r="371" spans="1:64" ht="14">
      <c r="A371" s="172"/>
      <c r="B371" s="172"/>
      <c r="C371" s="172"/>
      <c r="D371" s="172"/>
      <c r="E371" s="172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  <c r="AT371" s="172"/>
      <c r="AU371" s="172"/>
      <c r="AV371" s="172"/>
      <c r="AW371" s="172"/>
      <c r="AX371" s="172"/>
      <c r="AY371" s="172"/>
      <c r="AZ371" s="172"/>
      <c r="BA371" s="172"/>
      <c r="BB371" s="172"/>
      <c r="BC371" s="172"/>
      <c r="BD371" s="172"/>
      <c r="BE371" s="172"/>
      <c r="BF371" s="172"/>
      <c r="BG371" s="172"/>
      <c r="BH371" s="172"/>
      <c r="BI371" s="172"/>
      <c r="BJ371" s="172"/>
      <c r="BK371" s="172"/>
      <c r="BL371" s="172"/>
    </row>
    <row r="372" spans="1:64" ht="14">
      <c r="A372" s="172"/>
      <c r="B372" s="172"/>
      <c r="C372" s="172"/>
      <c r="D372" s="172"/>
      <c r="E372" s="172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2"/>
      <c r="AT372" s="172"/>
      <c r="AU372" s="172"/>
      <c r="AV372" s="172"/>
      <c r="AW372" s="172"/>
      <c r="AX372" s="172"/>
      <c r="AY372" s="172"/>
      <c r="AZ372" s="172"/>
      <c r="BA372" s="172"/>
      <c r="BB372" s="172"/>
      <c r="BC372" s="172"/>
      <c r="BD372" s="172"/>
      <c r="BE372" s="172"/>
      <c r="BF372" s="172"/>
      <c r="BG372" s="172"/>
      <c r="BH372" s="172"/>
      <c r="BI372" s="172"/>
      <c r="BJ372" s="172"/>
      <c r="BK372" s="172"/>
      <c r="BL372" s="172"/>
    </row>
    <row r="373" spans="1:64" ht="14">
      <c r="A373" s="172"/>
      <c r="B373" s="172"/>
      <c r="C373" s="172"/>
      <c r="D373" s="172"/>
      <c r="E373" s="172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2"/>
      <c r="AT373" s="172"/>
      <c r="AU373" s="172"/>
      <c r="AV373" s="172"/>
      <c r="AW373" s="172"/>
      <c r="AX373" s="172"/>
      <c r="AY373" s="172"/>
      <c r="AZ373" s="172"/>
      <c r="BA373" s="172"/>
      <c r="BB373" s="172"/>
      <c r="BC373" s="172"/>
      <c r="BD373" s="172"/>
      <c r="BE373" s="172"/>
      <c r="BF373" s="172"/>
      <c r="BG373" s="172"/>
      <c r="BH373" s="172"/>
      <c r="BI373" s="172"/>
      <c r="BJ373" s="172"/>
      <c r="BK373" s="172"/>
      <c r="BL373" s="172"/>
    </row>
    <row r="374" spans="1:64" ht="14">
      <c r="A374" s="172"/>
      <c r="B374" s="172"/>
      <c r="C374" s="172"/>
      <c r="D374" s="172"/>
      <c r="E374" s="172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  <c r="AT374" s="172"/>
      <c r="AU374" s="172"/>
      <c r="AV374" s="172"/>
      <c r="AW374" s="172"/>
      <c r="AX374" s="172"/>
      <c r="AY374" s="172"/>
      <c r="AZ374" s="172"/>
      <c r="BA374" s="172"/>
      <c r="BB374" s="172"/>
      <c r="BC374" s="172"/>
      <c r="BD374" s="172"/>
      <c r="BE374" s="172"/>
      <c r="BF374" s="172"/>
      <c r="BG374" s="172"/>
      <c r="BH374" s="172"/>
      <c r="BI374" s="172"/>
      <c r="BJ374" s="172"/>
      <c r="BK374" s="172"/>
      <c r="BL374" s="172"/>
    </row>
    <row r="375" spans="1:64" ht="14">
      <c r="A375" s="172"/>
      <c r="B375" s="172"/>
      <c r="C375" s="172"/>
      <c r="D375" s="172"/>
      <c r="E375" s="172"/>
      <c r="F375" s="172"/>
      <c r="G375" s="172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  <c r="AA375" s="172"/>
      <c r="AB375" s="172"/>
      <c r="AC375" s="172"/>
      <c r="AD375" s="172"/>
      <c r="AE375" s="172"/>
      <c r="AF375" s="172"/>
      <c r="AG375" s="172"/>
      <c r="AH375" s="172"/>
      <c r="AI375" s="172"/>
      <c r="AJ375" s="172"/>
      <c r="AK375" s="172"/>
      <c r="AL375" s="172"/>
      <c r="AM375" s="172"/>
      <c r="AN375" s="172"/>
      <c r="AO375" s="172"/>
      <c r="AP375" s="172"/>
      <c r="AQ375" s="172"/>
      <c r="AR375" s="172"/>
      <c r="AS375" s="172"/>
      <c r="AT375" s="172"/>
      <c r="AU375" s="172"/>
      <c r="AV375" s="172"/>
      <c r="AW375" s="172"/>
      <c r="AX375" s="172"/>
      <c r="AY375" s="172"/>
      <c r="AZ375" s="172"/>
      <c r="BA375" s="172"/>
      <c r="BB375" s="172"/>
      <c r="BC375" s="172"/>
      <c r="BD375" s="172"/>
      <c r="BE375" s="172"/>
      <c r="BF375" s="172"/>
      <c r="BG375" s="172"/>
      <c r="BH375" s="172"/>
      <c r="BI375" s="172"/>
      <c r="BJ375" s="172"/>
      <c r="BK375" s="172"/>
      <c r="BL375" s="172"/>
    </row>
    <row r="376" spans="1:64" ht="14">
      <c r="A376" s="172"/>
      <c r="B376" s="172"/>
      <c r="C376" s="172"/>
      <c r="D376" s="172"/>
      <c r="E376" s="172"/>
      <c r="F376" s="172"/>
      <c r="G376" s="172"/>
      <c r="H376" s="172"/>
      <c r="I376" s="172"/>
      <c r="J376" s="172"/>
      <c r="K376" s="172"/>
      <c r="L376" s="172"/>
      <c r="M376" s="172"/>
      <c r="N376" s="172"/>
      <c r="O376" s="172"/>
      <c r="P376" s="172"/>
      <c r="Q376" s="172"/>
      <c r="R376" s="172"/>
      <c r="S376" s="172"/>
      <c r="T376" s="172"/>
      <c r="U376" s="172"/>
      <c r="V376" s="172"/>
      <c r="W376" s="172"/>
      <c r="X376" s="172"/>
      <c r="Y376" s="172"/>
      <c r="Z376" s="172"/>
      <c r="AA376" s="172"/>
      <c r="AB376" s="172"/>
      <c r="AC376" s="172"/>
      <c r="AD376" s="172"/>
      <c r="AE376" s="172"/>
      <c r="AF376" s="172"/>
      <c r="AG376" s="172"/>
      <c r="AH376" s="172"/>
      <c r="AI376" s="172"/>
      <c r="AJ376" s="172"/>
      <c r="AK376" s="172"/>
      <c r="AL376" s="172"/>
      <c r="AM376" s="172"/>
      <c r="AN376" s="172"/>
      <c r="AO376" s="172"/>
      <c r="AP376" s="172"/>
      <c r="AQ376" s="172"/>
      <c r="AR376" s="172"/>
      <c r="AS376" s="172"/>
      <c r="AT376" s="172"/>
      <c r="AU376" s="172"/>
      <c r="AV376" s="172"/>
      <c r="AW376" s="172"/>
      <c r="AX376" s="172"/>
      <c r="AY376" s="172"/>
      <c r="AZ376" s="172"/>
      <c r="BA376" s="172"/>
      <c r="BB376" s="172"/>
      <c r="BC376" s="172"/>
      <c r="BD376" s="172"/>
      <c r="BE376" s="172"/>
      <c r="BF376" s="172"/>
      <c r="BG376" s="172"/>
      <c r="BH376" s="172"/>
      <c r="BI376" s="172"/>
      <c r="BJ376" s="172"/>
      <c r="BK376" s="172"/>
      <c r="BL376" s="172"/>
    </row>
    <row r="377" spans="1:64" ht="14">
      <c r="A377" s="172"/>
      <c r="B377" s="172"/>
      <c r="C377" s="172"/>
      <c r="D377" s="172"/>
      <c r="E377" s="172"/>
      <c r="F377" s="172"/>
      <c r="G377" s="172"/>
      <c r="H377" s="172"/>
      <c r="I377" s="172"/>
      <c r="J377" s="172"/>
      <c r="K377" s="172"/>
      <c r="L377" s="172"/>
      <c r="M377" s="172"/>
      <c r="N377" s="172"/>
      <c r="O377" s="172"/>
      <c r="P377" s="172"/>
      <c r="Q377" s="172"/>
      <c r="R377" s="172"/>
      <c r="S377" s="172"/>
      <c r="T377" s="172"/>
      <c r="U377" s="172"/>
      <c r="V377" s="172"/>
      <c r="W377" s="172"/>
      <c r="X377" s="172"/>
      <c r="Y377" s="172"/>
      <c r="Z377" s="172"/>
      <c r="AA377" s="172"/>
      <c r="AB377" s="172"/>
      <c r="AC377" s="172"/>
      <c r="AD377" s="172"/>
      <c r="AE377" s="172"/>
      <c r="AF377" s="172"/>
      <c r="AG377" s="172"/>
      <c r="AH377" s="172"/>
      <c r="AI377" s="172"/>
      <c r="AJ377" s="172"/>
      <c r="AK377" s="172"/>
      <c r="AL377" s="172"/>
      <c r="AM377" s="172"/>
      <c r="AN377" s="172"/>
      <c r="AO377" s="172"/>
      <c r="AP377" s="172"/>
      <c r="AQ377" s="172"/>
      <c r="AR377" s="172"/>
      <c r="AS377" s="172"/>
      <c r="AT377" s="172"/>
      <c r="AU377" s="172"/>
      <c r="AV377" s="172"/>
      <c r="AW377" s="172"/>
      <c r="AX377" s="172"/>
      <c r="AY377" s="172"/>
      <c r="AZ377" s="172"/>
      <c r="BA377" s="172"/>
      <c r="BB377" s="172"/>
      <c r="BC377" s="172"/>
      <c r="BD377" s="172"/>
      <c r="BE377" s="172"/>
      <c r="BF377" s="172"/>
      <c r="BG377" s="172"/>
      <c r="BH377" s="172"/>
      <c r="BI377" s="172"/>
      <c r="BJ377" s="172"/>
      <c r="BK377" s="172"/>
      <c r="BL377" s="172"/>
    </row>
    <row r="378" spans="1:64" ht="14">
      <c r="A378" s="172"/>
      <c r="B378" s="172"/>
      <c r="C378" s="172"/>
      <c r="D378" s="172"/>
      <c r="E378" s="172"/>
      <c r="F378" s="172"/>
      <c r="G378" s="172"/>
      <c r="H378" s="172"/>
      <c r="I378" s="172"/>
      <c r="J378" s="172"/>
      <c r="K378" s="172"/>
      <c r="L378" s="172"/>
      <c r="M378" s="172"/>
      <c r="N378" s="172"/>
      <c r="O378" s="172"/>
      <c r="P378" s="172"/>
      <c r="Q378" s="172"/>
      <c r="R378" s="172"/>
      <c r="S378" s="172"/>
      <c r="T378" s="172"/>
      <c r="U378" s="172"/>
      <c r="V378" s="172"/>
      <c r="W378" s="172"/>
      <c r="X378" s="172"/>
      <c r="Y378" s="172"/>
      <c r="Z378" s="172"/>
      <c r="AA378" s="172"/>
      <c r="AB378" s="172"/>
      <c r="AC378" s="172"/>
      <c r="AD378" s="172"/>
      <c r="AE378" s="172"/>
      <c r="AF378" s="172"/>
      <c r="AG378" s="172"/>
      <c r="AH378" s="172"/>
      <c r="AI378" s="172"/>
      <c r="AJ378" s="172"/>
      <c r="AK378" s="172"/>
      <c r="AL378" s="172"/>
      <c r="AM378" s="172"/>
      <c r="AN378" s="172"/>
      <c r="AO378" s="172"/>
      <c r="AP378" s="172"/>
      <c r="AQ378" s="172"/>
      <c r="AR378" s="172"/>
      <c r="AS378" s="172"/>
      <c r="AT378" s="172"/>
      <c r="AU378" s="172"/>
      <c r="AV378" s="172"/>
      <c r="AW378" s="172"/>
      <c r="AX378" s="172"/>
      <c r="AY378" s="172"/>
      <c r="AZ378" s="172"/>
      <c r="BA378" s="172"/>
      <c r="BB378" s="172"/>
      <c r="BC378" s="172"/>
      <c r="BD378" s="172"/>
      <c r="BE378" s="172"/>
      <c r="BF378" s="172"/>
      <c r="BG378" s="172"/>
      <c r="BH378" s="172"/>
      <c r="BI378" s="172"/>
      <c r="BJ378" s="172"/>
      <c r="BK378" s="172"/>
      <c r="BL378" s="172"/>
    </row>
    <row r="379" spans="1:64" ht="14">
      <c r="A379" s="172"/>
      <c r="B379" s="172"/>
      <c r="C379" s="172"/>
      <c r="D379" s="172"/>
      <c r="E379" s="172"/>
      <c r="F379" s="172"/>
      <c r="G379" s="172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  <c r="AK379" s="172"/>
      <c r="AL379" s="172"/>
      <c r="AM379" s="172"/>
      <c r="AN379" s="172"/>
      <c r="AO379" s="172"/>
      <c r="AP379" s="172"/>
      <c r="AQ379" s="172"/>
      <c r="AR379" s="172"/>
      <c r="AS379" s="172"/>
      <c r="AT379" s="172"/>
      <c r="AU379" s="172"/>
      <c r="AV379" s="172"/>
      <c r="AW379" s="172"/>
      <c r="AX379" s="172"/>
      <c r="AY379" s="172"/>
      <c r="AZ379" s="172"/>
      <c r="BA379" s="172"/>
      <c r="BB379" s="172"/>
      <c r="BC379" s="172"/>
      <c r="BD379" s="172"/>
      <c r="BE379" s="172"/>
      <c r="BF379" s="172"/>
      <c r="BG379" s="172"/>
      <c r="BH379" s="172"/>
      <c r="BI379" s="172"/>
      <c r="BJ379" s="172"/>
      <c r="BK379" s="172"/>
      <c r="BL379" s="172"/>
    </row>
    <row r="380" spans="1:64" ht="14">
      <c r="A380" s="172"/>
      <c r="B380" s="172"/>
      <c r="C380" s="172"/>
      <c r="D380" s="172"/>
      <c r="E380" s="172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2"/>
      <c r="AT380" s="172"/>
      <c r="AU380" s="172"/>
      <c r="AV380" s="172"/>
      <c r="AW380" s="172"/>
      <c r="AX380" s="172"/>
      <c r="AY380" s="172"/>
      <c r="AZ380" s="172"/>
      <c r="BA380" s="172"/>
      <c r="BB380" s="172"/>
      <c r="BC380" s="172"/>
      <c r="BD380" s="172"/>
      <c r="BE380" s="172"/>
      <c r="BF380" s="172"/>
      <c r="BG380" s="172"/>
      <c r="BH380" s="172"/>
      <c r="BI380" s="172"/>
      <c r="BJ380" s="172"/>
      <c r="BK380" s="172"/>
      <c r="BL380" s="172"/>
    </row>
    <row r="381" spans="1:64" ht="14">
      <c r="A381" s="172"/>
      <c r="B381" s="172"/>
      <c r="C381" s="172"/>
      <c r="D381" s="172"/>
      <c r="E381" s="172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2"/>
      <c r="AT381" s="172"/>
      <c r="AU381" s="172"/>
      <c r="AV381" s="172"/>
      <c r="AW381" s="172"/>
      <c r="AX381" s="172"/>
      <c r="AY381" s="172"/>
      <c r="AZ381" s="172"/>
      <c r="BA381" s="172"/>
      <c r="BB381" s="172"/>
      <c r="BC381" s="172"/>
      <c r="BD381" s="172"/>
      <c r="BE381" s="172"/>
      <c r="BF381" s="172"/>
      <c r="BG381" s="172"/>
      <c r="BH381" s="172"/>
      <c r="BI381" s="172"/>
      <c r="BJ381" s="172"/>
      <c r="BK381" s="172"/>
      <c r="BL381" s="172"/>
    </row>
    <row r="382" spans="1:64" ht="14">
      <c r="A382" s="172"/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  <c r="AA382" s="172"/>
      <c r="AB382" s="172"/>
      <c r="AC382" s="172"/>
      <c r="AD382" s="172"/>
      <c r="AE382" s="172"/>
      <c r="AF382" s="172"/>
      <c r="AG382" s="172"/>
      <c r="AH382" s="172"/>
      <c r="AI382" s="172"/>
      <c r="AJ382" s="172"/>
      <c r="AK382" s="172"/>
      <c r="AL382" s="172"/>
      <c r="AM382" s="172"/>
      <c r="AN382" s="172"/>
      <c r="AO382" s="172"/>
      <c r="AP382" s="172"/>
      <c r="AQ382" s="172"/>
      <c r="AR382" s="172"/>
      <c r="AS382" s="172"/>
      <c r="AT382" s="172"/>
      <c r="AU382" s="172"/>
      <c r="AV382" s="172"/>
      <c r="AW382" s="172"/>
      <c r="AX382" s="172"/>
      <c r="AY382" s="172"/>
      <c r="AZ382" s="172"/>
      <c r="BA382" s="172"/>
      <c r="BB382" s="172"/>
      <c r="BC382" s="172"/>
      <c r="BD382" s="172"/>
      <c r="BE382" s="172"/>
      <c r="BF382" s="172"/>
      <c r="BG382" s="172"/>
      <c r="BH382" s="172"/>
      <c r="BI382" s="172"/>
      <c r="BJ382" s="172"/>
      <c r="BK382" s="172"/>
      <c r="BL382" s="172"/>
    </row>
    <row r="383" spans="1:64" ht="14">
      <c r="A383" s="172"/>
      <c r="B383" s="172"/>
      <c r="C383" s="172"/>
      <c r="D383" s="172"/>
      <c r="E383" s="172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  <c r="AA383" s="172"/>
      <c r="AB383" s="172"/>
      <c r="AC383" s="172"/>
      <c r="AD383" s="172"/>
      <c r="AE383" s="172"/>
      <c r="AF383" s="172"/>
      <c r="AG383" s="172"/>
      <c r="AH383" s="172"/>
      <c r="AI383" s="172"/>
      <c r="AJ383" s="172"/>
      <c r="AK383" s="172"/>
      <c r="AL383" s="172"/>
      <c r="AM383" s="172"/>
      <c r="AN383" s="172"/>
      <c r="AO383" s="172"/>
      <c r="AP383" s="172"/>
      <c r="AQ383" s="172"/>
      <c r="AR383" s="172"/>
      <c r="AS383" s="172"/>
      <c r="AT383" s="172"/>
      <c r="AU383" s="172"/>
      <c r="AV383" s="172"/>
      <c r="AW383" s="172"/>
      <c r="AX383" s="172"/>
      <c r="AY383" s="172"/>
      <c r="AZ383" s="172"/>
      <c r="BA383" s="172"/>
      <c r="BB383" s="172"/>
      <c r="BC383" s="172"/>
      <c r="BD383" s="172"/>
      <c r="BE383" s="172"/>
      <c r="BF383" s="172"/>
      <c r="BG383" s="172"/>
      <c r="BH383" s="172"/>
      <c r="BI383" s="172"/>
      <c r="BJ383" s="172"/>
      <c r="BK383" s="172"/>
      <c r="BL383" s="172"/>
    </row>
    <row r="384" spans="1:64" ht="14">
      <c r="A384" s="172"/>
      <c r="B384" s="172"/>
      <c r="C384" s="172"/>
      <c r="D384" s="172"/>
      <c r="E384" s="172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72"/>
      <c r="AT384" s="172"/>
      <c r="AU384" s="172"/>
      <c r="AV384" s="172"/>
      <c r="AW384" s="172"/>
      <c r="AX384" s="172"/>
      <c r="AY384" s="172"/>
      <c r="AZ384" s="172"/>
      <c r="BA384" s="172"/>
      <c r="BB384" s="172"/>
      <c r="BC384" s="172"/>
      <c r="BD384" s="172"/>
      <c r="BE384" s="172"/>
      <c r="BF384" s="172"/>
      <c r="BG384" s="172"/>
      <c r="BH384" s="172"/>
      <c r="BI384" s="172"/>
      <c r="BJ384" s="172"/>
      <c r="BK384" s="172"/>
      <c r="BL384" s="172"/>
    </row>
    <row r="385" spans="1:64" ht="14">
      <c r="A385" s="172"/>
      <c r="B385" s="172"/>
      <c r="C385" s="172"/>
      <c r="D385" s="172"/>
      <c r="E385" s="172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172"/>
      <c r="AT385" s="172"/>
      <c r="AU385" s="172"/>
      <c r="AV385" s="172"/>
      <c r="AW385" s="172"/>
      <c r="AX385" s="172"/>
      <c r="AY385" s="172"/>
      <c r="AZ385" s="172"/>
      <c r="BA385" s="172"/>
      <c r="BB385" s="172"/>
      <c r="BC385" s="172"/>
      <c r="BD385" s="172"/>
      <c r="BE385" s="172"/>
      <c r="BF385" s="172"/>
      <c r="BG385" s="172"/>
      <c r="BH385" s="172"/>
      <c r="BI385" s="172"/>
      <c r="BJ385" s="172"/>
      <c r="BK385" s="172"/>
      <c r="BL385" s="172"/>
    </row>
    <row r="386" spans="1:64" ht="14">
      <c r="A386" s="172"/>
      <c r="B386" s="172"/>
      <c r="C386" s="172"/>
      <c r="D386" s="172"/>
      <c r="E386" s="172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172"/>
      <c r="AT386" s="172"/>
      <c r="AU386" s="172"/>
      <c r="AV386" s="172"/>
      <c r="AW386" s="172"/>
      <c r="AX386" s="172"/>
      <c r="AY386" s="172"/>
      <c r="AZ386" s="172"/>
      <c r="BA386" s="172"/>
      <c r="BB386" s="172"/>
      <c r="BC386" s="172"/>
      <c r="BD386" s="172"/>
      <c r="BE386" s="172"/>
      <c r="BF386" s="172"/>
      <c r="BG386" s="172"/>
      <c r="BH386" s="172"/>
      <c r="BI386" s="172"/>
      <c r="BJ386" s="172"/>
      <c r="BK386" s="172"/>
      <c r="BL386" s="172"/>
    </row>
    <row r="387" spans="1:64" ht="14">
      <c r="A387" s="172"/>
      <c r="B387" s="172"/>
      <c r="C387" s="172"/>
      <c r="D387" s="172"/>
      <c r="E387" s="172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72"/>
      <c r="AT387" s="172"/>
      <c r="AU387" s="172"/>
      <c r="AV387" s="172"/>
      <c r="AW387" s="172"/>
      <c r="AX387" s="172"/>
      <c r="AY387" s="172"/>
      <c r="AZ387" s="172"/>
      <c r="BA387" s="172"/>
      <c r="BB387" s="172"/>
      <c r="BC387" s="172"/>
      <c r="BD387" s="172"/>
      <c r="BE387" s="172"/>
      <c r="BF387" s="172"/>
      <c r="BG387" s="172"/>
      <c r="BH387" s="172"/>
      <c r="BI387" s="172"/>
      <c r="BJ387" s="172"/>
      <c r="BK387" s="172"/>
      <c r="BL387" s="172"/>
    </row>
    <row r="388" spans="1:64" ht="14">
      <c r="A388" s="172"/>
      <c r="B388" s="172"/>
      <c r="C388" s="172"/>
      <c r="D388" s="172"/>
      <c r="E388" s="172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72"/>
      <c r="Q388" s="172"/>
      <c r="R388" s="172"/>
      <c r="S388" s="172"/>
      <c r="T388" s="172"/>
      <c r="U388" s="172"/>
      <c r="V388" s="172"/>
      <c r="W388" s="172"/>
      <c r="X388" s="172"/>
      <c r="Y388" s="172"/>
      <c r="Z388" s="172"/>
      <c r="AA388" s="172"/>
      <c r="AB388" s="172"/>
      <c r="AC388" s="172"/>
      <c r="AD388" s="172"/>
      <c r="AE388" s="172"/>
      <c r="AF388" s="172"/>
      <c r="AG388" s="172"/>
      <c r="AH388" s="172"/>
      <c r="AI388" s="172"/>
      <c r="AJ388" s="172"/>
      <c r="AK388" s="172"/>
      <c r="AL388" s="172"/>
      <c r="AM388" s="172"/>
      <c r="AN388" s="172"/>
      <c r="AO388" s="172"/>
      <c r="AP388" s="172"/>
      <c r="AQ388" s="172"/>
      <c r="AR388" s="172"/>
      <c r="AS388" s="172"/>
      <c r="AT388" s="172"/>
      <c r="AU388" s="172"/>
      <c r="AV388" s="172"/>
      <c r="AW388" s="172"/>
      <c r="AX388" s="172"/>
      <c r="AY388" s="172"/>
      <c r="AZ388" s="172"/>
      <c r="BA388" s="172"/>
      <c r="BB388" s="172"/>
      <c r="BC388" s="172"/>
      <c r="BD388" s="172"/>
      <c r="BE388" s="172"/>
      <c r="BF388" s="172"/>
      <c r="BG388" s="172"/>
      <c r="BH388" s="172"/>
      <c r="BI388" s="172"/>
      <c r="BJ388" s="172"/>
      <c r="BK388" s="172"/>
      <c r="BL388" s="172"/>
    </row>
    <row r="389" spans="1:64" ht="14">
      <c r="A389" s="172"/>
      <c r="B389" s="172"/>
      <c r="C389" s="172"/>
      <c r="D389" s="172"/>
      <c r="E389" s="172"/>
      <c r="F389" s="172"/>
      <c r="G389" s="172"/>
      <c r="H389" s="172"/>
      <c r="I389" s="172"/>
      <c r="J389" s="172"/>
      <c r="K389" s="172"/>
      <c r="L389" s="172"/>
      <c r="M389" s="172"/>
      <c r="N389" s="172"/>
      <c r="O389" s="172"/>
      <c r="P389" s="172"/>
      <c r="Q389" s="172"/>
      <c r="R389" s="172"/>
      <c r="S389" s="172"/>
      <c r="T389" s="172"/>
      <c r="U389" s="172"/>
      <c r="V389" s="172"/>
      <c r="W389" s="172"/>
      <c r="X389" s="172"/>
      <c r="Y389" s="172"/>
      <c r="Z389" s="172"/>
      <c r="AA389" s="172"/>
      <c r="AB389" s="172"/>
      <c r="AC389" s="172"/>
      <c r="AD389" s="172"/>
      <c r="AE389" s="172"/>
      <c r="AF389" s="172"/>
      <c r="AG389" s="172"/>
      <c r="AH389" s="172"/>
      <c r="AI389" s="172"/>
      <c r="AJ389" s="172"/>
      <c r="AK389" s="172"/>
      <c r="AL389" s="172"/>
      <c r="AM389" s="172"/>
      <c r="AN389" s="172"/>
      <c r="AO389" s="172"/>
      <c r="AP389" s="172"/>
      <c r="AQ389" s="172"/>
      <c r="AR389" s="172"/>
      <c r="AS389" s="172"/>
      <c r="AT389" s="172"/>
      <c r="AU389" s="172"/>
      <c r="AV389" s="172"/>
      <c r="AW389" s="172"/>
      <c r="AX389" s="172"/>
      <c r="AY389" s="172"/>
      <c r="AZ389" s="172"/>
      <c r="BA389" s="172"/>
      <c r="BB389" s="172"/>
      <c r="BC389" s="172"/>
      <c r="BD389" s="172"/>
      <c r="BE389" s="172"/>
      <c r="BF389" s="172"/>
      <c r="BG389" s="172"/>
      <c r="BH389" s="172"/>
      <c r="BI389" s="172"/>
      <c r="BJ389" s="172"/>
      <c r="BK389" s="172"/>
      <c r="BL389" s="172"/>
    </row>
    <row r="390" spans="1:64" ht="14">
      <c r="A390" s="172"/>
      <c r="B390" s="172"/>
      <c r="C390" s="172"/>
      <c r="D390" s="172"/>
      <c r="E390" s="172"/>
      <c r="F390" s="172"/>
      <c r="G390" s="172"/>
      <c r="H390" s="172"/>
      <c r="I390" s="172"/>
      <c r="J390" s="172"/>
      <c r="K390" s="172"/>
      <c r="L390" s="172"/>
      <c r="M390" s="172"/>
      <c r="N390" s="172"/>
      <c r="O390" s="172"/>
      <c r="P390" s="172"/>
      <c r="Q390" s="172"/>
      <c r="R390" s="172"/>
      <c r="S390" s="172"/>
      <c r="T390" s="172"/>
      <c r="U390" s="172"/>
      <c r="V390" s="172"/>
      <c r="W390" s="172"/>
      <c r="X390" s="172"/>
      <c r="Y390" s="172"/>
      <c r="Z390" s="172"/>
      <c r="AA390" s="172"/>
      <c r="AB390" s="172"/>
      <c r="AC390" s="172"/>
      <c r="AD390" s="172"/>
      <c r="AE390" s="172"/>
      <c r="AF390" s="172"/>
      <c r="AG390" s="172"/>
      <c r="AH390" s="172"/>
      <c r="AI390" s="172"/>
      <c r="AJ390" s="172"/>
      <c r="AK390" s="172"/>
      <c r="AL390" s="172"/>
      <c r="AM390" s="172"/>
      <c r="AN390" s="172"/>
      <c r="AO390" s="172"/>
      <c r="AP390" s="172"/>
      <c r="AQ390" s="172"/>
      <c r="AR390" s="172"/>
      <c r="AS390" s="172"/>
      <c r="AT390" s="172"/>
      <c r="AU390" s="172"/>
      <c r="AV390" s="172"/>
      <c r="AW390" s="172"/>
      <c r="AX390" s="172"/>
      <c r="AY390" s="172"/>
      <c r="AZ390" s="172"/>
      <c r="BA390" s="172"/>
      <c r="BB390" s="172"/>
      <c r="BC390" s="172"/>
      <c r="BD390" s="172"/>
      <c r="BE390" s="172"/>
      <c r="BF390" s="172"/>
      <c r="BG390" s="172"/>
      <c r="BH390" s="172"/>
      <c r="BI390" s="172"/>
      <c r="BJ390" s="172"/>
      <c r="BK390" s="172"/>
      <c r="BL390" s="172"/>
    </row>
    <row r="391" spans="1:64" ht="14">
      <c r="A391" s="172"/>
      <c r="B391" s="172"/>
      <c r="C391" s="172"/>
      <c r="D391" s="172"/>
      <c r="E391" s="172"/>
      <c r="F391" s="172"/>
      <c r="G391" s="172"/>
      <c r="H391" s="172"/>
      <c r="I391" s="172"/>
      <c r="J391" s="172"/>
      <c r="K391" s="172"/>
      <c r="L391" s="172"/>
      <c r="M391" s="172"/>
      <c r="N391" s="172"/>
      <c r="O391" s="172"/>
      <c r="P391" s="172"/>
      <c r="Q391" s="172"/>
      <c r="R391" s="172"/>
      <c r="S391" s="172"/>
      <c r="T391" s="172"/>
      <c r="U391" s="172"/>
      <c r="V391" s="172"/>
      <c r="W391" s="172"/>
      <c r="X391" s="172"/>
      <c r="Y391" s="172"/>
      <c r="Z391" s="172"/>
      <c r="AA391" s="172"/>
      <c r="AB391" s="172"/>
      <c r="AC391" s="172"/>
      <c r="AD391" s="172"/>
      <c r="AE391" s="172"/>
      <c r="AF391" s="172"/>
      <c r="AG391" s="172"/>
      <c r="AH391" s="172"/>
      <c r="AI391" s="172"/>
      <c r="AJ391" s="172"/>
      <c r="AK391" s="172"/>
      <c r="AL391" s="172"/>
      <c r="AM391" s="172"/>
      <c r="AN391" s="172"/>
      <c r="AO391" s="172"/>
      <c r="AP391" s="172"/>
      <c r="AQ391" s="172"/>
      <c r="AR391" s="172"/>
      <c r="AS391" s="172"/>
      <c r="AT391" s="172"/>
      <c r="AU391" s="172"/>
      <c r="AV391" s="172"/>
      <c r="AW391" s="172"/>
      <c r="AX391" s="172"/>
      <c r="AY391" s="172"/>
      <c r="AZ391" s="172"/>
      <c r="BA391" s="172"/>
      <c r="BB391" s="172"/>
      <c r="BC391" s="172"/>
      <c r="BD391" s="172"/>
      <c r="BE391" s="172"/>
      <c r="BF391" s="172"/>
      <c r="BG391" s="172"/>
      <c r="BH391" s="172"/>
      <c r="BI391" s="172"/>
      <c r="BJ391" s="172"/>
      <c r="BK391" s="172"/>
      <c r="BL391" s="172"/>
    </row>
    <row r="392" spans="1:64" ht="14">
      <c r="A392" s="172"/>
      <c r="B392" s="172"/>
      <c r="C392" s="172"/>
      <c r="D392" s="172"/>
      <c r="E392" s="172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72"/>
      <c r="AT392" s="172"/>
      <c r="AU392" s="172"/>
      <c r="AV392" s="172"/>
      <c r="AW392" s="172"/>
      <c r="AX392" s="172"/>
      <c r="AY392" s="172"/>
      <c r="AZ392" s="172"/>
      <c r="BA392" s="172"/>
      <c r="BB392" s="172"/>
      <c r="BC392" s="172"/>
      <c r="BD392" s="172"/>
      <c r="BE392" s="172"/>
      <c r="BF392" s="172"/>
      <c r="BG392" s="172"/>
      <c r="BH392" s="172"/>
      <c r="BI392" s="172"/>
      <c r="BJ392" s="172"/>
      <c r="BK392" s="172"/>
      <c r="BL392" s="172"/>
    </row>
    <row r="393" spans="1:64" ht="14">
      <c r="A393" s="172"/>
      <c r="B393" s="172"/>
      <c r="C393" s="172"/>
      <c r="D393" s="172"/>
      <c r="E393" s="172"/>
      <c r="F393" s="172"/>
      <c r="G393" s="172"/>
      <c r="H393" s="172"/>
      <c r="I393" s="172"/>
      <c r="J393" s="172"/>
      <c r="K393" s="172"/>
      <c r="L393" s="172"/>
      <c r="M393" s="172"/>
      <c r="N393" s="172"/>
      <c r="O393" s="172"/>
      <c r="P393" s="172"/>
      <c r="Q393" s="172"/>
      <c r="R393" s="172"/>
      <c r="S393" s="172"/>
      <c r="T393" s="172"/>
      <c r="U393" s="172"/>
      <c r="V393" s="172"/>
      <c r="W393" s="172"/>
      <c r="X393" s="172"/>
      <c r="Y393" s="172"/>
      <c r="Z393" s="172"/>
      <c r="AA393" s="172"/>
      <c r="AB393" s="172"/>
      <c r="AC393" s="172"/>
      <c r="AD393" s="172"/>
      <c r="AE393" s="172"/>
      <c r="AF393" s="172"/>
      <c r="AG393" s="172"/>
      <c r="AH393" s="172"/>
      <c r="AI393" s="172"/>
      <c r="AJ393" s="172"/>
      <c r="AK393" s="172"/>
      <c r="AL393" s="172"/>
      <c r="AM393" s="172"/>
      <c r="AN393" s="172"/>
      <c r="AO393" s="172"/>
      <c r="AP393" s="172"/>
      <c r="AQ393" s="172"/>
      <c r="AR393" s="172"/>
      <c r="AS393" s="172"/>
      <c r="AT393" s="172"/>
      <c r="AU393" s="172"/>
      <c r="AV393" s="172"/>
      <c r="AW393" s="172"/>
      <c r="AX393" s="172"/>
      <c r="AY393" s="172"/>
      <c r="AZ393" s="172"/>
      <c r="BA393" s="172"/>
      <c r="BB393" s="172"/>
      <c r="BC393" s="172"/>
      <c r="BD393" s="172"/>
      <c r="BE393" s="172"/>
      <c r="BF393" s="172"/>
      <c r="BG393" s="172"/>
      <c r="BH393" s="172"/>
      <c r="BI393" s="172"/>
      <c r="BJ393" s="172"/>
      <c r="BK393" s="172"/>
      <c r="BL393" s="172"/>
    </row>
    <row r="394" spans="1:64" ht="14">
      <c r="A394" s="172"/>
      <c r="B394" s="172"/>
      <c r="C394" s="172"/>
      <c r="D394" s="172"/>
      <c r="E394" s="172"/>
      <c r="F394" s="172"/>
      <c r="G394" s="172"/>
      <c r="H394" s="172"/>
      <c r="I394" s="172"/>
      <c r="J394" s="172"/>
      <c r="K394" s="172"/>
      <c r="L394" s="172"/>
      <c r="M394" s="172"/>
      <c r="N394" s="172"/>
      <c r="O394" s="172"/>
      <c r="P394" s="172"/>
      <c r="Q394" s="172"/>
      <c r="R394" s="172"/>
      <c r="S394" s="172"/>
      <c r="T394" s="172"/>
      <c r="U394" s="172"/>
      <c r="V394" s="172"/>
      <c r="W394" s="172"/>
      <c r="X394" s="172"/>
      <c r="Y394" s="172"/>
      <c r="Z394" s="172"/>
      <c r="AA394" s="172"/>
      <c r="AB394" s="172"/>
      <c r="AC394" s="172"/>
      <c r="AD394" s="172"/>
      <c r="AE394" s="172"/>
      <c r="AF394" s="172"/>
      <c r="AG394" s="172"/>
      <c r="AH394" s="172"/>
      <c r="AI394" s="172"/>
      <c r="AJ394" s="172"/>
      <c r="AK394" s="172"/>
      <c r="AL394" s="172"/>
      <c r="AM394" s="172"/>
      <c r="AN394" s="172"/>
      <c r="AO394" s="172"/>
      <c r="AP394" s="172"/>
      <c r="AQ394" s="172"/>
      <c r="AR394" s="172"/>
      <c r="AS394" s="172"/>
      <c r="AT394" s="172"/>
      <c r="AU394" s="172"/>
      <c r="AV394" s="172"/>
      <c r="AW394" s="172"/>
      <c r="AX394" s="172"/>
      <c r="AY394" s="172"/>
      <c r="AZ394" s="172"/>
      <c r="BA394" s="172"/>
      <c r="BB394" s="172"/>
      <c r="BC394" s="172"/>
      <c r="BD394" s="172"/>
      <c r="BE394" s="172"/>
      <c r="BF394" s="172"/>
      <c r="BG394" s="172"/>
      <c r="BH394" s="172"/>
      <c r="BI394" s="172"/>
      <c r="BJ394" s="172"/>
      <c r="BK394" s="172"/>
      <c r="BL394" s="172"/>
    </row>
    <row r="395" spans="1:64" ht="14">
      <c r="A395" s="172"/>
      <c r="B395" s="172"/>
      <c r="C395" s="172"/>
      <c r="D395" s="172"/>
      <c r="E395" s="172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  <c r="P395" s="172"/>
      <c r="Q395" s="172"/>
      <c r="R395" s="172"/>
      <c r="S395" s="172"/>
      <c r="T395" s="172"/>
      <c r="U395" s="172"/>
      <c r="V395" s="172"/>
      <c r="W395" s="172"/>
      <c r="X395" s="172"/>
      <c r="Y395" s="172"/>
      <c r="Z395" s="172"/>
      <c r="AA395" s="172"/>
      <c r="AB395" s="172"/>
      <c r="AC395" s="172"/>
      <c r="AD395" s="172"/>
      <c r="AE395" s="172"/>
      <c r="AF395" s="172"/>
      <c r="AG395" s="172"/>
      <c r="AH395" s="172"/>
      <c r="AI395" s="172"/>
      <c r="AJ395" s="172"/>
      <c r="AK395" s="172"/>
      <c r="AL395" s="172"/>
      <c r="AM395" s="172"/>
      <c r="AN395" s="172"/>
      <c r="AO395" s="172"/>
      <c r="AP395" s="172"/>
      <c r="AQ395" s="172"/>
      <c r="AR395" s="172"/>
      <c r="AS395" s="172"/>
      <c r="AT395" s="172"/>
      <c r="AU395" s="172"/>
      <c r="AV395" s="172"/>
      <c r="AW395" s="172"/>
      <c r="AX395" s="172"/>
      <c r="AY395" s="172"/>
      <c r="AZ395" s="172"/>
      <c r="BA395" s="172"/>
      <c r="BB395" s="172"/>
      <c r="BC395" s="172"/>
      <c r="BD395" s="172"/>
      <c r="BE395" s="172"/>
      <c r="BF395" s="172"/>
      <c r="BG395" s="172"/>
      <c r="BH395" s="172"/>
      <c r="BI395" s="172"/>
      <c r="BJ395" s="172"/>
      <c r="BK395" s="172"/>
      <c r="BL395" s="172"/>
    </row>
    <row r="396" spans="1:64" ht="14">
      <c r="A396" s="172"/>
      <c r="B396" s="172"/>
      <c r="C396" s="172"/>
      <c r="D396" s="172"/>
      <c r="E396" s="172"/>
      <c r="F396" s="172"/>
      <c r="G396" s="172"/>
      <c r="H396" s="172"/>
      <c r="I396" s="172"/>
      <c r="J396" s="172"/>
      <c r="K396" s="172"/>
      <c r="L396" s="172"/>
      <c r="M396" s="172"/>
      <c r="N396" s="172"/>
      <c r="O396" s="172"/>
      <c r="P396" s="172"/>
      <c r="Q396" s="172"/>
      <c r="R396" s="172"/>
      <c r="S396" s="172"/>
      <c r="T396" s="172"/>
      <c r="U396" s="172"/>
      <c r="V396" s="172"/>
      <c r="W396" s="172"/>
      <c r="X396" s="172"/>
      <c r="Y396" s="172"/>
      <c r="Z396" s="172"/>
      <c r="AA396" s="172"/>
      <c r="AB396" s="172"/>
      <c r="AC396" s="172"/>
      <c r="AD396" s="172"/>
      <c r="AE396" s="172"/>
      <c r="AF396" s="172"/>
      <c r="AG396" s="172"/>
      <c r="AH396" s="172"/>
      <c r="AI396" s="172"/>
      <c r="AJ396" s="172"/>
      <c r="AK396" s="172"/>
      <c r="AL396" s="172"/>
      <c r="AM396" s="172"/>
      <c r="AN396" s="172"/>
      <c r="AO396" s="172"/>
      <c r="AP396" s="172"/>
      <c r="AQ396" s="172"/>
      <c r="AR396" s="172"/>
      <c r="AS396" s="172"/>
      <c r="AT396" s="172"/>
      <c r="AU396" s="172"/>
      <c r="AV396" s="172"/>
      <c r="AW396" s="172"/>
      <c r="AX396" s="172"/>
      <c r="AY396" s="172"/>
      <c r="AZ396" s="172"/>
      <c r="BA396" s="172"/>
      <c r="BB396" s="172"/>
      <c r="BC396" s="172"/>
      <c r="BD396" s="172"/>
      <c r="BE396" s="172"/>
      <c r="BF396" s="172"/>
      <c r="BG396" s="172"/>
      <c r="BH396" s="172"/>
      <c r="BI396" s="172"/>
      <c r="BJ396" s="172"/>
      <c r="BK396" s="172"/>
      <c r="BL396" s="172"/>
    </row>
    <row r="397" spans="1:64" ht="14">
      <c r="A397" s="172"/>
      <c r="B397" s="172"/>
      <c r="C397" s="172"/>
      <c r="D397" s="172"/>
      <c r="E397" s="172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2"/>
      <c r="R397" s="172"/>
      <c r="S397" s="172"/>
      <c r="T397" s="172"/>
      <c r="U397" s="172"/>
      <c r="V397" s="172"/>
      <c r="W397" s="172"/>
      <c r="X397" s="172"/>
      <c r="Y397" s="172"/>
      <c r="Z397" s="172"/>
      <c r="AA397" s="172"/>
      <c r="AB397" s="172"/>
      <c r="AC397" s="172"/>
      <c r="AD397" s="172"/>
      <c r="AE397" s="172"/>
      <c r="AF397" s="172"/>
      <c r="AG397" s="172"/>
      <c r="AH397" s="172"/>
      <c r="AI397" s="172"/>
      <c r="AJ397" s="172"/>
      <c r="AK397" s="172"/>
      <c r="AL397" s="172"/>
      <c r="AM397" s="172"/>
      <c r="AN397" s="172"/>
      <c r="AO397" s="172"/>
      <c r="AP397" s="172"/>
      <c r="AQ397" s="172"/>
      <c r="AR397" s="172"/>
      <c r="AS397" s="172"/>
      <c r="AT397" s="172"/>
      <c r="AU397" s="172"/>
      <c r="AV397" s="172"/>
      <c r="AW397" s="172"/>
      <c r="AX397" s="172"/>
      <c r="AY397" s="172"/>
      <c r="AZ397" s="172"/>
      <c r="BA397" s="172"/>
      <c r="BB397" s="172"/>
      <c r="BC397" s="172"/>
      <c r="BD397" s="172"/>
      <c r="BE397" s="172"/>
      <c r="BF397" s="172"/>
      <c r="BG397" s="172"/>
      <c r="BH397" s="172"/>
      <c r="BI397" s="172"/>
      <c r="BJ397" s="172"/>
      <c r="BK397" s="172"/>
      <c r="BL397" s="172"/>
    </row>
    <row r="398" spans="1:64" ht="14">
      <c r="A398" s="172"/>
      <c r="B398" s="172"/>
      <c r="C398" s="172"/>
      <c r="D398" s="172"/>
      <c r="E398" s="172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2"/>
      <c r="R398" s="172"/>
      <c r="S398" s="172"/>
      <c r="T398" s="172"/>
      <c r="U398" s="172"/>
      <c r="V398" s="172"/>
      <c r="W398" s="172"/>
      <c r="X398" s="172"/>
      <c r="Y398" s="172"/>
      <c r="Z398" s="172"/>
      <c r="AA398" s="172"/>
      <c r="AB398" s="172"/>
      <c r="AC398" s="172"/>
      <c r="AD398" s="172"/>
      <c r="AE398" s="172"/>
      <c r="AF398" s="172"/>
      <c r="AG398" s="172"/>
      <c r="AH398" s="172"/>
      <c r="AI398" s="172"/>
      <c r="AJ398" s="172"/>
      <c r="AK398" s="172"/>
      <c r="AL398" s="172"/>
      <c r="AM398" s="172"/>
      <c r="AN398" s="172"/>
      <c r="AO398" s="172"/>
      <c r="AP398" s="172"/>
      <c r="AQ398" s="172"/>
      <c r="AR398" s="172"/>
      <c r="AS398" s="172"/>
      <c r="AT398" s="172"/>
      <c r="AU398" s="172"/>
      <c r="AV398" s="172"/>
      <c r="AW398" s="172"/>
      <c r="AX398" s="172"/>
      <c r="AY398" s="172"/>
      <c r="AZ398" s="172"/>
      <c r="BA398" s="172"/>
      <c r="BB398" s="172"/>
      <c r="BC398" s="172"/>
      <c r="BD398" s="172"/>
      <c r="BE398" s="172"/>
      <c r="BF398" s="172"/>
      <c r="BG398" s="172"/>
      <c r="BH398" s="172"/>
      <c r="BI398" s="172"/>
      <c r="BJ398" s="172"/>
      <c r="BK398" s="172"/>
      <c r="BL398" s="172"/>
    </row>
    <row r="399" spans="1:64" ht="14">
      <c r="A399" s="172"/>
      <c r="B399" s="172"/>
      <c r="C399" s="172"/>
      <c r="D399" s="172"/>
      <c r="E399" s="172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2"/>
      <c r="R399" s="172"/>
      <c r="S399" s="172"/>
      <c r="T399" s="172"/>
      <c r="U399" s="172"/>
      <c r="V399" s="172"/>
      <c r="W399" s="172"/>
      <c r="X399" s="172"/>
      <c r="Y399" s="172"/>
      <c r="Z399" s="172"/>
      <c r="AA399" s="172"/>
      <c r="AB399" s="172"/>
      <c r="AC399" s="172"/>
      <c r="AD399" s="172"/>
      <c r="AE399" s="172"/>
      <c r="AF399" s="172"/>
      <c r="AG399" s="172"/>
      <c r="AH399" s="172"/>
      <c r="AI399" s="172"/>
      <c r="AJ399" s="172"/>
      <c r="AK399" s="172"/>
      <c r="AL399" s="172"/>
      <c r="AM399" s="172"/>
      <c r="AN399" s="172"/>
      <c r="AO399" s="172"/>
      <c r="AP399" s="172"/>
      <c r="AQ399" s="172"/>
      <c r="AR399" s="172"/>
      <c r="AS399" s="172"/>
      <c r="AT399" s="172"/>
      <c r="AU399" s="172"/>
      <c r="AV399" s="172"/>
      <c r="AW399" s="172"/>
      <c r="AX399" s="172"/>
      <c r="AY399" s="172"/>
      <c r="AZ399" s="172"/>
      <c r="BA399" s="172"/>
      <c r="BB399" s="172"/>
      <c r="BC399" s="172"/>
      <c r="BD399" s="172"/>
      <c r="BE399" s="172"/>
      <c r="BF399" s="172"/>
      <c r="BG399" s="172"/>
      <c r="BH399" s="172"/>
      <c r="BI399" s="172"/>
      <c r="BJ399" s="172"/>
      <c r="BK399" s="172"/>
      <c r="BL399" s="172"/>
    </row>
    <row r="400" spans="1:64" ht="14">
      <c r="A400" s="172"/>
      <c r="B400" s="172"/>
      <c r="C400" s="172"/>
      <c r="D400" s="172"/>
      <c r="E400" s="172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72"/>
      <c r="Z400" s="172"/>
      <c r="AA400" s="172"/>
      <c r="AB400" s="172"/>
      <c r="AC400" s="172"/>
      <c r="AD400" s="172"/>
      <c r="AE400" s="172"/>
      <c r="AF400" s="172"/>
      <c r="AG400" s="172"/>
      <c r="AH400" s="172"/>
      <c r="AI400" s="172"/>
      <c r="AJ400" s="172"/>
      <c r="AK400" s="172"/>
      <c r="AL400" s="172"/>
      <c r="AM400" s="172"/>
      <c r="AN400" s="172"/>
      <c r="AO400" s="172"/>
      <c r="AP400" s="172"/>
      <c r="AQ400" s="172"/>
      <c r="AR400" s="172"/>
      <c r="AS400" s="172"/>
      <c r="AT400" s="172"/>
      <c r="AU400" s="172"/>
      <c r="AV400" s="172"/>
      <c r="AW400" s="172"/>
      <c r="AX400" s="172"/>
      <c r="AY400" s="172"/>
      <c r="AZ400" s="172"/>
      <c r="BA400" s="172"/>
      <c r="BB400" s="172"/>
      <c r="BC400" s="172"/>
      <c r="BD400" s="172"/>
      <c r="BE400" s="172"/>
      <c r="BF400" s="172"/>
      <c r="BG400" s="172"/>
      <c r="BH400" s="172"/>
      <c r="BI400" s="172"/>
      <c r="BJ400" s="172"/>
      <c r="BK400" s="172"/>
      <c r="BL400" s="172"/>
    </row>
    <row r="401" spans="1:64" ht="14">
      <c r="A401" s="172"/>
      <c r="B401" s="172"/>
      <c r="C401" s="172"/>
      <c r="D401" s="172"/>
      <c r="E401" s="172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2"/>
      <c r="R401" s="172"/>
      <c r="S401" s="172"/>
      <c r="T401" s="172"/>
      <c r="U401" s="172"/>
      <c r="V401" s="172"/>
      <c r="W401" s="172"/>
      <c r="X401" s="172"/>
      <c r="Y401" s="172"/>
      <c r="Z401" s="172"/>
      <c r="AA401" s="172"/>
      <c r="AB401" s="172"/>
      <c r="AC401" s="172"/>
      <c r="AD401" s="172"/>
      <c r="AE401" s="172"/>
      <c r="AF401" s="172"/>
      <c r="AG401" s="172"/>
      <c r="AH401" s="172"/>
      <c r="AI401" s="172"/>
      <c r="AJ401" s="172"/>
      <c r="AK401" s="172"/>
      <c r="AL401" s="172"/>
      <c r="AM401" s="172"/>
      <c r="AN401" s="172"/>
      <c r="AO401" s="172"/>
      <c r="AP401" s="172"/>
      <c r="AQ401" s="172"/>
      <c r="AR401" s="172"/>
      <c r="AS401" s="172"/>
      <c r="AT401" s="172"/>
      <c r="AU401" s="172"/>
      <c r="AV401" s="172"/>
      <c r="AW401" s="172"/>
      <c r="AX401" s="172"/>
      <c r="AY401" s="172"/>
      <c r="AZ401" s="172"/>
      <c r="BA401" s="172"/>
      <c r="BB401" s="172"/>
      <c r="BC401" s="172"/>
      <c r="BD401" s="172"/>
      <c r="BE401" s="172"/>
      <c r="BF401" s="172"/>
      <c r="BG401" s="172"/>
      <c r="BH401" s="172"/>
      <c r="BI401" s="172"/>
      <c r="BJ401" s="172"/>
      <c r="BK401" s="172"/>
      <c r="BL401" s="172"/>
    </row>
    <row r="402" spans="1:64" ht="14">
      <c r="A402" s="172"/>
      <c r="B402" s="172"/>
      <c r="C402" s="172"/>
      <c r="D402" s="172"/>
      <c r="E402" s="172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72"/>
      <c r="AT402" s="172"/>
      <c r="AU402" s="172"/>
      <c r="AV402" s="172"/>
      <c r="AW402" s="172"/>
      <c r="AX402" s="172"/>
      <c r="AY402" s="172"/>
      <c r="AZ402" s="172"/>
      <c r="BA402" s="172"/>
      <c r="BB402" s="172"/>
      <c r="BC402" s="172"/>
      <c r="BD402" s="172"/>
      <c r="BE402" s="172"/>
      <c r="BF402" s="172"/>
      <c r="BG402" s="172"/>
      <c r="BH402" s="172"/>
      <c r="BI402" s="172"/>
      <c r="BJ402" s="172"/>
      <c r="BK402" s="172"/>
      <c r="BL402" s="172"/>
    </row>
    <row r="403" spans="1:64" ht="14">
      <c r="A403" s="172"/>
      <c r="B403" s="172"/>
      <c r="C403" s="172"/>
      <c r="D403" s="172"/>
      <c r="E403" s="172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72"/>
      <c r="AT403" s="172"/>
      <c r="AU403" s="172"/>
      <c r="AV403" s="172"/>
      <c r="AW403" s="172"/>
      <c r="AX403" s="172"/>
      <c r="AY403" s="172"/>
      <c r="AZ403" s="172"/>
      <c r="BA403" s="172"/>
      <c r="BB403" s="172"/>
      <c r="BC403" s="172"/>
      <c r="BD403" s="172"/>
      <c r="BE403" s="172"/>
      <c r="BF403" s="172"/>
      <c r="BG403" s="172"/>
      <c r="BH403" s="172"/>
      <c r="BI403" s="172"/>
      <c r="BJ403" s="172"/>
      <c r="BK403" s="172"/>
      <c r="BL403" s="172"/>
    </row>
    <row r="404" spans="1:64" ht="14">
      <c r="A404" s="172"/>
      <c r="B404" s="172"/>
      <c r="C404" s="172"/>
      <c r="D404" s="172"/>
      <c r="E404" s="172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72"/>
      <c r="AT404" s="172"/>
      <c r="AU404" s="172"/>
      <c r="AV404" s="172"/>
      <c r="AW404" s="172"/>
      <c r="AX404" s="172"/>
      <c r="AY404" s="172"/>
      <c r="AZ404" s="172"/>
      <c r="BA404" s="172"/>
      <c r="BB404" s="172"/>
      <c r="BC404" s="172"/>
      <c r="BD404" s="172"/>
      <c r="BE404" s="172"/>
      <c r="BF404" s="172"/>
      <c r="BG404" s="172"/>
      <c r="BH404" s="172"/>
      <c r="BI404" s="172"/>
      <c r="BJ404" s="172"/>
      <c r="BK404" s="172"/>
      <c r="BL404" s="172"/>
    </row>
    <row r="405" spans="1:64" ht="14">
      <c r="A405" s="172"/>
      <c r="B405" s="172"/>
      <c r="C405" s="172"/>
      <c r="D405" s="172"/>
      <c r="E405" s="172"/>
      <c r="F405" s="172"/>
      <c r="G405" s="172"/>
      <c r="H405" s="172"/>
      <c r="I405" s="172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172"/>
      <c r="AD405" s="172"/>
      <c r="AE405" s="172"/>
      <c r="AF405" s="172"/>
      <c r="AG405" s="172"/>
      <c r="AH405" s="172"/>
      <c r="AI405" s="172"/>
      <c r="AJ405" s="172"/>
      <c r="AK405" s="172"/>
      <c r="AL405" s="172"/>
      <c r="AM405" s="172"/>
      <c r="AN405" s="172"/>
      <c r="AO405" s="172"/>
      <c r="AP405" s="172"/>
      <c r="AQ405" s="172"/>
      <c r="AR405" s="172"/>
      <c r="AS405" s="172"/>
      <c r="AT405" s="172"/>
      <c r="AU405" s="172"/>
      <c r="AV405" s="172"/>
      <c r="AW405" s="172"/>
      <c r="AX405" s="172"/>
      <c r="AY405" s="172"/>
      <c r="AZ405" s="172"/>
      <c r="BA405" s="172"/>
      <c r="BB405" s="172"/>
      <c r="BC405" s="172"/>
      <c r="BD405" s="172"/>
      <c r="BE405" s="172"/>
      <c r="BF405" s="172"/>
      <c r="BG405" s="172"/>
      <c r="BH405" s="172"/>
      <c r="BI405" s="172"/>
      <c r="BJ405" s="172"/>
      <c r="BK405" s="172"/>
      <c r="BL405" s="172"/>
    </row>
    <row r="406" spans="1:64" ht="14">
      <c r="A406" s="172"/>
      <c r="B406" s="172"/>
      <c r="C406" s="172"/>
      <c r="D406" s="172"/>
      <c r="E406" s="172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2"/>
      <c r="AE406" s="172"/>
      <c r="AF406" s="172"/>
      <c r="AG406" s="172"/>
      <c r="AH406" s="172"/>
      <c r="AI406" s="172"/>
      <c r="AJ406" s="172"/>
      <c r="AK406" s="172"/>
      <c r="AL406" s="172"/>
      <c r="AM406" s="172"/>
      <c r="AN406" s="172"/>
      <c r="AO406" s="172"/>
      <c r="AP406" s="172"/>
      <c r="AQ406" s="172"/>
      <c r="AR406" s="172"/>
      <c r="AS406" s="172"/>
      <c r="AT406" s="172"/>
      <c r="AU406" s="172"/>
      <c r="AV406" s="172"/>
      <c r="AW406" s="172"/>
      <c r="AX406" s="172"/>
      <c r="AY406" s="172"/>
      <c r="AZ406" s="172"/>
      <c r="BA406" s="172"/>
      <c r="BB406" s="172"/>
      <c r="BC406" s="172"/>
      <c r="BD406" s="172"/>
      <c r="BE406" s="172"/>
      <c r="BF406" s="172"/>
      <c r="BG406" s="172"/>
      <c r="BH406" s="172"/>
      <c r="BI406" s="172"/>
      <c r="BJ406" s="172"/>
      <c r="BK406" s="172"/>
      <c r="BL406" s="172"/>
    </row>
    <row r="407" spans="1:64" ht="14">
      <c r="A407" s="172"/>
      <c r="B407" s="172"/>
      <c r="C407" s="172"/>
      <c r="D407" s="172"/>
      <c r="E407" s="172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172"/>
      <c r="AT407" s="172"/>
      <c r="AU407" s="172"/>
      <c r="AV407" s="172"/>
      <c r="AW407" s="172"/>
      <c r="AX407" s="172"/>
      <c r="AY407" s="172"/>
      <c r="AZ407" s="172"/>
      <c r="BA407" s="172"/>
      <c r="BB407" s="172"/>
      <c r="BC407" s="172"/>
      <c r="BD407" s="172"/>
      <c r="BE407" s="172"/>
      <c r="BF407" s="172"/>
      <c r="BG407" s="172"/>
      <c r="BH407" s="172"/>
      <c r="BI407" s="172"/>
      <c r="BJ407" s="172"/>
      <c r="BK407" s="172"/>
      <c r="BL407" s="172"/>
    </row>
    <row r="408" spans="1:64" ht="14">
      <c r="A408" s="172"/>
      <c r="B408" s="172"/>
      <c r="C408" s="172"/>
      <c r="D408" s="172"/>
      <c r="E408" s="172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172"/>
      <c r="AT408" s="172"/>
      <c r="AU408" s="172"/>
      <c r="AV408" s="172"/>
      <c r="AW408" s="172"/>
      <c r="AX408" s="172"/>
      <c r="AY408" s="172"/>
      <c r="AZ408" s="172"/>
      <c r="BA408" s="172"/>
      <c r="BB408" s="172"/>
      <c r="BC408" s="172"/>
      <c r="BD408" s="172"/>
      <c r="BE408" s="172"/>
      <c r="BF408" s="172"/>
      <c r="BG408" s="172"/>
      <c r="BH408" s="172"/>
      <c r="BI408" s="172"/>
      <c r="BJ408" s="172"/>
      <c r="BK408" s="172"/>
      <c r="BL408" s="172"/>
    </row>
    <row r="409" spans="1:64" ht="14">
      <c r="A409" s="172"/>
      <c r="B409" s="172"/>
      <c r="C409" s="172"/>
      <c r="D409" s="172"/>
      <c r="E409" s="172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172"/>
      <c r="AT409" s="172"/>
      <c r="AU409" s="172"/>
      <c r="AV409" s="172"/>
      <c r="AW409" s="172"/>
      <c r="AX409" s="172"/>
      <c r="AY409" s="172"/>
      <c r="AZ409" s="172"/>
      <c r="BA409" s="172"/>
      <c r="BB409" s="172"/>
      <c r="BC409" s="172"/>
      <c r="BD409" s="172"/>
      <c r="BE409" s="172"/>
      <c r="BF409" s="172"/>
      <c r="BG409" s="172"/>
      <c r="BH409" s="172"/>
      <c r="BI409" s="172"/>
      <c r="BJ409" s="172"/>
      <c r="BK409" s="172"/>
      <c r="BL409" s="172"/>
    </row>
    <row r="410" spans="1:64" ht="14">
      <c r="A410" s="172"/>
      <c r="B410" s="172"/>
      <c r="C410" s="172"/>
      <c r="D410" s="172"/>
      <c r="E410" s="172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</row>
    <row r="411" spans="1:64" ht="14">
      <c r="A411" s="172"/>
      <c r="B411" s="172"/>
      <c r="C411" s="172"/>
      <c r="D411" s="172"/>
      <c r="E411" s="172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2"/>
      <c r="R411" s="172"/>
      <c r="S411" s="172"/>
      <c r="T411" s="172"/>
      <c r="U411" s="172"/>
      <c r="V411" s="172"/>
      <c r="W411" s="172"/>
      <c r="X411" s="172"/>
      <c r="Y411" s="172"/>
      <c r="Z411" s="172"/>
      <c r="AA411" s="172"/>
      <c r="AB411" s="172"/>
      <c r="AC411" s="172"/>
      <c r="AD411" s="172"/>
      <c r="AE411" s="172"/>
      <c r="AF411" s="172"/>
      <c r="AG411" s="172"/>
      <c r="AH411" s="172"/>
      <c r="AI411" s="172"/>
      <c r="AJ411" s="172"/>
      <c r="AK411" s="172"/>
      <c r="AL411" s="172"/>
      <c r="AM411" s="172"/>
      <c r="AN411" s="172"/>
      <c r="AO411" s="172"/>
      <c r="AP411" s="172"/>
      <c r="AQ411" s="172"/>
      <c r="AR411" s="172"/>
      <c r="AS411" s="172"/>
      <c r="AT411" s="172"/>
      <c r="AU411" s="172"/>
      <c r="AV411" s="172"/>
      <c r="AW411" s="172"/>
      <c r="AX411" s="172"/>
      <c r="AY411" s="172"/>
      <c r="AZ411" s="172"/>
      <c r="BA411" s="172"/>
      <c r="BB411" s="172"/>
      <c r="BC411" s="172"/>
      <c r="BD411" s="172"/>
      <c r="BE411" s="172"/>
      <c r="BF411" s="172"/>
      <c r="BG411" s="172"/>
      <c r="BH411" s="172"/>
      <c r="BI411" s="172"/>
      <c r="BJ411" s="172"/>
      <c r="BK411" s="172"/>
      <c r="BL411" s="172"/>
    </row>
    <row r="412" spans="1:64" ht="14">
      <c r="A412" s="172"/>
      <c r="B412" s="172"/>
      <c r="C412" s="172"/>
      <c r="D412" s="172"/>
      <c r="E412" s="172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2"/>
      <c r="R412" s="172"/>
      <c r="S412" s="172"/>
      <c r="T412" s="172"/>
      <c r="U412" s="172"/>
      <c r="V412" s="172"/>
      <c r="W412" s="172"/>
      <c r="X412" s="172"/>
      <c r="Y412" s="172"/>
      <c r="Z412" s="172"/>
      <c r="AA412" s="172"/>
      <c r="AB412" s="172"/>
      <c r="AC412" s="172"/>
      <c r="AD412" s="172"/>
      <c r="AE412" s="172"/>
      <c r="AF412" s="172"/>
      <c r="AG412" s="172"/>
      <c r="AH412" s="172"/>
      <c r="AI412" s="172"/>
      <c r="AJ412" s="172"/>
      <c r="AK412" s="172"/>
      <c r="AL412" s="172"/>
      <c r="AM412" s="172"/>
      <c r="AN412" s="172"/>
      <c r="AO412" s="172"/>
      <c r="AP412" s="172"/>
      <c r="AQ412" s="172"/>
      <c r="AR412" s="172"/>
      <c r="AS412" s="172"/>
      <c r="AT412" s="172"/>
      <c r="AU412" s="172"/>
      <c r="AV412" s="172"/>
      <c r="AW412" s="172"/>
      <c r="AX412" s="172"/>
      <c r="AY412" s="172"/>
      <c r="AZ412" s="172"/>
      <c r="BA412" s="172"/>
      <c r="BB412" s="172"/>
      <c r="BC412" s="172"/>
      <c r="BD412" s="172"/>
      <c r="BE412" s="172"/>
      <c r="BF412" s="172"/>
      <c r="BG412" s="172"/>
      <c r="BH412" s="172"/>
      <c r="BI412" s="172"/>
      <c r="BJ412" s="172"/>
      <c r="BK412" s="172"/>
      <c r="BL412" s="172"/>
    </row>
    <row r="413" spans="1:64" ht="14">
      <c r="A413" s="172"/>
      <c r="B413" s="172"/>
      <c r="C413" s="172"/>
      <c r="D413" s="172"/>
      <c r="E413" s="172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72"/>
      <c r="Z413" s="172"/>
      <c r="AA413" s="172"/>
      <c r="AB413" s="172"/>
      <c r="AC413" s="172"/>
      <c r="AD413" s="172"/>
      <c r="AE413" s="172"/>
      <c r="AF413" s="172"/>
      <c r="AG413" s="172"/>
      <c r="AH413" s="172"/>
      <c r="AI413" s="172"/>
      <c r="AJ413" s="172"/>
      <c r="AK413" s="172"/>
      <c r="AL413" s="172"/>
      <c r="AM413" s="172"/>
      <c r="AN413" s="172"/>
      <c r="AO413" s="172"/>
      <c r="AP413" s="172"/>
      <c r="AQ413" s="172"/>
      <c r="AR413" s="172"/>
      <c r="AS413" s="172"/>
      <c r="AT413" s="172"/>
      <c r="AU413" s="172"/>
      <c r="AV413" s="172"/>
      <c r="AW413" s="172"/>
      <c r="AX413" s="172"/>
      <c r="AY413" s="172"/>
      <c r="AZ413" s="172"/>
      <c r="BA413" s="172"/>
      <c r="BB413" s="172"/>
      <c r="BC413" s="172"/>
      <c r="BD413" s="172"/>
      <c r="BE413" s="172"/>
      <c r="BF413" s="172"/>
      <c r="BG413" s="172"/>
      <c r="BH413" s="172"/>
      <c r="BI413" s="172"/>
      <c r="BJ413" s="172"/>
      <c r="BK413" s="172"/>
      <c r="BL413" s="172"/>
    </row>
    <row r="414" spans="1:64" ht="14">
      <c r="A414" s="172"/>
      <c r="B414" s="172"/>
      <c r="C414" s="172"/>
      <c r="D414" s="172"/>
      <c r="E414" s="172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2"/>
      <c r="R414" s="172"/>
      <c r="S414" s="172"/>
      <c r="T414" s="172"/>
      <c r="U414" s="172"/>
      <c r="V414" s="172"/>
      <c r="W414" s="172"/>
      <c r="X414" s="172"/>
      <c r="Y414" s="172"/>
      <c r="Z414" s="172"/>
      <c r="AA414" s="172"/>
      <c r="AB414" s="172"/>
      <c r="AC414" s="172"/>
      <c r="AD414" s="172"/>
      <c r="AE414" s="172"/>
      <c r="AF414" s="172"/>
      <c r="AG414" s="172"/>
      <c r="AH414" s="172"/>
      <c r="AI414" s="172"/>
      <c r="AJ414" s="172"/>
      <c r="AK414" s="172"/>
      <c r="AL414" s="172"/>
      <c r="AM414" s="172"/>
      <c r="AN414" s="172"/>
      <c r="AO414" s="172"/>
      <c r="AP414" s="172"/>
      <c r="AQ414" s="172"/>
      <c r="AR414" s="172"/>
      <c r="AS414" s="172"/>
      <c r="AT414" s="172"/>
      <c r="AU414" s="172"/>
      <c r="AV414" s="172"/>
      <c r="AW414" s="172"/>
      <c r="AX414" s="172"/>
      <c r="AY414" s="172"/>
      <c r="AZ414" s="172"/>
      <c r="BA414" s="172"/>
      <c r="BB414" s="172"/>
      <c r="BC414" s="172"/>
      <c r="BD414" s="172"/>
      <c r="BE414" s="172"/>
      <c r="BF414" s="172"/>
      <c r="BG414" s="172"/>
      <c r="BH414" s="172"/>
      <c r="BI414" s="172"/>
      <c r="BJ414" s="172"/>
      <c r="BK414" s="172"/>
      <c r="BL414" s="172"/>
    </row>
    <row r="415" spans="1:64" ht="14">
      <c r="A415" s="172"/>
      <c r="B415" s="172"/>
      <c r="C415" s="172"/>
      <c r="D415" s="172"/>
      <c r="E415" s="172"/>
      <c r="F415" s="172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2"/>
      <c r="R415" s="172"/>
      <c r="S415" s="172"/>
      <c r="T415" s="172"/>
      <c r="U415" s="172"/>
      <c r="V415" s="172"/>
      <c r="W415" s="172"/>
      <c r="X415" s="172"/>
      <c r="Y415" s="172"/>
      <c r="Z415" s="172"/>
      <c r="AA415" s="172"/>
      <c r="AB415" s="172"/>
      <c r="AC415" s="172"/>
      <c r="AD415" s="172"/>
      <c r="AE415" s="172"/>
      <c r="AF415" s="172"/>
      <c r="AG415" s="172"/>
      <c r="AH415" s="172"/>
      <c r="AI415" s="172"/>
      <c r="AJ415" s="172"/>
      <c r="AK415" s="172"/>
      <c r="AL415" s="172"/>
      <c r="AM415" s="172"/>
      <c r="AN415" s="172"/>
      <c r="AO415" s="172"/>
      <c r="AP415" s="172"/>
      <c r="AQ415" s="172"/>
      <c r="AR415" s="172"/>
      <c r="AS415" s="172"/>
      <c r="AT415" s="172"/>
      <c r="AU415" s="172"/>
      <c r="AV415" s="172"/>
      <c r="AW415" s="172"/>
      <c r="AX415" s="172"/>
      <c r="AY415" s="172"/>
      <c r="AZ415" s="172"/>
      <c r="BA415" s="172"/>
      <c r="BB415" s="172"/>
      <c r="BC415" s="172"/>
      <c r="BD415" s="172"/>
      <c r="BE415" s="172"/>
      <c r="BF415" s="172"/>
      <c r="BG415" s="172"/>
      <c r="BH415" s="172"/>
      <c r="BI415" s="172"/>
      <c r="BJ415" s="172"/>
      <c r="BK415" s="172"/>
      <c r="BL415" s="172"/>
    </row>
    <row r="416" spans="1:64" ht="14">
      <c r="A416" s="172"/>
      <c r="B416" s="172"/>
      <c r="C416" s="172"/>
      <c r="D416" s="172"/>
      <c r="E416" s="172"/>
      <c r="F416" s="172"/>
      <c r="G416" s="172"/>
      <c r="H416" s="172"/>
      <c r="I416" s="172"/>
      <c r="J416" s="172"/>
      <c r="K416" s="172"/>
      <c r="L416" s="172"/>
      <c r="M416" s="172"/>
      <c r="N416" s="172"/>
      <c r="O416" s="172"/>
      <c r="P416" s="172"/>
      <c r="Q416" s="172"/>
      <c r="R416" s="172"/>
      <c r="S416" s="172"/>
      <c r="T416" s="172"/>
      <c r="U416" s="172"/>
      <c r="V416" s="172"/>
      <c r="W416" s="172"/>
      <c r="X416" s="172"/>
      <c r="Y416" s="172"/>
      <c r="Z416" s="172"/>
      <c r="AA416" s="172"/>
      <c r="AB416" s="172"/>
      <c r="AC416" s="172"/>
      <c r="AD416" s="172"/>
      <c r="AE416" s="172"/>
      <c r="AF416" s="172"/>
      <c r="AG416" s="172"/>
      <c r="AH416" s="172"/>
      <c r="AI416" s="172"/>
      <c r="AJ416" s="172"/>
      <c r="AK416" s="172"/>
      <c r="AL416" s="172"/>
      <c r="AM416" s="172"/>
      <c r="AN416" s="172"/>
      <c r="AO416" s="172"/>
      <c r="AP416" s="172"/>
      <c r="AQ416" s="172"/>
      <c r="AR416" s="172"/>
      <c r="AS416" s="172"/>
      <c r="AT416" s="172"/>
      <c r="AU416" s="172"/>
      <c r="AV416" s="172"/>
      <c r="AW416" s="172"/>
      <c r="AX416" s="172"/>
      <c r="AY416" s="172"/>
      <c r="AZ416" s="172"/>
      <c r="BA416" s="172"/>
      <c r="BB416" s="172"/>
      <c r="BC416" s="172"/>
      <c r="BD416" s="172"/>
      <c r="BE416" s="172"/>
      <c r="BF416" s="172"/>
      <c r="BG416" s="172"/>
      <c r="BH416" s="172"/>
      <c r="BI416" s="172"/>
      <c r="BJ416" s="172"/>
      <c r="BK416" s="172"/>
      <c r="BL416" s="172"/>
    </row>
    <row r="417" spans="1:64" ht="14">
      <c r="A417" s="172"/>
      <c r="B417" s="172"/>
      <c r="C417" s="172"/>
      <c r="D417" s="172"/>
      <c r="E417" s="172"/>
      <c r="F417" s="172"/>
      <c r="G417" s="172"/>
      <c r="H417" s="172"/>
      <c r="I417" s="172"/>
      <c r="J417" s="172"/>
      <c r="K417" s="172"/>
      <c r="L417" s="172"/>
      <c r="M417" s="172"/>
      <c r="N417" s="172"/>
      <c r="O417" s="172"/>
      <c r="P417" s="172"/>
      <c r="Q417" s="172"/>
      <c r="R417" s="172"/>
      <c r="S417" s="172"/>
      <c r="T417" s="172"/>
      <c r="U417" s="172"/>
      <c r="V417" s="172"/>
      <c r="W417" s="172"/>
      <c r="X417" s="172"/>
      <c r="Y417" s="172"/>
      <c r="Z417" s="172"/>
      <c r="AA417" s="172"/>
      <c r="AB417" s="172"/>
      <c r="AC417" s="172"/>
      <c r="AD417" s="172"/>
      <c r="AE417" s="172"/>
      <c r="AF417" s="172"/>
      <c r="AG417" s="172"/>
      <c r="AH417" s="172"/>
      <c r="AI417" s="172"/>
      <c r="AJ417" s="172"/>
      <c r="AK417" s="172"/>
      <c r="AL417" s="172"/>
      <c r="AM417" s="172"/>
      <c r="AN417" s="172"/>
      <c r="AO417" s="172"/>
      <c r="AP417" s="172"/>
      <c r="AQ417" s="172"/>
      <c r="AR417" s="172"/>
      <c r="AS417" s="172"/>
      <c r="AT417" s="172"/>
      <c r="AU417" s="172"/>
      <c r="AV417" s="172"/>
      <c r="AW417" s="172"/>
      <c r="AX417" s="172"/>
      <c r="AY417" s="172"/>
      <c r="AZ417" s="172"/>
      <c r="BA417" s="172"/>
      <c r="BB417" s="172"/>
      <c r="BC417" s="172"/>
      <c r="BD417" s="172"/>
      <c r="BE417" s="172"/>
      <c r="BF417" s="172"/>
      <c r="BG417" s="172"/>
      <c r="BH417" s="172"/>
      <c r="BI417" s="172"/>
      <c r="BJ417" s="172"/>
      <c r="BK417" s="172"/>
      <c r="BL417" s="172"/>
    </row>
    <row r="418" spans="1:64" ht="14">
      <c r="A418" s="172"/>
      <c r="B418" s="172"/>
      <c r="C418" s="172"/>
      <c r="D418" s="172"/>
      <c r="E418" s="172"/>
      <c r="F418" s="172"/>
      <c r="G418" s="172"/>
      <c r="H418" s="172"/>
      <c r="I418" s="172"/>
      <c r="J418" s="172"/>
      <c r="K418" s="172"/>
      <c r="L418" s="172"/>
      <c r="M418" s="172"/>
      <c r="N418" s="172"/>
      <c r="O418" s="172"/>
      <c r="P418" s="172"/>
      <c r="Q418" s="172"/>
      <c r="R418" s="172"/>
      <c r="S418" s="172"/>
      <c r="T418" s="172"/>
      <c r="U418" s="172"/>
      <c r="V418" s="172"/>
      <c r="W418" s="172"/>
      <c r="X418" s="172"/>
      <c r="Y418" s="172"/>
      <c r="Z418" s="172"/>
      <c r="AA418" s="172"/>
      <c r="AB418" s="172"/>
      <c r="AC418" s="172"/>
      <c r="AD418" s="172"/>
      <c r="AE418" s="172"/>
      <c r="AF418" s="172"/>
      <c r="AG418" s="172"/>
      <c r="AH418" s="172"/>
      <c r="AI418" s="172"/>
      <c r="AJ418" s="172"/>
      <c r="AK418" s="172"/>
      <c r="AL418" s="172"/>
      <c r="AM418" s="172"/>
      <c r="AN418" s="172"/>
      <c r="AO418" s="172"/>
      <c r="AP418" s="172"/>
      <c r="AQ418" s="172"/>
      <c r="AR418" s="172"/>
      <c r="AS418" s="172"/>
      <c r="AT418" s="172"/>
      <c r="AU418" s="172"/>
      <c r="AV418" s="172"/>
      <c r="AW418" s="172"/>
      <c r="AX418" s="172"/>
      <c r="AY418" s="172"/>
      <c r="AZ418" s="172"/>
      <c r="BA418" s="172"/>
      <c r="BB418" s="172"/>
      <c r="BC418" s="172"/>
      <c r="BD418" s="172"/>
      <c r="BE418" s="172"/>
      <c r="BF418" s="172"/>
      <c r="BG418" s="172"/>
      <c r="BH418" s="172"/>
      <c r="BI418" s="172"/>
      <c r="BJ418" s="172"/>
      <c r="BK418" s="172"/>
      <c r="BL418" s="172"/>
    </row>
    <row r="419" spans="1:64" ht="14">
      <c r="A419" s="172"/>
      <c r="B419" s="172"/>
      <c r="C419" s="172"/>
      <c r="D419" s="172"/>
      <c r="E419" s="172"/>
      <c r="F419" s="172"/>
      <c r="G419" s="172"/>
      <c r="H419" s="172"/>
      <c r="I419" s="172"/>
      <c r="J419" s="172"/>
      <c r="K419" s="172"/>
      <c r="L419" s="172"/>
      <c r="M419" s="172"/>
      <c r="N419" s="172"/>
      <c r="O419" s="172"/>
      <c r="P419" s="172"/>
      <c r="Q419" s="172"/>
      <c r="R419" s="172"/>
      <c r="S419" s="172"/>
      <c r="T419" s="172"/>
      <c r="U419" s="172"/>
      <c r="V419" s="172"/>
      <c r="W419" s="172"/>
      <c r="X419" s="172"/>
      <c r="Y419" s="172"/>
      <c r="Z419" s="172"/>
      <c r="AA419" s="172"/>
      <c r="AB419" s="172"/>
      <c r="AC419" s="172"/>
      <c r="AD419" s="172"/>
      <c r="AE419" s="172"/>
      <c r="AF419" s="172"/>
      <c r="AG419" s="172"/>
      <c r="AH419" s="172"/>
      <c r="AI419" s="172"/>
      <c r="AJ419" s="172"/>
      <c r="AK419" s="172"/>
      <c r="AL419" s="172"/>
      <c r="AM419" s="172"/>
      <c r="AN419" s="172"/>
      <c r="AO419" s="172"/>
      <c r="AP419" s="172"/>
      <c r="AQ419" s="172"/>
      <c r="AR419" s="172"/>
      <c r="AS419" s="172"/>
      <c r="AT419" s="172"/>
      <c r="AU419" s="172"/>
      <c r="AV419" s="172"/>
      <c r="AW419" s="172"/>
      <c r="AX419" s="172"/>
      <c r="AY419" s="172"/>
      <c r="AZ419" s="172"/>
      <c r="BA419" s="172"/>
      <c r="BB419" s="172"/>
      <c r="BC419" s="172"/>
      <c r="BD419" s="172"/>
      <c r="BE419" s="172"/>
      <c r="BF419" s="172"/>
      <c r="BG419" s="172"/>
      <c r="BH419" s="172"/>
      <c r="BI419" s="172"/>
      <c r="BJ419" s="172"/>
      <c r="BK419" s="172"/>
      <c r="BL419" s="172"/>
    </row>
    <row r="420" spans="1:64" ht="14">
      <c r="A420" s="172"/>
      <c r="B420" s="172"/>
      <c r="C420" s="172"/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2"/>
      <c r="AT420" s="172"/>
      <c r="AU420" s="172"/>
      <c r="AV420" s="172"/>
      <c r="AW420" s="172"/>
      <c r="AX420" s="172"/>
      <c r="AY420" s="172"/>
      <c r="AZ420" s="172"/>
      <c r="BA420" s="172"/>
      <c r="BB420" s="172"/>
      <c r="BC420" s="172"/>
      <c r="BD420" s="172"/>
      <c r="BE420" s="172"/>
      <c r="BF420" s="172"/>
      <c r="BG420" s="172"/>
      <c r="BH420" s="172"/>
      <c r="BI420" s="172"/>
      <c r="BJ420" s="172"/>
      <c r="BK420" s="172"/>
      <c r="BL420" s="172"/>
    </row>
    <row r="421" spans="1:64" ht="14">
      <c r="A421" s="172"/>
      <c r="B421" s="172"/>
      <c r="C421" s="172"/>
      <c r="D421" s="172"/>
      <c r="E421" s="172"/>
      <c r="F421" s="172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2"/>
      <c r="AT421" s="172"/>
      <c r="AU421" s="172"/>
      <c r="AV421" s="172"/>
      <c r="AW421" s="172"/>
      <c r="AX421" s="172"/>
      <c r="AY421" s="172"/>
      <c r="AZ421" s="172"/>
      <c r="BA421" s="172"/>
      <c r="BB421" s="172"/>
      <c r="BC421" s="172"/>
      <c r="BD421" s="172"/>
      <c r="BE421" s="172"/>
      <c r="BF421" s="172"/>
      <c r="BG421" s="172"/>
      <c r="BH421" s="172"/>
      <c r="BI421" s="172"/>
      <c r="BJ421" s="172"/>
      <c r="BK421" s="172"/>
      <c r="BL421" s="172"/>
    </row>
    <row r="422" spans="1:64" ht="14">
      <c r="A422" s="172"/>
      <c r="B422" s="172"/>
      <c r="C422" s="172"/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2"/>
      <c r="AT422" s="172"/>
      <c r="AU422" s="172"/>
      <c r="AV422" s="172"/>
      <c r="AW422" s="172"/>
      <c r="AX422" s="172"/>
      <c r="AY422" s="172"/>
      <c r="AZ422" s="172"/>
      <c r="BA422" s="172"/>
      <c r="BB422" s="172"/>
      <c r="BC422" s="172"/>
      <c r="BD422" s="172"/>
      <c r="BE422" s="172"/>
      <c r="BF422" s="172"/>
      <c r="BG422" s="172"/>
      <c r="BH422" s="172"/>
      <c r="BI422" s="172"/>
      <c r="BJ422" s="172"/>
      <c r="BK422" s="172"/>
      <c r="BL422" s="172"/>
    </row>
    <row r="423" spans="1:64" ht="14">
      <c r="A423" s="172"/>
      <c r="B423" s="172"/>
      <c r="C423" s="172"/>
      <c r="D423" s="172"/>
      <c r="E423" s="172"/>
      <c r="F423" s="172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2"/>
      <c r="AT423" s="172"/>
      <c r="AU423" s="172"/>
      <c r="AV423" s="172"/>
      <c r="AW423" s="172"/>
      <c r="AX423" s="172"/>
      <c r="AY423" s="172"/>
      <c r="AZ423" s="172"/>
      <c r="BA423" s="172"/>
      <c r="BB423" s="172"/>
      <c r="BC423" s="172"/>
      <c r="BD423" s="172"/>
      <c r="BE423" s="172"/>
      <c r="BF423" s="172"/>
      <c r="BG423" s="172"/>
      <c r="BH423" s="172"/>
      <c r="BI423" s="172"/>
      <c r="BJ423" s="172"/>
      <c r="BK423" s="172"/>
      <c r="BL423" s="172"/>
    </row>
    <row r="424" spans="1:64" ht="14">
      <c r="A424" s="172"/>
      <c r="B424" s="172"/>
      <c r="C424" s="172"/>
      <c r="D424" s="172"/>
      <c r="E424" s="172"/>
      <c r="F424" s="172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2"/>
      <c r="AT424" s="172"/>
      <c r="AU424" s="172"/>
      <c r="AV424" s="172"/>
      <c r="AW424" s="172"/>
      <c r="AX424" s="172"/>
      <c r="AY424" s="172"/>
      <c r="AZ424" s="172"/>
      <c r="BA424" s="172"/>
      <c r="BB424" s="172"/>
      <c r="BC424" s="172"/>
      <c r="BD424" s="172"/>
      <c r="BE424" s="172"/>
      <c r="BF424" s="172"/>
      <c r="BG424" s="172"/>
      <c r="BH424" s="172"/>
      <c r="BI424" s="172"/>
      <c r="BJ424" s="172"/>
      <c r="BK424" s="172"/>
      <c r="BL424" s="172"/>
    </row>
    <row r="425" spans="1:64" ht="14">
      <c r="A425" s="172"/>
      <c r="B425" s="172"/>
      <c r="C425" s="172"/>
      <c r="D425" s="172"/>
      <c r="E425" s="172"/>
      <c r="F425" s="172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2"/>
      <c r="AT425" s="172"/>
      <c r="AU425" s="172"/>
      <c r="AV425" s="172"/>
      <c r="AW425" s="172"/>
      <c r="AX425" s="172"/>
      <c r="AY425" s="172"/>
      <c r="AZ425" s="172"/>
      <c r="BA425" s="172"/>
      <c r="BB425" s="172"/>
      <c r="BC425" s="172"/>
      <c r="BD425" s="172"/>
      <c r="BE425" s="172"/>
      <c r="BF425" s="172"/>
      <c r="BG425" s="172"/>
      <c r="BH425" s="172"/>
      <c r="BI425" s="172"/>
      <c r="BJ425" s="172"/>
      <c r="BK425" s="172"/>
      <c r="BL425" s="172"/>
    </row>
    <row r="426" spans="1:64" ht="14">
      <c r="A426" s="172"/>
      <c r="B426" s="172"/>
      <c r="C426" s="172"/>
      <c r="D426" s="172"/>
      <c r="E426" s="172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2"/>
      <c r="AT426" s="172"/>
      <c r="AU426" s="172"/>
      <c r="AV426" s="172"/>
      <c r="AW426" s="172"/>
      <c r="AX426" s="172"/>
      <c r="AY426" s="172"/>
      <c r="AZ426" s="172"/>
      <c r="BA426" s="172"/>
      <c r="BB426" s="172"/>
      <c r="BC426" s="172"/>
      <c r="BD426" s="172"/>
      <c r="BE426" s="172"/>
      <c r="BF426" s="172"/>
      <c r="BG426" s="172"/>
      <c r="BH426" s="172"/>
      <c r="BI426" s="172"/>
      <c r="BJ426" s="172"/>
      <c r="BK426" s="172"/>
      <c r="BL426" s="172"/>
    </row>
    <row r="427" spans="1:64" ht="14">
      <c r="A427" s="172"/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2"/>
      <c r="AT427" s="172"/>
      <c r="AU427" s="172"/>
      <c r="AV427" s="172"/>
      <c r="AW427" s="172"/>
      <c r="AX427" s="172"/>
      <c r="AY427" s="172"/>
      <c r="AZ427" s="172"/>
      <c r="BA427" s="172"/>
      <c r="BB427" s="172"/>
      <c r="BC427" s="172"/>
      <c r="BD427" s="172"/>
      <c r="BE427" s="172"/>
      <c r="BF427" s="172"/>
      <c r="BG427" s="172"/>
      <c r="BH427" s="172"/>
      <c r="BI427" s="172"/>
      <c r="BJ427" s="172"/>
      <c r="BK427" s="172"/>
      <c r="BL427" s="172"/>
    </row>
    <row r="428" spans="1:64" ht="14">
      <c r="A428" s="172"/>
      <c r="B428" s="172"/>
      <c r="C428" s="172"/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2"/>
      <c r="AT428" s="172"/>
      <c r="AU428" s="172"/>
      <c r="AV428" s="172"/>
      <c r="AW428" s="172"/>
      <c r="AX428" s="172"/>
      <c r="AY428" s="172"/>
      <c r="AZ428" s="172"/>
      <c r="BA428" s="172"/>
      <c r="BB428" s="172"/>
      <c r="BC428" s="172"/>
      <c r="BD428" s="172"/>
      <c r="BE428" s="172"/>
      <c r="BF428" s="172"/>
      <c r="BG428" s="172"/>
      <c r="BH428" s="172"/>
      <c r="BI428" s="172"/>
      <c r="BJ428" s="172"/>
      <c r="BK428" s="172"/>
      <c r="BL428" s="172"/>
    </row>
    <row r="429" spans="1:64" ht="14">
      <c r="A429" s="172"/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2"/>
      <c r="U429" s="172"/>
      <c r="V429" s="172"/>
      <c r="W429" s="172"/>
      <c r="X429" s="172"/>
      <c r="Y429" s="172"/>
      <c r="Z429" s="172"/>
      <c r="AA429" s="172"/>
      <c r="AB429" s="172"/>
      <c r="AC429" s="172"/>
      <c r="AD429" s="172"/>
      <c r="AE429" s="172"/>
      <c r="AF429" s="172"/>
      <c r="AG429" s="172"/>
      <c r="AH429" s="172"/>
      <c r="AI429" s="172"/>
      <c r="AJ429" s="172"/>
      <c r="AK429" s="172"/>
      <c r="AL429" s="172"/>
      <c r="AM429" s="172"/>
      <c r="AN429" s="172"/>
      <c r="AO429" s="172"/>
      <c r="AP429" s="172"/>
      <c r="AQ429" s="172"/>
      <c r="AR429" s="172"/>
      <c r="AS429" s="172"/>
      <c r="AT429" s="172"/>
      <c r="AU429" s="172"/>
      <c r="AV429" s="172"/>
      <c r="AW429" s="172"/>
      <c r="AX429" s="172"/>
      <c r="AY429" s="172"/>
      <c r="AZ429" s="172"/>
      <c r="BA429" s="172"/>
      <c r="BB429" s="172"/>
      <c r="BC429" s="172"/>
      <c r="BD429" s="172"/>
      <c r="BE429" s="172"/>
      <c r="BF429" s="172"/>
      <c r="BG429" s="172"/>
      <c r="BH429" s="172"/>
      <c r="BI429" s="172"/>
      <c r="BJ429" s="172"/>
      <c r="BK429" s="172"/>
      <c r="BL429" s="172"/>
    </row>
    <row r="430" spans="1:64" ht="14">
      <c r="A430" s="172"/>
      <c r="B430" s="172"/>
      <c r="C430" s="172"/>
      <c r="D430" s="172"/>
      <c r="E430" s="172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2"/>
      <c r="R430" s="172"/>
      <c r="S430" s="172"/>
      <c r="T430" s="172"/>
      <c r="U430" s="172"/>
      <c r="V430" s="172"/>
      <c r="W430" s="172"/>
      <c r="X430" s="172"/>
      <c r="Y430" s="172"/>
      <c r="Z430" s="172"/>
      <c r="AA430" s="172"/>
      <c r="AB430" s="172"/>
      <c r="AC430" s="172"/>
      <c r="AD430" s="172"/>
      <c r="AE430" s="172"/>
      <c r="AF430" s="172"/>
      <c r="AG430" s="172"/>
      <c r="AH430" s="172"/>
      <c r="AI430" s="172"/>
      <c r="AJ430" s="172"/>
      <c r="AK430" s="172"/>
      <c r="AL430" s="172"/>
      <c r="AM430" s="172"/>
      <c r="AN430" s="172"/>
      <c r="AO430" s="172"/>
      <c r="AP430" s="172"/>
      <c r="AQ430" s="172"/>
      <c r="AR430" s="172"/>
      <c r="AS430" s="172"/>
      <c r="AT430" s="172"/>
      <c r="AU430" s="172"/>
      <c r="AV430" s="172"/>
      <c r="AW430" s="172"/>
      <c r="AX430" s="172"/>
      <c r="AY430" s="172"/>
      <c r="AZ430" s="172"/>
      <c r="BA430" s="172"/>
      <c r="BB430" s="172"/>
      <c r="BC430" s="172"/>
      <c r="BD430" s="172"/>
      <c r="BE430" s="172"/>
      <c r="BF430" s="172"/>
      <c r="BG430" s="172"/>
      <c r="BH430" s="172"/>
      <c r="BI430" s="172"/>
      <c r="BJ430" s="172"/>
      <c r="BK430" s="172"/>
      <c r="BL430" s="172"/>
    </row>
    <row r="431" spans="1:64" ht="14">
      <c r="A431" s="172"/>
      <c r="B431" s="172"/>
      <c r="C431" s="172"/>
      <c r="D431" s="172"/>
      <c r="E431" s="172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2"/>
      <c r="U431" s="172"/>
      <c r="V431" s="172"/>
      <c r="W431" s="172"/>
      <c r="X431" s="172"/>
      <c r="Y431" s="172"/>
      <c r="Z431" s="172"/>
      <c r="AA431" s="172"/>
      <c r="AB431" s="172"/>
      <c r="AC431" s="172"/>
      <c r="AD431" s="172"/>
      <c r="AE431" s="172"/>
      <c r="AF431" s="172"/>
      <c r="AG431" s="172"/>
      <c r="AH431" s="172"/>
      <c r="AI431" s="172"/>
      <c r="AJ431" s="172"/>
      <c r="AK431" s="172"/>
      <c r="AL431" s="172"/>
      <c r="AM431" s="172"/>
      <c r="AN431" s="172"/>
      <c r="AO431" s="172"/>
      <c r="AP431" s="172"/>
      <c r="AQ431" s="172"/>
      <c r="AR431" s="172"/>
      <c r="AS431" s="172"/>
      <c r="AT431" s="172"/>
      <c r="AU431" s="172"/>
      <c r="AV431" s="172"/>
      <c r="AW431" s="172"/>
      <c r="AX431" s="172"/>
      <c r="AY431" s="172"/>
      <c r="AZ431" s="172"/>
      <c r="BA431" s="172"/>
      <c r="BB431" s="172"/>
      <c r="BC431" s="172"/>
      <c r="BD431" s="172"/>
      <c r="BE431" s="172"/>
      <c r="BF431" s="172"/>
      <c r="BG431" s="172"/>
      <c r="BH431" s="172"/>
      <c r="BI431" s="172"/>
      <c r="BJ431" s="172"/>
      <c r="BK431" s="172"/>
      <c r="BL431" s="172"/>
    </row>
    <row r="432" spans="1:64" ht="14">
      <c r="A432" s="172"/>
      <c r="B432" s="172"/>
      <c r="C432" s="172"/>
      <c r="D432" s="172"/>
      <c r="E432" s="172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2"/>
      <c r="U432" s="172"/>
      <c r="V432" s="172"/>
      <c r="W432" s="172"/>
      <c r="X432" s="172"/>
      <c r="Y432" s="172"/>
      <c r="Z432" s="172"/>
      <c r="AA432" s="172"/>
      <c r="AB432" s="172"/>
      <c r="AC432" s="172"/>
      <c r="AD432" s="172"/>
      <c r="AE432" s="172"/>
      <c r="AF432" s="172"/>
      <c r="AG432" s="172"/>
      <c r="AH432" s="172"/>
      <c r="AI432" s="172"/>
      <c r="AJ432" s="172"/>
      <c r="AK432" s="172"/>
      <c r="AL432" s="172"/>
      <c r="AM432" s="172"/>
      <c r="AN432" s="172"/>
      <c r="AO432" s="172"/>
      <c r="AP432" s="172"/>
      <c r="AQ432" s="172"/>
      <c r="AR432" s="172"/>
      <c r="AS432" s="172"/>
      <c r="AT432" s="172"/>
      <c r="AU432" s="172"/>
      <c r="AV432" s="172"/>
      <c r="AW432" s="172"/>
      <c r="AX432" s="172"/>
      <c r="AY432" s="172"/>
      <c r="AZ432" s="172"/>
      <c r="BA432" s="172"/>
      <c r="BB432" s="172"/>
      <c r="BC432" s="172"/>
      <c r="BD432" s="172"/>
      <c r="BE432" s="172"/>
      <c r="BF432" s="172"/>
      <c r="BG432" s="172"/>
      <c r="BH432" s="172"/>
      <c r="BI432" s="172"/>
      <c r="BJ432" s="172"/>
      <c r="BK432" s="172"/>
      <c r="BL432" s="172"/>
    </row>
    <row r="433" spans="1:64" ht="14">
      <c r="A433" s="172"/>
      <c r="B433" s="172"/>
      <c r="C433" s="172"/>
      <c r="D433" s="172"/>
      <c r="E433" s="172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2"/>
      <c r="U433" s="172"/>
      <c r="V433" s="172"/>
      <c r="W433" s="172"/>
      <c r="X433" s="172"/>
      <c r="Y433" s="172"/>
      <c r="Z433" s="172"/>
      <c r="AA433" s="172"/>
      <c r="AB433" s="172"/>
      <c r="AC433" s="172"/>
      <c r="AD433" s="172"/>
      <c r="AE433" s="172"/>
      <c r="AF433" s="172"/>
      <c r="AG433" s="172"/>
      <c r="AH433" s="172"/>
      <c r="AI433" s="172"/>
      <c r="AJ433" s="172"/>
      <c r="AK433" s="172"/>
      <c r="AL433" s="172"/>
      <c r="AM433" s="172"/>
      <c r="AN433" s="172"/>
      <c r="AO433" s="172"/>
      <c r="AP433" s="172"/>
      <c r="AQ433" s="172"/>
      <c r="AR433" s="172"/>
      <c r="AS433" s="172"/>
      <c r="AT433" s="172"/>
      <c r="AU433" s="172"/>
      <c r="AV433" s="172"/>
      <c r="AW433" s="172"/>
      <c r="AX433" s="172"/>
      <c r="AY433" s="172"/>
      <c r="AZ433" s="172"/>
      <c r="BA433" s="172"/>
      <c r="BB433" s="172"/>
      <c r="BC433" s="172"/>
      <c r="BD433" s="172"/>
      <c r="BE433" s="172"/>
      <c r="BF433" s="172"/>
      <c r="BG433" s="172"/>
      <c r="BH433" s="172"/>
      <c r="BI433" s="172"/>
      <c r="BJ433" s="172"/>
      <c r="BK433" s="172"/>
      <c r="BL433" s="172"/>
    </row>
    <row r="434" spans="1:64" ht="14">
      <c r="A434" s="172"/>
      <c r="B434" s="172"/>
      <c r="C434" s="172"/>
      <c r="D434" s="172"/>
      <c r="E434" s="172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2"/>
      <c r="U434" s="172"/>
      <c r="V434" s="172"/>
      <c r="W434" s="172"/>
      <c r="X434" s="172"/>
      <c r="Y434" s="172"/>
      <c r="Z434" s="172"/>
      <c r="AA434" s="172"/>
      <c r="AB434" s="172"/>
      <c r="AC434" s="172"/>
      <c r="AD434" s="172"/>
      <c r="AE434" s="172"/>
      <c r="AF434" s="172"/>
      <c r="AG434" s="172"/>
      <c r="AH434" s="172"/>
      <c r="AI434" s="172"/>
      <c r="AJ434" s="172"/>
      <c r="AK434" s="172"/>
      <c r="AL434" s="172"/>
      <c r="AM434" s="172"/>
      <c r="AN434" s="172"/>
      <c r="AO434" s="172"/>
      <c r="AP434" s="172"/>
      <c r="AQ434" s="172"/>
      <c r="AR434" s="172"/>
      <c r="AS434" s="172"/>
      <c r="AT434" s="172"/>
      <c r="AU434" s="172"/>
      <c r="AV434" s="172"/>
      <c r="AW434" s="172"/>
      <c r="AX434" s="172"/>
      <c r="AY434" s="172"/>
      <c r="AZ434" s="172"/>
      <c r="BA434" s="172"/>
      <c r="BB434" s="172"/>
      <c r="BC434" s="172"/>
      <c r="BD434" s="172"/>
      <c r="BE434" s="172"/>
      <c r="BF434" s="172"/>
      <c r="BG434" s="172"/>
      <c r="BH434" s="172"/>
      <c r="BI434" s="172"/>
      <c r="BJ434" s="172"/>
      <c r="BK434" s="172"/>
      <c r="BL434" s="172"/>
    </row>
    <row r="435" spans="1:64" ht="14">
      <c r="A435" s="172"/>
      <c r="B435" s="172"/>
      <c r="C435" s="172"/>
      <c r="D435" s="172"/>
      <c r="E435" s="172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2"/>
      <c r="R435" s="172"/>
      <c r="S435" s="172"/>
      <c r="T435" s="172"/>
      <c r="U435" s="172"/>
      <c r="V435" s="172"/>
      <c r="W435" s="172"/>
      <c r="X435" s="172"/>
      <c r="Y435" s="172"/>
      <c r="Z435" s="172"/>
      <c r="AA435" s="172"/>
      <c r="AB435" s="172"/>
      <c r="AC435" s="172"/>
      <c r="AD435" s="172"/>
      <c r="AE435" s="172"/>
      <c r="AF435" s="172"/>
      <c r="AG435" s="172"/>
      <c r="AH435" s="172"/>
      <c r="AI435" s="172"/>
      <c r="AJ435" s="172"/>
      <c r="AK435" s="172"/>
      <c r="AL435" s="172"/>
      <c r="AM435" s="172"/>
      <c r="AN435" s="172"/>
      <c r="AO435" s="172"/>
      <c r="AP435" s="172"/>
      <c r="AQ435" s="172"/>
      <c r="AR435" s="172"/>
      <c r="AS435" s="172"/>
      <c r="AT435" s="172"/>
      <c r="AU435" s="172"/>
      <c r="AV435" s="172"/>
      <c r="AW435" s="172"/>
      <c r="AX435" s="172"/>
      <c r="AY435" s="172"/>
      <c r="AZ435" s="172"/>
      <c r="BA435" s="172"/>
      <c r="BB435" s="172"/>
      <c r="BC435" s="172"/>
      <c r="BD435" s="172"/>
      <c r="BE435" s="172"/>
      <c r="BF435" s="172"/>
      <c r="BG435" s="172"/>
      <c r="BH435" s="172"/>
      <c r="BI435" s="172"/>
      <c r="BJ435" s="172"/>
      <c r="BK435" s="172"/>
      <c r="BL435" s="172"/>
    </row>
    <row r="436" spans="1:64" ht="14">
      <c r="A436" s="172"/>
      <c r="B436" s="172"/>
      <c r="C436" s="172"/>
      <c r="D436" s="172"/>
      <c r="E436" s="172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2"/>
      <c r="U436" s="172"/>
      <c r="V436" s="172"/>
      <c r="W436" s="172"/>
      <c r="X436" s="172"/>
      <c r="Y436" s="172"/>
      <c r="Z436" s="172"/>
      <c r="AA436" s="172"/>
      <c r="AB436" s="172"/>
      <c r="AC436" s="172"/>
      <c r="AD436" s="172"/>
      <c r="AE436" s="172"/>
      <c r="AF436" s="172"/>
      <c r="AG436" s="172"/>
      <c r="AH436" s="172"/>
      <c r="AI436" s="172"/>
      <c r="AJ436" s="172"/>
      <c r="AK436" s="172"/>
      <c r="AL436" s="172"/>
      <c r="AM436" s="172"/>
      <c r="AN436" s="172"/>
      <c r="AO436" s="172"/>
      <c r="AP436" s="172"/>
      <c r="AQ436" s="172"/>
      <c r="AR436" s="172"/>
      <c r="AS436" s="172"/>
      <c r="AT436" s="172"/>
      <c r="AU436" s="172"/>
      <c r="AV436" s="172"/>
      <c r="AW436" s="172"/>
      <c r="AX436" s="172"/>
      <c r="AY436" s="172"/>
      <c r="AZ436" s="172"/>
      <c r="BA436" s="172"/>
      <c r="BB436" s="172"/>
      <c r="BC436" s="172"/>
      <c r="BD436" s="172"/>
      <c r="BE436" s="172"/>
      <c r="BF436" s="172"/>
      <c r="BG436" s="172"/>
      <c r="BH436" s="172"/>
      <c r="BI436" s="172"/>
      <c r="BJ436" s="172"/>
      <c r="BK436" s="172"/>
      <c r="BL436" s="172"/>
    </row>
    <row r="437" spans="1:64" ht="14">
      <c r="A437" s="172"/>
      <c r="B437" s="172"/>
      <c r="C437" s="172"/>
      <c r="D437" s="172"/>
      <c r="E437" s="172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2"/>
      <c r="R437" s="172"/>
      <c r="S437" s="172"/>
      <c r="T437" s="172"/>
      <c r="U437" s="172"/>
      <c r="V437" s="172"/>
      <c r="W437" s="172"/>
      <c r="X437" s="172"/>
      <c r="Y437" s="172"/>
      <c r="Z437" s="172"/>
      <c r="AA437" s="172"/>
      <c r="AB437" s="172"/>
      <c r="AC437" s="172"/>
      <c r="AD437" s="172"/>
      <c r="AE437" s="172"/>
      <c r="AF437" s="172"/>
      <c r="AG437" s="172"/>
      <c r="AH437" s="172"/>
      <c r="AI437" s="172"/>
      <c r="AJ437" s="172"/>
      <c r="AK437" s="172"/>
      <c r="AL437" s="172"/>
      <c r="AM437" s="172"/>
      <c r="AN437" s="172"/>
      <c r="AO437" s="172"/>
      <c r="AP437" s="172"/>
      <c r="AQ437" s="172"/>
      <c r="AR437" s="172"/>
      <c r="AS437" s="172"/>
      <c r="AT437" s="172"/>
      <c r="AU437" s="172"/>
      <c r="AV437" s="172"/>
      <c r="AW437" s="172"/>
      <c r="AX437" s="172"/>
      <c r="AY437" s="172"/>
      <c r="AZ437" s="172"/>
      <c r="BA437" s="172"/>
      <c r="BB437" s="172"/>
      <c r="BC437" s="172"/>
      <c r="BD437" s="172"/>
      <c r="BE437" s="172"/>
      <c r="BF437" s="172"/>
      <c r="BG437" s="172"/>
      <c r="BH437" s="172"/>
      <c r="BI437" s="172"/>
      <c r="BJ437" s="172"/>
      <c r="BK437" s="172"/>
      <c r="BL437" s="172"/>
    </row>
    <row r="438" spans="1:64" ht="14">
      <c r="A438" s="172"/>
      <c r="B438" s="172"/>
      <c r="C438" s="172"/>
      <c r="D438" s="172"/>
      <c r="E438" s="172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2"/>
      <c r="AT438" s="172"/>
      <c r="AU438" s="172"/>
      <c r="AV438" s="172"/>
      <c r="AW438" s="172"/>
      <c r="AX438" s="172"/>
      <c r="AY438" s="172"/>
      <c r="AZ438" s="172"/>
      <c r="BA438" s="172"/>
      <c r="BB438" s="172"/>
      <c r="BC438" s="172"/>
      <c r="BD438" s="172"/>
      <c r="BE438" s="172"/>
      <c r="BF438" s="172"/>
      <c r="BG438" s="172"/>
      <c r="BH438" s="172"/>
      <c r="BI438" s="172"/>
      <c r="BJ438" s="172"/>
      <c r="BK438" s="172"/>
      <c r="BL438" s="172"/>
    </row>
    <row r="439" spans="1:64" ht="14">
      <c r="A439" s="172"/>
      <c r="B439" s="172"/>
      <c r="C439" s="172"/>
      <c r="D439" s="172"/>
      <c r="E439" s="172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2"/>
      <c r="AT439" s="172"/>
      <c r="AU439" s="172"/>
      <c r="AV439" s="172"/>
      <c r="AW439" s="172"/>
      <c r="AX439" s="172"/>
      <c r="AY439" s="172"/>
      <c r="AZ439" s="172"/>
      <c r="BA439" s="172"/>
      <c r="BB439" s="172"/>
      <c r="BC439" s="172"/>
      <c r="BD439" s="172"/>
      <c r="BE439" s="172"/>
      <c r="BF439" s="172"/>
      <c r="BG439" s="172"/>
      <c r="BH439" s="172"/>
      <c r="BI439" s="172"/>
      <c r="BJ439" s="172"/>
      <c r="BK439" s="172"/>
      <c r="BL439" s="172"/>
    </row>
    <row r="440" spans="1:64" ht="14">
      <c r="A440" s="172"/>
      <c r="B440" s="172"/>
      <c r="C440" s="172"/>
      <c r="D440" s="172"/>
      <c r="E440" s="172"/>
      <c r="F440" s="172"/>
      <c r="G440" s="172"/>
      <c r="H440" s="172"/>
      <c r="I440" s="172"/>
      <c r="J440" s="172"/>
      <c r="K440" s="172"/>
      <c r="L440" s="172"/>
      <c r="M440" s="172"/>
      <c r="N440" s="172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2"/>
      <c r="AT440" s="172"/>
      <c r="AU440" s="172"/>
      <c r="AV440" s="172"/>
      <c r="AW440" s="172"/>
      <c r="AX440" s="172"/>
      <c r="AY440" s="172"/>
      <c r="AZ440" s="172"/>
      <c r="BA440" s="172"/>
      <c r="BB440" s="172"/>
      <c r="BC440" s="172"/>
      <c r="BD440" s="172"/>
      <c r="BE440" s="172"/>
      <c r="BF440" s="172"/>
      <c r="BG440" s="172"/>
      <c r="BH440" s="172"/>
      <c r="BI440" s="172"/>
      <c r="BJ440" s="172"/>
      <c r="BK440" s="172"/>
      <c r="BL440" s="172"/>
    </row>
    <row r="441" spans="1:64" ht="14">
      <c r="A441" s="172"/>
      <c r="B441" s="172"/>
      <c r="C441" s="172"/>
      <c r="D441" s="172"/>
      <c r="E441" s="172"/>
      <c r="F441" s="172"/>
      <c r="G441" s="172"/>
      <c r="H441" s="172"/>
      <c r="I441" s="172"/>
      <c r="J441" s="172"/>
      <c r="K441" s="172"/>
      <c r="L441" s="172"/>
      <c r="M441" s="172"/>
      <c r="N441" s="172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2"/>
      <c r="AT441" s="172"/>
      <c r="AU441" s="172"/>
      <c r="AV441" s="172"/>
      <c r="AW441" s="172"/>
      <c r="AX441" s="172"/>
      <c r="AY441" s="172"/>
      <c r="AZ441" s="172"/>
      <c r="BA441" s="172"/>
      <c r="BB441" s="172"/>
      <c r="BC441" s="172"/>
      <c r="BD441" s="172"/>
      <c r="BE441" s="172"/>
      <c r="BF441" s="172"/>
      <c r="BG441" s="172"/>
      <c r="BH441" s="172"/>
      <c r="BI441" s="172"/>
      <c r="BJ441" s="172"/>
      <c r="BK441" s="172"/>
      <c r="BL441" s="172"/>
    </row>
    <row r="442" spans="1:64" ht="14">
      <c r="A442" s="172"/>
      <c r="B442" s="172"/>
      <c r="C442" s="172"/>
      <c r="D442" s="172"/>
      <c r="E442" s="172"/>
      <c r="F442" s="172"/>
      <c r="G442" s="172"/>
      <c r="H442" s="172"/>
      <c r="I442" s="172"/>
      <c r="J442" s="172"/>
      <c r="K442" s="172"/>
      <c r="L442" s="172"/>
      <c r="M442" s="172"/>
      <c r="N442" s="172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2"/>
      <c r="AT442" s="172"/>
      <c r="AU442" s="172"/>
      <c r="AV442" s="172"/>
      <c r="AW442" s="172"/>
      <c r="AX442" s="172"/>
      <c r="AY442" s="172"/>
      <c r="AZ442" s="172"/>
      <c r="BA442" s="172"/>
      <c r="BB442" s="172"/>
      <c r="BC442" s="172"/>
      <c r="BD442" s="172"/>
      <c r="BE442" s="172"/>
      <c r="BF442" s="172"/>
      <c r="BG442" s="172"/>
      <c r="BH442" s="172"/>
      <c r="BI442" s="172"/>
      <c r="BJ442" s="172"/>
      <c r="BK442" s="172"/>
      <c r="BL442" s="172"/>
    </row>
    <row r="443" spans="1:64" ht="14">
      <c r="A443" s="172"/>
      <c r="B443" s="172"/>
      <c r="C443" s="172"/>
      <c r="D443" s="172"/>
      <c r="E443" s="172"/>
      <c r="F443" s="172"/>
      <c r="G443" s="172"/>
      <c r="H443" s="172"/>
      <c r="I443" s="172"/>
      <c r="J443" s="172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2"/>
      <c r="AH443" s="172"/>
      <c r="AI443" s="172"/>
      <c r="AJ443" s="172"/>
      <c r="AK443" s="172"/>
      <c r="AL443" s="172"/>
      <c r="AM443" s="172"/>
      <c r="AN443" s="172"/>
      <c r="AO443" s="172"/>
      <c r="AP443" s="172"/>
      <c r="AQ443" s="172"/>
      <c r="AR443" s="172"/>
      <c r="AS443" s="172"/>
      <c r="AT443" s="172"/>
      <c r="AU443" s="172"/>
      <c r="AV443" s="172"/>
      <c r="AW443" s="172"/>
      <c r="AX443" s="172"/>
      <c r="AY443" s="172"/>
      <c r="AZ443" s="172"/>
      <c r="BA443" s="172"/>
      <c r="BB443" s="172"/>
      <c r="BC443" s="172"/>
      <c r="BD443" s="172"/>
      <c r="BE443" s="172"/>
      <c r="BF443" s="172"/>
      <c r="BG443" s="172"/>
      <c r="BH443" s="172"/>
      <c r="BI443" s="172"/>
      <c r="BJ443" s="172"/>
      <c r="BK443" s="172"/>
      <c r="BL443" s="172"/>
    </row>
    <row r="444" spans="1:64" ht="14">
      <c r="A444" s="172"/>
      <c r="B444" s="172"/>
      <c r="C444" s="172"/>
      <c r="D444" s="172"/>
      <c r="E444" s="172"/>
      <c r="F444" s="172"/>
      <c r="G444" s="172"/>
      <c r="H444" s="172"/>
      <c r="I444" s="172"/>
      <c r="J444" s="172"/>
      <c r="K444" s="172"/>
      <c r="L444" s="172"/>
      <c r="M444" s="172"/>
      <c r="N444" s="172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172"/>
      <c r="AT444" s="172"/>
      <c r="AU444" s="172"/>
      <c r="AV444" s="172"/>
      <c r="AW444" s="172"/>
      <c r="AX444" s="172"/>
      <c r="AY444" s="172"/>
      <c r="AZ444" s="172"/>
      <c r="BA444" s="172"/>
      <c r="BB444" s="172"/>
      <c r="BC444" s="172"/>
      <c r="BD444" s="172"/>
      <c r="BE444" s="172"/>
      <c r="BF444" s="172"/>
      <c r="BG444" s="172"/>
      <c r="BH444" s="172"/>
      <c r="BI444" s="172"/>
      <c r="BJ444" s="172"/>
      <c r="BK444" s="172"/>
      <c r="BL444" s="172"/>
    </row>
    <row r="445" spans="1:64" ht="14">
      <c r="A445" s="172"/>
      <c r="B445" s="172"/>
      <c r="C445" s="172"/>
      <c r="D445" s="172"/>
      <c r="E445" s="172"/>
      <c r="F445" s="172"/>
      <c r="G445" s="172"/>
      <c r="H445" s="172"/>
      <c r="I445" s="172"/>
      <c r="J445" s="172"/>
      <c r="K445" s="172"/>
      <c r="L445" s="172"/>
      <c r="M445" s="172"/>
      <c r="N445" s="172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172"/>
      <c r="AT445" s="172"/>
      <c r="AU445" s="172"/>
      <c r="AV445" s="172"/>
      <c r="AW445" s="172"/>
      <c r="AX445" s="172"/>
      <c r="AY445" s="172"/>
      <c r="AZ445" s="172"/>
      <c r="BA445" s="172"/>
      <c r="BB445" s="172"/>
      <c r="BC445" s="172"/>
      <c r="BD445" s="172"/>
      <c r="BE445" s="172"/>
      <c r="BF445" s="172"/>
      <c r="BG445" s="172"/>
      <c r="BH445" s="172"/>
      <c r="BI445" s="172"/>
      <c r="BJ445" s="172"/>
      <c r="BK445" s="172"/>
      <c r="BL445" s="172"/>
    </row>
    <row r="446" spans="1:64" ht="14">
      <c r="A446" s="172"/>
      <c r="B446" s="172"/>
      <c r="C446" s="172"/>
      <c r="D446" s="172"/>
      <c r="E446" s="172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72"/>
      <c r="AT446" s="172"/>
      <c r="AU446" s="172"/>
      <c r="AV446" s="172"/>
      <c r="AW446" s="172"/>
      <c r="AX446" s="172"/>
      <c r="AY446" s="172"/>
      <c r="AZ446" s="172"/>
      <c r="BA446" s="172"/>
      <c r="BB446" s="172"/>
      <c r="BC446" s="172"/>
      <c r="BD446" s="172"/>
      <c r="BE446" s="172"/>
      <c r="BF446" s="172"/>
      <c r="BG446" s="172"/>
      <c r="BH446" s="172"/>
      <c r="BI446" s="172"/>
      <c r="BJ446" s="172"/>
      <c r="BK446" s="172"/>
      <c r="BL446" s="172"/>
    </row>
    <row r="447" spans="1:64" ht="14">
      <c r="A447" s="172"/>
      <c r="B447" s="172"/>
      <c r="C447" s="172"/>
      <c r="D447" s="172"/>
      <c r="E447" s="172"/>
      <c r="F447" s="172"/>
      <c r="G447" s="172"/>
      <c r="H447" s="172"/>
      <c r="I447" s="172"/>
      <c r="J447" s="172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  <c r="U447" s="172"/>
      <c r="V447" s="172"/>
      <c r="W447" s="172"/>
      <c r="X447" s="172"/>
      <c r="Y447" s="172"/>
      <c r="Z447" s="172"/>
      <c r="AA447" s="172"/>
      <c r="AB447" s="172"/>
      <c r="AC447" s="172"/>
      <c r="AD447" s="172"/>
      <c r="AE447" s="172"/>
      <c r="AF447" s="172"/>
      <c r="AG447" s="172"/>
      <c r="AH447" s="172"/>
      <c r="AI447" s="172"/>
      <c r="AJ447" s="172"/>
      <c r="AK447" s="172"/>
      <c r="AL447" s="172"/>
      <c r="AM447" s="172"/>
      <c r="AN447" s="172"/>
      <c r="AO447" s="172"/>
      <c r="AP447" s="172"/>
      <c r="AQ447" s="172"/>
      <c r="AR447" s="172"/>
      <c r="AS447" s="172"/>
      <c r="AT447" s="172"/>
      <c r="AU447" s="172"/>
      <c r="AV447" s="172"/>
      <c r="AW447" s="172"/>
      <c r="AX447" s="172"/>
      <c r="AY447" s="172"/>
      <c r="AZ447" s="172"/>
      <c r="BA447" s="172"/>
      <c r="BB447" s="172"/>
      <c r="BC447" s="172"/>
      <c r="BD447" s="172"/>
      <c r="BE447" s="172"/>
      <c r="BF447" s="172"/>
      <c r="BG447" s="172"/>
      <c r="BH447" s="172"/>
      <c r="BI447" s="172"/>
      <c r="BJ447" s="172"/>
      <c r="BK447" s="172"/>
      <c r="BL447" s="172"/>
    </row>
    <row r="448" spans="1:64" ht="14">
      <c r="A448" s="172"/>
      <c r="B448" s="172"/>
      <c r="C448" s="172"/>
      <c r="D448" s="172"/>
      <c r="E448" s="172"/>
      <c r="F448" s="172"/>
      <c r="G448" s="172"/>
      <c r="H448" s="172"/>
      <c r="I448" s="172"/>
      <c r="J448" s="172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  <c r="AA448" s="172"/>
      <c r="AB448" s="172"/>
      <c r="AC448" s="172"/>
      <c r="AD448" s="172"/>
      <c r="AE448" s="172"/>
      <c r="AF448" s="172"/>
      <c r="AG448" s="172"/>
      <c r="AH448" s="172"/>
      <c r="AI448" s="172"/>
      <c r="AJ448" s="172"/>
      <c r="AK448" s="172"/>
      <c r="AL448" s="172"/>
      <c r="AM448" s="172"/>
      <c r="AN448" s="172"/>
      <c r="AO448" s="172"/>
      <c r="AP448" s="172"/>
      <c r="AQ448" s="172"/>
      <c r="AR448" s="172"/>
      <c r="AS448" s="172"/>
      <c r="AT448" s="172"/>
      <c r="AU448" s="172"/>
      <c r="AV448" s="172"/>
      <c r="AW448" s="172"/>
      <c r="AX448" s="172"/>
      <c r="AY448" s="172"/>
      <c r="AZ448" s="172"/>
      <c r="BA448" s="172"/>
      <c r="BB448" s="172"/>
      <c r="BC448" s="172"/>
      <c r="BD448" s="172"/>
      <c r="BE448" s="172"/>
      <c r="BF448" s="172"/>
      <c r="BG448" s="172"/>
      <c r="BH448" s="172"/>
      <c r="BI448" s="172"/>
      <c r="BJ448" s="172"/>
      <c r="BK448" s="172"/>
      <c r="BL448" s="172"/>
    </row>
    <row r="449" spans="1:64" ht="14">
      <c r="A449" s="172"/>
      <c r="B449" s="172"/>
      <c r="C449" s="172"/>
      <c r="D449" s="172"/>
      <c r="E449" s="172"/>
      <c r="F449" s="172"/>
      <c r="G449" s="172"/>
      <c r="H449" s="172"/>
      <c r="I449" s="172"/>
      <c r="J449" s="172"/>
      <c r="K449" s="172"/>
      <c r="L449" s="172"/>
      <c r="M449" s="172"/>
      <c r="N449" s="172"/>
      <c r="O449" s="172"/>
      <c r="P449" s="172"/>
      <c r="Q449" s="172"/>
      <c r="R449" s="172"/>
      <c r="S449" s="172"/>
      <c r="T449" s="172"/>
      <c r="U449" s="172"/>
      <c r="V449" s="172"/>
      <c r="W449" s="172"/>
      <c r="X449" s="172"/>
      <c r="Y449" s="172"/>
      <c r="Z449" s="172"/>
      <c r="AA449" s="172"/>
      <c r="AB449" s="172"/>
      <c r="AC449" s="172"/>
      <c r="AD449" s="172"/>
      <c r="AE449" s="172"/>
      <c r="AF449" s="172"/>
      <c r="AG449" s="172"/>
      <c r="AH449" s="172"/>
      <c r="AI449" s="172"/>
      <c r="AJ449" s="172"/>
      <c r="AK449" s="172"/>
      <c r="AL449" s="172"/>
      <c r="AM449" s="172"/>
      <c r="AN449" s="172"/>
      <c r="AO449" s="172"/>
      <c r="AP449" s="172"/>
      <c r="AQ449" s="172"/>
      <c r="AR449" s="172"/>
      <c r="AS449" s="172"/>
      <c r="AT449" s="172"/>
      <c r="AU449" s="172"/>
      <c r="AV449" s="172"/>
      <c r="AW449" s="172"/>
      <c r="AX449" s="172"/>
      <c r="AY449" s="172"/>
      <c r="AZ449" s="172"/>
      <c r="BA449" s="172"/>
      <c r="BB449" s="172"/>
      <c r="BC449" s="172"/>
      <c r="BD449" s="172"/>
      <c r="BE449" s="172"/>
      <c r="BF449" s="172"/>
      <c r="BG449" s="172"/>
      <c r="BH449" s="172"/>
      <c r="BI449" s="172"/>
      <c r="BJ449" s="172"/>
      <c r="BK449" s="172"/>
      <c r="BL449" s="172"/>
    </row>
    <row r="450" spans="1:64" ht="14">
      <c r="A450" s="172"/>
      <c r="B450" s="172"/>
      <c r="C450" s="172"/>
      <c r="D450" s="172"/>
      <c r="E450" s="172"/>
      <c r="F450" s="172"/>
      <c r="G450" s="172"/>
      <c r="H450" s="172"/>
      <c r="I450" s="172"/>
      <c r="J450" s="172"/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2"/>
      <c r="V450" s="172"/>
      <c r="W450" s="172"/>
      <c r="X450" s="172"/>
      <c r="Y450" s="172"/>
      <c r="Z450" s="172"/>
      <c r="AA450" s="172"/>
      <c r="AB450" s="172"/>
      <c r="AC450" s="172"/>
      <c r="AD450" s="172"/>
      <c r="AE450" s="172"/>
      <c r="AF450" s="172"/>
      <c r="AG450" s="172"/>
      <c r="AH450" s="172"/>
      <c r="AI450" s="172"/>
      <c r="AJ450" s="172"/>
      <c r="AK450" s="172"/>
      <c r="AL450" s="172"/>
      <c r="AM450" s="172"/>
      <c r="AN450" s="172"/>
      <c r="AO450" s="172"/>
      <c r="AP450" s="172"/>
      <c r="AQ450" s="172"/>
      <c r="AR450" s="172"/>
      <c r="AS450" s="172"/>
      <c r="AT450" s="172"/>
      <c r="AU450" s="172"/>
      <c r="AV450" s="172"/>
      <c r="AW450" s="172"/>
      <c r="AX450" s="172"/>
      <c r="AY450" s="172"/>
      <c r="AZ450" s="172"/>
      <c r="BA450" s="172"/>
      <c r="BB450" s="172"/>
      <c r="BC450" s="172"/>
      <c r="BD450" s="172"/>
      <c r="BE450" s="172"/>
      <c r="BF450" s="172"/>
      <c r="BG450" s="172"/>
      <c r="BH450" s="172"/>
      <c r="BI450" s="172"/>
      <c r="BJ450" s="172"/>
      <c r="BK450" s="172"/>
      <c r="BL450" s="172"/>
    </row>
    <row r="451" spans="1:64" ht="14">
      <c r="A451" s="172"/>
      <c r="B451" s="172"/>
      <c r="C451" s="172"/>
      <c r="D451" s="172"/>
      <c r="E451" s="172"/>
      <c r="F451" s="172"/>
      <c r="G451" s="172"/>
      <c r="H451" s="172"/>
      <c r="I451" s="172"/>
      <c r="J451" s="172"/>
      <c r="K451" s="172"/>
      <c r="L451" s="172"/>
      <c r="M451" s="172"/>
      <c r="N451" s="172"/>
      <c r="O451" s="172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  <c r="AA451" s="172"/>
      <c r="AB451" s="172"/>
      <c r="AC451" s="172"/>
      <c r="AD451" s="172"/>
      <c r="AE451" s="172"/>
      <c r="AF451" s="172"/>
      <c r="AG451" s="172"/>
      <c r="AH451" s="172"/>
      <c r="AI451" s="172"/>
      <c r="AJ451" s="172"/>
      <c r="AK451" s="172"/>
      <c r="AL451" s="172"/>
      <c r="AM451" s="172"/>
      <c r="AN451" s="172"/>
      <c r="AO451" s="172"/>
      <c r="AP451" s="172"/>
      <c r="AQ451" s="172"/>
      <c r="AR451" s="172"/>
      <c r="AS451" s="172"/>
      <c r="AT451" s="172"/>
      <c r="AU451" s="172"/>
      <c r="AV451" s="172"/>
      <c r="AW451" s="172"/>
      <c r="AX451" s="172"/>
      <c r="AY451" s="172"/>
      <c r="AZ451" s="172"/>
      <c r="BA451" s="172"/>
      <c r="BB451" s="172"/>
      <c r="BC451" s="172"/>
      <c r="BD451" s="172"/>
      <c r="BE451" s="172"/>
      <c r="BF451" s="172"/>
      <c r="BG451" s="172"/>
      <c r="BH451" s="172"/>
      <c r="BI451" s="172"/>
      <c r="BJ451" s="172"/>
      <c r="BK451" s="172"/>
      <c r="BL451" s="172"/>
    </row>
    <row r="452" spans="1:64" ht="14">
      <c r="A452" s="172"/>
      <c r="B452" s="172"/>
      <c r="C452" s="172"/>
      <c r="D452" s="172"/>
      <c r="E452" s="172"/>
      <c r="F452" s="172"/>
      <c r="G452" s="172"/>
      <c r="H452" s="172"/>
      <c r="I452" s="172"/>
      <c r="J452" s="172"/>
      <c r="K452" s="172"/>
      <c r="L452" s="172"/>
      <c r="M452" s="172"/>
      <c r="N452" s="172"/>
      <c r="O452" s="172"/>
      <c r="P452" s="172"/>
      <c r="Q452" s="172"/>
      <c r="R452" s="172"/>
      <c r="S452" s="172"/>
      <c r="T452" s="172"/>
      <c r="U452" s="172"/>
      <c r="V452" s="172"/>
      <c r="W452" s="172"/>
      <c r="X452" s="172"/>
      <c r="Y452" s="172"/>
      <c r="Z452" s="172"/>
      <c r="AA452" s="172"/>
      <c r="AB452" s="172"/>
      <c r="AC452" s="172"/>
      <c r="AD452" s="172"/>
      <c r="AE452" s="172"/>
      <c r="AF452" s="172"/>
      <c r="AG452" s="172"/>
      <c r="AH452" s="172"/>
      <c r="AI452" s="172"/>
      <c r="AJ452" s="172"/>
      <c r="AK452" s="172"/>
      <c r="AL452" s="172"/>
      <c r="AM452" s="172"/>
      <c r="AN452" s="172"/>
      <c r="AO452" s="172"/>
      <c r="AP452" s="172"/>
      <c r="AQ452" s="172"/>
      <c r="AR452" s="172"/>
      <c r="AS452" s="172"/>
      <c r="AT452" s="172"/>
      <c r="AU452" s="172"/>
      <c r="AV452" s="172"/>
      <c r="AW452" s="172"/>
      <c r="AX452" s="172"/>
      <c r="AY452" s="172"/>
      <c r="AZ452" s="172"/>
      <c r="BA452" s="172"/>
      <c r="BB452" s="172"/>
      <c r="BC452" s="172"/>
      <c r="BD452" s="172"/>
      <c r="BE452" s="172"/>
      <c r="BF452" s="172"/>
      <c r="BG452" s="172"/>
      <c r="BH452" s="172"/>
      <c r="BI452" s="172"/>
      <c r="BJ452" s="172"/>
      <c r="BK452" s="172"/>
      <c r="BL452" s="172"/>
    </row>
    <row r="453" spans="1:64" ht="14">
      <c r="A453" s="172"/>
      <c r="B453" s="172"/>
      <c r="C453" s="172"/>
      <c r="D453" s="172"/>
      <c r="E453" s="172"/>
      <c r="F453" s="172"/>
      <c r="G453" s="172"/>
      <c r="H453" s="172"/>
      <c r="I453" s="172"/>
      <c r="J453" s="172"/>
      <c r="K453" s="172"/>
      <c r="L453" s="172"/>
      <c r="M453" s="172"/>
      <c r="N453" s="172"/>
      <c r="O453" s="172"/>
      <c r="P453" s="172"/>
      <c r="Q453" s="172"/>
      <c r="R453" s="172"/>
      <c r="S453" s="172"/>
      <c r="T453" s="172"/>
      <c r="U453" s="172"/>
      <c r="V453" s="172"/>
      <c r="W453" s="172"/>
      <c r="X453" s="172"/>
      <c r="Y453" s="172"/>
      <c r="Z453" s="172"/>
      <c r="AA453" s="172"/>
      <c r="AB453" s="172"/>
      <c r="AC453" s="172"/>
      <c r="AD453" s="172"/>
      <c r="AE453" s="172"/>
      <c r="AF453" s="172"/>
      <c r="AG453" s="172"/>
      <c r="AH453" s="172"/>
      <c r="AI453" s="172"/>
      <c r="AJ453" s="172"/>
      <c r="AK453" s="172"/>
      <c r="AL453" s="172"/>
      <c r="AM453" s="172"/>
      <c r="AN453" s="172"/>
      <c r="AO453" s="172"/>
      <c r="AP453" s="172"/>
      <c r="AQ453" s="172"/>
      <c r="AR453" s="172"/>
      <c r="AS453" s="172"/>
      <c r="AT453" s="172"/>
      <c r="AU453" s="172"/>
      <c r="AV453" s="172"/>
      <c r="AW453" s="172"/>
      <c r="AX453" s="172"/>
      <c r="AY453" s="172"/>
      <c r="AZ453" s="172"/>
      <c r="BA453" s="172"/>
      <c r="BB453" s="172"/>
      <c r="BC453" s="172"/>
      <c r="BD453" s="172"/>
      <c r="BE453" s="172"/>
      <c r="BF453" s="172"/>
      <c r="BG453" s="172"/>
      <c r="BH453" s="172"/>
      <c r="BI453" s="172"/>
      <c r="BJ453" s="172"/>
      <c r="BK453" s="172"/>
      <c r="BL453" s="172"/>
    </row>
    <row r="454" spans="1:64" ht="14">
      <c r="A454" s="172"/>
      <c r="B454" s="172"/>
      <c r="C454" s="172"/>
      <c r="D454" s="172"/>
      <c r="E454" s="172"/>
      <c r="F454" s="172"/>
      <c r="G454" s="172"/>
      <c r="H454" s="172"/>
      <c r="I454" s="172"/>
      <c r="J454" s="172"/>
      <c r="K454" s="172"/>
      <c r="L454" s="172"/>
      <c r="M454" s="172"/>
      <c r="N454" s="172"/>
      <c r="O454" s="172"/>
      <c r="P454" s="172"/>
      <c r="Q454" s="172"/>
      <c r="R454" s="172"/>
      <c r="S454" s="172"/>
      <c r="T454" s="172"/>
      <c r="U454" s="172"/>
      <c r="V454" s="172"/>
      <c r="W454" s="172"/>
      <c r="X454" s="172"/>
      <c r="Y454" s="172"/>
      <c r="Z454" s="172"/>
      <c r="AA454" s="172"/>
      <c r="AB454" s="172"/>
      <c r="AC454" s="172"/>
      <c r="AD454" s="172"/>
      <c r="AE454" s="172"/>
      <c r="AF454" s="172"/>
      <c r="AG454" s="172"/>
      <c r="AH454" s="172"/>
      <c r="AI454" s="172"/>
      <c r="AJ454" s="172"/>
      <c r="AK454" s="172"/>
      <c r="AL454" s="172"/>
      <c r="AM454" s="172"/>
      <c r="AN454" s="172"/>
      <c r="AO454" s="172"/>
      <c r="AP454" s="172"/>
      <c r="AQ454" s="172"/>
      <c r="AR454" s="172"/>
      <c r="AS454" s="172"/>
      <c r="AT454" s="172"/>
      <c r="AU454" s="172"/>
      <c r="AV454" s="172"/>
      <c r="AW454" s="172"/>
      <c r="AX454" s="172"/>
      <c r="AY454" s="172"/>
      <c r="AZ454" s="172"/>
      <c r="BA454" s="172"/>
      <c r="BB454" s="172"/>
      <c r="BC454" s="172"/>
      <c r="BD454" s="172"/>
      <c r="BE454" s="172"/>
      <c r="BF454" s="172"/>
      <c r="BG454" s="172"/>
      <c r="BH454" s="172"/>
      <c r="BI454" s="172"/>
      <c r="BJ454" s="172"/>
      <c r="BK454" s="172"/>
      <c r="BL454" s="172"/>
    </row>
    <row r="455" spans="1:64" ht="14">
      <c r="A455" s="172"/>
      <c r="B455" s="172"/>
      <c r="C455" s="172"/>
      <c r="D455" s="172"/>
      <c r="E455" s="172"/>
      <c r="F455" s="172"/>
      <c r="G455" s="172"/>
      <c r="H455" s="172"/>
      <c r="I455" s="172"/>
      <c r="J455" s="172"/>
      <c r="K455" s="172"/>
      <c r="L455" s="172"/>
      <c r="M455" s="172"/>
      <c r="N455" s="172"/>
      <c r="O455" s="172"/>
      <c r="P455" s="172"/>
      <c r="Q455" s="172"/>
      <c r="R455" s="172"/>
      <c r="S455" s="172"/>
      <c r="T455" s="172"/>
      <c r="U455" s="172"/>
      <c r="V455" s="172"/>
      <c r="W455" s="172"/>
      <c r="X455" s="172"/>
      <c r="Y455" s="172"/>
      <c r="Z455" s="172"/>
      <c r="AA455" s="172"/>
      <c r="AB455" s="172"/>
      <c r="AC455" s="172"/>
      <c r="AD455" s="172"/>
      <c r="AE455" s="172"/>
      <c r="AF455" s="172"/>
      <c r="AG455" s="172"/>
      <c r="AH455" s="172"/>
      <c r="AI455" s="172"/>
      <c r="AJ455" s="172"/>
      <c r="AK455" s="172"/>
      <c r="AL455" s="172"/>
      <c r="AM455" s="172"/>
      <c r="AN455" s="172"/>
      <c r="AO455" s="172"/>
      <c r="AP455" s="172"/>
      <c r="AQ455" s="172"/>
      <c r="AR455" s="172"/>
      <c r="AS455" s="172"/>
      <c r="AT455" s="172"/>
      <c r="AU455" s="172"/>
      <c r="AV455" s="172"/>
      <c r="AW455" s="172"/>
      <c r="AX455" s="172"/>
      <c r="AY455" s="172"/>
      <c r="AZ455" s="172"/>
      <c r="BA455" s="172"/>
      <c r="BB455" s="172"/>
      <c r="BC455" s="172"/>
      <c r="BD455" s="172"/>
      <c r="BE455" s="172"/>
      <c r="BF455" s="172"/>
      <c r="BG455" s="172"/>
      <c r="BH455" s="172"/>
      <c r="BI455" s="172"/>
      <c r="BJ455" s="172"/>
      <c r="BK455" s="172"/>
      <c r="BL455" s="172"/>
    </row>
  </sheetData>
  <mergeCells count="111">
    <mergeCell ref="AK2:AO2"/>
    <mergeCell ref="B126:C126"/>
    <mergeCell ref="E126:H126"/>
    <mergeCell ref="J126:M126"/>
    <mergeCell ref="P126:Q126"/>
    <mergeCell ref="S126:V126"/>
    <mergeCell ref="X126:AA126"/>
    <mergeCell ref="B83:C83"/>
    <mergeCell ref="E83:H83"/>
    <mergeCell ref="J83:M83"/>
    <mergeCell ref="P83:Q83"/>
    <mergeCell ref="S83:V83"/>
    <mergeCell ref="X83:AA83"/>
    <mergeCell ref="R82:V82"/>
    <mergeCell ref="W82:AA82"/>
    <mergeCell ref="AC82:AC83"/>
    <mergeCell ref="AC109:AC110"/>
    <mergeCell ref="AG105:AJ105"/>
    <mergeCell ref="AL105:AO105"/>
    <mergeCell ref="X40:AA40"/>
    <mergeCell ref="AG83:AJ83"/>
    <mergeCell ref="AL83:AO83"/>
    <mergeCell ref="AK82:AO82"/>
    <mergeCell ref="A125:A126"/>
    <mergeCell ref="B125:C125"/>
    <mergeCell ref="D125:H125"/>
    <mergeCell ref="I125:M125"/>
    <mergeCell ref="O125:O126"/>
    <mergeCell ref="P125:Q125"/>
    <mergeCell ref="R125:V125"/>
    <mergeCell ref="W125:AA125"/>
    <mergeCell ref="A46:A47"/>
    <mergeCell ref="B46:M46"/>
    <mergeCell ref="O46:O47"/>
    <mergeCell ref="P46:AA46"/>
    <mergeCell ref="A89:A90"/>
    <mergeCell ref="B89:M89"/>
    <mergeCell ref="O89:O90"/>
    <mergeCell ref="P89:AA89"/>
    <mergeCell ref="A82:A83"/>
    <mergeCell ref="B82:C82"/>
    <mergeCell ref="D82:H82"/>
    <mergeCell ref="I82:M82"/>
    <mergeCell ref="O82:O83"/>
    <mergeCell ref="AQ109:AQ110"/>
    <mergeCell ref="AC124:AC125"/>
    <mergeCell ref="AD124:AE124"/>
    <mergeCell ref="AF124:AJ124"/>
    <mergeCell ref="AK124:AO124"/>
    <mergeCell ref="AQ124:AQ125"/>
    <mergeCell ref="P39:Q39"/>
    <mergeCell ref="R39:V39"/>
    <mergeCell ref="W39:AA39"/>
    <mergeCell ref="AC39:AC40"/>
    <mergeCell ref="P82:Q82"/>
    <mergeCell ref="AC46:AC47"/>
    <mergeCell ref="AC104:AC105"/>
    <mergeCell ref="AD104:AE104"/>
    <mergeCell ref="AF104:AJ104"/>
    <mergeCell ref="AK104:AO104"/>
    <mergeCell ref="AQ104:AQ105"/>
    <mergeCell ref="AD105:AE105"/>
    <mergeCell ref="AD125:AE125"/>
    <mergeCell ref="AG125:AJ125"/>
    <mergeCell ref="AL125:AO125"/>
    <mergeCell ref="AQ89:AQ90"/>
    <mergeCell ref="AQ82:AQ83"/>
    <mergeCell ref="AD83:AE83"/>
    <mergeCell ref="A3:A4"/>
    <mergeCell ref="B3:M3"/>
    <mergeCell ref="O3:O4"/>
    <mergeCell ref="P3:AA3"/>
    <mergeCell ref="AC3:AC4"/>
    <mergeCell ref="A39:A40"/>
    <mergeCell ref="B39:C39"/>
    <mergeCell ref="D39:H39"/>
    <mergeCell ref="I39:M39"/>
    <mergeCell ref="O39:O40"/>
    <mergeCell ref="AQ46:AQ47"/>
    <mergeCell ref="AK39:AO39"/>
    <mergeCell ref="B40:C40"/>
    <mergeCell ref="AD39:AE39"/>
    <mergeCell ref="AF39:AJ39"/>
    <mergeCell ref="AD40:AE40"/>
    <mergeCell ref="AG40:AJ40"/>
    <mergeCell ref="AL40:AO40"/>
    <mergeCell ref="AC89:AC90"/>
    <mergeCell ref="E40:H40"/>
    <mergeCell ref="J40:M40"/>
    <mergeCell ref="P40:Q40"/>
    <mergeCell ref="S40:V40"/>
    <mergeCell ref="AD82:AE82"/>
    <mergeCell ref="AF82:AJ82"/>
    <mergeCell ref="AX125:BC125"/>
    <mergeCell ref="AR104:AS104"/>
    <mergeCell ref="AR105:AS105"/>
    <mergeCell ref="AT104:AV104"/>
    <mergeCell ref="AU105:AV105"/>
    <mergeCell ref="AW104:BC104"/>
    <mergeCell ref="AX105:BC106"/>
    <mergeCell ref="AR82:AS82"/>
    <mergeCell ref="AT82:AX82"/>
    <mergeCell ref="AU83:AX83"/>
    <mergeCell ref="AR83:AS83"/>
    <mergeCell ref="AY82:BC82"/>
    <mergeCell ref="AZ83:BC83"/>
    <mergeCell ref="AR125:AS125"/>
    <mergeCell ref="AR124:AS124"/>
    <mergeCell ref="AT124:AV124"/>
    <mergeCell ref="AU125:AV125"/>
    <mergeCell ref="AW124:BC124"/>
  </mergeCells>
  <pageMargins left="0.7" right="0.7" top="0.75" bottom="0.75" header="0.3" footer="0.3"/>
  <pageSetup paperSize="9" orientation="landscape" horizontalDpi="300" verticalDpi="300" r:id="rId1"/>
  <rowBreaks count="2" manualBreakCount="2">
    <brk id="43" max="16383" man="1"/>
    <brk id="86" max="16383" man="1"/>
  </rowBreaks>
  <colBreaks count="1" manualBreakCount="1">
    <brk id="28" max="1048575" man="1"/>
  </colBreaks>
  <ignoredErrors>
    <ignoredError sqref="B36:M36 C40 P36:AA36 AD36:AO36 B79:M79 P79:AA79 AD79:AO79 AR79:BC79 B122:M122 P122:AA122 AD121:AO121 B39:M39 AF101:AL101 AD102:AO103 AD101:AE101 AM101:AO101 AU101 AS102:BC103 AS101:AT101 AV101:AZ101 AR101:AR102 AD122:AO123 AR121:AU121 AR123:AU123 AR122:AV122 AX122:AZ122 AY123 BB122:BC122 BB123:BC123 BB121:BC121 BB101:BC10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8"/>
  <sheetViews>
    <sheetView zoomScaleNormal="100" workbookViewId="0">
      <selection activeCell="I17" sqref="I17"/>
    </sheetView>
  </sheetViews>
  <sheetFormatPr defaultRowHeight="14"/>
  <cols>
    <col min="1" max="15" width="7.921875" style="165" customWidth="1"/>
    <col min="16" max="1024" width="8.15234375" style="165" customWidth="1"/>
    <col min="1025" max="16384" width="9.23046875" style="165"/>
  </cols>
  <sheetData>
    <row r="1" spans="1:15" ht="12" customHeight="1">
      <c r="A1" s="270" t="s">
        <v>281</v>
      </c>
      <c r="B1" s="270"/>
      <c r="C1" s="270"/>
      <c r="D1" s="270"/>
      <c r="E1" s="188"/>
      <c r="F1" s="188"/>
      <c r="G1" s="188"/>
      <c r="H1" s="188"/>
      <c r="I1" s="188"/>
      <c r="J1" s="270"/>
      <c r="K1" s="270"/>
      <c r="L1" s="270"/>
      <c r="M1" s="270"/>
      <c r="N1" s="172"/>
      <c r="O1" s="172"/>
    </row>
    <row r="2" spans="1:15" ht="12" customHeight="1">
      <c r="A2" s="270"/>
      <c r="B2" s="270"/>
      <c r="C2" s="270"/>
      <c r="D2" s="270"/>
      <c r="E2" s="1094" t="s">
        <v>191</v>
      </c>
      <c r="F2" s="1094"/>
      <c r="G2" s="1094"/>
      <c r="H2" s="1094"/>
      <c r="I2" s="1094"/>
      <c r="J2" s="270"/>
      <c r="K2" s="270"/>
      <c r="L2" s="1094" t="s">
        <v>282</v>
      </c>
      <c r="M2" s="1094"/>
      <c r="N2" s="172"/>
      <c r="O2" s="172"/>
    </row>
    <row r="3" spans="1:15" ht="12" customHeight="1">
      <c r="A3" s="1095" t="s">
        <v>35</v>
      </c>
      <c r="B3" s="1097" t="s">
        <v>193</v>
      </c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9"/>
      <c r="N3" s="172"/>
      <c r="O3" s="172"/>
    </row>
    <row r="4" spans="1:15" ht="12" customHeight="1">
      <c r="A4" s="1096"/>
      <c r="B4" s="271">
        <v>1</v>
      </c>
      <c r="C4" s="271">
        <v>2</v>
      </c>
      <c r="D4" s="271">
        <v>3</v>
      </c>
      <c r="E4" s="271">
        <v>4</v>
      </c>
      <c r="F4" s="271">
        <v>5</v>
      </c>
      <c r="G4" s="271">
        <v>6</v>
      </c>
      <c r="H4" s="272">
        <v>7</v>
      </c>
      <c r="I4" s="272">
        <v>8</v>
      </c>
      <c r="J4" s="272">
        <v>9</v>
      </c>
      <c r="K4" s="272">
        <v>10</v>
      </c>
      <c r="L4" s="272">
        <v>11</v>
      </c>
      <c r="M4" s="272">
        <v>12</v>
      </c>
      <c r="N4" s="172"/>
      <c r="O4" s="172"/>
    </row>
    <row r="5" spans="1:15" ht="12" customHeight="1">
      <c r="A5" s="273">
        <v>1</v>
      </c>
      <c r="B5" s="429">
        <v>21.03</v>
      </c>
      <c r="C5" s="428">
        <v>22.44</v>
      </c>
      <c r="D5" s="428">
        <v>31.34</v>
      </c>
      <c r="E5" s="428">
        <v>16.5</v>
      </c>
      <c r="F5" s="535">
        <v>11.93</v>
      </c>
      <c r="G5" s="430" t="s">
        <v>315</v>
      </c>
      <c r="H5" s="428">
        <v>16.95</v>
      </c>
      <c r="I5" s="428">
        <v>18.61</v>
      </c>
      <c r="J5" s="428">
        <v>9.0299999999999994</v>
      </c>
      <c r="K5" s="428">
        <v>11.11</v>
      </c>
      <c r="L5" s="428">
        <v>20.02</v>
      </c>
      <c r="M5" s="534">
        <v>23.26</v>
      </c>
      <c r="N5" s="172"/>
      <c r="O5" s="172"/>
    </row>
    <row r="6" spans="1:15" ht="12" customHeight="1">
      <c r="A6" s="274">
        <v>2</v>
      </c>
      <c r="B6" s="429">
        <v>20.75</v>
      </c>
      <c r="C6" s="429">
        <v>26.84</v>
      </c>
      <c r="D6" s="429">
        <v>31.49</v>
      </c>
      <c r="E6" s="429">
        <v>16.829999999999998</v>
      </c>
      <c r="F6" s="429">
        <v>11.1</v>
      </c>
      <c r="G6" s="430" t="s">
        <v>315</v>
      </c>
      <c r="H6" s="429">
        <v>16.72</v>
      </c>
      <c r="I6" s="429">
        <v>16.89</v>
      </c>
      <c r="J6" s="429">
        <v>8.9600000000000009</v>
      </c>
      <c r="K6" s="429">
        <v>10.52</v>
      </c>
      <c r="L6" s="429">
        <v>19.04</v>
      </c>
      <c r="M6" s="432">
        <v>22.73</v>
      </c>
      <c r="N6" s="172"/>
      <c r="O6" s="172"/>
    </row>
    <row r="7" spans="1:15" ht="12" customHeight="1">
      <c r="A7" s="274">
        <v>3</v>
      </c>
      <c r="B7" s="429">
        <v>20.41</v>
      </c>
      <c r="C7" s="429">
        <v>28.23</v>
      </c>
      <c r="D7" s="429">
        <v>31.8</v>
      </c>
      <c r="E7" s="429">
        <v>17.829999999999998</v>
      </c>
      <c r="F7" s="429">
        <v>10.9</v>
      </c>
      <c r="G7" s="430" t="s">
        <v>315</v>
      </c>
      <c r="H7" s="429">
        <v>14.51</v>
      </c>
      <c r="I7" s="429">
        <v>15.32</v>
      </c>
      <c r="J7" s="430">
        <v>14.45</v>
      </c>
      <c r="K7" s="429">
        <v>9.7899999999999991</v>
      </c>
      <c r="L7" s="429">
        <v>18.38</v>
      </c>
      <c r="M7" s="432">
        <v>21.88</v>
      </c>
      <c r="N7" s="172"/>
      <c r="O7" s="172"/>
    </row>
    <row r="8" spans="1:15" ht="12" customHeight="1">
      <c r="A8" s="274">
        <v>4</v>
      </c>
      <c r="B8" s="429">
        <v>20.72</v>
      </c>
      <c r="C8" s="429">
        <v>26.77</v>
      </c>
      <c r="D8" s="429">
        <v>34.4</v>
      </c>
      <c r="E8" s="429">
        <v>18.170000000000002</v>
      </c>
      <c r="F8" s="429">
        <v>10.210000000000001</v>
      </c>
      <c r="G8" s="430" t="s">
        <v>315</v>
      </c>
      <c r="H8" s="429">
        <v>12.55</v>
      </c>
      <c r="I8" s="429">
        <v>16.28</v>
      </c>
      <c r="J8" s="429">
        <v>17.809999999999999</v>
      </c>
      <c r="K8" s="429">
        <v>9.3800000000000008</v>
      </c>
      <c r="L8" s="429">
        <v>18.02</v>
      </c>
      <c r="M8" s="432">
        <v>20.95</v>
      </c>
      <c r="N8" s="172"/>
      <c r="O8" s="172"/>
    </row>
    <row r="9" spans="1:15" ht="12" customHeight="1">
      <c r="A9" s="274">
        <v>5</v>
      </c>
      <c r="B9" s="349">
        <v>20.47</v>
      </c>
      <c r="C9" s="429">
        <v>24.56</v>
      </c>
      <c r="D9" s="430">
        <v>39.03</v>
      </c>
      <c r="E9" s="429">
        <v>17.62</v>
      </c>
      <c r="F9" s="429">
        <v>9.58</v>
      </c>
      <c r="G9" s="430" t="s">
        <v>315</v>
      </c>
      <c r="H9" s="429">
        <v>15.07</v>
      </c>
      <c r="I9" s="430">
        <v>20.47</v>
      </c>
      <c r="J9" s="429">
        <v>17.88</v>
      </c>
      <c r="K9" s="429">
        <v>8.8699999999999992</v>
      </c>
      <c r="L9" s="429">
        <v>17.89</v>
      </c>
      <c r="M9" s="432">
        <v>20.28</v>
      </c>
      <c r="N9" s="172"/>
      <c r="O9" s="172"/>
    </row>
    <row r="10" spans="1:15" ht="12" customHeight="1">
      <c r="A10" s="274">
        <v>6</v>
      </c>
      <c r="B10" s="566">
        <v>19.89</v>
      </c>
      <c r="C10" s="429">
        <v>23.43</v>
      </c>
      <c r="D10" s="429">
        <v>38.67</v>
      </c>
      <c r="E10" s="429">
        <v>16.940000000000001</v>
      </c>
      <c r="F10" s="429">
        <v>8.7899999999999991</v>
      </c>
      <c r="G10" s="430" t="s">
        <v>315</v>
      </c>
      <c r="H10" s="429">
        <v>19.22</v>
      </c>
      <c r="I10" s="429">
        <v>19.28</v>
      </c>
      <c r="J10" s="429">
        <v>21.55</v>
      </c>
      <c r="K10" s="429">
        <v>9.19</v>
      </c>
      <c r="L10" s="429">
        <v>17.55</v>
      </c>
      <c r="M10" s="432">
        <v>19.78</v>
      </c>
      <c r="N10" s="172"/>
      <c r="O10" s="172"/>
    </row>
    <row r="11" spans="1:15" ht="12" customHeight="1">
      <c r="A11" s="274">
        <v>7</v>
      </c>
      <c r="B11" s="349">
        <v>20.9</v>
      </c>
      <c r="C11" s="429">
        <v>21.68</v>
      </c>
      <c r="D11" s="429">
        <v>36.78</v>
      </c>
      <c r="E11" s="429">
        <v>16.25</v>
      </c>
      <c r="F11" s="429">
        <v>7.8</v>
      </c>
      <c r="G11" s="430" t="s">
        <v>315</v>
      </c>
      <c r="H11" s="429">
        <v>18.47</v>
      </c>
      <c r="I11" s="429">
        <v>17.75</v>
      </c>
      <c r="J11" s="429">
        <v>21.16</v>
      </c>
      <c r="K11" s="429">
        <v>8.58</v>
      </c>
      <c r="L11" s="429">
        <v>17.059999999999999</v>
      </c>
      <c r="M11" s="432">
        <v>18.989999999999998</v>
      </c>
      <c r="N11" s="172"/>
      <c r="O11" s="172"/>
    </row>
    <row r="12" spans="1:15" ht="12" customHeight="1">
      <c r="A12" s="274">
        <v>8</v>
      </c>
      <c r="B12" s="349">
        <v>22.08</v>
      </c>
      <c r="C12" s="430">
        <v>21.1</v>
      </c>
      <c r="D12" s="429">
        <v>34.979999999999997</v>
      </c>
      <c r="E12" s="429">
        <v>15.38</v>
      </c>
      <c r="F12" s="429">
        <v>7.1</v>
      </c>
      <c r="G12" s="430" t="s">
        <v>315</v>
      </c>
      <c r="H12" s="429">
        <v>17.829999999999998</v>
      </c>
      <c r="I12" s="429">
        <v>16.03</v>
      </c>
      <c r="J12" s="429">
        <v>23.4</v>
      </c>
      <c r="K12" s="429">
        <v>8.36</v>
      </c>
      <c r="L12" s="429">
        <v>17.329999999999998</v>
      </c>
      <c r="M12" s="432">
        <v>17.62</v>
      </c>
      <c r="N12" s="172"/>
      <c r="O12" s="172"/>
    </row>
    <row r="13" spans="1:15" ht="12" customHeight="1">
      <c r="A13" s="274">
        <v>9</v>
      </c>
      <c r="B13" s="349">
        <v>23.6</v>
      </c>
      <c r="C13" s="429">
        <v>21.23</v>
      </c>
      <c r="D13" s="429">
        <v>33.31</v>
      </c>
      <c r="E13" s="429">
        <v>14.55</v>
      </c>
      <c r="F13" s="429">
        <v>6.25</v>
      </c>
      <c r="G13" s="430">
        <v>0.03</v>
      </c>
      <c r="H13" s="429">
        <v>17.829999999999998</v>
      </c>
      <c r="I13" s="429">
        <v>14.37</v>
      </c>
      <c r="J13" s="429">
        <v>28.16</v>
      </c>
      <c r="K13" s="429">
        <v>8</v>
      </c>
      <c r="L13" s="429">
        <v>17.11</v>
      </c>
      <c r="M13" s="432">
        <v>15.92</v>
      </c>
      <c r="N13" s="172"/>
      <c r="O13" s="172"/>
    </row>
    <row r="14" spans="1:15" ht="12" customHeight="1">
      <c r="A14" s="274">
        <v>10</v>
      </c>
      <c r="B14" s="349">
        <v>23.58</v>
      </c>
      <c r="C14" s="429">
        <v>23.2</v>
      </c>
      <c r="D14" s="429">
        <v>31.8</v>
      </c>
      <c r="E14" s="429">
        <v>13.98</v>
      </c>
      <c r="F14" s="429">
        <v>5.25</v>
      </c>
      <c r="G14" s="430">
        <v>0.23</v>
      </c>
      <c r="H14" s="429">
        <v>18.5</v>
      </c>
      <c r="I14" s="429">
        <v>12.62</v>
      </c>
      <c r="J14" s="430">
        <v>30.86</v>
      </c>
      <c r="K14" s="429">
        <v>8.06</v>
      </c>
      <c r="L14" s="429">
        <v>16.86</v>
      </c>
      <c r="M14" s="432">
        <v>14.56</v>
      </c>
      <c r="N14" s="172"/>
      <c r="O14" s="172"/>
    </row>
    <row r="15" spans="1:15" ht="12" customHeight="1">
      <c r="A15" s="274">
        <v>11</v>
      </c>
      <c r="B15" s="429">
        <v>22.86</v>
      </c>
      <c r="C15" s="429">
        <v>27.62</v>
      </c>
      <c r="D15" s="429">
        <v>31.73</v>
      </c>
      <c r="E15" s="429">
        <v>13.34</v>
      </c>
      <c r="F15" s="429">
        <v>5.0999999999999996</v>
      </c>
      <c r="G15" s="430" t="s">
        <v>315</v>
      </c>
      <c r="H15" s="429">
        <v>19.190000000000001</v>
      </c>
      <c r="I15" s="429">
        <v>11.09</v>
      </c>
      <c r="J15" s="429">
        <v>30.59</v>
      </c>
      <c r="K15" s="429">
        <v>8.8800000000000008</v>
      </c>
      <c r="L15" s="429">
        <v>16.55</v>
      </c>
      <c r="M15" s="432">
        <v>13.43</v>
      </c>
      <c r="N15" s="172"/>
      <c r="O15" s="172"/>
    </row>
    <row r="16" spans="1:15" ht="12" customHeight="1">
      <c r="A16" s="274">
        <v>12</v>
      </c>
      <c r="B16" s="429">
        <v>23.23</v>
      </c>
      <c r="C16" s="429">
        <v>29.23</v>
      </c>
      <c r="D16" s="429">
        <v>33.21</v>
      </c>
      <c r="E16" s="429">
        <v>13.01</v>
      </c>
      <c r="F16" s="429">
        <v>4.93</v>
      </c>
      <c r="G16" s="430" t="s">
        <v>315</v>
      </c>
      <c r="H16" s="429">
        <v>18.3</v>
      </c>
      <c r="I16" s="429">
        <v>9.8699999999999992</v>
      </c>
      <c r="J16" s="429">
        <v>28.9</v>
      </c>
      <c r="K16" s="429">
        <v>9.32</v>
      </c>
      <c r="L16" s="429">
        <v>16.28</v>
      </c>
      <c r="M16" s="432">
        <v>12.91</v>
      </c>
      <c r="N16" s="172"/>
      <c r="O16" s="172"/>
    </row>
    <row r="17" spans="1:15" ht="12" customHeight="1">
      <c r="A17" s="274">
        <v>13</v>
      </c>
      <c r="B17" s="429">
        <v>24.41</v>
      </c>
      <c r="C17" s="429">
        <v>29.18</v>
      </c>
      <c r="D17" s="429">
        <v>34.229999999999997</v>
      </c>
      <c r="E17" s="429">
        <v>13.25</v>
      </c>
      <c r="F17" s="429">
        <v>4.67</v>
      </c>
      <c r="G17" s="430" t="s">
        <v>315</v>
      </c>
      <c r="H17" s="429">
        <v>16.95</v>
      </c>
      <c r="I17" s="429">
        <v>9.1199999999999992</v>
      </c>
      <c r="J17" s="429">
        <v>27.91</v>
      </c>
      <c r="K17" s="429">
        <v>9.19</v>
      </c>
      <c r="L17" s="429">
        <v>15.87</v>
      </c>
      <c r="M17" s="432">
        <v>12</v>
      </c>
      <c r="N17" s="172"/>
      <c r="O17" s="172"/>
    </row>
    <row r="18" spans="1:15" ht="12" customHeight="1">
      <c r="A18" s="274">
        <v>14</v>
      </c>
      <c r="B18" s="429">
        <v>23.47</v>
      </c>
      <c r="C18" s="429">
        <v>28.18</v>
      </c>
      <c r="D18" s="429">
        <v>32.770000000000003</v>
      </c>
      <c r="E18" s="429">
        <v>13.56</v>
      </c>
      <c r="F18" s="429">
        <v>4.83</v>
      </c>
      <c r="G18" s="430" t="s">
        <v>315</v>
      </c>
      <c r="H18" s="429">
        <v>15.47</v>
      </c>
      <c r="I18" s="429">
        <v>8.7200000000000006</v>
      </c>
      <c r="J18" s="429">
        <v>26.39</v>
      </c>
      <c r="K18" s="429">
        <v>8.69</v>
      </c>
      <c r="L18" s="429">
        <v>15.27</v>
      </c>
      <c r="M18" s="432">
        <v>11.28</v>
      </c>
      <c r="N18" s="172"/>
      <c r="O18" s="172"/>
    </row>
    <row r="19" spans="1:15" ht="12" customHeight="1">
      <c r="A19" s="274">
        <v>15</v>
      </c>
      <c r="B19" s="429">
        <v>24.84</v>
      </c>
      <c r="C19" s="429">
        <v>26.47</v>
      </c>
      <c r="D19" s="429">
        <v>30.83</v>
      </c>
      <c r="E19" s="429">
        <v>14.7</v>
      </c>
      <c r="F19" s="429">
        <v>4.6399999999999997</v>
      </c>
      <c r="G19" s="430" t="s">
        <v>315</v>
      </c>
      <c r="H19" s="429">
        <v>13.7</v>
      </c>
      <c r="I19" s="429">
        <v>7.85</v>
      </c>
      <c r="J19" s="429">
        <v>25.34</v>
      </c>
      <c r="K19" s="429">
        <v>8.2200000000000006</v>
      </c>
      <c r="L19" s="429">
        <v>14.94</v>
      </c>
      <c r="M19" s="432">
        <v>10.73</v>
      </c>
      <c r="N19" s="172"/>
      <c r="O19" s="172"/>
    </row>
    <row r="20" spans="1:15" ht="12" customHeight="1">
      <c r="A20" s="274">
        <v>16</v>
      </c>
      <c r="B20" s="429">
        <v>29.17</v>
      </c>
      <c r="C20" s="429">
        <v>25.95</v>
      </c>
      <c r="D20" s="429">
        <v>29.75</v>
      </c>
      <c r="E20" s="429">
        <v>17.96</v>
      </c>
      <c r="F20" s="429">
        <v>5.16</v>
      </c>
      <c r="G20" s="430" t="s">
        <v>315</v>
      </c>
      <c r="H20" s="429">
        <v>12.02</v>
      </c>
      <c r="I20" s="429">
        <v>6.8</v>
      </c>
      <c r="J20" s="429">
        <v>24.92</v>
      </c>
      <c r="K20" s="429">
        <v>7.73</v>
      </c>
      <c r="L20" s="429">
        <v>14.5</v>
      </c>
      <c r="M20" s="431">
        <v>10.66</v>
      </c>
      <c r="N20" s="172"/>
      <c r="O20" s="172"/>
    </row>
    <row r="21" spans="1:15" ht="12" customHeight="1">
      <c r="A21" s="274">
        <v>17</v>
      </c>
      <c r="B21" s="430">
        <v>29.97</v>
      </c>
      <c r="C21" s="429">
        <v>30.61</v>
      </c>
      <c r="D21" s="429">
        <v>30.05</v>
      </c>
      <c r="E21" s="430">
        <v>19.28</v>
      </c>
      <c r="F21" s="429">
        <v>5.38</v>
      </c>
      <c r="G21" s="430" t="s">
        <v>315</v>
      </c>
      <c r="H21" s="429">
        <v>10.39</v>
      </c>
      <c r="I21" s="429">
        <v>5.44</v>
      </c>
      <c r="J21" s="429">
        <v>23.87</v>
      </c>
      <c r="K21" s="429">
        <v>7.27</v>
      </c>
      <c r="L21" s="430">
        <v>14.23</v>
      </c>
      <c r="M21" s="432">
        <v>11.52</v>
      </c>
      <c r="N21" s="172"/>
      <c r="O21" s="172"/>
    </row>
    <row r="22" spans="1:15" ht="12" customHeight="1">
      <c r="A22" s="274">
        <v>18</v>
      </c>
      <c r="B22" s="349">
        <v>28.68</v>
      </c>
      <c r="C22" s="429">
        <v>32.65</v>
      </c>
      <c r="D22" s="429">
        <v>30.75</v>
      </c>
      <c r="E22" s="429">
        <v>18.350000000000001</v>
      </c>
      <c r="F22" s="429">
        <v>5.72</v>
      </c>
      <c r="G22" s="430" t="s">
        <v>315</v>
      </c>
      <c r="H22" s="429">
        <v>8.8699999999999992</v>
      </c>
      <c r="I22" s="429">
        <v>4.07</v>
      </c>
      <c r="J22" s="429">
        <v>23.01</v>
      </c>
      <c r="K22" s="430">
        <v>8.0299999999999994</v>
      </c>
      <c r="L22" s="429">
        <v>15.76</v>
      </c>
      <c r="M22" s="432">
        <v>13.6</v>
      </c>
      <c r="N22" s="172"/>
      <c r="O22" s="172"/>
    </row>
    <row r="23" spans="1:15" ht="12" customHeight="1">
      <c r="A23" s="274">
        <v>19</v>
      </c>
      <c r="B23" s="349">
        <v>27.86</v>
      </c>
      <c r="C23" s="429">
        <v>32.020000000000003</v>
      </c>
      <c r="D23" s="429">
        <v>32.69</v>
      </c>
      <c r="E23" s="429">
        <v>17.22</v>
      </c>
      <c r="F23" s="429">
        <v>5.16</v>
      </c>
      <c r="G23" s="430" t="s">
        <v>315</v>
      </c>
      <c r="H23" s="429">
        <v>6.99</v>
      </c>
      <c r="I23" s="429">
        <v>2.69</v>
      </c>
      <c r="J23" s="429">
        <v>21.64</v>
      </c>
      <c r="K23" s="429">
        <v>9.56</v>
      </c>
      <c r="L23" s="429">
        <v>17.95</v>
      </c>
      <c r="M23" s="432">
        <v>17.670000000000002</v>
      </c>
      <c r="N23" s="172"/>
      <c r="O23" s="172"/>
    </row>
    <row r="24" spans="1:15" ht="12" customHeight="1">
      <c r="A24" s="274">
        <v>20</v>
      </c>
      <c r="B24" s="349">
        <v>27.05</v>
      </c>
      <c r="C24" s="429">
        <v>32</v>
      </c>
      <c r="D24" s="429">
        <v>31.35</v>
      </c>
      <c r="E24" s="429">
        <v>16.27</v>
      </c>
      <c r="F24" s="429">
        <v>4.76</v>
      </c>
      <c r="G24" s="430" t="s">
        <v>315</v>
      </c>
      <c r="H24" s="429">
        <v>9.9</v>
      </c>
      <c r="I24" s="429">
        <v>1.66</v>
      </c>
      <c r="J24" s="429">
        <v>20.239999999999998</v>
      </c>
      <c r="K24" s="429">
        <v>10.59</v>
      </c>
      <c r="L24" s="429">
        <v>21.14</v>
      </c>
      <c r="M24" s="432">
        <v>19.7</v>
      </c>
      <c r="N24" s="172"/>
      <c r="O24" s="172"/>
    </row>
    <row r="25" spans="1:15" ht="12" customHeight="1">
      <c r="A25" s="274">
        <v>21</v>
      </c>
      <c r="B25" s="349">
        <v>26.4</v>
      </c>
      <c r="C25" s="429">
        <v>31.17</v>
      </c>
      <c r="D25" s="429">
        <v>29.63</v>
      </c>
      <c r="E25" s="429">
        <v>15.51</v>
      </c>
      <c r="F25" s="429">
        <v>4.51</v>
      </c>
      <c r="G25" s="430" t="s">
        <v>315</v>
      </c>
      <c r="H25" s="429">
        <v>11.57</v>
      </c>
      <c r="I25" s="430">
        <v>0.32</v>
      </c>
      <c r="J25" s="429">
        <v>18.940000000000001</v>
      </c>
      <c r="K25" s="429">
        <v>10.77</v>
      </c>
      <c r="L25" s="429">
        <v>22.54</v>
      </c>
      <c r="M25" s="432">
        <v>20.67</v>
      </c>
      <c r="N25" s="172"/>
      <c r="O25" s="172"/>
    </row>
    <row r="26" spans="1:15" ht="12" customHeight="1">
      <c r="A26" s="274">
        <v>22</v>
      </c>
      <c r="B26" s="349">
        <v>25.8</v>
      </c>
      <c r="C26" s="429">
        <v>32</v>
      </c>
      <c r="D26" s="429">
        <v>27.91</v>
      </c>
      <c r="E26" s="429">
        <v>14.47</v>
      </c>
      <c r="F26" s="429">
        <v>3.95</v>
      </c>
      <c r="G26" s="430" t="s">
        <v>315</v>
      </c>
      <c r="H26" s="429">
        <v>10.32</v>
      </c>
      <c r="I26" s="430">
        <v>1.19</v>
      </c>
      <c r="J26" s="429">
        <v>17.98</v>
      </c>
      <c r="K26" s="429">
        <v>14.78</v>
      </c>
      <c r="L26" s="429">
        <v>24.72</v>
      </c>
      <c r="M26" s="432">
        <v>21.32</v>
      </c>
      <c r="N26" s="172"/>
      <c r="O26" s="172"/>
    </row>
    <row r="27" spans="1:15" ht="12" customHeight="1">
      <c r="A27" s="274">
        <v>23</v>
      </c>
      <c r="B27" s="349">
        <v>24.32</v>
      </c>
      <c r="C27" s="430">
        <v>39.270000000000003</v>
      </c>
      <c r="D27" s="429">
        <v>26.26</v>
      </c>
      <c r="E27" s="429">
        <v>13.42</v>
      </c>
      <c r="F27" s="429">
        <v>2.89</v>
      </c>
      <c r="G27" s="430" t="s">
        <v>315</v>
      </c>
      <c r="H27" s="429">
        <v>9.1300000000000008</v>
      </c>
      <c r="I27" s="429">
        <v>5.75</v>
      </c>
      <c r="J27" s="429">
        <v>17.02</v>
      </c>
      <c r="K27" s="429">
        <v>19.16</v>
      </c>
      <c r="L27" s="429">
        <v>26.32</v>
      </c>
      <c r="M27" s="432">
        <v>21.68</v>
      </c>
      <c r="N27" s="172"/>
      <c r="O27" s="172"/>
    </row>
    <row r="28" spans="1:15" ht="12" customHeight="1">
      <c r="A28" s="274">
        <v>24</v>
      </c>
      <c r="B28" s="349">
        <v>23.76</v>
      </c>
      <c r="C28" s="429">
        <v>39.22</v>
      </c>
      <c r="D28" s="429">
        <v>24.84</v>
      </c>
      <c r="E28" s="429">
        <v>12.4</v>
      </c>
      <c r="F28" s="429">
        <v>2.13</v>
      </c>
      <c r="G28" s="430" t="s">
        <v>315</v>
      </c>
      <c r="H28" s="429">
        <v>8.17</v>
      </c>
      <c r="I28" s="429">
        <v>5.37</v>
      </c>
      <c r="J28" s="429">
        <v>16.2</v>
      </c>
      <c r="K28" s="429">
        <v>19.829999999999998</v>
      </c>
      <c r="L28" s="429">
        <v>26.33</v>
      </c>
      <c r="M28" s="432">
        <v>23.28</v>
      </c>
      <c r="N28" s="172"/>
      <c r="O28" s="172"/>
    </row>
    <row r="29" spans="1:15" ht="12" customHeight="1">
      <c r="A29" s="274">
        <v>25</v>
      </c>
      <c r="B29" s="349">
        <v>22.95</v>
      </c>
      <c r="C29" s="429">
        <v>36.700000000000003</v>
      </c>
      <c r="D29" s="429">
        <v>23.75</v>
      </c>
      <c r="E29" s="429">
        <v>11.67</v>
      </c>
      <c r="F29" s="430">
        <v>0.69</v>
      </c>
      <c r="G29" s="430" t="s">
        <v>315</v>
      </c>
      <c r="H29" s="429">
        <v>7.87</v>
      </c>
      <c r="I29" s="429">
        <v>4.82</v>
      </c>
      <c r="J29" s="429">
        <v>15.53</v>
      </c>
      <c r="K29" s="429">
        <v>20.84</v>
      </c>
      <c r="L29" s="429">
        <v>26.01</v>
      </c>
      <c r="M29" s="431">
        <v>24.72</v>
      </c>
      <c r="N29" s="172"/>
      <c r="O29" s="172"/>
    </row>
    <row r="30" spans="1:15" ht="12" customHeight="1">
      <c r="A30" s="274">
        <v>26</v>
      </c>
      <c r="B30" s="349">
        <v>22.16</v>
      </c>
      <c r="C30" s="429">
        <v>35.43</v>
      </c>
      <c r="D30" s="429">
        <v>22.65</v>
      </c>
      <c r="E30" s="429">
        <v>10.97</v>
      </c>
      <c r="F30" s="430">
        <v>0.02</v>
      </c>
      <c r="G30" s="430" t="s">
        <v>315</v>
      </c>
      <c r="H30" s="429">
        <v>6.72</v>
      </c>
      <c r="I30" s="429">
        <v>4.24</v>
      </c>
      <c r="J30" s="429">
        <v>14.63</v>
      </c>
      <c r="K30" s="429">
        <v>20.72</v>
      </c>
      <c r="L30" s="429">
        <v>26.98</v>
      </c>
      <c r="M30" s="432">
        <v>24.64</v>
      </c>
      <c r="N30" s="172"/>
      <c r="O30" s="172"/>
    </row>
    <row r="31" spans="1:15" ht="12" customHeight="1">
      <c r="A31" s="274">
        <v>27</v>
      </c>
      <c r="B31" s="349">
        <v>22.06</v>
      </c>
      <c r="C31" s="429">
        <v>34.9</v>
      </c>
      <c r="D31" s="429">
        <v>21.43</v>
      </c>
      <c r="E31" s="429">
        <v>10.68</v>
      </c>
      <c r="F31" s="430" t="s">
        <v>315</v>
      </c>
      <c r="G31" s="430" t="s">
        <v>315</v>
      </c>
      <c r="H31" s="429">
        <v>5.38</v>
      </c>
      <c r="I31" s="429">
        <v>5.45</v>
      </c>
      <c r="J31" s="429">
        <v>13.6</v>
      </c>
      <c r="K31" s="429">
        <v>20.14</v>
      </c>
      <c r="L31" s="430">
        <v>28.28</v>
      </c>
      <c r="M31" s="432">
        <v>23.93</v>
      </c>
      <c r="N31" s="172"/>
      <c r="O31" s="172"/>
    </row>
    <row r="32" spans="1:15" ht="12" customHeight="1">
      <c r="A32" s="274">
        <v>28</v>
      </c>
      <c r="B32" s="349">
        <v>22.18</v>
      </c>
      <c r="C32" s="429">
        <v>33.69</v>
      </c>
      <c r="D32" s="429">
        <v>20.39</v>
      </c>
      <c r="E32" s="430">
        <v>10.73</v>
      </c>
      <c r="F32" s="430" t="s">
        <v>315</v>
      </c>
      <c r="G32" s="430" t="s">
        <v>315</v>
      </c>
      <c r="H32" s="430">
        <v>7.65</v>
      </c>
      <c r="I32" s="429">
        <v>5.95</v>
      </c>
      <c r="J32" s="429">
        <v>12.78</v>
      </c>
      <c r="K32" s="430">
        <v>21.59</v>
      </c>
      <c r="L32" s="429">
        <v>27.21</v>
      </c>
      <c r="M32" s="432">
        <v>22.66</v>
      </c>
      <c r="N32" s="172"/>
      <c r="O32" s="172"/>
    </row>
    <row r="33" spans="1:29" ht="12" customHeight="1">
      <c r="A33" s="274">
        <v>29</v>
      </c>
      <c r="B33" s="349">
        <v>22.04</v>
      </c>
      <c r="C33" s="429">
        <v>31.91</v>
      </c>
      <c r="D33" s="429">
        <v>19.18</v>
      </c>
      <c r="E33" s="429">
        <v>12.48</v>
      </c>
      <c r="F33" s="430" t="s">
        <v>315</v>
      </c>
      <c r="G33" s="430" t="s">
        <v>315</v>
      </c>
      <c r="H33" s="429">
        <v>12.53</v>
      </c>
      <c r="I33" s="429">
        <v>5.69</v>
      </c>
      <c r="J33" s="429">
        <v>12.13</v>
      </c>
      <c r="K33" s="430">
        <v>21.81</v>
      </c>
      <c r="L33" s="429">
        <v>25.66</v>
      </c>
      <c r="M33" s="432">
        <v>22.05</v>
      </c>
      <c r="N33" s="172"/>
      <c r="O33" s="172"/>
    </row>
    <row r="34" spans="1:29" ht="12" customHeight="1">
      <c r="A34" s="274">
        <v>30</v>
      </c>
      <c r="B34" s="349">
        <v>22.49</v>
      </c>
      <c r="C34" s="429"/>
      <c r="D34" s="429">
        <v>18.059999999999999</v>
      </c>
      <c r="E34" s="429">
        <v>12.51</v>
      </c>
      <c r="F34" s="430" t="s">
        <v>315</v>
      </c>
      <c r="G34" s="430">
        <v>5.17</v>
      </c>
      <c r="H34" s="430">
        <v>16.38</v>
      </c>
      <c r="I34" s="429">
        <v>9.3800000000000008</v>
      </c>
      <c r="J34" s="429">
        <v>11.75</v>
      </c>
      <c r="K34" s="429">
        <v>21.54</v>
      </c>
      <c r="L34" s="429">
        <v>24.19</v>
      </c>
      <c r="M34" s="432">
        <v>22.79</v>
      </c>
      <c r="N34" s="172"/>
      <c r="O34" s="172"/>
    </row>
    <row r="35" spans="1:29" ht="12" customHeight="1">
      <c r="A35" s="275">
        <v>31</v>
      </c>
      <c r="B35" s="349">
        <v>22.45</v>
      </c>
      <c r="C35" s="429"/>
      <c r="D35" s="430">
        <v>17.16</v>
      </c>
      <c r="E35" s="429"/>
      <c r="F35" s="430" t="s">
        <v>315</v>
      </c>
      <c r="G35" s="429"/>
      <c r="H35" s="429">
        <v>19.600000000000001</v>
      </c>
      <c r="I35" s="429">
        <v>9.1300000000000008</v>
      </c>
      <c r="J35" s="429"/>
      <c r="K35" s="429">
        <v>20.86</v>
      </c>
      <c r="L35" s="429"/>
      <c r="M35" s="432">
        <v>24.31</v>
      </c>
      <c r="N35" s="172"/>
      <c r="O35" s="172"/>
    </row>
    <row r="36" spans="1:29" ht="12" customHeight="1">
      <c r="A36" s="276" t="s">
        <v>197</v>
      </c>
      <c r="B36" s="433">
        <f>AVERAGE(B5:B35)</f>
        <v>23.599354838709679</v>
      </c>
      <c r="C36" s="434">
        <f>AVERAGE(C5:C35)</f>
        <v>29.230344827586197</v>
      </c>
      <c r="D36" s="434">
        <f>AVERAGE(D5:D35)</f>
        <v>29.426451612903215</v>
      </c>
      <c r="E36" s="434">
        <f>AVERAGE(E5:E35)</f>
        <v>14.861000000000002</v>
      </c>
      <c r="F36" s="434"/>
      <c r="G36" s="434"/>
      <c r="H36" s="434">
        <f t="shared" ref="H36:K36" si="0">AVERAGE(H5:H35)</f>
        <v>13.379032258064514</v>
      </c>
      <c r="I36" s="434"/>
      <c r="J36" s="434">
        <f t="shared" si="0"/>
        <v>19.887666666666668</v>
      </c>
      <c r="K36" s="434">
        <f t="shared" si="0"/>
        <v>12.625161290322579</v>
      </c>
      <c r="L36" s="434">
        <f t="shared" ref="L36:M36" si="1">AVERAGE(L5:L35)</f>
        <v>19.999666666666666</v>
      </c>
      <c r="M36" s="435">
        <f t="shared" si="1"/>
        <v>18.758709677419354</v>
      </c>
      <c r="N36" s="172"/>
      <c r="O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</row>
    <row r="37" spans="1:29" ht="12" customHeight="1">
      <c r="A37" s="276" t="s">
        <v>198</v>
      </c>
      <c r="B37" s="692">
        <v>30.35</v>
      </c>
      <c r="C37" s="179">
        <v>40.200000000000003</v>
      </c>
      <c r="D37" s="179">
        <v>39.6</v>
      </c>
      <c r="E37" s="179">
        <v>19.46</v>
      </c>
      <c r="F37" s="179">
        <v>12.36</v>
      </c>
      <c r="G37" s="179">
        <v>10.029999999999999</v>
      </c>
      <c r="H37" s="179">
        <v>20.27</v>
      </c>
      <c r="I37" s="179">
        <v>21.01</v>
      </c>
      <c r="J37" s="179">
        <v>31.29</v>
      </c>
      <c r="K37" s="179">
        <v>22.02</v>
      </c>
      <c r="L37" s="179">
        <v>28.39</v>
      </c>
      <c r="M37" s="693">
        <v>24.94</v>
      </c>
      <c r="N37" s="172"/>
      <c r="O37" s="172"/>
    </row>
    <row r="38" spans="1:29" ht="12" customHeight="1">
      <c r="A38" s="277" t="s">
        <v>199</v>
      </c>
      <c r="B38" s="694">
        <v>19.54</v>
      </c>
      <c r="C38" s="443">
        <v>20.9</v>
      </c>
      <c r="D38" s="443">
        <v>16.7</v>
      </c>
      <c r="E38" s="443">
        <v>9.9700000000000006</v>
      </c>
      <c r="F38" s="446" t="s">
        <v>315</v>
      </c>
      <c r="G38" s="446" t="s">
        <v>315</v>
      </c>
      <c r="H38" s="443">
        <v>4.03</v>
      </c>
      <c r="I38" s="446" t="s">
        <v>315</v>
      </c>
      <c r="J38" s="443">
        <v>8.6</v>
      </c>
      <c r="K38" s="443">
        <v>6.92</v>
      </c>
      <c r="L38" s="443">
        <v>14.08</v>
      </c>
      <c r="M38" s="444">
        <v>10.53</v>
      </c>
      <c r="N38" s="172"/>
      <c r="O38" s="172"/>
    </row>
    <row r="39" spans="1:29" ht="12" customHeight="1">
      <c r="A39" s="278"/>
      <c r="B39" s="279"/>
      <c r="C39" s="279"/>
      <c r="D39" s="279"/>
      <c r="E39" s="279"/>
      <c r="F39" s="280"/>
      <c r="G39" s="279"/>
      <c r="H39" s="280"/>
      <c r="I39" s="279"/>
      <c r="J39" s="279"/>
      <c r="K39" s="279"/>
      <c r="L39" s="279"/>
      <c r="M39" s="279"/>
      <c r="N39" s="172"/>
      <c r="O39" s="172"/>
    </row>
    <row r="40" spans="1:29" ht="12" customHeight="1">
      <c r="A40" s="270"/>
      <c r="B40" s="279"/>
      <c r="C40" s="279"/>
      <c r="D40" s="279"/>
      <c r="E40" s="279"/>
      <c r="F40" s="280"/>
      <c r="G40" s="279"/>
      <c r="H40" s="280"/>
      <c r="I40" s="279"/>
      <c r="J40" s="279"/>
      <c r="K40" s="279"/>
      <c r="L40" s="279"/>
      <c r="M40" s="279"/>
      <c r="N40" s="172"/>
      <c r="O40" s="172"/>
    </row>
    <row r="41" spans="1:29" ht="12" customHeight="1">
      <c r="A41" s="270"/>
      <c r="B41" s="279"/>
      <c r="C41" s="279"/>
      <c r="D41" s="279"/>
      <c r="E41" s="279"/>
      <c r="F41" s="280"/>
      <c r="G41" s="280"/>
      <c r="H41" s="280"/>
      <c r="I41" s="279"/>
      <c r="J41" s="279"/>
      <c r="K41" s="279"/>
      <c r="L41" s="279"/>
      <c r="M41" s="279"/>
      <c r="N41" s="172"/>
      <c r="O41" s="172"/>
    </row>
    <row r="42" spans="1:29" ht="12" customHeight="1">
      <c r="A42" s="270" t="s">
        <v>283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172"/>
      <c r="O42" s="172"/>
    </row>
    <row r="43" spans="1:29" ht="12" customHeight="1">
      <c r="A43" s="270"/>
      <c r="B43" s="270"/>
      <c r="C43" s="270"/>
      <c r="D43" s="270"/>
      <c r="E43" s="1094" t="s">
        <v>201</v>
      </c>
      <c r="F43" s="1094"/>
      <c r="G43" s="1094"/>
      <c r="H43" s="1094"/>
      <c r="I43" s="1094"/>
      <c r="J43" s="1094"/>
      <c r="K43" s="270"/>
      <c r="L43" s="1094" t="s">
        <v>282</v>
      </c>
      <c r="M43" s="1094"/>
      <c r="N43" s="172"/>
      <c r="O43" s="172"/>
    </row>
    <row r="44" spans="1:29" ht="12" customHeight="1">
      <c r="A44" s="1095" t="s">
        <v>35</v>
      </c>
      <c r="B44" s="1100" t="s">
        <v>193</v>
      </c>
      <c r="C44" s="1101"/>
      <c r="D44" s="1101"/>
      <c r="E44" s="1101"/>
      <c r="F44" s="1101"/>
      <c r="G44" s="1101"/>
      <c r="H44" s="1101"/>
      <c r="I44" s="1101"/>
      <c r="J44" s="1101"/>
      <c r="K44" s="1101"/>
      <c r="L44" s="1101"/>
      <c r="M44" s="1102"/>
      <c r="N44" s="172"/>
      <c r="O44" s="172"/>
    </row>
    <row r="45" spans="1:29" ht="12" customHeight="1">
      <c r="A45" s="1096"/>
      <c r="B45" s="273">
        <v>1</v>
      </c>
      <c r="C45" s="282">
        <v>2</v>
      </c>
      <c r="D45" s="282">
        <v>3</v>
      </c>
      <c r="E45" s="282">
        <v>4</v>
      </c>
      <c r="F45" s="282">
        <v>5</v>
      </c>
      <c r="G45" s="282">
        <v>6</v>
      </c>
      <c r="H45" s="282">
        <v>7</v>
      </c>
      <c r="I45" s="282">
        <v>8</v>
      </c>
      <c r="J45" s="282">
        <v>9</v>
      </c>
      <c r="K45" s="282">
        <v>10</v>
      </c>
      <c r="L45" s="282">
        <v>11</v>
      </c>
      <c r="M45" s="282">
        <v>12</v>
      </c>
      <c r="N45" s="172"/>
      <c r="O45" s="172"/>
    </row>
    <row r="46" spans="1:29" ht="12" customHeight="1">
      <c r="A46" s="283">
        <v>1</v>
      </c>
      <c r="B46" s="438">
        <v>64.73</v>
      </c>
      <c r="C46" s="439">
        <v>68.2</v>
      </c>
      <c r="D46" s="439">
        <v>82.59</v>
      </c>
      <c r="E46" s="439">
        <v>61.95</v>
      </c>
      <c r="F46" s="440">
        <v>56.65</v>
      </c>
      <c r="G46" s="439">
        <v>60.24</v>
      </c>
      <c r="H46" s="440">
        <v>74.92</v>
      </c>
      <c r="I46" s="440">
        <v>64.849999999999994</v>
      </c>
      <c r="J46" s="439">
        <v>61.46</v>
      </c>
      <c r="K46" s="439">
        <v>65.260000000000005</v>
      </c>
      <c r="L46" s="439">
        <v>65.73</v>
      </c>
      <c r="M46" s="441">
        <v>67.790000000000006</v>
      </c>
      <c r="N46" s="172"/>
      <c r="O46" s="172"/>
    </row>
    <row r="47" spans="1:29" ht="12" customHeight="1">
      <c r="A47" s="189">
        <v>2</v>
      </c>
      <c r="B47" s="442">
        <v>64.290000000000006</v>
      </c>
      <c r="C47" s="429">
        <v>79.209999999999994</v>
      </c>
      <c r="D47" s="429">
        <v>82.15</v>
      </c>
      <c r="E47" s="429">
        <v>61.87</v>
      </c>
      <c r="F47" s="429">
        <v>55.8</v>
      </c>
      <c r="G47" s="429">
        <v>61.17</v>
      </c>
      <c r="H47" s="429">
        <v>75.62</v>
      </c>
      <c r="I47" s="429">
        <v>58.09</v>
      </c>
      <c r="J47" s="430">
        <v>60.82</v>
      </c>
      <c r="K47" s="429">
        <v>64.430000000000007</v>
      </c>
      <c r="L47" s="429">
        <v>65.150000000000006</v>
      </c>
      <c r="M47" s="432">
        <v>66.62</v>
      </c>
      <c r="N47" s="172"/>
      <c r="O47" s="172"/>
    </row>
    <row r="48" spans="1:29" ht="12" customHeight="1">
      <c r="A48" s="189">
        <v>3</v>
      </c>
      <c r="B48" s="442">
        <v>64.209999999999994</v>
      </c>
      <c r="C48" s="429">
        <v>83.16</v>
      </c>
      <c r="D48" s="429">
        <v>82.66</v>
      </c>
      <c r="E48" s="429">
        <v>63.82</v>
      </c>
      <c r="F48" s="429">
        <v>56.2</v>
      </c>
      <c r="G48" s="429">
        <v>61.53</v>
      </c>
      <c r="H48" s="429">
        <v>68.05</v>
      </c>
      <c r="I48" s="429">
        <v>59.57</v>
      </c>
      <c r="J48" s="429">
        <v>66.27</v>
      </c>
      <c r="K48" s="429">
        <v>62.89</v>
      </c>
      <c r="L48" s="429">
        <v>64.81</v>
      </c>
      <c r="M48" s="432">
        <v>65.569999999999993</v>
      </c>
      <c r="N48" s="172"/>
      <c r="O48" s="172"/>
    </row>
    <row r="49" spans="1:15" ht="12" customHeight="1">
      <c r="A49" s="189">
        <v>4</v>
      </c>
      <c r="B49" s="442">
        <v>65.180000000000007</v>
      </c>
      <c r="C49" s="429">
        <v>77.739999999999995</v>
      </c>
      <c r="D49" s="429">
        <v>91.3</v>
      </c>
      <c r="E49" s="429">
        <v>63.53</v>
      </c>
      <c r="F49" s="429">
        <v>55.03</v>
      </c>
      <c r="G49" s="429">
        <v>65.63</v>
      </c>
      <c r="H49" s="429">
        <v>63.31</v>
      </c>
      <c r="I49" s="429">
        <v>64.64</v>
      </c>
      <c r="J49" s="429">
        <v>68</v>
      </c>
      <c r="K49" s="429">
        <v>64.28</v>
      </c>
      <c r="L49" s="429">
        <v>64.290000000000006</v>
      </c>
      <c r="M49" s="432">
        <v>64.7</v>
      </c>
      <c r="N49" s="172"/>
      <c r="O49" s="172"/>
    </row>
    <row r="50" spans="1:15" ht="12" customHeight="1">
      <c r="A50" s="189">
        <v>5</v>
      </c>
      <c r="B50" s="442">
        <v>63.75</v>
      </c>
      <c r="C50" s="429">
        <v>71.819999999999993</v>
      </c>
      <c r="D50" s="735">
        <v>109.98</v>
      </c>
      <c r="E50" s="429">
        <v>62.03</v>
      </c>
      <c r="F50" s="429">
        <v>54.42</v>
      </c>
      <c r="G50" s="429">
        <v>68.8</v>
      </c>
      <c r="H50" s="429">
        <v>67.69</v>
      </c>
      <c r="I50" s="429">
        <v>68.95</v>
      </c>
      <c r="J50" s="429">
        <v>65.92</v>
      </c>
      <c r="K50" s="429">
        <v>65.08</v>
      </c>
      <c r="L50" s="429">
        <v>64.75</v>
      </c>
      <c r="M50" s="432">
        <v>64.180000000000007</v>
      </c>
      <c r="N50" s="172"/>
      <c r="O50" s="172"/>
    </row>
    <row r="51" spans="1:15" ht="12" customHeight="1">
      <c r="A51" s="189">
        <v>6</v>
      </c>
      <c r="B51" s="575">
        <v>63.23</v>
      </c>
      <c r="C51" s="429">
        <v>69.12</v>
      </c>
      <c r="D51" s="736">
        <v>110.12</v>
      </c>
      <c r="E51" s="429">
        <v>60.93</v>
      </c>
      <c r="F51" s="429">
        <v>53.24</v>
      </c>
      <c r="G51" s="429">
        <v>68.680000000000007</v>
      </c>
      <c r="H51" s="429">
        <v>76.13</v>
      </c>
      <c r="I51" s="429">
        <v>65.599999999999994</v>
      </c>
      <c r="J51" s="429">
        <v>68.73</v>
      </c>
      <c r="K51" s="429">
        <v>65.599999999999994</v>
      </c>
      <c r="L51" s="429">
        <v>63.86</v>
      </c>
      <c r="M51" s="432">
        <v>63.73</v>
      </c>
      <c r="N51" s="172"/>
      <c r="O51" s="172"/>
    </row>
    <row r="52" spans="1:15" ht="12" customHeight="1">
      <c r="A52" s="189">
        <v>7</v>
      </c>
      <c r="B52" s="442">
        <v>64.72</v>
      </c>
      <c r="C52" s="430">
        <v>65.599999999999994</v>
      </c>
      <c r="D52" s="736">
        <v>103.07</v>
      </c>
      <c r="E52" s="429">
        <v>60.02</v>
      </c>
      <c r="F52" s="429">
        <v>52.73</v>
      </c>
      <c r="G52" s="429">
        <v>66.7</v>
      </c>
      <c r="H52" s="429">
        <v>70.72</v>
      </c>
      <c r="I52" s="429">
        <v>62.4</v>
      </c>
      <c r="J52" s="429">
        <v>68.75</v>
      </c>
      <c r="K52" s="429">
        <v>64.81</v>
      </c>
      <c r="L52" s="429">
        <v>62.91</v>
      </c>
      <c r="M52" s="432">
        <v>62.68</v>
      </c>
      <c r="N52" s="172"/>
      <c r="O52" s="172"/>
    </row>
    <row r="53" spans="1:15" ht="12" customHeight="1">
      <c r="A53" s="189">
        <v>8</v>
      </c>
      <c r="B53" s="442">
        <v>67.349999999999994</v>
      </c>
      <c r="C53" s="429">
        <v>65.19</v>
      </c>
      <c r="D53" s="429">
        <v>96.43</v>
      </c>
      <c r="E53" s="429">
        <v>59.34</v>
      </c>
      <c r="F53" s="429">
        <v>51.87</v>
      </c>
      <c r="G53" s="429">
        <v>67.709999999999994</v>
      </c>
      <c r="H53" s="429">
        <v>66.34</v>
      </c>
      <c r="I53" s="429">
        <v>59.87</v>
      </c>
      <c r="J53" s="429">
        <v>71.69</v>
      </c>
      <c r="K53" s="429">
        <v>64</v>
      </c>
      <c r="L53" s="429">
        <v>63.32</v>
      </c>
      <c r="M53" s="432">
        <v>60.43</v>
      </c>
      <c r="N53" s="172"/>
      <c r="O53" s="172"/>
    </row>
    <row r="54" spans="1:15" ht="12" customHeight="1">
      <c r="A54" s="189">
        <v>9</v>
      </c>
      <c r="B54" s="442">
        <v>69.8</v>
      </c>
      <c r="C54" s="429">
        <v>65.56</v>
      </c>
      <c r="D54" s="429">
        <v>90.73</v>
      </c>
      <c r="E54" s="429">
        <v>58.68</v>
      </c>
      <c r="F54" s="429">
        <v>51.67</v>
      </c>
      <c r="G54" s="430">
        <v>73.7</v>
      </c>
      <c r="H54" s="429">
        <v>65.28</v>
      </c>
      <c r="I54" s="429">
        <v>58.68</v>
      </c>
      <c r="J54" s="429">
        <v>83.16</v>
      </c>
      <c r="K54" s="430">
        <v>63.11</v>
      </c>
      <c r="L54" s="429">
        <v>63</v>
      </c>
      <c r="M54" s="432">
        <v>58.98</v>
      </c>
      <c r="N54" s="172"/>
      <c r="O54" s="172"/>
    </row>
    <row r="55" spans="1:15" ht="12" customHeight="1">
      <c r="A55" s="189">
        <v>10</v>
      </c>
      <c r="B55" s="442">
        <v>68.86</v>
      </c>
      <c r="C55" s="429">
        <v>70.849999999999994</v>
      </c>
      <c r="D55" s="429">
        <v>87.03</v>
      </c>
      <c r="E55" s="429">
        <v>57.81</v>
      </c>
      <c r="F55" s="430">
        <v>51.11</v>
      </c>
      <c r="G55" s="429">
        <v>70.75</v>
      </c>
      <c r="H55" s="429">
        <v>63.45</v>
      </c>
      <c r="I55" s="429">
        <v>59.49</v>
      </c>
      <c r="J55" s="430">
        <v>91.14</v>
      </c>
      <c r="K55" s="429">
        <v>63.94</v>
      </c>
      <c r="L55" s="429">
        <v>62.65</v>
      </c>
      <c r="M55" s="432">
        <v>58.49</v>
      </c>
      <c r="N55" s="172"/>
      <c r="O55" s="172"/>
    </row>
    <row r="56" spans="1:15" ht="12" customHeight="1">
      <c r="A56" s="189">
        <v>11</v>
      </c>
      <c r="B56" s="442">
        <v>66.650000000000006</v>
      </c>
      <c r="C56" s="429">
        <v>83.31</v>
      </c>
      <c r="D56" s="429">
        <v>88.07</v>
      </c>
      <c r="E56" s="429">
        <v>57.23</v>
      </c>
      <c r="F56" s="429">
        <v>53.06</v>
      </c>
      <c r="G56" s="429">
        <v>70.41</v>
      </c>
      <c r="H56" s="429">
        <v>64.48</v>
      </c>
      <c r="I56" s="429">
        <v>57.69</v>
      </c>
      <c r="J56" s="429">
        <v>86.52</v>
      </c>
      <c r="K56" s="429">
        <v>65.13</v>
      </c>
      <c r="L56" s="429">
        <v>62.18</v>
      </c>
      <c r="M56" s="431">
        <v>57.99</v>
      </c>
      <c r="N56" s="172"/>
      <c r="O56" s="172"/>
    </row>
    <row r="57" spans="1:15" ht="12" customHeight="1">
      <c r="A57" s="189">
        <v>12</v>
      </c>
      <c r="B57" s="442">
        <v>68.16</v>
      </c>
      <c r="C57" s="429">
        <v>87</v>
      </c>
      <c r="D57" s="429">
        <v>93.4</v>
      </c>
      <c r="E57" s="429">
        <v>57.41</v>
      </c>
      <c r="F57" s="429">
        <v>53.58</v>
      </c>
      <c r="G57" s="429">
        <v>66.959999999999994</v>
      </c>
      <c r="H57" s="429">
        <v>63.84</v>
      </c>
      <c r="I57" s="429">
        <v>57.25</v>
      </c>
      <c r="J57" s="429">
        <v>78.59</v>
      </c>
      <c r="K57" s="429">
        <v>65.510000000000005</v>
      </c>
      <c r="L57" s="429">
        <v>61.82</v>
      </c>
      <c r="M57" s="432">
        <v>58.72</v>
      </c>
      <c r="N57" s="172"/>
      <c r="O57" s="172"/>
    </row>
    <row r="58" spans="1:15" ht="12" customHeight="1">
      <c r="A58" s="189">
        <v>13</v>
      </c>
      <c r="B58" s="442">
        <v>69.98</v>
      </c>
      <c r="C58" s="429">
        <v>86.28</v>
      </c>
      <c r="D58" s="429">
        <v>95.95</v>
      </c>
      <c r="E58" s="429">
        <v>58.02</v>
      </c>
      <c r="F58" s="429">
        <v>53.28</v>
      </c>
      <c r="G58" s="429">
        <v>65.63</v>
      </c>
      <c r="H58" s="429">
        <v>60.94</v>
      </c>
      <c r="I58" s="429">
        <v>58.15</v>
      </c>
      <c r="J58" s="429">
        <v>73.260000000000005</v>
      </c>
      <c r="K58" s="429">
        <v>64.89</v>
      </c>
      <c r="L58" s="429">
        <v>61.43</v>
      </c>
      <c r="M58" s="432">
        <v>58.55</v>
      </c>
      <c r="N58" s="172"/>
      <c r="O58" s="172"/>
    </row>
    <row r="59" spans="1:15" ht="12" customHeight="1">
      <c r="A59" s="189">
        <v>14</v>
      </c>
      <c r="B59" s="442">
        <v>69.13</v>
      </c>
      <c r="C59" s="429">
        <v>83.33</v>
      </c>
      <c r="D59" s="429">
        <v>91.51</v>
      </c>
      <c r="E59" s="429">
        <v>58.26</v>
      </c>
      <c r="F59" s="429">
        <v>53.1</v>
      </c>
      <c r="G59" s="429">
        <v>63.49</v>
      </c>
      <c r="H59" s="429">
        <v>59.96</v>
      </c>
      <c r="I59" s="429">
        <v>59.78</v>
      </c>
      <c r="J59" s="429">
        <v>68.83</v>
      </c>
      <c r="K59" s="429">
        <v>64.73</v>
      </c>
      <c r="L59" s="429">
        <v>60.97</v>
      </c>
      <c r="M59" s="432">
        <v>58.36</v>
      </c>
      <c r="N59" s="172"/>
      <c r="O59" s="172"/>
    </row>
    <row r="60" spans="1:15" ht="12" customHeight="1">
      <c r="A60" s="189">
        <v>15</v>
      </c>
      <c r="B60" s="442">
        <v>72.239999999999995</v>
      </c>
      <c r="C60" s="429">
        <v>78.3</v>
      </c>
      <c r="D60" s="429">
        <v>84.95</v>
      </c>
      <c r="E60" s="429">
        <v>59.36</v>
      </c>
      <c r="F60" s="429">
        <v>53.43</v>
      </c>
      <c r="G60" s="429">
        <v>64.09</v>
      </c>
      <c r="H60" s="429">
        <v>59.35</v>
      </c>
      <c r="I60" s="429">
        <v>58.44</v>
      </c>
      <c r="J60" s="429">
        <v>67.319999999999993</v>
      </c>
      <c r="K60" s="429">
        <v>64.3</v>
      </c>
      <c r="L60" s="429">
        <v>60.74</v>
      </c>
      <c r="M60" s="432">
        <v>58.6</v>
      </c>
      <c r="N60" s="172"/>
      <c r="O60" s="172"/>
    </row>
    <row r="61" spans="1:15" ht="12" customHeight="1">
      <c r="A61" s="189">
        <v>16</v>
      </c>
      <c r="B61" s="442">
        <v>83.61</v>
      </c>
      <c r="C61" s="429">
        <v>77.62</v>
      </c>
      <c r="D61" s="429">
        <v>83.52</v>
      </c>
      <c r="E61" s="429">
        <v>65.5</v>
      </c>
      <c r="F61" s="429">
        <v>54.29</v>
      </c>
      <c r="G61" s="429">
        <v>65.290000000000006</v>
      </c>
      <c r="H61" s="429">
        <v>60.18</v>
      </c>
      <c r="I61" s="429">
        <v>57.18</v>
      </c>
      <c r="J61" s="429">
        <v>68.010000000000005</v>
      </c>
      <c r="K61" s="429">
        <v>64.19</v>
      </c>
      <c r="L61" s="429">
        <v>60.69</v>
      </c>
      <c r="M61" s="432">
        <v>59.18</v>
      </c>
      <c r="N61" s="172"/>
      <c r="O61" s="172"/>
    </row>
    <row r="62" spans="1:15" ht="12" customHeight="1">
      <c r="A62" s="189">
        <v>17</v>
      </c>
      <c r="B62" s="575">
        <v>85.04</v>
      </c>
      <c r="C62" s="429">
        <v>93.77</v>
      </c>
      <c r="D62" s="429">
        <v>83.44</v>
      </c>
      <c r="E62" s="430">
        <v>66.959999999999994</v>
      </c>
      <c r="F62" s="429">
        <v>54.32</v>
      </c>
      <c r="G62" s="429">
        <v>63.85</v>
      </c>
      <c r="H62" s="429">
        <v>60.03</v>
      </c>
      <c r="I62" s="429">
        <v>56.62</v>
      </c>
      <c r="J62" s="429">
        <v>67.8</v>
      </c>
      <c r="K62" s="429">
        <v>64</v>
      </c>
      <c r="L62" s="430">
        <v>60.78</v>
      </c>
      <c r="M62" s="432">
        <v>60.53</v>
      </c>
      <c r="N62" s="172"/>
      <c r="O62" s="172"/>
    </row>
    <row r="63" spans="1:15" ht="12" customHeight="1">
      <c r="A63" s="189">
        <v>18</v>
      </c>
      <c r="B63" s="442">
        <v>80.03</v>
      </c>
      <c r="C63" s="429">
        <v>98.72</v>
      </c>
      <c r="D63" s="429">
        <v>87.26</v>
      </c>
      <c r="E63" s="429">
        <v>64.39</v>
      </c>
      <c r="F63" s="429">
        <v>54.22</v>
      </c>
      <c r="G63" s="429">
        <v>62.67</v>
      </c>
      <c r="H63" s="429">
        <v>60.26</v>
      </c>
      <c r="I63" s="429">
        <v>56.93</v>
      </c>
      <c r="J63" s="429">
        <v>65.819999999999993</v>
      </c>
      <c r="K63" s="429">
        <v>66.680000000000007</v>
      </c>
      <c r="L63" s="429">
        <v>63.55</v>
      </c>
      <c r="M63" s="432">
        <v>63.5</v>
      </c>
      <c r="N63" s="172"/>
      <c r="O63" s="172"/>
    </row>
    <row r="64" spans="1:15" ht="12" customHeight="1">
      <c r="A64" s="189">
        <v>19</v>
      </c>
      <c r="B64" s="442">
        <v>76.44</v>
      </c>
      <c r="C64" s="429">
        <v>93.42</v>
      </c>
      <c r="D64" s="429">
        <v>94.68</v>
      </c>
      <c r="E64" s="429">
        <v>62.12</v>
      </c>
      <c r="F64" s="429">
        <v>53.59</v>
      </c>
      <c r="G64" s="429">
        <v>62.43</v>
      </c>
      <c r="H64" s="429">
        <v>59.84</v>
      </c>
      <c r="I64" s="429">
        <v>54.62</v>
      </c>
      <c r="J64" s="429">
        <v>65.84</v>
      </c>
      <c r="K64" s="429">
        <v>66.55</v>
      </c>
      <c r="L64" s="429">
        <v>65.680000000000007</v>
      </c>
      <c r="M64" s="432">
        <v>70.260000000000005</v>
      </c>
      <c r="N64" s="172"/>
      <c r="O64" s="172"/>
    </row>
    <row r="65" spans="1:15" ht="12" customHeight="1">
      <c r="A65" s="189">
        <v>20</v>
      </c>
      <c r="B65" s="442">
        <v>73.56</v>
      </c>
      <c r="C65" s="429">
        <v>91.02</v>
      </c>
      <c r="D65" s="429">
        <v>90.38</v>
      </c>
      <c r="E65" s="429">
        <v>60.17</v>
      </c>
      <c r="F65" s="429">
        <v>53.51</v>
      </c>
      <c r="G65" s="429">
        <v>65.05</v>
      </c>
      <c r="H65" s="429">
        <v>62.36</v>
      </c>
      <c r="I65" s="430">
        <v>51.87</v>
      </c>
      <c r="J65" s="429">
        <v>64.92</v>
      </c>
      <c r="K65" s="429">
        <v>64.540000000000006</v>
      </c>
      <c r="L65" s="429">
        <v>67.989999999999995</v>
      </c>
      <c r="M65" s="432">
        <v>72.760000000000005</v>
      </c>
      <c r="N65" s="172"/>
      <c r="O65" s="172"/>
    </row>
    <row r="66" spans="1:15" ht="12" customHeight="1">
      <c r="A66" s="189">
        <v>21</v>
      </c>
      <c r="B66" s="442">
        <v>72.44</v>
      </c>
      <c r="C66" s="429">
        <v>88.12</v>
      </c>
      <c r="D66" s="429">
        <v>84.13</v>
      </c>
      <c r="E66" s="429">
        <v>58.57</v>
      </c>
      <c r="F66" s="429">
        <v>53.65</v>
      </c>
      <c r="G66" s="429">
        <v>62.41</v>
      </c>
      <c r="H66" s="429">
        <v>64.58</v>
      </c>
      <c r="I66" s="429">
        <v>52.34</v>
      </c>
      <c r="J66" s="429">
        <v>64.23</v>
      </c>
      <c r="K66" s="429">
        <v>64.48</v>
      </c>
      <c r="L66" s="429">
        <v>66.75</v>
      </c>
      <c r="M66" s="432">
        <v>71.89</v>
      </c>
      <c r="N66" s="172"/>
      <c r="O66" s="172"/>
    </row>
    <row r="67" spans="1:15" ht="12" customHeight="1">
      <c r="A67" s="189">
        <v>22</v>
      </c>
      <c r="B67" s="442">
        <v>70.92</v>
      </c>
      <c r="C67" s="429">
        <v>89.09</v>
      </c>
      <c r="D67" s="429">
        <v>78.739999999999995</v>
      </c>
      <c r="E67" s="429">
        <v>57.53</v>
      </c>
      <c r="F67" s="429">
        <v>53.01</v>
      </c>
      <c r="G67" s="429">
        <v>60</v>
      </c>
      <c r="H67" s="429">
        <v>60.15</v>
      </c>
      <c r="I67" s="429">
        <v>54.25</v>
      </c>
      <c r="J67" s="429">
        <v>63.92</v>
      </c>
      <c r="K67" s="429">
        <v>68.73</v>
      </c>
      <c r="L67" s="429">
        <v>70.27</v>
      </c>
      <c r="M67" s="432">
        <v>71.09</v>
      </c>
      <c r="N67" s="172"/>
      <c r="O67" s="172"/>
    </row>
    <row r="68" spans="1:15" ht="12" customHeight="1">
      <c r="A68" s="189">
        <v>23</v>
      </c>
      <c r="B68" s="442">
        <v>68.260000000000005</v>
      </c>
      <c r="C68" s="735">
        <v>117.2</v>
      </c>
      <c r="D68" s="429">
        <v>74.69</v>
      </c>
      <c r="E68" s="429">
        <v>56.59</v>
      </c>
      <c r="F68" s="429">
        <v>53.08</v>
      </c>
      <c r="G68" s="429">
        <v>57.67</v>
      </c>
      <c r="H68" s="430">
        <v>57.51</v>
      </c>
      <c r="I68" s="429">
        <v>62.38</v>
      </c>
      <c r="J68" s="429">
        <v>64.12</v>
      </c>
      <c r="K68" s="430">
        <v>72.5</v>
      </c>
      <c r="L68" s="429">
        <v>70.91</v>
      </c>
      <c r="M68" s="432">
        <v>70.81</v>
      </c>
      <c r="N68" s="172"/>
      <c r="O68" s="172"/>
    </row>
    <row r="69" spans="1:15" ht="12" customHeight="1">
      <c r="A69" s="189">
        <v>24</v>
      </c>
      <c r="B69" s="442">
        <v>67.81</v>
      </c>
      <c r="C69" s="736">
        <v>114.04</v>
      </c>
      <c r="D69" s="429">
        <v>72.430000000000007</v>
      </c>
      <c r="E69" s="429">
        <v>55.96</v>
      </c>
      <c r="F69" s="429">
        <v>52.6</v>
      </c>
      <c r="G69" s="429">
        <v>56.61</v>
      </c>
      <c r="H69" s="429">
        <v>58.51</v>
      </c>
      <c r="I69" s="429">
        <v>59.42</v>
      </c>
      <c r="J69" s="429">
        <v>64.709999999999994</v>
      </c>
      <c r="K69" s="429">
        <v>71.25</v>
      </c>
      <c r="L69" s="429">
        <v>69.489999999999995</v>
      </c>
      <c r="M69" s="432">
        <v>73.989999999999995</v>
      </c>
      <c r="N69" s="172"/>
      <c r="O69" s="172"/>
    </row>
    <row r="70" spans="1:15" ht="12" customHeight="1">
      <c r="A70" s="189">
        <v>25</v>
      </c>
      <c r="B70" s="442">
        <v>66.42</v>
      </c>
      <c r="C70" s="736">
        <v>103.75</v>
      </c>
      <c r="D70" s="429">
        <v>71.19</v>
      </c>
      <c r="E70" s="429">
        <v>55.53</v>
      </c>
      <c r="F70" s="429">
        <v>52.78</v>
      </c>
      <c r="G70" s="429">
        <v>55.79</v>
      </c>
      <c r="H70" s="429">
        <v>60.76</v>
      </c>
      <c r="I70" s="429">
        <v>56.58</v>
      </c>
      <c r="J70" s="429">
        <v>64.900000000000006</v>
      </c>
      <c r="K70" s="429">
        <v>70.36</v>
      </c>
      <c r="L70" s="429">
        <v>68.709999999999994</v>
      </c>
      <c r="M70" s="431">
        <v>77.09</v>
      </c>
      <c r="N70" s="172"/>
      <c r="O70" s="172"/>
    </row>
    <row r="71" spans="1:15" ht="12" customHeight="1">
      <c r="A71" s="189">
        <v>26</v>
      </c>
      <c r="B71" s="442">
        <v>65.31</v>
      </c>
      <c r="C71" s="429">
        <v>97.01</v>
      </c>
      <c r="D71" s="429">
        <v>69.47</v>
      </c>
      <c r="E71" s="429">
        <v>54.6</v>
      </c>
      <c r="F71" s="429">
        <v>53.34</v>
      </c>
      <c r="G71" s="429">
        <v>53.95</v>
      </c>
      <c r="H71" s="429">
        <v>60.18</v>
      </c>
      <c r="I71" s="429">
        <v>56.4</v>
      </c>
      <c r="J71" s="429">
        <v>66.05</v>
      </c>
      <c r="K71" s="429">
        <v>69.14</v>
      </c>
      <c r="L71" s="429">
        <v>70.31</v>
      </c>
      <c r="M71" s="432">
        <v>75.23</v>
      </c>
      <c r="N71" s="172"/>
      <c r="O71" s="172"/>
    </row>
    <row r="72" spans="1:15" ht="12" customHeight="1">
      <c r="A72" s="189">
        <v>27</v>
      </c>
      <c r="B72" s="442">
        <v>65.87</v>
      </c>
      <c r="C72" s="429">
        <v>92.76</v>
      </c>
      <c r="D72" s="429">
        <v>67.88</v>
      </c>
      <c r="E72" s="430">
        <v>54.06</v>
      </c>
      <c r="F72" s="429">
        <v>54.48</v>
      </c>
      <c r="G72" s="429">
        <v>52.79</v>
      </c>
      <c r="H72" s="429">
        <v>60.06</v>
      </c>
      <c r="I72" s="429">
        <v>59.14</v>
      </c>
      <c r="J72" s="429">
        <v>66.430000000000007</v>
      </c>
      <c r="K72" s="429">
        <v>68.150000000000006</v>
      </c>
      <c r="L72" s="430">
        <v>73.38</v>
      </c>
      <c r="M72" s="432">
        <v>72.73</v>
      </c>
      <c r="N72" s="172"/>
      <c r="O72" s="172"/>
    </row>
    <row r="73" spans="1:15" ht="12" customHeight="1">
      <c r="A73" s="189">
        <v>28</v>
      </c>
      <c r="B73" s="442">
        <v>66.599999999999994</v>
      </c>
      <c r="C73" s="429">
        <v>88.69</v>
      </c>
      <c r="D73" s="429">
        <v>66.44</v>
      </c>
      <c r="E73" s="429">
        <v>55.87</v>
      </c>
      <c r="F73" s="429">
        <v>54.82</v>
      </c>
      <c r="G73" s="430">
        <v>51.98</v>
      </c>
      <c r="H73" s="429">
        <v>65.08</v>
      </c>
      <c r="I73" s="429">
        <v>59.26</v>
      </c>
      <c r="J73" s="429">
        <v>66.05</v>
      </c>
      <c r="K73" s="429">
        <v>70.36</v>
      </c>
      <c r="L73" s="429">
        <v>72.08</v>
      </c>
      <c r="M73" s="432">
        <v>70.25</v>
      </c>
      <c r="N73" s="172"/>
      <c r="O73" s="172"/>
    </row>
    <row r="74" spans="1:15" ht="12" customHeight="1">
      <c r="A74" s="189">
        <v>29</v>
      </c>
      <c r="B74" s="442">
        <v>66.75</v>
      </c>
      <c r="C74" s="429">
        <v>84.68</v>
      </c>
      <c r="D74" s="429">
        <v>64.989999999999995</v>
      </c>
      <c r="E74" s="429">
        <v>59.34</v>
      </c>
      <c r="F74" s="429">
        <v>54.61</v>
      </c>
      <c r="G74" s="429">
        <v>53.63</v>
      </c>
      <c r="H74" s="429">
        <v>70.45</v>
      </c>
      <c r="I74" s="429">
        <v>59.17</v>
      </c>
      <c r="J74" s="429">
        <v>64.77</v>
      </c>
      <c r="K74" s="429">
        <v>70.08</v>
      </c>
      <c r="L74" s="429">
        <v>70.150000000000006</v>
      </c>
      <c r="M74" s="432">
        <v>69.040000000000006</v>
      </c>
      <c r="N74" s="172"/>
      <c r="O74" s="172"/>
    </row>
    <row r="75" spans="1:15" ht="12" customHeight="1">
      <c r="A75" s="189">
        <v>30</v>
      </c>
      <c r="B75" s="442">
        <v>67.77</v>
      </c>
      <c r="C75" s="429"/>
      <c r="D75" s="429">
        <v>63.15</v>
      </c>
      <c r="E75" s="429">
        <v>58.22</v>
      </c>
      <c r="F75" s="429">
        <v>54.66</v>
      </c>
      <c r="G75" s="429">
        <v>67.03</v>
      </c>
      <c r="H75" s="429">
        <v>71.709999999999994</v>
      </c>
      <c r="I75" s="429">
        <v>62.67</v>
      </c>
      <c r="J75" s="429">
        <v>64.87</v>
      </c>
      <c r="K75" s="429">
        <v>68.77</v>
      </c>
      <c r="L75" s="429">
        <v>69.239999999999995</v>
      </c>
      <c r="M75" s="432">
        <v>71</v>
      </c>
      <c r="N75" s="172"/>
      <c r="O75" s="172"/>
    </row>
    <row r="76" spans="1:15" ht="12" customHeight="1">
      <c r="A76" s="284">
        <v>31</v>
      </c>
      <c r="B76" s="442">
        <v>67.790000000000006</v>
      </c>
      <c r="C76" s="429"/>
      <c r="D76" s="430">
        <v>61.69</v>
      </c>
      <c r="E76" s="429"/>
      <c r="F76" s="429">
        <v>56.12</v>
      </c>
      <c r="G76" s="429"/>
      <c r="H76" s="429">
        <v>71.180000000000007</v>
      </c>
      <c r="I76" s="429">
        <v>61.94</v>
      </c>
      <c r="J76" s="429"/>
      <c r="K76" s="429">
        <v>66.94</v>
      </c>
      <c r="L76" s="429"/>
      <c r="M76" s="432">
        <v>72.819999999999993</v>
      </c>
      <c r="N76" s="172"/>
      <c r="O76" s="172"/>
    </row>
    <row r="77" spans="1:15" ht="12" customHeight="1">
      <c r="A77" s="276" t="s">
        <v>197</v>
      </c>
      <c r="B77" s="433">
        <f>AVERAGE(B46:B76)</f>
        <v>69.254838709677401</v>
      </c>
      <c r="C77" s="434">
        <f t="shared" ref="C77:M77" si="2">AVERAGE(C46:C76)</f>
        <v>84.984827586206904</v>
      </c>
      <c r="D77" s="434">
        <f t="shared" si="2"/>
        <v>84.000645161290322</v>
      </c>
      <c r="E77" s="434">
        <f t="shared" si="2"/>
        <v>59.522333333333322</v>
      </c>
      <c r="F77" s="434">
        <f t="shared" si="2"/>
        <v>53.814516129032249</v>
      </c>
      <c r="G77" s="434">
        <f t="shared" si="2"/>
        <v>62.888000000000012</v>
      </c>
      <c r="H77" s="434">
        <f t="shared" si="2"/>
        <v>64.61032258064516</v>
      </c>
      <c r="I77" s="434">
        <f t="shared" si="2"/>
        <v>59.168387096774197</v>
      </c>
      <c r="J77" s="434">
        <f t="shared" si="2"/>
        <v>68.763333333333335</v>
      </c>
      <c r="K77" s="434">
        <f t="shared" si="2"/>
        <v>66.28</v>
      </c>
      <c r="L77" s="434">
        <f>AVERAGE(L46:L76)</f>
        <v>65.586333333333329</v>
      </c>
      <c r="M77" s="435">
        <f t="shared" si="2"/>
        <v>66.050322580645158</v>
      </c>
      <c r="N77" s="172"/>
      <c r="O77" s="172"/>
    </row>
    <row r="78" spans="1:15" ht="12" customHeight="1">
      <c r="A78" s="276" t="s">
        <v>198</v>
      </c>
      <c r="B78" s="692">
        <v>87.55</v>
      </c>
      <c r="C78" s="285">
        <v>120.64</v>
      </c>
      <c r="D78" s="285">
        <v>113</v>
      </c>
      <c r="E78" s="179">
        <v>67.900000000000006</v>
      </c>
      <c r="F78" s="179">
        <v>57.84</v>
      </c>
      <c r="G78" s="179">
        <v>75.209999999999994</v>
      </c>
      <c r="H78" s="179">
        <v>78.89</v>
      </c>
      <c r="I78" s="179">
        <v>69.83</v>
      </c>
      <c r="J78" s="179">
        <v>92.69</v>
      </c>
      <c r="K78" s="179">
        <v>72.7</v>
      </c>
      <c r="L78" s="179">
        <v>73.7</v>
      </c>
      <c r="M78" s="693">
        <v>77.400000000000006</v>
      </c>
      <c r="N78" s="209"/>
      <c r="O78" s="172"/>
    </row>
    <row r="79" spans="1:15" ht="12" customHeight="1">
      <c r="A79" s="277" t="s">
        <v>199</v>
      </c>
      <c r="B79" s="694">
        <v>62.43</v>
      </c>
      <c r="C79" s="443">
        <v>64.989999999999995</v>
      </c>
      <c r="D79" s="443">
        <v>61.2</v>
      </c>
      <c r="E79" s="443">
        <v>53.21</v>
      </c>
      <c r="F79" s="443">
        <v>49.7</v>
      </c>
      <c r="G79" s="443">
        <v>51.35</v>
      </c>
      <c r="H79" s="443">
        <v>56.64</v>
      </c>
      <c r="I79" s="443">
        <v>51.5</v>
      </c>
      <c r="J79" s="443">
        <v>60.48</v>
      </c>
      <c r="K79" s="443">
        <v>61.8</v>
      </c>
      <c r="L79" s="443">
        <v>60.2</v>
      </c>
      <c r="M79" s="444">
        <v>57.7</v>
      </c>
      <c r="N79" s="212"/>
      <c r="O79" s="172"/>
    </row>
    <row r="80" spans="1:15" ht="12" customHeight="1">
      <c r="A80" s="270"/>
      <c r="B80" s="279"/>
      <c r="C80" s="279"/>
      <c r="D80" s="279"/>
      <c r="E80" s="285"/>
      <c r="F80" s="179"/>
      <c r="G80" s="179"/>
      <c r="H80" s="179"/>
      <c r="I80" s="179"/>
      <c r="J80" s="179"/>
      <c r="K80" s="179"/>
      <c r="L80" s="179"/>
      <c r="M80" s="179"/>
      <c r="N80" s="172"/>
      <c r="O80" s="172"/>
    </row>
    <row r="81" spans="1:15" ht="12" customHeight="1">
      <c r="A81" s="270"/>
      <c r="B81" s="279"/>
      <c r="C81" s="279"/>
      <c r="D81" s="279"/>
      <c r="E81" s="285"/>
      <c r="F81" s="179"/>
      <c r="G81" s="179"/>
      <c r="H81" s="179"/>
      <c r="I81" s="179"/>
      <c r="J81" s="179"/>
      <c r="K81" s="179"/>
      <c r="L81" s="179"/>
      <c r="M81" s="179"/>
      <c r="N81" s="172"/>
      <c r="O81" s="172"/>
    </row>
    <row r="82" spans="1:15" ht="12" customHeight="1">
      <c r="A82" s="270"/>
      <c r="B82" s="279"/>
      <c r="C82" s="279"/>
      <c r="D82" s="279"/>
      <c r="E82" s="285"/>
      <c r="F82" s="179"/>
      <c r="G82" s="285"/>
      <c r="H82" s="179"/>
      <c r="I82" s="179"/>
      <c r="J82" s="179"/>
      <c r="K82" s="179"/>
      <c r="L82" s="179"/>
      <c r="M82" s="179"/>
      <c r="N82" s="172"/>
      <c r="O82" s="172"/>
    </row>
    <row r="83" spans="1:15" ht="12" customHeight="1">
      <c r="A83" s="270" t="s">
        <v>284</v>
      </c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72"/>
      <c r="O83" s="172"/>
    </row>
    <row r="84" spans="1:15" ht="12" customHeight="1">
      <c r="A84" s="270"/>
      <c r="B84" s="270"/>
      <c r="C84" s="270"/>
      <c r="D84" s="270"/>
      <c r="E84" s="270"/>
      <c r="F84" s="1094" t="s">
        <v>203</v>
      </c>
      <c r="G84" s="1094"/>
      <c r="H84" s="1094"/>
      <c r="I84" s="1094"/>
      <c r="J84" s="270"/>
      <c r="K84" s="270"/>
      <c r="L84" s="1094" t="s">
        <v>282</v>
      </c>
      <c r="M84" s="1094"/>
      <c r="N84" s="172"/>
      <c r="O84" s="172"/>
    </row>
    <row r="85" spans="1:15" ht="12" customHeight="1">
      <c r="A85" s="1095" t="s">
        <v>35</v>
      </c>
      <c r="B85" s="1100" t="s">
        <v>193</v>
      </c>
      <c r="C85" s="1101"/>
      <c r="D85" s="1101"/>
      <c r="E85" s="1101"/>
      <c r="F85" s="1101"/>
      <c r="G85" s="1101"/>
      <c r="H85" s="1101"/>
      <c r="I85" s="1101"/>
      <c r="J85" s="1101"/>
      <c r="K85" s="1101"/>
      <c r="L85" s="1101"/>
      <c r="M85" s="1102"/>
      <c r="N85" s="172"/>
      <c r="O85" s="172"/>
    </row>
    <row r="86" spans="1:15" ht="12" customHeight="1">
      <c r="A86" s="1096"/>
      <c r="B86" s="273">
        <v>1</v>
      </c>
      <c r="C86" s="282">
        <v>2</v>
      </c>
      <c r="D86" s="282">
        <v>3</v>
      </c>
      <c r="E86" s="282">
        <v>4</v>
      </c>
      <c r="F86" s="282">
        <v>5</v>
      </c>
      <c r="G86" s="282">
        <v>6</v>
      </c>
      <c r="H86" s="282">
        <v>7</v>
      </c>
      <c r="I86" s="282">
        <v>8</v>
      </c>
      <c r="J86" s="282">
        <v>9</v>
      </c>
      <c r="K86" s="282">
        <v>10</v>
      </c>
      <c r="L86" s="282">
        <v>11</v>
      </c>
      <c r="M86" s="282">
        <v>12</v>
      </c>
      <c r="N86" s="172"/>
      <c r="O86" s="172"/>
    </row>
    <row r="87" spans="1:15" ht="12" customHeight="1">
      <c r="A87" s="283">
        <v>1</v>
      </c>
      <c r="B87" s="438">
        <v>16.510000000000002</v>
      </c>
      <c r="C87" s="439">
        <v>16.32</v>
      </c>
      <c r="D87" s="439">
        <v>24.94</v>
      </c>
      <c r="E87" s="439">
        <v>12.66</v>
      </c>
      <c r="F87" s="439">
        <v>12.24</v>
      </c>
      <c r="G87" s="439">
        <v>16.2</v>
      </c>
      <c r="H87" s="439">
        <v>26.98</v>
      </c>
      <c r="I87" s="440">
        <v>15.61</v>
      </c>
      <c r="J87" s="439">
        <v>10.44</v>
      </c>
      <c r="K87" s="439">
        <v>7.8</v>
      </c>
      <c r="L87" s="439">
        <v>14.39</v>
      </c>
      <c r="M87" s="441">
        <v>16.79</v>
      </c>
      <c r="N87" s="172"/>
      <c r="O87" s="172"/>
    </row>
    <row r="88" spans="1:15" ht="12" customHeight="1">
      <c r="A88" s="189">
        <v>2</v>
      </c>
      <c r="B88" s="575">
        <v>15.14</v>
      </c>
      <c r="C88" s="429">
        <v>23.52</v>
      </c>
      <c r="D88" s="429">
        <v>23.89</v>
      </c>
      <c r="E88" s="429">
        <v>13.11</v>
      </c>
      <c r="F88" s="429">
        <v>11.16</v>
      </c>
      <c r="G88" s="429">
        <v>16.73</v>
      </c>
      <c r="H88" s="430">
        <v>27.88</v>
      </c>
      <c r="I88" s="429">
        <v>9.8699999999999992</v>
      </c>
      <c r="J88" s="429">
        <v>10.3</v>
      </c>
      <c r="K88" s="429">
        <v>7.38</v>
      </c>
      <c r="L88" s="429">
        <v>15.42</v>
      </c>
      <c r="M88" s="432">
        <v>15.69</v>
      </c>
      <c r="N88" s="172"/>
      <c r="O88" s="172"/>
    </row>
    <row r="89" spans="1:15" ht="12" customHeight="1">
      <c r="A89" s="189">
        <v>3</v>
      </c>
      <c r="B89" s="442">
        <v>14.81</v>
      </c>
      <c r="C89" s="429">
        <v>25.8</v>
      </c>
      <c r="D89" s="429">
        <v>23.35</v>
      </c>
      <c r="E89" s="429">
        <v>13.96</v>
      </c>
      <c r="F89" s="429">
        <v>10.35</v>
      </c>
      <c r="G89" s="429">
        <v>15.8</v>
      </c>
      <c r="H89" s="429">
        <v>23.06</v>
      </c>
      <c r="I89" s="429">
        <v>11.66</v>
      </c>
      <c r="J89" s="429">
        <v>16.23</v>
      </c>
      <c r="K89" s="429">
        <v>6.37</v>
      </c>
      <c r="L89" s="429">
        <v>14.65</v>
      </c>
      <c r="M89" s="432">
        <v>14.61</v>
      </c>
      <c r="N89" s="172"/>
      <c r="O89" s="172"/>
    </row>
    <row r="90" spans="1:15" ht="12" customHeight="1">
      <c r="A90" s="189">
        <v>4</v>
      </c>
      <c r="B90" s="442">
        <v>14.34</v>
      </c>
      <c r="C90" s="429">
        <v>21.78</v>
      </c>
      <c r="D90" s="429">
        <v>28.32</v>
      </c>
      <c r="E90" s="429">
        <v>16.559999999999999</v>
      </c>
      <c r="F90" s="429">
        <v>10.06</v>
      </c>
      <c r="G90" s="430">
        <v>14.11</v>
      </c>
      <c r="H90" s="429">
        <v>18.510000000000002</v>
      </c>
      <c r="I90" s="429">
        <v>16.22</v>
      </c>
      <c r="J90" s="429">
        <v>19.12</v>
      </c>
      <c r="K90" s="429">
        <v>6.18</v>
      </c>
      <c r="L90" s="429">
        <v>17.02</v>
      </c>
      <c r="M90" s="432">
        <v>14.1</v>
      </c>
      <c r="N90" s="172"/>
      <c r="O90" s="172"/>
    </row>
    <row r="91" spans="1:15" ht="12" customHeight="1">
      <c r="A91" s="189">
        <v>5</v>
      </c>
      <c r="B91" s="442">
        <v>14.55</v>
      </c>
      <c r="C91" s="429">
        <v>16.52</v>
      </c>
      <c r="D91" s="429">
        <v>41.62</v>
      </c>
      <c r="E91" s="429">
        <v>15.54</v>
      </c>
      <c r="F91" s="429">
        <v>9.85</v>
      </c>
      <c r="G91" s="429">
        <v>14.94</v>
      </c>
      <c r="H91" s="429">
        <v>18.850000000000001</v>
      </c>
      <c r="I91" s="429">
        <v>18.649999999999999</v>
      </c>
      <c r="J91" s="429">
        <v>16.43</v>
      </c>
      <c r="K91" s="429">
        <v>7.29</v>
      </c>
      <c r="L91" s="429">
        <v>15.23</v>
      </c>
      <c r="M91" s="432">
        <v>13.68</v>
      </c>
      <c r="N91" s="172"/>
      <c r="O91" s="172"/>
    </row>
    <row r="92" spans="1:15" ht="12" customHeight="1">
      <c r="A92" s="189">
        <v>6</v>
      </c>
      <c r="B92" s="442">
        <v>14.63</v>
      </c>
      <c r="C92" s="429">
        <v>14.12</v>
      </c>
      <c r="D92" s="430">
        <v>44.24</v>
      </c>
      <c r="E92" s="429">
        <v>14.45</v>
      </c>
      <c r="F92" s="429">
        <v>9.5399999999999991</v>
      </c>
      <c r="G92" s="429">
        <v>15.62</v>
      </c>
      <c r="H92" s="429">
        <v>24.92</v>
      </c>
      <c r="I92" s="429">
        <v>15.74</v>
      </c>
      <c r="J92" s="429">
        <v>19.53</v>
      </c>
      <c r="K92" s="429">
        <v>7.55</v>
      </c>
      <c r="L92" s="429">
        <v>14.53</v>
      </c>
      <c r="M92" s="432">
        <v>13.37</v>
      </c>
      <c r="N92" s="172"/>
      <c r="O92" s="172"/>
    </row>
    <row r="93" spans="1:15" ht="12" customHeight="1">
      <c r="A93" s="189">
        <v>7</v>
      </c>
      <c r="B93" s="442">
        <v>16.46</v>
      </c>
      <c r="C93" s="429">
        <v>12.75</v>
      </c>
      <c r="D93" s="429">
        <v>40.479999999999997</v>
      </c>
      <c r="E93" s="429">
        <v>11.56</v>
      </c>
      <c r="F93" s="429">
        <v>9.14</v>
      </c>
      <c r="G93" s="429">
        <v>15.65</v>
      </c>
      <c r="H93" s="429">
        <v>21.59</v>
      </c>
      <c r="I93" s="429">
        <v>11.05</v>
      </c>
      <c r="J93" s="429">
        <v>20.82</v>
      </c>
      <c r="K93" s="429">
        <v>7.68</v>
      </c>
      <c r="L93" s="429">
        <v>13.64</v>
      </c>
      <c r="M93" s="432">
        <v>12.66</v>
      </c>
      <c r="N93" s="172"/>
      <c r="O93" s="172"/>
    </row>
    <row r="94" spans="1:15" ht="12" customHeight="1">
      <c r="A94" s="189">
        <v>8</v>
      </c>
      <c r="B94" s="442">
        <v>17.79</v>
      </c>
      <c r="C94" s="429">
        <v>12.78</v>
      </c>
      <c r="D94" s="429">
        <v>36.29</v>
      </c>
      <c r="E94" s="429">
        <v>11.82</v>
      </c>
      <c r="F94" s="429">
        <v>9.07</v>
      </c>
      <c r="G94" s="429">
        <v>17.13</v>
      </c>
      <c r="H94" s="429">
        <v>19.68</v>
      </c>
      <c r="I94" s="429">
        <v>9.23</v>
      </c>
      <c r="J94" s="429">
        <v>23.23</v>
      </c>
      <c r="K94" s="429">
        <v>7.76</v>
      </c>
      <c r="L94" s="429">
        <v>13.71</v>
      </c>
      <c r="M94" s="432">
        <v>11.19</v>
      </c>
      <c r="N94" s="172"/>
      <c r="O94" s="172"/>
    </row>
    <row r="95" spans="1:15" ht="12" customHeight="1">
      <c r="A95" s="189">
        <v>9</v>
      </c>
      <c r="B95" s="442">
        <v>18.190000000000001</v>
      </c>
      <c r="C95" s="430">
        <v>12.63</v>
      </c>
      <c r="D95" s="429">
        <v>33.130000000000003</v>
      </c>
      <c r="E95" s="429">
        <v>11.72</v>
      </c>
      <c r="F95" s="430">
        <v>8.51</v>
      </c>
      <c r="G95" s="429">
        <v>24.88</v>
      </c>
      <c r="H95" s="429">
        <v>19.38</v>
      </c>
      <c r="I95" s="429">
        <v>8.4600000000000009</v>
      </c>
      <c r="J95" s="429">
        <v>27.73</v>
      </c>
      <c r="K95" s="429">
        <v>7.73</v>
      </c>
      <c r="L95" s="429">
        <v>12.63</v>
      </c>
      <c r="M95" s="432">
        <v>9.6999999999999993</v>
      </c>
      <c r="N95" s="172"/>
      <c r="O95" s="172"/>
    </row>
    <row r="96" spans="1:15" ht="12" customHeight="1">
      <c r="A96" s="189">
        <v>10</v>
      </c>
      <c r="B96" s="442">
        <v>17.760000000000002</v>
      </c>
      <c r="C96" s="429">
        <v>15.13</v>
      </c>
      <c r="D96" s="429">
        <v>30.33</v>
      </c>
      <c r="E96" s="429">
        <v>11.76</v>
      </c>
      <c r="F96" s="429">
        <v>8.7799999999999994</v>
      </c>
      <c r="G96" s="429">
        <v>22.74</v>
      </c>
      <c r="H96" s="429">
        <v>18.440000000000001</v>
      </c>
      <c r="I96" s="429">
        <v>8.6300000000000008</v>
      </c>
      <c r="J96" s="430">
        <v>34.97</v>
      </c>
      <c r="K96" s="429">
        <v>7.73</v>
      </c>
      <c r="L96" s="429">
        <v>11.54</v>
      </c>
      <c r="M96" s="432">
        <v>8.8000000000000007</v>
      </c>
      <c r="N96" s="172"/>
      <c r="O96" s="172"/>
    </row>
    <row r="97" spans="1:15" ht="12" customHeight="1">
      <c r="A97" s="189">
        <v>11</v>
      </c>
      <c r="B97" s="442">
        <v>17.28</v>
      </c>
      <c r="C97" s="429">
        <v>24.89</v>
      </c>
      <c r="D97" s="429">
        <v>30.75</v>
      </c>
      <c r="E97" s="429">
        <v>10.62</v>
      </c>
      <c r="F97" s="429">
        <v>8.59</v>
      </c>
      <c r="G97" s="429">
        <v>18.829999999999998</v>
      </c>
      <c r="H97" s="429">
        <v>17.989999999999998</v>
      </c>
      <c r="I97" s="429">
        <v>7.26</v>
      </c>
      <c r="J97" s="429">
        <v>33.42</v>
      </c>
      <c r="K97" s="429">
        <v>8.4499999999999993</v>
      </c>
      <c r="L97" s="429">
        <v>11.45</v>
      </c>
      <c r="M97" s="431">
        <v>8.75</v>
      </c>
      <c r="N97" s="172"/>
      <c r="O97" s="172"/>
    </row>
    <row r="98" spans="1:15" ht="12" customHeight="1">
      <c r="A98" s="189">
        <v>12</v>
      </c>
      <c r="B98" s="442">
        <v>17.46</v>
      </c>
      <c r="C98" s="429">
        <v>28.81</v>
      </c>
      <c r="D98" s="429">
        <v>33.89</v>
      </c>
      <c r="E98" s="429">
        <v>10.029999999999999</v>
      </c>
      <c r="F98" s="429">
        <v>9.3000000000000007</v>
      </c>
      <c r="G98" s="429">
        <v>16.97</v>
      </c>
      <c r="H98" s="429">
        <v>17.329999999999998</v>
      </c>
      <c r="I98" s="429">
        <v>5.96</v>
      </c>
      <c r="J98" s="429">
        <v>27.44</v>
      </c>
      <c r="K98" s="429">
        <v>8.6300000000000008</v>
      </c>
      <c r="L98" s="429">
        <v>11.2</v>
      </c>
      <c r="M98" s="432">
        <v>9.6300000000000008</v>
      </c>
      <c r="N98" s="172"/>
      <c r="O98" s="172"/>
    </row>
    <row r="99" spans="1:15" ht="12" customHeight="1">
      <c r="A99" s="189">
        <v>13</v>
      </c>
      <c r="B99" s="442">
        <v>18.7</v>
      </c>
      <c r="C99" s="429">
        <v>28.49</v>
      </c>
      <c r="D99" s="429">
        <v>37.51</v>
      </c>
      <c r="E99" s="430">
        <v>9.75</v>
      </c>
      <c r="F99" s="429">
        <v>9.2799999999999994</v>
      </c>
      <c r="G99" s="429">
        <v>17.37</v>
      </c>
      <c r="H99" s="429">
        <v>15.09</v>
      </c>
      <c r="I99" s="429">
        <v>5.4</v>
      </c>
      <c r="J99" s="429">
        <v>22.24</v>
      </c>
      <c r="K99" s="429">
        <v>8.52</v>
      </c>
      <c r="L99" s="429">
        <v>10.58</v>
      </c>
      <c r="M99" s="432">
        <v>9.08</v>
      </c>
      <c r="N99" s="172"/>
      <c r="O99" s="172"/>
    </row>
    <row r="100" spans="1:15" ht="12" customHeight="1">
      <c r="A100" s="189">
        <v>14</v>
      </c>
      <c r="B100" s="442">
        <v>18.37</v>
      </c>
      <c r="C100" s="429">
        <v>26.35</v>
      </c>
      <c r="D100" s="429">
        <v>35.340000000000003</v>
      </c>
      <c r="E100" s="429">
        <v>10.86</v>
      </c>
      <c r="F100" s="429">
        <v>9.4600000000000009</v>
      </c>
      <c r="G100" s="429">
        <v>14.97</v>
      </c>
      <c r="H100" s="429">
        <v>13.72</v>
      </c>
      <c r="I100" s="429">
        <v>6.36</v>
      </c>
      <c r="J100" s="429">
        <v>17.100000000000001</v>
      </c>
      <c r="K100" s="429">
        <v>8.25</v>
      </c>
      <c r="L100" s="430">
        <v>10.57</v>
      </c>
      <c r="M100" s="432">
        <v>9.3000000000000007</v>
      </c>
      <c r="N100" s="172"/>
      <c r="O100" s="172"/>
    </row>
    <row r="101" spans="1:15" ht="12" customHeight="1">
      <c r="A101" s="189">
        <v>15</v>
      </c>
      <c r="B101" s="442">
        <v>20.46</v>
      </c>
      <c r="C101" s="429">
        <v>22.22</v>
      </c>
      <c r="D101" s="429">
        <v>31.18</v>
      </c>
      <c r="E101" s="429">
        <v>12.03</v>
      </c>
      <c r="F101" s="429">
        <v>11.6</v>
      </c>
      <c r="G101" s="429">
        <v>15.96</v>
      </c>
      <c r="H101" s="429">
        <v>12.52</v>
      </c>
      <c r="I101" s="429">
        <v>6.78</v>
      </c>
      <c r="J101" s="429">
        <v>13.75</v>
      </c>
      <c r="K101" s="430">
        <v>5.7</v>
      </c>
      <c r="L101" s="429">
        <v>10.53</v>
      </c>
      <c r="M101" s="432">
        <v>10.18</v>
      </c>
      <c r="N101" s="172"/>
      <c r="O101" s="172"/>
    </row>
    <row r="102" spans="1:15" ht="12" customHeight="1">
      <c r="A102" s="189">
        <v>16</v>
      </c>
      <c r="B102" s="442">
        <v>28.38</v>
      </c>
      <c r="C102" s="429">
        <v>21.25</v>
      </c>
      <c r="D102" s="429">
        <v>29.29</v>
      </c>
      <c r="E102" s="429">
        <v>16.97</v>
      </c>
      <c r="F102" s="429">
        <v>12.2</v>
      </c>
      <c r="G102" s="429">
        <v>17.46</v>
      </c>
      <c r="H102" s="429">
        <v>11.54</v>
      </c>
      <c r="I102" s="429">
        <v>6.56</v>
      </c>
      <c r="J102" s="429">
        <v>12.5</v>
      </c>
      <c r="K102" s="429">
        <v>5.34</v>
      </c>
      <c r="L102" s="429">
        <v>10.53</v>
      </c>
      <c r="M102" s="432">
        <v>10.59</v>
      </c>
      <c r="N102" s="172"/>
      <c r="O102" s="172"/>
    </row>
    <row r="103" spans="1:15" ht="12" customHeight="1">
      <c r="A103" s="189">
        <v>17</v>
      </c>
      <c r="B103" s="575">
        <v>30.85</v>
      </c>
      <c r="C103" s="429">
        <v>31.75</v>
      </c>
      <c r="D103" s="429">
        <v>29.07</v>
      </c>
      <c r="E103" s="430">
        <v>17.22</v>
      </c>
      <c r="F103" s="429">
        <v>12.9</v>
      </c>
      <c r="G103" s="429">
        <v>19.440000000000001</v>
      </c>
      <c r="H103" s="429">
        <v>10.86</v>
      </c>
      <c r="I103" s="429">
        <v>6.14</v>
      </c>
      <c r="J103" s="429">
        <v>10.95</v>
      </c>
      <c r="K103" s="429">
        <v>8.17</v>
      </c>
      <c r="L103" s="429">
        <v>10.5</v>
      </c>
      <c r="M103" s="432">
        <v>11.45</v>
      </c>
      <c r="N103" s="172"/>
      <c r="O103" s="172"/>
    </row>
    <row r="104" spans="1:15" ht="12" customHeight="1">
      <c r="A104" s="189">
        <v>18</v>
      </c>
      <c r="B104" s="442">
        <v>26.62</v>
      </c>
      <c r="C104" s="429">
        <v>37.51</v>
      </c>
      <c r="D104" s="429">
        <v>30.93</v>
      </c>
      <c r="E104" s="429">
        <v>15.15</v>
      </c>
      <c r="F104" s="429">
        <v>13.14</v>
      </c>
      <c r="G104" s="429">
        <v>20.73</v>
      </c>
      <c r="H104" s="429">
        <v>10.75</v>
      </c>
      <c r="I104" s="429">
        <v>7.32</v>
      </c>
      <c r="J104" s="429">
        <v>9.35</v>
      </c>
      <c r="K104" s="429">
        <v>8.39</v>
      </c>
      <c r="L104" s="429">
        <v>11.85</v>
      </c>
      <c r="M104" s="432">
        <v>14.37</v>
      </c>
      <c r="N104" s="172"/>
      <c r="O104" s="172"/>
    </row>
    <row r="105" spans="1:15" ht="12" customHeight="1">
      <c r="A105" s="189">
        <v>19</v>
      </c>
      <c r="B105" s="442">
        <v>23.33</v>
      </c>
      <c r="C105" s="429">
        <v>34.39</v>
      </c>
      <c r="D105" s="429">
        <v>35</v>
      </c>
      <c r="E105" s="429">
        <v>14.28</v>
      </c>
      <c r="F105" s="429">
        <v>12.84</v>
      </c>
      <c r="G105" s="429">
        <v>20.55</v>
      </c>
      <c r="H105" s="429">
        <v>10.53</v>
      </c>
      <c r="I105" s="429">
        <v>5.96</v>
      </c>
      <c r="J105" s="429">
        <v>8.85</v>
      </c>
      <c r="K105" s="429">
        <v>8.56</v>
      </c>
      <c r="L105" s="429">
        <v>14.68</v>
      </c>
      <c r="M105" s="432">
        <v>21.23</v>
      </c>
      <c r="N105" s="172"/>
      <c r="O105" s="172"/>
    </row>
    <row r="106" spans="1:15" ht="12" customHeight="1">
      <c r="A106" s="189">
        <v>20</v>
      </c>
      <c r="B106" s="442">
        <v>20.62</v>
      </c>
      <c r="C106" s="429">
        <v>32.200000000000003</v>
      </c>
      <c r="D106" s="429">
        <v>32.69</v>
      </c>
      <c r="E106" s="429">
        <v>13.04</v>
      </c>
      <c r="F106" s="429">
        <v>12.82</v>
      </c>
      <c r="G106" s="430">
        <v>25.44</v>
      </c>
      <c r="H106" s="429">
        <v>13.59</v>
      </c>
      <c r="I106" s="429">
        <v>4.04</v>
      </c>
      <c r="J106" s="429">
        <v>8.67</v>
      </c>
      <c r="K106" s="429">
        <v>9.0500000000000007</v>
      </c>
      <c r="L106" s="429">
        <v>16.989999999999998</v>
      </c>
      <c r="M106" s="431">
        <v>23.66</v>
      </c>
      <c r="N106" s="172"/>
      <c r="O106" s="172"/>
    </row>
    <row r="107" spans="1:15" ht="12" customHeight="1">
      <c r="A107" s="189">
        <v>21</v>
      </c>
      <c r="B107" s="442">
        <v>19.3</v>
      </c>
      <c r="C107" s="429">
        <v>30.09</v>
      </c>
      <c r="D107" s="429">
        <v>28.33</v>
      </c>
      <c r="E107" s="429">
        <v>12.89</v>
      </c>
      <c r="F107" s="429">
        <v>12.6</v>
      </c>
      <c r="G107" s="429">
        <v>25.83</v>
      </c>
      <c r="H107" s="429">
        <v>16.91</v>
      </c>
      <c r="I107" s="429">
        <v>3.23</v>
      </c>
      <c r="J107" s="429">
        <v>8.67</v>
      </c>
      <c r="K107" s="429">
        <v>9.52</v>
      </c>
      <c r="L107" s="429">
        <v>15.75</v>
      </c>
      <c r="M107" s="432">
        <v>21.83</v>
      </c>
      <c r="N107" s="172"/>
      <c r="O107" s="172"/>
    </row>
    <row r="108" spans="1:15" ht="12" customHeight="1">
      <c r="A108" s="189">
        <v>22</v>
      </c>
      <c r="B108" s="442">
        <v>17.97</v>
      </c>
      <c r="C108" s="429">
        <v>30.09</v>
      </c>
      <c r="D108" s="429">
        <v>24.35</v>
      </c>
      <c r="E108" s="429">
        <v>12.44</v>
      </c>
      <c r="F108" s="429">
        <v>12.46</v>
      </c>
      <c r="G108" s="429">
        <v>23.78</v>
      </c>
      <c r="H108" s="429">
        <v>12.69</v>
      </c>
      <c r="I108" s="430">
        <v>3.42</v>
      </c>
      <c r="J108" s="429">
        <v>8.33</v>
      </c>
      <c r="K108" s="429">
        <v>11.95</v>
      </c>
      <c r="L108" s="429">
        <v>19.27</v>
      </c>
      <c r="M108" s="432">
        <v>20.49</v>
      </c>
      <c r="N108" s="172"/>
      <c r="O108" s="172"/>
    </row>
    <row r="109" spans="1:15" ht="12" customHeight="1">
      <c r="A109" s="189">
        <v>23</v>
      </c>
      <c r="B109" s="442">
        <v>16.260000000000002</v>
      </c>
      <c r="C109" s="430">
        <v>47.46</v>
      </c>
      <c r="D109" s="429">
        <v>21.27</v>
      </c>
      <c r="E109" s="429">
        <v>12.25</v>
      </c>
      <c r="F109" s="429">
        <v>12.27</v>
      </c>
      <c r="G109" s="429">
        <v>21.84</v>
      </c>
      <c r="H109" s="430">
        <v>9.2899999999999991</v>
      </c>
      <c r="I109" s="429">
        <v>6.85</v>
      </c>
      <c r="J109" s="429">
        <v>8.4</v>
      </c>
      <c r="K109" s="429">
        <v>14.75</v>
      </c>
      <c r="L109" s="429">
        <v>19.91</v>
      </c>
      <c r="M109" s="432">
        <v>19.93</v>
      </c>
      <c r="N109" s="172"/>
      <c r="O109" s="172"/>
    </row>
    <row r="110" spans="1:15" ht="12" customHeight="1">
      <c r="A110" s="189">
        <v>24</v>
      </c>
      <c r="B110" s="442">
        <v>16.260000000000002</v>
      </c>
      <c r="C110" s="429">
        <v>48.17</v>
      </c>
      <c r="D110" s="429">
        <v>19.43</v>
      </c>
      <c r="E110" s="429">
        <v>11.37</v>
      </c>
      <c r="F110" s="429">
        <v>11.76</v>
      </c>
      <c r="G110" s="429">
        <v>20.13</v>
      </c>
      <c r="H110" s="429">
        <v>9.4</v>
      </c>
      <c r="I110" s="429">
        <v>7.27</v>
      </c>
      <c r="J110" s="429">
        <v>8.9600000000000009</v>
      </c>
      <c r="K110" s="429">
        <v>12.96</v>
      </c>
      <c r="L110" s="429">
        <v>18.489999999999998</v>
      </c>
      <c r="M110" s="432">
        <v>22.37</v>
      </c>
      <c r="N110" s="172"/>
      <c r="O110" s="172"/>
    </row>
    <row r="111" spans="1:15" ht="12" customHeight="1">
      <c r="A111" s="189">
        <v>25</v>
      </c>
      <c r="B111" s="442">
        <v>15.55</v>
      </c>
      <c r="C111" s="429">
        <v>41.17</v>
      </c>
      <c r="D111" s="429">
        <v>18.16</v>
      </c>
      <c r="E111" s="429">
        <v>11.65</v>
      </c>
      <c r="F111" s="429">
        <v>10.96</v>
      </c>
      <c r="G111" s="429">
        <v>18.63</v>
      </c>
      <c r="H111" s="429">
        <v>10.84</v>
      </c>
      <c r="I111" s="429">
        <v>7.22</v>
      </c>
      <c r="J111" s="429">
        <v>9.65</v>
      </c>
      <c r="K111" s="429">
        <v>12.69</v>
      </c>
      <c r="L111" s="429">
        <v>17.71</v>
      </c>
      <c r="M111" s="695">
        <v>23.64</v>
      </c>
      <c r="N111" s="172"/>
      <c r="O111" s="172"/>
    </row>
    <row r="112" spans="1:15" ht="12" customHeight="1">
      <c r="A112" s="189">
        <v>26</v>
      </c>
      <c r="B112" s="442">
        <v>15.54</v>
      </c>
      <c r="C112" s="429">
        <v>36.14</v>
      </c>
      <c r="D112" s="429">
        <v>17.149999999999999</v>
      </c>
      <c r="E112" s="429">
        <v>11.05</v>
      </c>
      <c r="F112" s="429">
        <v>11.88</v>
      </c>
      <c r="G112" s="429">
        <v>16.95</v>
      </c>
      <c r="H112" s="429">
        <v>11.48</v>
      </c>
      <c r="I112" s="429">
        <v>7.53</v>
      </c>
      <c r="J112" s="429">
        <v>9.2799999999999994</v>
      </c>
      <c r="K112" s="429">
        <v>13.35</v>
      </c>
      <c r="L112" s="429">
        <v>19.309999999999999</v>
      </c>
      <c r="M112" s="432">
        <v>21.89</v>
      </c>
      <c r="N112" s="172"/>
      <c r="O112" s="172"/>
    </row>
    <row r="113" spans="1:15" ht="12" customHeight="1">
      <c r="A113" s="189">
        <v>27</v>
      </c>
      <c r="B113" s="442">
        <v>15.92</v>
      </c>
      <c r="C113" s="429">
        <v>32.950000000000003</v>
      </c>
      <c r="D113" s="429">
        <v>18.66</v>
      </c>
      <c r="E113" s="429">
        <v>10.43</v>
      </c>
      <c r="F113" s="429">
        <v>12.38</v>
      </c>
      <c r="G113" s="429">
        <v>15.94</v>
      </c>
      <c r="H113" s="429">
        <v>12.61</v>
      </c>
      <c r="I113" s="429">
        <v>8.57</v>
      </c>
      <c r="J113" s="429">
        <v>9.17</v>
      </c>
      <c r="K113" s="429">
        <v>13.64</v>
      </c>
      <c r="L113" s="430">
        <v>22.38</v>
      </c>
      <c r="M113" s="432">
        <v>19.88</v>
      </c>
      <c r="N113" s="172"/>
      <c r="O113" s="172"/>
    </row>
    <row r="114" spans="1:15" ht="12" customHeight="1">
      <c r="A114" s="189">
        <v>28</v>
      </c>
      <c r="B114" s="442">
        <v>16.57</v>
      </c>
      <c r="C114" s="429">
        <v>29.85</v>
      </c>
      <c r="D114" s="429">
        <v>18.79</v>
      </c>
      <c r="E114" s="429">
        <v>10.99</v>
      </c>
      <c r="F114" s="429">
        <v>12.23</v>
      </c>
      <c r="G114" s="429">
        <v>15.09</v>
      </c>
      <c r="H114" s="429">
        <v>16.64</v>
      </c>
      <c r="I114" s="429">
        <v>9.58</v>
      </c>
      <c r="J114" s="429">
        <v>9.2100000000000009</v>
      </c>
      <c r="K114" s="429">
        <v>13.58</v>
      </c>
      <c r="L114" s="429">
        <v>21.08</v>
      </c>
      <c r="M114" s="432">
        <v>18.190000000000001</v>
      </c>
      <c r="N114" s="172"/>
      <c r="O114" s="172"/>
    </row>
    <row r="115" spans="1:15" ht="12" customHeight="1">
      <c r="A115" s="189">
        <v>29</v>
      </c>
      <c r="B115" s="442">
        <v>16.3</v>
      </c>
      <c r="C115" s="429">
        <v>26.85</v>
      </c>
      <c r="D115" s="429">
        <v>16.079999999999998</v>
      </c>
      <c r="E115" s="429">
        <v>12.63</v>
      </c>
      <c r="F115" s="429">
        <v>13.52</v>
      </c>
      <c r="G115" s="429">
        <v>15.66</v>
      </c>
      <c r="H115" s="429">
        <v>21.51</v>
      </c>
      <c r="I115" s="429">
        <v>9.26</v>
      </c>
      <c r="J115" s="429">
        <v>9.1</v>
      </c>
      <c r="K115" s="429">
        <v>13.54</v>
      </c>
      <c r="L115" s="429">
        <v>19.149999999999999</v>
      </c>
      <c r="M115" s="432">
        <v>17.37</v>
      </c>
      <c r="N115" s="172"/>
      <c r="O115" s="172"/>
    </row>
    <row r="116" spans="1:15" ht="12" customHeight="1">
      <c r="A116" s="189">
        <v>30</v>
      </c>
      <c r="B116" s="442">
        <v>16.600000000000001</v>
      </c>
      <c r="C116" s="429"/>
      <c r="D116" s="429">
        <v>13.7</v>
      </c>
      <c r="E116" s="429">
        <v>13.01</v>
      </c>
      <c r="F116" s="429">
        <v>14.56</v>
      </c>
      <c r="G116" s="429">
        <v>21.02</v>
      </c>
      <c r="H116" s="429">
        <v>22.63</v>
      </c>
      <c r="I116" s="429">
        <v>10.67</v>
      </c>
      <c r="J116" s="430">
        <v>7.9</v>
      </c>
      <c r="K116" s="430">
        <v>14.61</v>
      </c>
      <c r="L116" s="429">
        <v>18.239999999999998</v>
      </c>
      <c r="M116" s="432">
        <v>19.149999999999999</v>
      </c>
      <c r="N116" s="172"/>
      <c r="O116" s="172"/>
    </row>
    <row r="117" spans="1:15" ht="12" customHeight="1">
      <c r="A117" s="284">
        <v>31</v>
      </c>
      <c r="B117" s="442">
        <v>16.96</v>
      </c>
      <c r="C117" s="429"/>
      <c r="D117" s="430">
        <v>12.31</v>
      </c>
      <c r="E117" s="429"/>
      <c r="F117" s="430">
        <v>15.36</v>
      </c>
      <c r="G117" s="429"/>
      <c r="H117" s="429">
        <v>23.37</v>
      </c>
      <c r="I117" s="429">
        <v>10.68</v>
      </c>
      <c r="J117" s="429"/>
      <c r="K117" s="429">
        <v>14.31</v>
      </c>
      <c r="L117" s="429"/>
      <c r="M117" s="432">
        <v>20.7</v>
      </c>
      <c r="N117" s="172"/>
      <c r="O117" s="172"/>
    </row>
    <row r="118" spans="1:15" ht="12" customHeight="1">
      <c r="A118" s="276" t="s">
        <v>197</v>
      </c>
      <c r="B118" s="433">
        <f>AVERAGE(B87:B117)</f>
        <v>18.241290322580646</v>
      </c>
      <c r="C118" s="434">
        <f t="shared" ref="C118:M118" si="3">AVERAGE(C87:C117)</f>
        <v>26.964827586206898</v>
      </c>
      <c r="D118" s="434">
        <f t="shared" si="3"/>
        <v>27.757096774193545</v>
      </c>
      <c r="E118" s="434">
        <f t="shared" si="3"/>
        <v>12.726666666666667</v>
      </c>
      <c r="F118" s="434">
        <f t="shared" si="3"/>
        <v>11.316451612903226</v>
      </c>
      <c r="G118" s="434">
        <f t="shared" si="3"/>
        <v>18.54633333333333</v>
      </c>
      <c r="H118" s="434">
        <f t="shared" si="3"/>
        <v>16.792903225806448</v>
      </c>
      <c r="I118" s="434">
        <f t="shared" si="3"/>
        <v>8.7477419354838695</v>
      </c>
      <c r="J118" s="434">
        <f t="shared" si="3"/>
        <v>15.057999999999998</v>
      </c>
      <c r="K118" s="434">
        <f t="shared" si="3"/>
        <v>9.5945161290322609</v>
      </c>
      <c r="L118" s="434">
        <f t="shared" si="3"/>
        <v>15.097666666666665</v>
      </c>
      <c r="M118" s="435">
        <f t="shared" si="3"/>
        <v>15.621612903225806</v>
      </c>
      <c r="N118" s="172"/>
      <c r="O118" s="172"/>
    </row>
    <row r="119" spans="1:15" ht="12" customHeight="1">
      <c r="A119" s="276" t="s">
        <v>198</v>
      </c>
      <c r="B119" s="692">
        <v>31.8</v>
      </c>
      <c r="C119" s="179">
        <v>50.65</v>
      </c>
      <c r="D119" s="179">
        <v>45.04</v>
      </c>
      <c r="E119" s="179">
        <v>18.559999999999999</v>
      </c>
      <c r="F119" s="179">
        <v>16.059999999999999</v>
      </c>
      <c r="G119" s="179">
        <v>27.05</v>
      </c>
      <c r="H119" s="179">
        <v>29.67</v>
      </c>
      <c r="I119" s="179">
        <v>22.21</v>
      </c>
      <c r="J119" s="179">
        <v>35.9</v>
      </c>
      <c r="K119" s="179">
        <v>15.7</v>
      </c>
      <c r="L119" s="179">
        <v>22.7</v>
      </c>
      <c r="M119" s="693">
        <v>24.1</v>
      </c>
      <c r="N119" s="172"/>
      <c r="O119" s="172"/>
    </row>
    <row r="120" spans="1:15" ht="12" customHeight="1">
      <c r="A120" s="277" t="s">
        <v>199</v>
      </c>
      <c r="B120" s="694">
        <v>14.07</v>
      </c>
      <c r="C120" s="443">
        <v>12.45</v>
      </c>
      <c r="D120" s="443">
        <v>11.2</v>
      </c>
      <c r="E120" s="443">
        <v>9.0299999999999994</v>
      </c>
      <c r="F120" s="443">
        <v>7.91</v>
      </c>
      <c r="G120" s="443">
        <v>11.59</v>
      </c>
      <c r="H120" s="443">
        <v>9.11</v>
      </c>
      <c r="I120" s="443">
        <v>2.87</v>
      </c>
      <c r="J120" s="443">
        <v>6.7</v>
      </c>
      <c r="K120" s="443">
        <v>3.4</v>
      </c>
      <c r="L120" s="443">
        <v>10</v>
      </c>
      <c r="M120" s="444">
        <v>8.1999999999999993</v>
      </c>
      <c r="N120" s="172"/>
      <c r="O120" s="172"/>
    </row>
    <row r="121" spans="1:15" ht="12" customHeight="1">
      <c r="A121" s="270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172"/>
      <c r="O121" s="172"/>
    </row>
    <row r="122" spans="1:15" ht="12" customHeight="1">
      <c r="A122" s="270"/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172"/>
      <c r="O122" s="172"/>
    </row>
    <row r="123" spans="1:15" ht="12" customHeight="1">
      <c r="A123" s="270"/>
      <c r="B123" s="279"/>
      <c r="C123" s="279"/>
      <c r="D123" s="279"/>
      <c r="E123" s="279"/>
      <c r="F123" s="279"/>
      <c r="G123" s="280"/>
      <c r="H123" s="279"/>
      <c r="I123" s="279"/>
      <c r="J123" s="279"/>
      <c r="K123" s="279"/>
      <c r="L123" s="279"/>
      <c r="M123" s="279"/>
      <c r="N123" s="172"/>
      <c r="O123" s="172"/>
    </row>
    <row r="124" spans="1:15" ht="12" customHeight="1">
      <c r="A124" s="270" t="s">
        <v>285</v>
      </c>
      <c r="B124" s="190"/>
      <c r="C124" s="281"/>
      <c r="D124" s="281"/>
      <c r="E124" s="190"/>
      <c r="F124" s="190"/>
      <c r="G124" s="190"/>
      <c r="H124" s="190"/>
      <c r="I124" s="281"/>
      <c r="J124" s="281"/>
      <c r="K124" s="190"/>
      <c r="L124" s="190"/>
      <c r="M124" s="190"/>
      <c r="N124" s="172"/>
      <c r="O124" s="172"/>
    </row>
    <row r="125" spans="1:15" ht="12" customHeight="1">
      <c r="A125" s="270"/>
      <c r="B125" s="270"/>
      <c r="C125" s="270"/>
      <c r="D125" s="270"/>
      <c r="E125" s="270"/>
      <c r="F125" s="188"/>
      <c r="G125" s="188" t="s">
        <v>204</v>
      </c>
      <c r="H125" s="188"/>
      <c r="I125" s="188"/>
      <c r="J125" s="270"/>
      <c r="K125" s="270"/>
      <c r="L125" s="1094" t="s">
        <v>282</v>
      </c>
      <c r="M125" s="1094"/>
      <c r="N125" s="172"/>
      <c r="O125" s="172"/>
    </row>
    <row r="126" spans="1:15" ht="12" customHeight="1">
      <c r="A126" s="1095" t="s">
        <v>35</v>
      </c>
      <c r="B126" s="1100" t="s">
        <v>193</v>
      </c>
      <c r="C126" s="1101"/>
      <c r="D126" s="1101"/>
      <c r="E126" s="1101"/>
      <c r="F126" s="1101"/>
      <c r="G126" s="1101"/>
      <c r="H126" s="1101"/>
      <c r="I126" s="1101"/>
      <c r="J126" s="1101"/>
      <c r="K126" s="1101"/>
      <c r="L126" s="1101"/>
      <c r="M126" s="1102"/>
      <c r="N126" s="172"/>
      <c r="O126" s="172"/>
    </row>
    <row r="127" spans="1:15" ht="12" customHeight="1">
      <c r="A127" s="1096"/>
      <c r="B127" s="273">
        <v>1</v>
      </c>
      <c r="C127" s="282">
        <v>2</v>
      </c>
      <c r="D127" s="282">
        <v>3</v>
      </c>
      <c r="E127" s="282">
        <v>4</v>
      </c>
      <c r="F127" s="271">
        <v>5</v>
      </c>
      <c r="G127" s="271">
        <v>6</v>
      </c>
      <c r="H127" s="282">
        <v>7</v>
      </c>
      <c r="I127" s="282">
        <v>8</v>
      </c>
      <c r="J127" s="271">
        <v>9</v>
      </c>
      <c r="K127" s="271">
        <v>10</v>
      </c>
      <c r="L127" s="282">
        <v>11</v>
      </c>
      <c r="M127" s="282">
        <v>12</v>
      </c>
      <c r="N127" s="172"/>
      <c r="O127" s="172"/>
    </row>
    <row r="128" spans="1:15" ht="12" customHeight="1">
      <c r="A128" s="283">
        <v>1</v>
      </c>
      <c r="B128" s="438">
        <v>9.4700000000000006</v>
      </c>
      <c r="C128" s="439">
        <v>11.86</v>
      </c>
      <c r="D128" s="439">
        <v>16.68</v>
      </c>
      <c r="E128" s="439">
        <v>5.0999999999999996</v>
      </c>
      <c r="F128" s="429">
        <v>1.45</v>
      </c>
      <c r="G128" s="430" t="s">
        <v>315</v>
      </c>
      <c r="H128" s="440">
        <v>14.74</v>
      </c>
      <c r="I128" s="439">
        <v>8.4</v>
      </c>
      <c r="J128" s="430" t="s">
        <v>315</v>
      </c>
      <c r="K128" s="430" t="s">
        <v>315</v>
      </c>
      <c r="L128" s="439">
        <v>3.92</v>
      </c>
      <c r="M128" s="441">
        <v>3.89</v>
      </c>
      <c r="N128" s="172"/>
      <c r="O128" s="172"/>
    </row>
    <row r="129" spans="1:15" ht="12" customHeight="1">
      <c r="A129" s="189">
        <v>2</v>
      </c>
      <c r="B129" s="442">
        <v>9.15</v>
      </c>
      <c r="C129" s="429">
        <v>17.25</v>
      </c>
      <c r="D129" s="429">
        <v>17.25</v>
      </c>
      <c r="E129" s="429">
        <v>5.38</v>
      </c>
      <c r="F129" s="430">
        <v>0.49</v>
      </c>
      <c r="G129" s="430" t="s">
        <v>315</v>
      </c>
      <c r="H129" s="429">
        <v>15.77</v>
      </c>
      <c r="I129" s="429">
        <v>4.53</v>
      </c>
      <c r="J129" s="430" t="s">
        <v>315</v>
      </c>
      <c r="K129" s="430" t="s">
        <v>315</v>
      </c>
      <c r="L129" s="429">
        <v>2.52</v>
      </c>
      <c r="M129" s="432">
        <v>2.88</v>
      </c>
      <c r="N129" s="172"/>
      <c r="O129" s="172"/>
    </row>
    <row r="130" spans="1:15" ht="12" customHeight="1">
      <c r="A130" s="189">
        <v>3</v>
      </c>
      <c r="B130" s="442">
        <v>9.4</v>
      </c>
      <c r="C130" s="429">
        <v>16.12</v>
      </c>
      <c r="D130" s="429">
        <v>17.77</v>
      </c>
      <c r="E130" s="429">
        <v>6.67</v>
      </c>
      <c r="F130" s="429">
        <v>1.8</v>
      </c>
      <c r="G130" s="430" t="s">
        <v>315</v>
      </c>
      <c r="H130" s="429">
        <v>12.91</v>
      </c>
      <c r="I130" s="429">
        <v>1.28</v>
      </c>
      <c r="J130" s="430">
        <v>5.5</v>
      </c>
      <c r="K130" s="430" t="s">
        <v>315</v>
      </c>
      <c r="L130" s="429">
        <v>1.78</v>
      </c>
      <c r="M130" s="432">
        <v>1.98</v>
      </c>
      <c r="N130" s="172"/>
      <c r="O130" s="172"/>
    </row>
    <row r="131" spans="1:15" ht="12" customHeight="1">
      <c r="A131" s="189">
        <v>4</v>
      </c>
      <c r="B131" s="442">
        <v>10.28</v>
      </c>
      <c r="C131" s="429">
        <v>13.56</v>
      </c>
      <c r="D131" s="429">
        <v>22.03</v>
      </c>
      <c r="E131" s="429">
        <v>6.34</v>
      </c>
      <c r="F131" s="430">
        <v>0.44</v>
      </c>
      <c r="G131" s="430" t="s">
        <v>315</v>
      </c>
      <c r="H131" s="429">
        <v>9.33</v>
      </c>
      <c r="I131" s="430">
        <v>3.29</v>
      </c>
      <c r="J131" s="429">
        <v>8.8000000000000007</v>
      </c>
      <c r="K131" s="430" t="s">
        <v>315</v>
      </c>
      <c r="L131" s="429">
        <v>1.28</v>
      </c>
      <c r="M131" s="432">
        <v>1.05</v>
      </c>
      <c r="N131" s="172"/>
      <c r="O131" s="172"/>
    </row>
    <row r="132" spans="1:15" ht="12" customHeight="1">
      <c r="A132" s="189">
        <v>5</v>
      </c>
      <c r="B132" s="442">
        <v>9.5</v>
      </c>
      <c r="C132" s="429">
        <v>10.9</v>
      </c>
      <c r="D132" s="429">
        <v>27.6</v>
      </c>
      <c r="E132" s="429">
        <v>5.41</v>
      </c>
      <c r="F132" s="430" t="s">
        <v>315</v>
      </c>
      <c r="G132" s="430" t="s">
        <v>315</v>
      </c>
      <c r="H132" s="429">
        <v>11.6</v>
      </c>
      <c r="I132" s="430">
        <v>9.89</v>
      </c>
      <c r="J132" s="429">
        <v>7.9</v>
      </c>
      <c r="K132" s="430" t="s">
        <v>315</v>
      </c>
      <c r="L132" s="429">
        <v>1.76</v>
      </c>
      <c r="M132" s="432">
        <v>0.38</v>
      </c>
      <c r="N132" s="172"/>
      <c r="O132" s="172"/>
    </row>
    <row r="133" spans="1:15" ht="12" customHeight="1">
      <c r="A133" s="189">
        <v>6</v>
      </c>
      <c r="B133" s="575">
        <v>8.8699999999999992</v>
      </c>
      <c r="C133" s="429">
        <v>9.41</v>
      </c>
      <c r="D133" s="430">
        <v>29.21</v>
      </c>
      <c r="E133" s="429">
        <v>4.78</v>
      </c>
      <c r="F133" s="430" t="s">
        <v>315</v>
      </c>
      <c r="G133" s="430" t="s">
        <v>315</v>
      </c>
      <c r="H133" s="429">
        <v>15.86</v>
      </c>
      <c r="I133" s="429">
        <v>7.82</v>
      </c>
      <c r="J133" s="429">
        <v>11.41</v>
      </c>
      <c r="K133" s="430" t="s">
        <v>315</v>
      </c>
      <c r="L133" s="429">
        <v>1</v>
      </c>
      <c r="M133" s="431">
        <v>0.03</v>
      </c>
      <c r="N133" s="172"/>
      <c r="O133" s="172"/>
    </row>
    <row r="134" spans="1:15" ht="12" customHeight="1">
      <c r="A134" s="189">
        <v>7</v>
      </c>
      <c r="B134" s="442">
        <v>10.19</v>
      </c>
      <c r="C134" s="429">
        <v>7.11</v>
      </c>
      <c r="D134" s="429">
        <v>26.15</v>
      </c>
      <c r="E134" s="429">
        <v>4.38</v>
      </c>
      <c r="F134" s="430" t="s">
        <v>315</v>
      </c>
      <c r="G134" s="430" t="s">
        <v>315</v>
      </c>
      <c r="H134" s="429">
        <v>12.66</v>
      </c>
      <c r="I134" s="429">
        <v>4.71</v>
      </c>
      <c r="J134" s="429">
        <v>11.11</v>
      </c>
      <c r="K134" s="430" t="s">
        <v>315</v>
      </c>
      <c r="L134" s="430">
        <v>0.05</v>
      </c>
      <c r="M134" s="431" t="s">
        <v>315</v>
      </c>
      <c r="N134" s="172"/>
      <c r="O134" s="172"/>
    </row>
    <row r="135" spans="1:15" ht="12" customHeight="1">
      <c r="A135" s="189">
        <v>8</v>
      </c>
      <c r="B135" s="442">
        <v>11.97</v>
      </c>
      <c r="C135" s="429">
        <v>6.49</v>
      </c>
      <c r="D135" s="429">
        <v>23.09</v>
      </c>
      <c r="E135" s="429">
        <v>4.1399999999999997</v>
      </c>
      <c r="F135" s="430" t="s">
        <v>315</v>
      </c>
      <c r="G135" s="429">
        <v>1.02</v>
      </c>
      <c r="H135" s="429">
        <v>10.6</v>
      </c>
      <c r="I135" s="430">
        <v>1.1599999999999999</v>
      </c>
      <c r="J135" s="429">
        <v>14.55</v>
      </c>
      <c r="K135" s="430" t="s">
        <v>315</v>
      </c>
      <c r="L135" s="430">
        <v>0.31</v>
      </c>
      <c r="M135" s="431" t="s">
        <v>315</v>
      </c>
      <c r="N135" s="172"/>
      <c r="O135" s="172"/>
    </row>
    <row r="136" spans="1:15" ht="12" customHeight="1">
      <c r="A136" s="189">
        <v>9</v>
      </c>
      <c r="B136" s="442">
        <v>12.67</v>
      </c>
      <c r="C136" s="430">
        <v>6.27</v>
      </c>
      <c r="D136" s="429">
        <v>20.6</v>
      </c>
      <c r="E136" s="429">
        <v>3.35</v>
      </c>
      <c r="F136" s="430" t="s">
        <v>315</v>
      </c>
      <c r="G136" s="429">
        <v>4.17</v>
      </c>
      <c r="H136" s="429">
        <v>10.210000000000001</v>
      </c>
      <c r="I136" s="430" t="s">
        <v>315</v>
      </c>
      <c r="J136" s="429">
        <v>20.09</v>
      </c>
      <c r="K136" s="430" t="s">
        <v>315</v>
      </c>
      <c r="L136" s="430" t="s">
        <v>315</v>
      </c>
      <c r="M136" s="431" t="s">
        <v>315</v>
      </c>
      <c r="N136" s="172"/>
      <c r="O136" s="172"/>
    </row>
    <row r="137" spans="1:15" ht="12" customHeight="1">
      <c r="A137" s="189">
        <v>10</v>
      </c>
      <c r="B137" s="442">
        <v>11.92</v>
      </c>
      <c r="C137" s="429">
        <v>9.39</v>
      </c>
      <c r="D137" s="429">
        <v>18.82</v>
      </c>
      <c r="E137" s="429">
        <v>2.2799999999999998</v>
      </c>
      <c r="F137" s="430" t="s">
        <v>315</v>
      </c>
      <c r="G137" s="429">
        <v>3.04</v>
      </c>
      <c r="H137" s="429">
        <v>9.02</v>
      </c>
      <c r="I137" s="430" t="s">
        <v>315</v>
      </c>
      <c r="J137" s="430">
        <v>23.95</v>
      </c>
      <c r="K137" s="430" t="s">
        <v>315</v>
      </c>
      <c r="L137" s="430" t="s">
        <v>315</v>
      </c>
      <c r="M137" s="431" t="s">
        <v>315</v>
      </c>
      <c r="N137" s="172"/>
      <c r="O137" s="172"/>
    </row>
    <row r="138" spans="1:15" ht="12" customHeight="1">
      <c r="A138" s="189">
        <v>11</v>
      </c>
      <c r="B138" s="442">
        <v>10.86</v>
      </c>
      <c r="C138" s="429">
        <v>15.21</v>
      </c>
      <c r="D138" s="429">
        <v>19.420000000000002</v>
      </c>
      <c r="E138" s="429">
        <v>1.46</v>
      </c>
      <c r="F138" s="430" t="s">
        <v>315</v>
      </c>
      <c r="G138" s="430">
        <v>0.88</v>
      </c>
      <c r="H138" s="429">
        <v>9.67</v>
      </c>
      <c r="I138" s="430" t="s">
        <v>315</v>
      </c>
      <c r="J138" s="429">
        <v>22.21</v>
      </c>
      <c r="K138" s="430" t="s">
        <v>315</v>
      </c>
      <c r="L138" s="430" t="s">
        <v>315</v>
      </c>
      <c r="M138" s="431" t="s">
        <v>315</v>
      </c>
      <c r="N138" s="172"/>
      <c r="O138" s="172"/>
    </row>
    <row r="139" spans="1:15" ht="12" customHeight="1">
      <c r="A139" s="189">
        <v>12</v>
      </c>
      <c r="B139" s="442">
        <v>11.57</v>
      </c>
      <c r="C139" s="429">
        <v>16.809999999999999</v>
      </c>
      <c r="D139" s="429">
        <v>21.19</v>
      </c>
      <c r="E139" s="429">
        <v>1.44</v>
      </c>
      <c r="F139" s="430" t="s">
        <v>315</v>
      </c>
      <c r="G139" s="430" t="s">
        <v>315</v>
      </c>
      <c r="H139" s="429">
        <v>8.06</v>
      </c>
      <c r="I139" s="430" t="s">
        <v>315</v>
      </c>
      <c r="J139" s="429">
        <v>17.71</v>
      </c>
      <c r="K139" s="430" t="s">
        <v>315</v>
      </c>
      <c r="L139" s="430" t="s">
        <v>315</v>
      </c>
      <c r="M139" s="431" t="s">
        <v>315</v>
      </c>
      <c r="N139" s="172"/>
      <c r="O139" s="172"/>
    </row>
    <row r="140" spans="1:15" ht="12" customHeight="1">
      <c r="A140" s="189">
        <v>13</v>
      </c>
      <c r="B140" s="442">
        <v>12.92</v>
      </c>
      <c r="C140" s="429">
        <v>16.7</v>
      </c>
      <c r="D140" s="429">
        <v>22.56</v>
      </c>
      <c r="E140" s="429">
        <v>2.65</v>
      </c>
      <c r="F140" s="430" t="s">
        <v>315</v>
      </c>
      <c r="G140" s="430" t="s">
        <v>315</v>
      </c>
      <c r="H140" s="429">
        <v>5.59</v>
      </c>
      <c r="I140" s="430" t="s">
        <v>315</v>
      </c>
      <c r="J140" s="429">
        <v>14.51</v>
      </c>
      <c r="K140" s="430" t="s">
        <v>315</v>
      </c>
      <c r="L140" s="430" t="s">
        <v>315</v>
      </c>
      <c r="M140" s="431" t="s">
        <v>315</v>
      </c>
      <c r="N140" s="172"/>
      <c r="O140" s="172"/>
    </row>
    <row r="141" spans="1:15" ht="12" customHeight="1">
      <c r="A141" s="189">
        <v>14</v>
      </c>
      <c r="B141" s="442">
        <v>12.04</v>
      </c>
      <c r="C141" s="429">
        <v>15.11</v>
      </c>
      <c r="D141" s="429">
        <v>20.53</v>
      </c>
      <c r="E141" s="429">
        <v>3.57</v>
      </c>
      <c r="F141" s="430" t="s">
        <v>315</v>
      </c>
      <c r="G141" s="430" t="s">
        <v>315</v>
      </c>
      <c r="H141" s="429">
        <v>2.61</v>
      </c>
      <c r="I141" s="430" t="s">
        <v>315</v>
      </c>
      <c r="J141" s="429">
        <v>11.32</v>
      </c>
      <c r="K141" s="430" t="s">
        <v>315</v>
      </c>
      <c r="L141" s="430" t="s">
        <v>315</v>
      </c>
      <c r="M141" s="431" t="s">
        <v>315</v>
      </c>
      <c r="N141" s="172"/>
      <c r="O141" s="172"/>
    </row>
    <row r="142" spans="1:15" ht="12" customHeight="1">
      <c r="A142" s="189">
        <v>15</v>
      </c>
      <c r="B142" s="442">
        <v>14.06</v>
      </c>
      <c r="C142" s="429">
        <v>12.79</v>
      </c>
      <c r="D142" s="429">
        <v>17.73</v>
      </c>
      <c r="E142" s="429">
        <v>5.92</v>
      </c>
      <c r="F142" s="430" t="s">
        <v>315</v>
      </c>
      <c r="G142" s="430" t="s">
        <v>315</v>
      </c>
      <c r="H142" s="430">
        <v>0.01</v>
      </c>
      <c r="I142" s="430" t="s">
        <v>315</v>
      </c>
      <c r="J142" s="429">
        <v>9.36</v>
      </c>
      <c r="K142" s="430" t="s">
        <v>315</v>
      </c>
      <c r="L142" s="430" t="s">
        <v>315</v>
      </c>
      <c r="M142" s="431" t="s">
        <v>315</v>
      </c>
      <c r="N142" s="172"/>
      <c r="O142" s="172"/>
    </row>
    <row r="143" spans="1:15" ht="12" customHeight="1">
      <c r="A143" s="189">
        <v>16</v>
      </c>
      <c r="B143" s="575">
        <v>17.88</v>
      </c>
      <c r="C143" s="429">
        <v>12.72</v>
      </c>
      <c r="D143" s="429">
        <v>16.8</v>
      </c>
      <c r="E143" s="430">
        <v>11.12</v>
      </c>
      <c r="F143" s="430" t="s">
        <v>315</v>
      </c>
      <c r="G143" s="430" t="s">
        <v>315</v>
      </c>
      <c r="H143" s="430" t="s">
        <v>315</v>
      </c>
      <c r="I143" s="430" t="s">
        <v>315</v>
      </c>
      <c r="J143" s="429">
        <v>8.7899999999999991</v>
      </c>
      <c r="K143" s="430" t="s">
        <v>315</v>
      </c>
      <c r="L143" s="430" t="s">
        <v>315</v>
      </c>
      <c r="M143" s="431" t="s">
        <v>315</v>
      </c>
      <c r="N143" s="172"/>
      <c r="O143" s="172"/>
    </row>
    <row r="144" spans="1:15" ht="12" customHeight="1">
      <c r="A144" s="189">
        <v>17</v>
      </c>
      <c r="B144" s="442">
        <v>16.34</v>
      </c>
      <c r="C144" s="429">
        <v>19.47</v>
      </c>
      <c r="D144" s="429">
        <v>16.809999999999999</v>
      </c>
      <c r="E144" s="429">
        <v>10.76</v>
      </c>
      <c r="F144" s="430" t="s">
        <v>315</v>
      </c>
      <c r="G144" s="430" t="s">
        <v>315</v>
      </c>
      <c r="H144" s="430" t="s">
        <v>315</v>
      </c>
      <c r="I144" s="430" t="s">
        <v>315</v>
      </c>
      <c r="J144" s="429">
        <v>7.91</v>
      </c>
      <c r="K144" s="430" t="s">
        <v>315</v>
      </c>
      <c r="L144" s="430" t="s">
        <v>315</v>
      </c>
      <c r="M144" s="431" t="s">
        <v>315</v>
      </c>
      <c r="N144" s="172"/>
      <c r="O144" s="172"/>
    </row>
    <row r="145" spans="1:15" ht="12" customHeight="1">
      <c r="A145" s="189">
        <v>18</v>
      </c>
      <c r="B145" s="442">
        <v>14.3</v>
      </c>
      <c r="C145" s="429">
        <v>20.91</v>
      </c>
      <c r="D145" s="429">
        <v>18.43</v>
      </c>
      <c r="E145" s="429">
        <v>9.35</v>
      </c>
      <c r="F145" s="430" t="s">
        <v>315</v>
      </c>
      <c r="G145" s="430" t="s">
        <v>315</v>
      </c>
      <c r="H145" s="430" t="s">
        <v>315</v>
      </c>
      <c r="I145" s="430" t="s">
        <v>315</v>
      </c>
      <c r="J145" s="429">
        <v>6.31</v>
      </c>
      <c r="K145" s="430" t="s">
        <v>315</v>
      </c>
      <c r="L145" s="430">
        <v>2.12</v>
      </c>
      <c r="M145" s="431">
        <v>0.01</v>
      </c>
      <c r="N145" s="172"/>
      <c r="O145" s="172"/>
    </row>
    <row r="146" spans="1:15" ht="12" customHeight="1">
      <c r="A146" s="189">
        <v>19</v>
      </c>
      <c r="B146" s="442">
        <v>13.39</v>
      </c>
      <c r="C146" s="429">
        <v>19.579999999999998</v>
      </c>
      <c r="D146" s="429">
        <v>20.98</v>
      </c>
      <c r="E146" s="429">
        <v>8.02</v>
      </c>
      <c r="F146" s="430" t="s">
        <v>315</v>
      </c>
      <c r="G146" s="430" t="s">
        <v>315</v>
      </c>
      <c r="H146" s="430" t="s">
        <v>315</v>
      </c>
      <c r="I146" s="430" t="s">
        <v>315</v>
      </c>
      <c r="J146" s="429">
        <v>4.0999999999999996</v>
      </c>
      <c r="K146" s="430" t="s">
        <v>315</v>
      </c>
      <c r="L146" s="429">
        <v>6.19</v>
      </c>
      <c r="M146" s="432">
        <v>2.09</v>
      </c>
      <c r="N146" s="172"/>
      <c r="O146" s="172"/>
    </row>
    <row r="147" spans="1:15" ht="12" customHeight="1">
      <c r="A147" s="189">
        <v>20</v>
      </c>
      <c r="B147" s="442">
        <v>12.46</v>
      </c>
      <c r="C147" s="429">
        <v>18.95</v>
      </c>
      <c r="D147" s="429">
        <v>19.350000000000001</v>
      </c>
      <c r="E147" s="429">
        <v>6.57</v>
      </c>
      <c r="F147" s="430" t="s">
        <v>315</v>
      </c>
      <c r="G147" s="430" t="s">
        <v>315</v>
      </c>
      <c r="H147" s="430" t="s">
        <v>315</v>
      </c>
      <c r="I147" s="430" t="s">
        <v>315</v>
      </c>
      <c r="J147" s="429">
        <v>1.8</v>
      </c>
      <c r="K147" s="430" t="s">
        <v>315</v>
      </c>
      <c r="L147" s="429">
        <v>8.7200000000000006</v>
      </c>
      <c r="M147" s="432">
        <v>7.19</v>
      </c>
      <c r="N147" s="172"/>
      <c r="O147" s="172"/>
    </row>
    <row r="148" spans="1:15" ht="12" customHeight="1">
      <c r="A148" s="189">
        <v>21</v>
      </c>
      <c r="B148" s="442">
        <v>12.36</v>
      </c>
      <c r="C148" s="429">
        <v>17.25</v>
      </c>
      <c r="D148" s="429">
        <v>16.61</v>
      </c>
      <c r="E148" s="429">
        <v>5.28</v>
      </c>
      <c r="F148" s="430" t="s">
        <v>315</v>
      </c>
      <c r="G148" s="430" t="s">
        <v>315</v>
      </c>
      <c r="H148" s="430" t="s">
        <v>315</v>
      </c>
      <c r="I148" s="430" t="s">
        <v>315</v>
      </c>
      <c r="J148" s="430">
        <v>0.24</v>
      </c>
      <c r="K148" s="430" t="s">
        <v>315</v>
      </c>
      <c r="L148" s="429">
        <v>7.48</v>
      </c>
      <c r="M148" s="432">
        <v>7.98</v>
      </c>
      <c r="N148" s="172"/>
      <c r="O148" s="172"/>
    </row>
    <row r="149" spans="1:15" ht="12" customHeight="1">
      <c r="A149" s="189">
        <v>22</v>
      </c>
      <c r="B149" s="442">
        <v>11.89</v>
      </c>
      <c r="C149" s="429">
        <v>19</v>
      </c>
      <c r="D149" s="429">
        <v>14.1</v>
      </c>
      <c r="E149" s="429">
        <v>3.78</v>
      </c>
      <c r="F149" s="430" t="s">
        <v>315</v>
      </c>
      <c r="G149" s="430" t="s">
        <v>315</v>
      </c>
      <c r="H149" s="430">
        <v>0.01</v>
      </c>
      <c r="I149" s="430" t="s">
        <v>315</v>
      </c>
      <c r="J149" s="430" t="s">
        <v>315</v>
      </c>
      <c r="K149" s="430">
        <v>6.44</v>
      </c>
      <c r="L149" s="429">
        <v>10.38</v>
      </c>
      <c r="M149" s="432">
        <v>8.07</v>
      </c>
      <c r="N149" s="172"/>
      <c r="O149" s="172"/>
    </row>
    <row r="150" spans="1:15" ht="12" customHeight="1">
      <c r="A150" s="189">
        <v>23</v>
      </c>
      <c r="B150" s="442">
        <v>10.66</v>
      </c>
      <c r="C150" s="429">
        <v>28.49</v>
      </c>
      <c r="D150" s="429">
        <v>12.13</v>
      </c>
      <c r="E150" s="429">
        <v>2.4700000000000002</v>
      </c>
      <c r="F150" s="430" t="s">
        <v>315</v>
      </c>
      <c r="G150" s="430" t="s">
        <v>315</v>
      </c>
      <c r="H150" s="430" t="s">
        <v>315</v>
      </c>
      <c r="I150" s="430" t="s">
        <v>315</v>
      </c>
      <c r="J150" s="430" t="s">
        <v>315</v>
      </c>
      <c r="K150" s="429">
        <v>11.41</v>
      </c>
      <c r="L150" s="429">
        <v>10.55</v>
      </c>
      <c r="M150" s="432">
        <v>7.85</v>
      </c>
      <c r="N150" s="172"/>
      <c r="O150" s="172"/>
    </row>
    <row r="151" spans="1:15" ht="12" customHeight="1">
      <c r="A151" s="189">
        <v>24</v>
      </c>
      <c r="B151" s="442">
        <v>10.16</v>
      </c>
      <c r="C151" s="430">
        <v>30.15</v>
      </c>
      <c r="D151" s="429">
        <v>10.94</v>
      </c>
      <c r="E151" s="429">
        <v>1.4</v>
      </c>
      <c r="F151" s="430" t="s">
        <v>315</v>
      </c>
      <c r="G151" s="430" t="s">
        <v>315</v>
      </c>
      <c r="H151" s="430" t="s">
        <v>315</v>
      </c>
      <c r="I151" s="430" t="s">
        <v>315</v>
      </c>
      <c r="J151" s="430" t="s">
        <v>315</v>
      </c>
      <c r="K151" s="430">
        <v>10.95</v>
      </c>
      <c r="L151" s="429">
        <v>8.98</v>
      </c>
      <c r="M151" s="432">
        <v>10.71</v>
      </c>
      <c r="N151" s="172"/>
      <c r="O151" s="172"/>
    </row>
    <row r="152" spans="1:15" ht="12" customHeight="1">
      <c r="A152" s="189">
        <v>25</v>
      </c>
      <c r="B152" s="442">
        <v>9.59</v>
      </c>
      <c r="C152" s="429">
        <v>24.92</v>
      </c>
      <c r="D152" s="429">
        <v>10.220000000000001</v>
      </c>
      <c r="E152" s="430">
        <v>0.17</v>
      </c>
      <c r="F152" s="430" t="s">
        <v>315</v>
      </c>
      <c r="G152" s="430" t="s">
        <v>315</v>
      </c>
      <c r="H152" s="430" t="s">
        <v>315</v>
      </c>
      <c r="I152" s="430" t="s">
        <v>315</v>
      </c>
      <c r="J152" s="430" t="s">
        <v>315</v>
      </c>
      <c r="K152" s="429">
        <v>10.06</v>
      </c>
      <c r="L152" s="429">
        <v>7.9</v>
      </c>
      <c r="M152" s="431">
        <v>11.66</v>
      </c>
      <c r="N152" s="172"/>
      <c r="O152" s="172"/>
    </row>
    <row r="153" spans="1:15" ht="12" customHeight="1">
      <c r="A153" s="189">
        <v>26</v>
      </c>
      <c r="B153" s="442">
        <v>8.9499999999999993</v>
      </c>
      <c r="C153" s="429">
        <v>21.68</v>
      </c>
      <c r="D153" s="429">
        <v>9.2100000000000009</v>
      </c>
      <c r="E153" s="430" t="s">
        <v>315</v>
      </c>
      <c r="F153" s="430" t="s">
        <v>315</v>
      </c>
      <c r="G153" s="430" t="s">
        <v>315</v>
      </c>
      <c r="H153" s="430" t="s">
        <v>315</v>
      </c>
      <c r="I153" s="430" t="s">
        <v>315</v>
      </c>
      <c r="J153" s="430" t="s">
        <v>315</v>
      </c>
      <c r="K153" s="429">
        <v>8.44</v>
      </c>
      <c r="L153" s="430">
        <v>9.57</v>
      </c>
      <c r="M153" s="432">
        <v>10.42</v>
      </c>
      <c r="N153" s="172"/>
      <c r="O153" s="172"/>
    </row>
    <row r="154" spans="1:15" ht="12" customHeight="1">
      <c r="A154" s="189">
        <v>27</v>
      </c>
      <c r="B154" s="442">
        <v>9.9499999999999993</v>
      </c>
      <c r="C154" s="429">
        <v>19.850000000000001</v>
      </c>
      <c r="D154" s="429">
        <v>8.1999999999999993</v>
      </c>
      <c r="E154" s="430" t="s">
        <v>315</v>
      </c>
      <c r="F154" s="430" t="s">
        <v>315</v>
      </c>
      <c r="G154" s="430" t="s">
        <v>315</v>
      </c>
      <c r="H154" s="430" t="s">
        <v>315</v>
      </c>
      <c r="I154" s="430" t="s">
        <v>315</v>
      </c>
      <c r="J154" s="430" t="s">
        <v>315</v>
      </c>
      <c r="K154" s="429">
        <v>6.87</v>
      </c>
      <c r="L154" s="429">
        <v>10.33</v>
      </c>
      <c r="M154" s="432">
        <v>8.5</v>
      </c>
      <c r="N154" s="172"/>
      <c r="O154" s="172"/>
    </row>
    <row r="155" spans="1:15" ht="12" customHeight="1">
      <c r="A155" s="189">
        <v>28</v>
      </c>
      <c r="B155" s="442">
        <v>10.93</v>
      </c>
      <c r="C155" s="429">
        <v>18.260000000000002</v>
      </c>
      <c r="D155" s="429">
        <v>7.56</v>
      </c>
      <c r="E155" s="430">
        <v>0.99</v>
      </c>
      <c r="F155" s="430" t="s">
        <v>315</v>
      </c>
      <c r="G155" s="430" t="s">
        <v>315</v>
      </c>
      <c r="H155" s="429">
        <v>2.02</v>
      </c>
      <c r="I155" s="430" t="s">
        <v>315</v>
      </c>
      <c r="J155" s="430" t="s">
        <v>315</v>
      </c>
      <c r="K155" s="429">
        <v>8.98</v>
      </c>
      <c r="L155" s="429">
        <v>8.49</v>
      </c>
      <c r="M155" s="432">
        <v>6.97</v>
      </c>
      <c r="N155" s="172"/>
      <c r="O155" s="172"/>
    </row>
    <row r="156" spans="1:15" ht="12" customHeight="1">
      <c r="A156" s="189">
        <v>29</v>
      </c>
      <c r="B156" s="442">
        <v>10.9</v>
      </c>
      <c r="C156" s="429">
        <v>16.940000000000001</v>
      </c>
      <c r="D156" s="429">
        <v>6.85</v>
      </c>
      <c r="E156" s="429">
        <v>4.37</v>
      </c>
      <c r="F156" s="430" t="s">
        <v>315</v>
      </c>
      <c r="G156" s="430" t="s">
        <v>315</v>
      </c>
      <c r="H156" s="429">
        <v>5.33</v>
      </c>
      <c r="I156" s="430" t="s">
        <v>315</v>
      </c>
      <c r="J156" s="430" t="s">
        <v>315</v>
      </c>
      <c r="K156" s="429">
        <v>8.32</v>
      </c>
      <c r="L156" s="429">
        <v>6.53</v>
      </c>
      <c r="M156" s="432">
        <v>6.41</v>
      </c>
      <c r="N156" s="172"/>
      <c r="O156" s="172"/>
    </row>
    <row r="157" spans="1:15" ht="12" customHeight="1">
      <c r="A157" s="189">
        <v>30</v>
      </c>
      <c r="B157" s="442">
        <v>11.84</v>
      </c>
      <c r="C157" s="429"/>
      <c r="D157" s="429">
        <v>5.73</v>
      </c>
      <c r="E157" s="429">
        <v>2.83</v>
      </c>
      <c r="F157" s="430" t="s">
        <v>315</v>
      </c>
      <c r="G157" s="430">
        <v>3.43</v>
      </c>
      <c r="H157" s="429">
        <v>8.4</v>
      </c>
      <c r="I157" s="430" t="s">
        <v>315</v>
      </c>
      <c r="J157" s="430" t="s">
        <v>315</v>
      </c>
      <c r="K157" s="429">
        <v>7.06</v>
      </c>
      <c r="L157" s="429">
        <v>5.2</v>
      </c>
      <c r="M157" s="432">
        <v>8.7899999999999991</v>
      </c>
      <c r="N157" s="172"/>
      <c r="O157" s="172"/>
    </row>
    <row r="158" spans="1:15" ht="12" customHeight="1">
      <c r="A158" s="284">
        <v>31</v>
      </c>
      <c r="B158" s="445">
        <v>11.63</v>
      </c>
      <c r="C158" s="446"/>
      <c r="D158" s="447">
        <v>4.84</v>
      </c>
      <c r="E158" s="446"/>
      <c r="F158" s="430" t="s">
        <v>315</v>
      </c>
      <c r="G158" s="446"/>
      <c r="H158" s="429">
        <v>10.31</v>
      </c>
      <c r="I158" s="430" t="s">
        <v>315</v>
      </c>
      <c r="J158" s="446"/>
      <c r="K158" s="446">
        <v>5.44</v>
      </c>
      <c r="L158" s="446"/>
      <c r="M158" s="448">
        <v>10.41</v>
      </c>
      <c r="N158" s="172"/>
      <c r="O158" s="172"/>
    </row>
    <row r="159" spans="1:15" ht="12" customHeight="1">
      <c r="A159" s="276" t="s">
        <v>197</v>
      </c>
      <c r="B159" s="433">
        <f>AVERAGE(B128:B158)</f>
        <v>11.551612903225804</v>
      </c>
      <c r="C159" s="434">
        <f t="shared" ref="C159:D159" si="4">AVERAGE(C128:C158)</f>
        <v>16.315517241379311</v>
      </c>
      <c r="D159" s="434">
        <f t="shared" si="4"/>
        <v>16.754516129032261</v>
      </c>
      <c r="E159" s="434"/>
      <c r="F159" s="434"/>
      <c r="G159" s="434"/>
      <c r="H159" s="434"/>
      <c r="I159" s="434"/>
      <c r="J159" s="434"/>
      <c r="K159" s="434"/>
      <c r="L159" s="434"/>
      <c r="M159" s="435"/>
      <c r="N159" s="214"/>
      <c r="O159" s="172"/>
    </row>
    <row r="160" spans="1:15" ht="12" customHeight="1">
      <c r="A160" s="276" t="s">
        <v>198</v>
      </c>
      <c r="B160" s="692">
        <v>18.93</v>
      </c>
      <c r="C160" s="179">
        <v>31.53</v>
      </c>
      <c r="D160" s="179">
        <v>29.64</v>
      </c>
      <c r="E160" s="179">
        <v>12.37</v>
      </c>
      <c r="F160" s="179">
        <v>2.56</v>
      </c>
      <c r="G160" s="179">
        <v>7.1</v>
      </c>
      <c r="H160" s="179">
        <v>17.8</v>
      </c>
      <c r="I160" s="179">
        <v>11.02</v>
      </c>
      <c r="J160" s="179">
        <v>24.29</v>
      </c>
      <c r="K160" s="179">
        <v>11.83</v>
      </c>
      <c r="L160" s="179">
        <v>11.16</v>
      </c>
      <c r="M160" s="693">
        <v>11.98</v>
      </c>
      <c r="N160" s="172"/>
      <c r="O160" s="172"/>
    </row>
    <row r="161" spans="1:16" ht="12" customHeight="1">
      <c r="A161" s="277" t="s">
        <v>199</v>
      </c>
      <c r="B161" s="694">
        <v>8.39</v>
      </c>
      <c r="C161" s="443">
        <v>6.1</v>
      </c>
      <c r="D161" s="443">
        <v>4.3099999999999996</v>
      </c>
      <c r="E161" s="436" t="s">
        <v>315</v>
      </c>
      <c r="F161" s="436" t="s">
        <v>315</v>
      </c>
      <c r="G161" s="436" t="s">
        <v>315</v>
      </c>
      <c r="H161" s="436" t="s">
        <v>315</v>
      </c>
      <c r="I161" s="436" t="s">
        <v>315</v>
      </c>
      <c r="J161" s="436" t="s">
        <v>315</v>
      </c>
      <c r="K161" s="436" t="s">
        <v>315</v>
      </c>
      <c r="L161" s="436" t="s">
        <v>315</v>
      </c>
      <c r="M161" s="437" t="s">
        <v>315</v>
      </c>
      <c r="N161" s="172"/>
      <c r="O161" s="172"/>
    </row>
    <row r="162" spans="1:16" ht="12" customHeight="1">
      <c r="A162" s="270"/>
      <c r="B162" s="279"/>
      <c r="C162" s="279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172"/>
      <c r="O162" s="172"/>
    </row>
    <row r="163" spans="1:16" ht="12" customHeight="1">
      <c r="A163" s="270"/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172"/>
      <c r="O163" s="172"/>
    </row>
    <row r="164" spans="1:16" ht="12" customHeight="1">
      <c r="A164" s="270"/>
      <c r="B164" s="279"/>
      <c r="C164" s="279"/>
      <c r="D164" s="279"/>
      <c r="E164" s="279"/>
      <c r="F164" s="279"/>
      <c r="G164" s="280"/>
      <c r="H164" s="279"/>
      <c r="I164" s="279"/>
      <c r="J164" s="279"/>
      <c r="K164" s="279"/>
      <c r="L164" s="279"/>
      <c r="M164" s="279"/>
      <c r="N164" s="172"/>
      <c r="O164" s="172"/>
    </row>
    <row r="165" spans="1:16" ht="12" customHeight="1">
      <c r="A165" s="270" t="s">
        <v>286</v>
      </c>
      <c r="B165" s="191"/>
      <c r="C165" s="281"/>
      <c r="D165" s="281"/>
      <c r="E165" s="270"/>
      <c r="F165" s="191"/>
      <c r="G165" s="286"/>
      <c r="H165" s="287"/>
      <c r="I165" s="281"/>
      <c r="J165" s="281"/>
      <c r="K165" s="191"/>
      <c r="L165" s="191"/>
      <c r="M165" s="191"/>
      <c r="N165" s="172"/>
      <c r="O165" s="172"/>
    </row>
    <row r="166" spans="1:16" ht="12" customHeight="1">
      <c r="A166" s="270"/>
      <c r="B166" s="270"/>
      <c r="C166" s="270"/>
      <c r="D166" s="270"/>
      <c r="E166" s="270"/>
      <c r="F166" s="1094" t="s">
        <v>206</v>
      </c>
      <c r="G166" s="1094"/>
      <c r="H166" s="1094"/>
      <c r="I166" s="1094"/>
      <c r="J166" s="270"/>
      <c r="K166" s="270"/>
      <c r="L166" s="1094" t="s">
        <v>282</v>
      </c>
      <c r="M166" s="1094"/>
      <c r="N166" s="172"/>
      <c r="O166" s="172"/>
    </row>
    <row r="167" spans="1:16" ht="12" customHeight="1">
      <c r="A167" s="1095" t="s">
        <v>35</v>
      </c>
      <c r="B167" s="1100" t="s">
        <v>193</v>
      </c>
      <c r="C167" s="1101"/>
      <c r="D167" s="1101"/>
      <c r="E167" s="1101"/>
      <c r="F167" s="1101"/>
      <c r="G167" s="1101"/>
      <c r="H167" s="1101"/>
      <c r="I167" s="1101"/>
      <c r="J167" s="1101"/>
      <c r="K167" s="1101"/>
      <c r="L167" s="1101"/>
      <c r="M167" s="1102"/>
      <c r="N167" s="172"/>
      <c r="O167" s="172"/>
    </row>
    <row r="168" spans="1:16" ht="12" customHeight="1">
      <c r="A168" s="1096"/>
      <c r="B168" s="271">
        <v>1</v>
      </c>
      <c r="C168" s="272">
        <v>2</v>
      </c>
      <c r="D168" s="272">
        <v>3</v>
      </c>
      <c r="E168" s="272">
        <v>4</v>
      </c>
      <c r="F168" s="272">
        <v>5</v>
      </c>
      <c r="G168" s="272">
        <v>6</v>
      </c>
      <c r="H168" s="282">
        <v>7</v>
      </c>
      <c r="I168" s="282">
        <v>8</v>
      </c>
      <c r="J168" s="271">
        <v>9</v>
      </c>
      <c r="K168" s="271">
        <v>10</v>
      </c>
      <c r="L168" s="282">
        <v>11</v>
      </c>
      <c r="M168" s="282">
        <v>12</v>
      </c>
      <c r="N168" s="172"/>
      <c r="O168" s="172"/>
    </row>
    <row r="169" spans="1:16" ht="12" customHeight="1">
      <c r="A169" s="283">
        <v>1</v>
      </c>
      <c r="B169" s="690">
        <v>3.08</v>
      </c>
      <c r="C169" s="429">
        <v>4.67</v>
      </c>
      <c r="D169" s="429">
        <v>4.84</v>
      </c>
      <c r="E169" s="430" t="s">
        <v>315</v>
      </c>
      <c r="F169" s="430" t="s">
        <v>315</v>
      </c>
      <c r="G169" s="430" t="s">
        <v>315</v>
      </c>
      <c r="H169" s="440">
        <v>10.82</v>
      </c>
      <c r="I169" s="439">
        <v>4.07</v>
      </c>
      <c r="J169" s="430" t="s">
        <v>315</v>
      </c>
      <c r="K169" s="430" t="s">
        <v>315</v>
      </c>
      <c r="L169" s="439">
        <v>1.27</v>
      </c>
      <c r="M169" s="441">
        <v>2.09</v>
      </c>
      <c r="N169" s="172"/>
      <c r="O169" s="172"/>
    </row>
    <row r="170" spans="1:16" ht="12" customHeight="1">
      <c r="A170" s="189">
        <v>2</v>
      </c>
      <c r="B170" s="349">
        <v>2.42</v>
      </c>
      <c r="C170" s="429">
        <v>12.29</v>
      </c>
      <c r="D170" s="429">
        <v>5.93</v>
      </c>
      <c r="E170" s="430" t="s">
        <v>315</v>
      </c>
      <c r="F170" s="430" t="s">
        <v>315</v>
      </c>
      <c r="G170" s="430" t="s">
        <v>315</v>
      </c>
      <c r="H170" s="429">
        <v>9.6300000000000008</v>
      </c>
      <c r="I170" s="430">
        <v>0.49</v>
      </c>
      <c r="J170" s="430" t="s">
        <v>315</v>
      </c>
      <c r="K170" s="430" t="s">
        <v>315</v>
      </c>
      <c r="L170" s="430">
        <v>0.15</v>
      </c>
      <c r="M170" s="432">
        <v>1.65</v>
      </c>
      <c r="N170" s="172"/>
      <c r="O170" s="172"/>
      <c r="P170" s="430"/>
    </row>
    <row r="171" spans="1:16" ht="12" customHeight="1">
      <c r="A171" s="189">
        <v>3</v>
      </c>
      <c r="B171" s="349">
        <v>2.42</v>
      </c>
      <c r="C171" s="429">
        <v>8.84</v>
      </c>
      <c r="D171" s="429">
        <v>6.38</v>
      </c>
      <c r="E171" s="430" t="s">
        <v>315</v>
      </c>
      <c r="F171" s="430" t="s">
        <v>315</v>
      </c>
      <c r="G171" s="430" t="s">
        <v>315</v>
      </c>
      <c r="H171" s="429">
        <v>5.49</v>
      </c>
      <c r="I171" s="430" t="s">
        <v>315</v>
      </c>
      <c r="J171" s="430">
        <v>5.29</v>
      </c>
      <c r="K171" s="430" t="s">
        <v>315</v>
      </c>
      <c r="L171" s="430" t="s">
        <v>315</v>
      </c>
      <c r="M171" s="432">
        <v>0.83</v>
      </c>
      <c r="N171" s="172"/>
      <c r="O171" s="172"/>
      <c r="P171" s="430"/>
    </row>
    <row r="172" spans="1:16" ht="12" customHeight="1">
      <c r="A172" s="189">
        <v>4</v>
      </c>
      <c r="B172" s="349">
        <v>3.56</v>
      </c>
      <c r="C172" s="429">
        <v>6.08</v>
      </c>
      <c r="D172" s="429">
        <v>11.4</v>
      </c>
      <c r="E172" s="430" t="s">
        <v>315</v>
      </c>
      <c r="F172" s="430" t="s">
        <v>315</v>
      </c>
      <c r="G172" s="430" t="s">
        <v>315</v>
      </c>
      <c r="H172" s="429">
        <v>2.27</v>
      </c>
      <c r="I172" s="430">
        <v>1.33</v>
      </c>
      <c r="J172" s="429">
        <v>7.17</v>
      </c>
      <c r="K172" s="430" t="s">
        <v>315</v>
      </c>
      <c r="L172" s="430" t="s">
        <v>315</v>
      </c>
      <c r="M172" s="431">
        <v>0.03</v>
      </c>
      <c r="N172" s="172"/>
      <c r="O172" s="172"/>
      <c r="P172" s="430"/>
    </row>
    <row r="173" spans="1:16" ht="12" customHeight="1">
      <c r="A173" s="189">
        <v>5</v>
      </c>
      <c r="B173" s="349">
        <v>2.58</v>
      </c>
      <c r="C173" s="429">
        <v>3.57</v>
      </c>
      <c r="D173" s="430">
        <v>15.58</v>
      </c>
      <c r="E173" s="430" t="s">
        <v>315</v>
      </c>
      <c r="F173" s="430" t="s">
        <v>315</v>
      </c>
      <c r="G173" s="430" t="s">
        <v>315</v>
      </c>
      <c r="H173" s="429">
        <v>6.77</v>
      </c>
      <c r="I173" s="429">
        <v>8.58</v>
      </c>
      <c r="J173" s="429">
        <v>6.01</v>
      </c>
      <c r="K173" s="430" t="s">
        <v>315</v>
      </c>
      <c r="L173" s="430" t="s">
        <v>315</v>
      </c>
      <c r="M173" s="431" t="s">
        <v>315</v>
      </c>
      <c r="N173" s="172"/>
      <c r="O173" s="172"/>
      <c r="P173" s="430"/>
    </row>
    <row r="174" spans="1:16" ht="12" customHeight="1">
      <c r="A174" s="189">
        <v>6</v>
      </c>
      <c r="B174" s="349">
        <v>1.71</v>
      </c>
      <c r="C174" s="429">
        <v>2.31</v>
      </c>
      <c r="D174" s="429">
        <v>12.64</v>
      </c>
      <c r="E174" s="430" t="s">
        <v>315</v>
      </c>
      <c r="F174" s="430" t="s">
        <v>315</v>
      </c>
      <c r="G174" s="430" t="s">
        <v>315</v>
      </c>
      <c r="H174" s="429">
        <v>9.85</v>
      </c>
      <c r="I174" s="429">
        <v>4.71</v>
      </c>
      <c r="J174" s="429">
        <v>8.8699999999999992</v>
      </c>
      <c r="K174" s="430" t="s">
        <v>315</v>
      </c>
      <c r="L174" s="430" t="s">
        <v>315</v>
      </c>
      <c r="M174" s="431" t="s">
        <v>315</v>
      </c>
      <c r="N174" s="172"/>
      <c r="O174" s="172"/>
      <c r="P174" s="430"/>
    </row>
    <row r="175" spans="1:16" ht="12" customHeight="1">
      <c r="A175" s="189">
        <v>7</v>
      </c>
      <c r="B175" s="349">
        <v>3.51</v>
      </c>
      <c r="C175" s="430">
        <v>0.08</v>
      </c>
      <c r="D175" s="429">
        <v>9.69</v>
      </c>
      <c r="E175" s="430" t="s">
        <v>315</v>
      </c>
      <c r="F175" s="430" t="s">
        <v>315</v>
      </c>
      <c r="G175" s="430" t="s">
        <v>315</v>
      </c>
      <c r="H175" s="429">
        <v>6.3</v>
      </c>
      <c r="I175" s="430">
        <v>0.83</v>
      </c>
      <c r="J175" s="429">
        <v>7.74</v>
      </c>
      <c r="K175" s="430" t="s">
        <v>315</v>
      </c>
      <c r="L175" s="430" t="s">
        <v>315</v>
      </c>
      <c r="M175" s="431" t="s">
        <v>315</v>
      </c>
      <c r="N175" s="172"/>
      <c r="O175" s="172"/>
      <c r="P175" s="430"/>
    </row>
    <row r="176" spans="1:16" ht="12" customHeight="1">
      <c r="A176" s="189">
        <v>8</v>
      </c>
      <c r="B176" s="349">
        <v>5.67</v>
      </c>
      <c r="C176" s="430" t="s">
        <v>315</v>
      </c>
      <c r="D176" s="429">
        <v>7.88</v>
      </c>
      <c r="E176" s="430" t="s">
        <v>315</v>
      </c>
      <c r="F176" s="430" t="s">
        <v>315</v>
      </c>
      <c r="G176" s="430">
        <v>1.62</v>
      </c>
      <c r="H176" s="429">
        <v>4.1900000000000004</v>
      </c>
      <c r="I176" s="430" t="s">
        <v>315</v>
      </c>
      <c r="J176" s="430">
        <v>10.63</v>
      </c>
      <c r="K176" s="430" t="s">
        <v>315</v>
      </c>
      <c r="L176" s="430" t="s">
        <v>315</v>
      </c>
      <c r="M176" s="431" t="s">
        <v>315</v>
      </c>
      <c r="N176" s="172"/>
      <c r="O176" s="172"/>
      <c r="P176" s="430"/>
    </row>
    <row r="177" spans="1:16" ht="12" customHeight="1">
      <c r="A177" s="189">
        <v>9</v>
      </c>
      <c r="B177" s="349">
        <v>6.1</v>
      </c>
      <c r="C177" s="430">
        <v>0.1</v>
      </c>
      <c r="D177" s="429">
        <v>6.28</v>
      </c>
      <c r="E177" s="430" t="s">
        <v>315</v>
      </c>
      <c r="F177" s="430" t="s">
        <v>315</v>
      </c>
      <c r="G177" s="429">
        <v>7.52</v>
      </c>
      <c r="H177" s="429">
        <v>2.75</v>
      </c>
      <c r="I177" s="430" t="s">
        <v>315</v>
      </c>
      <c r="J177" s="429">
        <v>11.9</v>
      </c>
      <c r="K177" s="430" t="s">
        <v>315</v>
      </c>
      <c r="L177" s="430" t="s">
        <v>315</v>
      </c>
      <c r="M177" s="431" t="s">
        <v>315</v>
      </c>
      <c r="N177" s="172"/>
      <c r="O177" s="172"/>
      <c r="P177" s="430"/>
    </row>
    <row r="178" spans="1:16" ht="12" customHeight="1">
      <c r="A178" s="189">
        <v>10</v>
      </c>
      <c r="B178" s="349">
        <v>4.95</v>
      </c>
      <c r="C178" s="429">
        <v>4.5999999999999996</v>
      </c>
      <c r="D178" s="429">
        <v>5.41</v>
      </c>
      <c r="E178" s="430" t="s">
        <v>315</v>
      </c>
      <c r="F178" s="430" t="s">
        <v>315</v>
      </c>
      <c r="G178" s="429">
        <v>3.65</v>
      </c>
      <c r="H178" s="429">
        <v>1.24</v>
      </c>
      <c r="I178" s="430" t="s">
        <v>315</v>
      </c>
      <c r="J178" s="429">
        <v>11.87</v>
      </c>
      <c r="K178" s="430" t="s">
        <v>315</v>
      </c>
      <c r="L178" s="430" t="s">
        <v>315</v>
      </c>
      <c r="M178" s="431" t="s">
        <v>315</v>
      </c>
      <c r="N178" s="172"/>
      <c r="O178" s="172"/>
      <c r="P178" s="430"/>
    </row>
    <row r="179" spans="1:16" ht="12" customHeight="1">
      <c r="A179" s="189">
        <v>11</v>
      </c>
      <c r="B179" s="349">
        <v>3.71</v>
      </c>
      <c r="C179" s="429">
        <v>9.4499999999999993</v>
      </c>
      <c r="D179" s="429">
        <v>7.07</v>
      </c>
      <c r="E179" s="430" t="s">
        <v>315</v>
      </c>
      <c r="F179" s="430" t="s">
        <v>315</v>
      </c>
      <c r="G179" s="430">
        <v>0.56999999999999995</v>
      </c>
      <c r="H179" s="429">
        <v>3.08</v>
      </c>
      <c r="I179" s="430" t="s">
        <v>315</v>
      </c>
      <c r="J179" s="429">
        <v>8.7799999999999994</v>
      </c>
      <c r="K179" s="430" t="s">
        <v>315</v>
      </c>
      <c r="L179" s="430" t="s">
        <v>315</v>
      </c>
      <c r="M179" s="431" t="s">
        <v>315</v>
      </c>
      <c r="N179" s="172"/>
      <c r="O179" s="172"/>
      <c r="P179" s="430"/>
    </row>
    <row r="180" spans="1:16" ht="12" customHeight="1">
      <c r="A180" s="189">
        <v>12</v>
      </c>
      <c r="B180" s="349">
        <v>4.55</v>
      </c>
      <c r="C180" s="429">
        <v>9.08</v>
      </c>
      <c r="D180" s="429">
        <v>8.18</v>
      </c>
      <c r="E180" s="430" t="s">
        <v>315</v>
      </c>
      <c r="F180" s="430" t="s">
        <v>315</v>
      </c>
      <c r="G180" s="430" t="s">
        <v>315</v>
      </c>
      <c r="H180" s="430">
        <v>1.53</v>
      </c>
      <c r="I180" s="430" t="s">
        <v>315</v>
      </c>
      <c r="J180" s="429">
        <v>7.38</v>
      </c>
      <c r="K180" s="430" t="s">
        <v>315</v>
      </c>
      <c r="L180" s="430" t="s">
        <v>315</v>
      </c>
      <c r="M180" s="431" t="s">
        <v>315</v>
      </c>
      <c r="N180" s="172"/>
      <c r="O180" s="172"/>
    </row>
    <row r="181" spans="1:16" ht="12" customHeight="1">
      <c r="A181" s="189">
        <v>13</v>
      </c>
      <c r="B181" s="349">
        <v>6.3</v>
      </c>
      <c r="C181" s="429">
        <v>8.2799999999999994</v>
      </c>
      <c r="D181" s="429">
        <v>9.02</v>
      </c>
      <c r="E181" s="430" t="s">
        <v>315</v>
      </c>
      <c r="F181" s="430" t="s">
        <v>315</v>
      </c>
      <c r="G181" s="430" t="s">
        <v>315</v>
      </c>
      <c r="H181" s="430" t="s">
        <v>315</v>
      </c>
      <c r="I181" s="430" t="s">
        <v>315</v>
      </c>
      <c r="J181" s="429">
        <v>6.39</v>
      </c>
      <c r="K181" s="430" t="s">
        <v>315</v>
      </c>
      <c r="L181" s="430" t="s">
        <v>315</v>
      </c>
      <c r="M181" s="431" t="s">
        <v>315</v>
      </c>
      <c r="N181" s="172"/>
      <c r="O181" s="172"/>
    </row>
    <row r="182" spans="1:16" ht="12" customHeight="1">
      <c r="A182" s="189">
        <v>14</v>
      </c>
      <c r="B182" s="349">
        <v>5.31</v>
      </c>
      <c r="C182" s="429">
        <v>6.83</v>
      </c>
      <c r="D182" s="429">
        <v>6.56</v>
      </c>
      <c r="E182" s="430" t="s">
        <v>315</v>
      </c>
      <c r="F182" s="430" t="s">
        <v>315</v>
      </c>
      <c r="G182" s="430" t="s">
        <v>315</v>
      </c>
      <c r="H182" s="430" t="s">
        <v>315</v>
      </c>
      <c r="I182" s="430" t="s">
        <v>315</v>
      </c>
      <c r="J182" s="429">
        <v>5.09</v>
      </c>
      <c r="K182" s="430" t="s">
        <v>315</v>
      </c>
      <c r="L182" s="430" t="s">
        <v>315</v>
      </c>
      <c r="M182" s="431" t="s">
        <v>315</v>
      </c>
      <c r="N182" s="172"/>
      <c r="O182" s="172"/>
    </row>
    <row r="183" spans="1:16" ht="12" customHeight="1">
      <c r="A183" s="189">
        <v>15</v>
      </c>
      <c r="B183" s="349">
        <v>7.53</v>
      </c>
      <c r="C183" s="429">
        <v>4.9000000000000004</v>
      </c>
      <c r="D183" s="429">
        <v>4.54</v>
      </c>
      <c r="E183" s="430" t="s">
        <v>315</v>
      </c>
      <c r="F183" s="430" t="s">
        <v>315</v>
      </c>
      <c r="G183" s="430" t="s">
        <v>315</v>
      </c>
      <c r="H183" s="430" t="s">
        <v>315</v>
      </c>
      <c r="I183" s="430" t="s">
        <v>315</v>
      </c>
      <c r="J183" s="429">
        <v>5.0199999999999996</v>
      </c>
      <c r="K183" s="430" t="s">
        <v>315</v>
      </c>
      <c r="L183" s="430" t="s">
        <v>315</v>
      </c>
      <c r="M183" s="431" t="s">
        <v>315</v>
      </c>
      <c r="N183" s="172"/>
      <c r="O183" s="172"/>
    </row>
    <row r="184" spans="1:16" ht="12" customHeight="1">
      <c r="A184" s="189">
        <v>16</v>
      </c>
      <c r="B184" s="566">
        <v>11.29</v>
      </c>
      <c r="C184" s="429">
        <v>5.38</v>
      </c>
      <c r="D184" s="429">
        <v>4.74</v>
      </c>
      <c r="E184" s="430">
        <v>3.45</v>
      </c>
      <c r="F184" s="430" t="s">
        <v>315</v>
      </c>
      <c r="G184" s="430" t="s">
        <v>315</v>
      </c>
      <c r="H184" s="430" t="s">
        <v>315</v>
      </c>
      <c r="I184" s="430" t="s">
        <v>315</v>
      </c>
      <c r="J184" s="429">
        <v>5.27</v>
      </c>
      <c r="K184" s="430" t="s">
        <v>315</v>
      </c>
      <c r="L184" s="430" t="s">
        <v>315</v>
      </c>
      <c r="M184" s="431" t="s">
        <v>315</v>
      </c>
      <c r="N184" s="172"/>
      <c r="O184" s="172"/>
    </row>
    <row r="185" spans="1:16" ht="12" customHeight="1">
      <c r="A185" s="189">
        <v>17</v>
      </c>
      <c r="B185" s="349">
        <v>8.65</v>
      </c>
      <c r="C185" s="429">
        <v>12.08</v>
      </c>
      <c r="D185" s="429">
        <v>5.53</v>
      </c>
      <c r="E185" s="430">
        <v>1.77</v>
      </c>
      <c r="F185" s="430" t="s">
        <v>315</v>
      </c>
      <c r="G185" s="430" t="s">
        <v>315</v>
      </c>
      <c r="H185" s="430" t="s">
        <v>315</v>
      </c>
      <c r="I185" s="430" t="s">
        <v>315</v>
      </c>
      <c r="J185" s="429">
        <v>3.9</v>
      </c>
      <c r="K185" s="430" t="s">
        <v>315</v>
      </c>
      <c r="L185" s="430" t="s">
        <v>315</v>
      </c>
      <c r="M185" s="431" t="s">
        <v>315</v>
      </c>
      <c r="N185" s="172"/>
      <c r="O185" s="172"/>
    </row>
    <row r="186" spans="1:16" ht="12" customHeight="1">
      <c r="A186" s="189">
        <v>18</v>
      </c>
      <c r="B186" s="349">
        <v>6.7</v>
      </c>
      <c r="C186" s="429">
        <v>10.28</v>
      </c>
      <c r="D186" s="429">
        <v>7.48</v>
      </c>
      <c r="E186" s="430" t="s">
        <v>315</v>
      </c>
      <c r="F186" s="430" t="s">
        <v>315</v>
      </c>
      <c r="G186" s="430" t="s">
        <v>315</v>
      </c>
      <c r="H186" s="430" t="s">
        <v>315</v>
      </c>
      <c r="I186" s="430" t="s">
        <v>315</v>
      </c>
      <c r="J186" s="429">
        <v>2.59</v>
      </c>
      <c r="K186" s="430" t="s">
        <v>315</v>
      </c>
      <c r="L186" s="430" t="s">
        <v>315</v>
      </c>
      <c r="M186" s="431">
        <v>1.05</v>
      </c>
      <c r="N186" s="172"/>
      <c r="O186" s="172"/>
    </row>
    <row r="187" spans="1:16" ht="12" customHeight="1">
      <c r="A187" s="189">
        <v>19</v>
      </c>
      <c r="B187" s="349">
        <v>5.81</v>
      </c>
      <c r="C187" s="429">
        <v>8.3699999999999992</v>
      </c>
      <c r="D187" s="429">
        <v>8.66</v>
      </c>
      <c r="E187" s="430" t="s">
        <v>315</v>
      </c>
      <c r="F187" s="430" t="s">
        <v>315</v>
      </c>
      <c r="G187" s="430" t="s">
        <v>315</v>
      </c>
      <c r="H187" s="430" t="s">
        <v>315</v>
      </c>
      <c r="I187" s="430" t="s">
        <v>315</v>
      </c>
      <c r="J187" s="429">
        <v>0.86</v>
      </c>
      <c r="K187" s="430" t="s">
        <v>315</v>
      </c>
      <c r="L187" s="430">
        <v>0.93</v>
      </c>
      <c r="M187" s="432">
        <v>4.17</v>
      </c>
      <c r="N187" s="172"/>
      <c r="O187" s="172"/>
    </row>
    <row r="188" spans="1:16" ht="12" customHeight="1">
      <c r="A188" s="189">
        <v>20</v>
      </c>
      <c r="B188" s="349">
        <v>4.99</v>
      </c>
      <c r="C188" s="429">
        <v>8.48</v>
      </c>
      <c r="D188" s="429">
        <v>6.17</v>
      </c>
      <c r="E188" s="430" t="s">
        <v>315</v>
      </c>
      <c r="F188" s="430" t="s">
        <v>315</v>
      </c>
      <c r="G188" s="430" t="s">
        <v>315</v>
      </c>
      <c r="H188" s="430">
        <v>3.62</v>
      </c>
      <c r="I188" s="430" t="s">
        <v>315</v>
      </c>
      <c r="J188" s="430">
        <v>0</v>
      </c>
      <c r="K188" s="430" t="s">
        <v>315</v>
      </c>
      <c r="L188" s="429">
        <v>3.76</v>
      </c>
      <c r="M188" s="432">
        <v>4.51</v>
      </c>
      <c r="N188" s="172"/>
      <c r="O188" s="172"/>
    </row>
    <row r="189" spans="1:16" ht="12" customHeight="1">
      <c r="A189" s="189">
        <v>21</v>
      </c>
      <c r="B189" s="349">
        <v>4.8099999999999996</v>
      </c>
      <c r="C189" s="429">
        <v>7.12</v>
      </c>
      <c r="D189" s="429">
        <v>4.1900000000000004</v>
      </c>
      <c r="E189" s="430" t="s">
        <v>315</v>
      </c>
      <c r="F189" s="430" t="s">
        <v>315</v>
      </c>
      <c r="G189" s="430" t="s">
        <v>315</v>
      </c>
      <c r="H189" s="429">
        <v>3.73</v>
      </c>
      <c r="I189" s="430" t="s">
        <v>315</v>
      </c>
      <c r="J189" s="430" t="s">
        <v>315</v>
      </c>
      <c r="K189" s="430" t="s">
        <v>315</v>
      </c>
      <c r="L189" s="429">
        <v>2.52</v>
      </c>
      <c r="M189" s="432">
        <v>3.15</v>
      </c>
      <c r="N189" s="172"/>
      <c r="O189" s="172"/>
    </row>
    <row r="190" spans="1:16" ht="12" customHeight="1">
      <c r="A190" s="189">
        <v>22</v>
      </c>
      <c r="B190" s="349">
        <v>4.34</v>
      </c>
      <c r="C190" s="429">
        <v>9.73</v>
      </c>
      <c r="D190" s="429">
        <v>2.34</v>
      </c>
      <c r="E190" s="430" t="s">
        <v>315</v>
      </c>
      <c r="F190" s="430" t="s">
        <v>315</v>
      </c>
      <c r="G190" s="430" t="s">
        <v>315</v>
      </c>
      <c r="H190" s="430">
        <v>0.24</v>
      </c>
      <c r="I190" s="430" t="s">
        <v>315</v>
      </c>
      <c r="J190" s="430" t="s">
        <v>315</v>
      </c>
      <c r="K190" s="430">
        <v>6.2</v>
      </c>
      <c r="L190" s="429">
        <v>6.63</v>
      </c>
      <c r="M190" s="432">
        <v>2.9</v>
      </c>
      <c r="N190" s="172"/>
      <c r="O190" s="172"/>
    </row>
    <row r="191" spans="1:16" ht="12" customHeight="1">
      <c r="A191" s="189">
        <v>23</v>
      </c>
      <c r="B191" s="349">
        <v>3.14</v>
      </c>
      <c r="C191" s="430">
        <v>16.440000000000001</v>
      </c>
      <c r="D191" s="429">
        <v>0.81</v>
      </c>
      <c r="E191" s="430" t="s">
        <v>315</v>
      </c>
      <c r="F191" s="430" t="s">
        <v>315</v>
      </c>
      <c r="G191" s="430" t="s">
        <v>315</v>
      </c>
      <c r="H191" s="430" t="s">
        <v>315</v>
      </c>
      <c r="I191" s="430" t="s">
        <v>315</v>
      </c>
      <c r="J191" s="430" t="s">
        <v>315</v>
      </c>
      <c r="K191" s="429">
        <v>8.44</v>
      </c>
      <c r="L191" s="429">
        <v>5.46</v>
      </c>
      <c r="M191" s="432">
        <v>2.86</v>
      </c>
      <c r="N191" s="172"/>
      <c r="O191" s="172"/>
    </row>
    <row r="192" spans="1:16" ht="12" customHeight="1">
      <c r="A192" s="189">
        <v>24</v>
      </c>
      <c r="B192" s="349">
        <v>2.4700000000000002</v>
      </c>
      <c r="C192" s="429">
        <v>11.54</v>
      </c>
      <c r="D192" s="430">
        <v>0.09</v>
      </c>
      <c r="E192" s="430" t="s">
        <v>315</v>
      </c>
      <c r="F192" s="430" t="s">
        <v>315</v>
      </c>
      <c r="G192" s="430" t="s">
        <v>315</v>
      </c>
      <c r="H192" s="430" t="s">
        <v>315</v>
      </c>
      <c r="I192" s="430" t="s">
        <v>315</v>
      </c>
      <c r="J192" s="430" t="s">
        <v>315</v>
      </c>
      <c r="K192" s="429">
        <v>6.5</v>
      </c>
      <c r="L192" s="429">
        <v>3.22</v>
      </c>
      <c r="M192" s="431">
        <v>5.97</v>
      </c>
      <c r="N192" s="172"/>
      <c r="O192" s="172"/>
    </row>
    <row r="193" spans="1:15" ht="12" customHeight="1">
      <c r="A193" s="189">
        <v>25</v>
      </c>
      <c r="B193" s="349">
        <v>1.83</v>
      </c>
      <c r="C193" s="429">
        <v>8.56</v>
      </c>
      <c r="D193" s="430" t="s">
        <v>315</v>
      </c>
      <c r="E193" s="430" t="s">
        <v>315</v>
      </c>
      <c r="F193" s="430" t="s">
        <v>315</v>
      </c>
      <c r="G193" s="430" t="s">
        <v>315</v>
      </c>
      <c r="H193" s="430" t="s">
        <v>315</v>
      </c>
      <c r="I193" s="430" t="s">
        <v>315</v>
      </c>
      <c r="J193" s="430" t="s">
        <v>315</v>
      </c>
      <c r="K193" s="429">
        <v>6.12</v>
      </c>
      <c r="L193" s="429">
        <v>2.72</v>
      </c>
      <c r="M193" s="432">
        <v>6.23</v>
      </c>
      <c r="N193" s="172"/>
      <c r="O193" s="172"/>
    </row>
    <row r="194" spans="1:15" ht="12" customHeight="1">
      <c r="A194" s="189">
        <v>26</v>
      </c>
      <c r="B194" s="566">
        <v>1.1100000000000001</v>
      </c>
      <c r="C194" s="429">
        <v>6.87</v>
      </c>
      <c r="D194" s="430" t="s">
        <v>315</v>
      </c>
      <c r="E194" s="430" t="s">
        <v>315</v>
      </c>
      <c r="F194" s="430" t="s">
        <v>315</v>
      </c>
      <c r="G194" s="430" t="s">
        <v>315</v>
      </c>
      <c r="H194" s="430" t="s">
        <v>315</v>
      </c>
      <c r="I194" s="430" t="s">
        <v>315</v>
      </c>
      <c r="J194" s="430" t="s">
        <v>315</v>
      </c>
      <c r="K194" s="429">
        <v>4.97</v>
      </c>
      <c r="L194" s="430">
        <v>6.01</v>
      </c>
      <c r="M194" s="432">
        <v>4.9000000000000004</v>
      </c>
      <c r="N194" s="172"/>
      <c r="O194" s="172"/>
    </row>
    <row r="195" spans="1:15" ht="12" customHeight="1">
      <c r="A195" s="189">
        <v>27</v>
      </c>
      <c r="B195" s="349">
        <v>1.95</v>
      </c>
      <c r="C195" s="429">
        <v>6.34</v>
      </c>
      <c r="D195" s="430" t="s">
        <v>315</v>
      </c>
      <c r="E195" s="430" t="s">
        <v>315</v>
      </c>
      <c r="F195" s="430" t="s">
        <v>315</v>
      </c>
      <c r="G195" s="430" t="s">
        <v>315</v>
      </c>
      <c r="H195" s="430" t="s">
        <v>315</v>
      </c>
      <c r="I195" s="430" t="s">
        <v>315</v>
      </c>
      <c r="J195" s="430" t="s">
        <v>315</v>
      </c>
      <c r="K195" s="429">
        <v>3.63</v>
      </c>
      <c r="L195" s="429">
        <v>6.26</v>
      </c>
      <c r="M195" s="432">
        <v>3.62</v>
      </c>
      <c r="N195" s="172"/>
      <c r="O195" s="172"/>
    </row>
    <row r="196" spans="1:15" ht="12" customHeight="1">
      <c r="A196" s="189">
        <v>28</v>
      </c>
      <c r="B196" s="349">
        <v>3.46</v>
      </c>
      <c r="C196" s="429">
        <v>5.53</v>
      </c>
      <c r="D196" s="430" t="s">
        <v>315</v>
      </c>
      <c r="E196" s="430" t="s">
        <v>315</v>
      </c>
      <c r="F196" s="430" t="s">
        <v>315</v>
      </c>
      <c r="G196" s="430" t="s">
        <v>315</v>
      </c>
      <c r="H196" s="430">
        <v>1.72</v>
      </c>
      <c r="I196" s="430" t="s">
        <v>315</v>
      </c>
      <c r="J196" s="430" t="s">
        <v>315</v>
      </c>
      <c r="K196" s="429">
        <v>6.4</v>
      </c>
      <c r="L196" s="429">
        <v>4.6900000000000004</v>
      </c>
      <c r="M196" s="432">
        <v>1.79</v>
      </c>
      <c r="N196" s="172"/>
      <c r="O196" s="172"/>
    </row>
    <row r="197" spans="1:15" ht="12" customHeight="1">
      <c r="A197" s="189">
        <v>29</v>
      </c>
      <c r="B197" s="349">
        <v>3.24</v>
      </c>
      <c r="C197" s="429">
        <v>4.57</v>
      </c>
      <c r="D197" s="430" t="s">
        <v>315</v>
      </c>
      <c r="E197" s="430" t="s">
        <v>315</v>
      </c>
      <c r="F197" s="430" t="s">
        <v>315</v>
      </c>
      <c r="G197" s="430" t="s">
        <v>315</v>
      </c>
      <c r="H197" s="429">
        <v>6.27</v>
      </c>
      <c r="I197" s="430" t="s">
        <v>315</v>
      </c>
      <c r="J197" s="430" t="s">
        <v>315</v>
      </c>
      <c r="K197" s="429">
        <v>4.96</v>
      </c>
      <c r="L197" s="429">
        <v>4.0599999999999996</v>
      </c>
      <c r="M197" s="432">
        <v>1.63</v>
      </c>
      <c r="N197" s="172"/>
      <c r="O197" s="172"/>
    </row>
    <row r="198" spans="1:15" ht="12" customHeight="1">
      <c r="A198" s="189">
        <v>30</v>
      </c>
      <c r="B198" s="349">
        <v>4.55</v>
      </c>
      <c r="C198" s="429"/>
      <c r="D198" s="430" t="s">
        <v>315</v>
      </c>
      <c r="E198" s="430" t="s">
        <v>315</v>
      </c>
      <c r="F198" s="430" t="s">
        <v>315</v>
      </c>
      <c r="G198" s="430">
        <v>1.58</v>
      </c>
      <c r="H198" s="429">
        <v>8.35</v>
      </c>
      <c r="I198" s="430" t="s">
        <v>315</v>
      </c>
      <c r="J198" s="430" t="s">
        <v>315</v>
      </c>
      <c r="K198" s="429">
        <v>4.04</v>
      </c>
      <c r="L198" s="429">
        <v>2.83</v>
      </c>
      <c r="M198" s="432">
        <v>3.89</v>
      </c>
      <c r="N198" s="172"/>
      <c r="O198" s="172"/>
    </row>
    <row r="199" spans="1:15" ht="12" customHeight="1">
      <c r="A199" s="284">
        <v>31</v>
      </c>
      <c r="B199" s="691">
        <v>4.37</v>
      </c>
      <c r="C199" s="446"/>
      <c r="D199" s="430" t="s">
        <v>315</v>
      </c>
      <c r="E199" s="446"/>
      <c r="F199" s="430" t="s">
        <v>315</v>
      </c>
      <c r="G199" s="446"/>
      <c r="H199" s="429">
        <v>7.4</v>
      </c>
      <c r="I199" s="430" t="s">
        <v>315</v>
      </c>
      <c r="J199" s="446"/>
      <c r="K199" s="446">
        <v>2.4900000000000002</v>
      </c>
      <c r="L199" s="446"/>
      <c r="M199" s="448">
        <v>5.07</v>
      </c>
      <c r="N199" s="172"/>
      <c r="O199" s="172"/>
    </row>
    <row r="200" spans="1:15" ht="12" customHeight="1">
      <c r="A200" s="276" t="s">
        <v>197</v>
      </c>
      <c r="B200" s="433">
        <f t="shared" ref="B200" si="5">AVERAGE(B169:B199)</f>
        <v>4.3906451612903235</v>
      </c>
      <c r="C200" s="434"/>
      <c r="D200" s="434"/>
      <c r="E200" s="434"/>
      <c r="F200" s="434"/>
      <c r="G200" s="434"/>
      <c r="H200" s="434"/>
      <c r="I200" s="434"/>
      <c r="J200" s="434"/>
      <c r="K200" s="434"/>
      <c r="L200" s="434"/>
      <c r="M200" s="435"/>
      <c r="N200" s="218"/>
      <c r="O200" s="172"/>
    </row>
    <row r="201" spans="1:15" ht="12" customHeight="1">
      <c r="A201" s="276" t="s">
        <v>198</v>
      </c>
      <c r="B201" s="692">
        <v>12.88</v>
      </c>
      <c r="C201" s="179">
        <v>18.809999999999999</v>
      </c>
      <c r="D201" s="179">
        <v>16.77</v>
      </c>
      <c r="E201" s="179">
        <v>5.34</v>
      </c>
      <c r="F201" s="179" t="s">
        <v>310</v>
      </c>
      <c r="G201" s="179">
        <v>12.28</v>
      </c>
      <c r="H201" s="179">
        <v>14.71</v>
      </c>
      <c r="I201" s="179">
        <v>10.24</v>
      </c>
      <c r="J201" s="179">
        <v>14.42</v>
      </c>
      <c r="K201" s="179">
        <v>9.76</v>
      </c>
      <c r="L201" s="179">
        <v>7.97</v>
      </c>
      <c r="M201" s="693">
        <v>7.21</v>
      </c>
      <c r="N201" s="172"/>
      <c r="O201" s="172"/>
    </row>
    <row r="202" spans="1:15" ht="12" customHeight="1">
      <c r="A202" s="277" t="s">
        <v>199</v>
      </c>
      <c r="B202" s="694">
        <v>0.88</v>
      </c>
      <c r="C202" s="443" t="s">
        <v>310</v>
      </c>
      <c r="D202" s="443" t="s">
        <v>310</v>
      </c>
      <c r="E202" s="443" t="s">
        <v>310</v>
      </c>
      <c r="F202" s="443" t="s">
        <v>310</v>
      </c>
      <c r="G202" s="443" t="s">
        <v>310</v>
      </c>
      <c r="H202" s="443" t="s">
        <v>310</v>
      </c>
      <c r="I202" s="443" t="s">
        <v>310</v>
      </c>
      <c r="J202" s="443" t="s">
        <v>310</v>
      </c>
      <c r="K202" s="443" t="s">
        <v>310</v>
      </c>
      <c r="L202" s="443" t="s">
        <v>310</v>
      </c>
      <c r="M202" s="444" t="s">
        <v>310</v>
      </c>
      <c r="N202" s="172"/>
      <c r="O202" s="172"/>
    </row>
    <row r="203" spans="1:15" ht="12" customHeight="1">
      <c r="A203" s="270"/>
      <c r="B203" s="279"/>
      <c r="C203" s="279"/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172"/>
      <c r="O203" s="172"/>
    </row>
    <row r="204" spans="1:15" ht="12" customHeight="1">
      <c r="A204" s="270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172"/>
      <c r="O204" s="172"/>
    </row>
    <row r="205" spans="1:15" ht="12" customHeight="1">
      <c r="A205" s="270"/>
      <c r="B205" s="279"/>
      <c r="C205" s="279"/>
      <c r="D205" s="279"/>
      <c r="E205" s="279"/>
      <c r="F205" s="279"/>
      <c r="G205" s="280"/>
      <c r="H205" s="279"/>
      <c r="I205" s="279"/>
      <c r="J205" s="279"/>
      <c r="K205" s="279"/>
      <c r="L205" s="279"/>
      <c r="M205" s="279"/>
      <c r="N205" s="172"/>
      <c r="O205" s="172"/>
    </row>
    <row r="206" spans="1:15" ht="12" customHeight="1">
      <c r="A206" s="270" t="s">
        <v>287</v>
      </c>
      <c r="B206" s="190"/>
      <c r="C206" s="190"/>
      <c r="D206" s="190"/>
      <c r="E206" s="190"/>
      <c r="F206" s="190"/>
      <c r="G206" s="190"/>
      <c r="H206" s="281"/>
      <c r="I206" s="281"/>
      <c r="J206" s="281"/>
      <c r="K206" s="190"/>
      <c r="L206" s="190"/>
      <c r="M206" s="190"/>
      <c r="N206" s="172"/>
      <c r="O206" s="172"/>
    </row>
    <row r="207" spans="1:15" ht="12" customHeight="1">
      <c r="A207" s="270"/>
      <c r="B207" s="190"/>
      <c r="C207" s="190"/>
      <c r="D207" s="190"/>
      <c r="E207" s="288"/>
      <c r="F207" s="1103" t="s">
        <v>288</v>
      </c>
      <c r="G207" s="1103"/>
      <c r="H207" s="1103"/>
      <c r="I207" s="1103"/>
      <c r="J207" s="190"/>
      <c r="K207" s="190"/>
      <c r="L207" s="1094" t="s">
        <v>282</v>
      </c>
      <c r="M207" s="1094"/>
      <c r="N207" s="172"/>
      <c r="O207" s="172"/>
    </row>
    <row r="208" spans="1:15" ht="12" customHeight="1">
      <c r="A208" s="1095" t="s">
        <v>35</v>
      </c>
      <c r="B208" s="1104" t="s">
        <v>193</v>
      </c>
      <c r="C208" s="1105"/>
      <c r="D208" s="1105"/>
      <c r="E208" s="1105"/>
      <c r="F208" s="1105"/>
      <c r="G208" s="1105"/>
      <c r="H208" s="1105"/>
      <c r="I208" s="1105"/>
      <c r="J208" s="1105"/>
      <c r="K208" s="1105"/>
      <c r="L208" s="1105"/>
      <c r="M208" s="1106"/>
      <c r="N208" s="172"/>
      <c r="O208" s="172"/>
    </row>
    <row r="209" spans="1:15" ht="12" customHeight="1">
      <c r="A209" s="1096"/>
      <c r="B209" s="289">
        <v>1</v>
      </c>
      <c r="C209" s="290">
        <v>2</v>
      </c>
      <c r="D209" s="290">
        <v>3</v>
      </c>
      <c r="E209" s="290">
        <v>4</v>
      </c>
      <c r="F209" s="290">
        <v>5</v>
      </c>
      <c r="G209" s="290">
        <v>6</v>
      </c>
      <c r="H209" s="290">
        <v>7</v>
      </c>
      <c r="I209" s="290">
        <v>8</v>
      </c>
      <c r="J209" s="290">
        <v>9</v>
      </c>
      <c r="K209" s="290">
        <v>10</v>
      </c>
      <c r="L209" s="290">
        <v>11</v>
      </c>
      <c r="M209" s="290">
        <v>12</v>
      </c>
      <c r="N209" s="172"/>
      <c r="O209" s="172"/>
    </row>
    <row r="210" spans="1:15" ht="12" customHeight="1">
      <c r="A210" s="283">
        <v>1</v>
      </c>
      <c r="B210" s="438">
        <v>13.87</v>
      </c>
      <c r="C210" s="439">
        <v>14.98</v>
      </c>
      <c r="D210" s="439">
        <v>20.54</v>
      </c>
      <c r="E210" s="439">
        <v>10.14</v>
      </c>
      <c r="F210" s="440">
        <v>8.83</v>
      </c>
      <c r="G210" s="439">
        <v>4.4000000000000004</v>
      </c>
      <c r="H210" s="440">
        <v>16.649999999999999</v>
      </c>
      <c r="I210" s="439">
        <v>12.92</v>
      </c>
      <c r="J210" s="439">
        <v>8.82</v>
      </c>
      <c r="K210" s="439">
        <v>5.91</v>
      </c>
      <c r="L210" s="439">
        <v>10.58</v>
      </c>
      <c r="M210" s="441">
        <v>12.14</v>
      </c>
      <c r="N210" s="172"/>
      <c r="O210" s="172"/>
    </row>
    <row r="211" spans="1:15" ht="12" customHeight="1">
      <c r="A211" s="189">
        <v>2</v>
      </c>
      <c r="B211" s="442">
        <v>13.36</v>
      </c>
      <c r="C211" s="429">
        <v>22.28</v>
      </c>
      <c r="D211" s="429">
        <v>20.87</v>
      </c>
      <c r="E211" s="429">
        <v>10.16</v>
      </c>
      <c r="F211" s="429">
        <v>8.27</v>
      </c>
      <c r="G211" s="429">
        <v>4.68</v>
      </c>
      <c r="H211" s="429">
        <v>17.39</v>
      </c>
      <c r="I211" s="429">
        <v>10.82</v>
      </c>
      <c r="J211" s="429">
        <v>8.4499999999999993</v>
      </c>
      <c r="K211" s="429">
        <v>5.83</v>
      </c>
      <c r="L211" s="429">
        <v>10.25</v>
      </c>
      <c r="M211" s="432">
        <v>12.06</v>
      </c>
      <c r="N211" s="172"/>
      <c r="O211" s="172"/>
    </row>
    <row r="212" spans="1:15" ht="12" customHeight="1">
      <c r="A212" s="189">
        <v>3</v>
      </c>
      <c r="B212" s="442">
        <v>13.64</v>
      </c>
      <c r="C212" s="429">
        <v>20.59</v>
      </c>
      <c r="D212" s="429">
        <v>21.3</v>
      </c>
      <c r="E212" s="429">
        <v>11.09</v>
      </c>
      <c r="F212" s="429">
        <v>8.73</v>
      </c>
      <c r="G212" s="429">
        <v>4.97</v>
      </c>
      <c r="H212" s="429">
        <v>14.22</v>
      </c>
      <c r="I212" s="429">
        <v>9.76</v>
      </c>
      <c r="J212" s="429">
        <v>11.64</v>
      </c>
      <c r="K212" s="429">
        <v>5.63</v>
      </c>
      <c r="L212" s="429">
        <v>10.17</v>
      </c>
      <c r="M212" s="432">
        <v>11.48</v>
      </c>
      <c r="N212" s="172"/>
      <c r="O212" s="172"/>
    </row>
    <row r="213" spans="1:15" ht="12" customHeight="1">
      <c r="A213" s="189">
        <v>4</v>
      </c>
      <c r="B213" s="442">
        <v>14.95</v>
      </c>
      <c r="C213" s="429">
        <v>17.23</v>
      </c>
      <c r="D213" s="429">
        <v>26.22</v>
      </c>
      <c r="E213" s="429">
        <v>11</v>
      </c>
      <c r="F213" s="429">
        <v>8.34</v>
      </c>
      <c r="G213" s="429">
        <v>5.33</v>
      </c>
      <c r="H213" s="429">
        <v>11.97</v>
      </c>
      <c r="I213" s="429">
        <v>10.67</v>
      </c>
      <c r="J213" s="429">
        <v>13.65</v>
      </c>
      <c r="K213" s="430">
        <v>5.62</v>
      </c>
      <c r="L213" s="429">
        <v>10.029999999999999</v>
      </c>
      <c r="M213" s="432">
        <v>10.97</v>
      </c>
      <c r="N213" s="172"/>
      <c r="O213" s="172"/>
    </row>
    <row r="214" spans="1:15" ht="12" customHeight="1">
      <c r="A214" s="189">
        <v>5</v>
      </c>
      <c r="B214" s="442">
        <v>13.76</v>
      </c>
      <c r="C214" s="429">
        <v>14.41</v>
      </c>
      <c r="D214" s="430">
        <v>29.56</v>
      </c>
      <c r="E214" s="429">
        <v>10.35</v>
      </c>
      <c r="F214" s="429">
        <v>7.84</v>
      </c>
      <c r="G214" s="429">
        <v>6.25</v>
      </c>
      <c r="H214" s="429">
        <v>14.21</v>
      </c>
      <c r="I214" s="430">
        <v>15.76</v>
      </c>
      <c r="J214" s="429">
        <v>12.49</v>
      </c>
      <c r="K214" s="429">
        <v>5.8</v>
      </c>
      <c r="L214" s="429">
        <v>10.42</v>
      </c>
      <c r="M214" s="432">
        <v>10.57</v>
      </c>
      <c r="N214" s="172"/>
      <c r="O214" s="172"/>
    </row>
    <row r="215" spans="1:15" ht="12" customHeight="1">
      <c r="A215" s="189">
        <v>6</v>
      </c>
      <c r="B215" s="442">
        <v>12.85</v>
      </c>
      <c r="C215" s="429">
        <v>13.13</v>
      </c>
      <c r="D215" s="429">
        <v>27.7</v>
      </c>
      <c r="E215" s="429">
        <v>9.9499999999999993</v>
      </c>
      <c r="F215" s="429">
        <v>7.35</v>
      </c>
      <c r="G215" s="429">
        <v>6.45</v>
      </c>
      <c r="H215" s="429">
        <v>17.86</v>
      </c>
      <c r="I215" s="429">
        <v>13.32</v>
      </c>
      <c r="J215" s="429">
        <v>14.75</v>
      </c>
      <c r="K215" s="429">
        <v>6.47</v>
      </c>
      <c r="L215" s="429">
        <v>10.31</v>
      </c>
      <c r="M215" s="432">
        <v>10.36</v>
      </c>
      <c r="N215" s="172"/>
      <c r="O215" s="172"/>
    </row>
    <row r="216" spans="1:15" ht="12" customHeight="1">
      <c r="A216" s="189">
        <v>7</v>
      </c>
      <c r="B216" s="442">
        <v>14.91</v>
      </c>
      <c r="C216" s="429">
        <v>11.47</v>
      </c>
      <c r="D216" s="429">
        <v>25.09</v>
      </c>
      <c r="E216" s="429">
        <v>9.7799999999999994</v>
      </c>
      <c r="F216" s="429">
        <v>6.82</v>
      </c>
      <c r="G216" s="429">
        <v>6.82</v>
      </c>
      <c r="H216" s="429">
        <v>14.46</v>
      </c>
      <c r="I216" s="429">
        <v>11.34</v>
      </c>
      <c r="J216" s="429">
        <v>14.09</v>
      </c>
      <c r="K216" s="429">
        <v>6.34</v>
      </c>
      <c r="L216" s="429">
        <v>9.84</v>
      </c>
      <c r="M216" s="432">
        <v>9.9700000000000006</v>
      </c>
      <c r="N216" s="172"/>
      <c r="O216" s="172"/>
    </row>
    <row r="217" spans="1:15" ht="12" customHeight="1">
      <c r="A217" s="189">
        <v>8</v>
      </c>
      <c r="B217" s="442">
        <v>18</v>
      </c>
      <c r="C217" s="430">
        <v>11.08</v>
      </c>
      <c r="D217" s="429">
        <v>23.23</v>
      </c>
      <c r="E217" s="429">
        <v>9.52</v>
      </c>
      <c r="F217" s="429">
        <v>6.41</v>
      </c>
      <c r="G217" s="429">
        <v>6.77</v>
      </c>
      <c r="H217" s="429">
        <v>13.26</v>
      </c>
      <c r="I217" s="429">
        <v>9.9499999999999993</v>
      </c>
      <c r="J217" s="429">
        <v>17.100000000000001</v>
      </c>
      <c r="K217" s="429">
        <v>6.15</v>
      </c>
      <c r="L217" s="429">
        <v>10.14</v>
      </c>
      <c r="M217" s="432">
        <v>9.23</v>
      </c>
      <c r="N217" s="172"/>
      <c r="O217" s="172"/>
    </row>
    <row r="218" spans="1:15" ht="12" customHeight="1">
      <c r="A218" s="189">
        <v>9</v>
      </c>
      <c r="B218" s="442">
        <v>19.149999999999999</v>
      </c>
      <c r="C218" s="429">
        <v>11.23</v>
      </c>
      <c r="D218" s="429">
        <v>21.64</v>
      </c>
      <c r="E218" s="429">
        <v>9.08</v>
      </c>
      <c r="F218" s="429">
        <v>6.14</v>
      </c>
      <c r="G218" s="430">
        <v>12.32</v>
      </c>
      <c r="H218" s="429">
        <v>13.15</v>
      </c>
      <c r="I218" s="429">
        <v>8.98</v>
      </c>
      <c r="J218" s="429">
        <v>20.86</v>
      </c>
      <c r="K218" s="429">
        <v>6.04</v>
      </c>
      <c r="L218" s="429">
        <v>9.83</v>
      </c>
      <c r="M218" s="432">
        <v>8.4</v>
      </c>
      <c r="N218" s="172"/>
      <c r="O218" s="172"/>
    </row>
    <row r="219" spans="1:15" ht="12" customHeight="1">
      <c r="A219" s="189">
        <v>10</v>
      </c>
      <c r="B219" s="442">
        <v>17.29</v>
      </c>
      <c r="C219" s="429">
        <v>14.26</v>
      </c>
      <c r="D219" s="429">
        <v>20.67</v>
      </c>
      <c r="E219" s="429">
        <v>8.64</v>
      </c>
      <c r="F219" s="429">
        <v>5.77</v>
      </c>
      <c r="G219" s="429">
        <v>11.33</v>
      </c>
      <c r="H219" s="429">
        <v>12.54</v>
      </c>
      <c r="I219" s="429">
        <v>8.1300000000000008</v>
      </c>
      <c r="J219" s="430">
        <v>22.91</v>
      </c>
      <c r="K219" s="429">
        <v>6.37</v>
      </c>
      <c r="L219" s="429">
        <v>9.51</v>
      </c>
      <c r="M219" s="432">
        <v>7.68</v>
      </c>
      <c r="N219" s="172"/>
      <c r="O219" s="172"/>
    </row>
    <row r="220" spans="1:15" ht="12" customHeight="1">
      <c r="A220" s="189">
        <v>11</v>
      </c>
      <c r="B220" s="442">
        <v>15.21</v>
      </c>
      <c r="C220" s="429">
        <v>19.91</v>
      </c>
      <c r="D220" s="429">
        <v>22.53</v>
      </c>
      <c r="E220" s="429">
        <v>8.2799999999999994</v>
      </c>
      <c r="F220" s="429">
        <v>5.92</v>
      </c>
      <c r="G220" s="429">
        <v>9.61</v>
      </c>
      <c r="H220" s="429">
        <v>13.59</v>
      </c>
      <c r="I220" s="429">
        <v>7.35</v>
      </c>
      <c r="J220" s="429">
        <v>18.47</v>
      </c>
      <c r="K220" s="429">
        <v>7.17</v>
      </c>
      <c r="L220" s="429">
        <v>9.19</v>
      </c>
      <c r="M220" s="432">
        <v>7.06</v>
      </c>
      <c r="N220" s="172"/>
      <c r="O220" s="172"/>
    </row>
    <row r="221" spans="1:15" ht="12" customHeight="1">
      <c r="A221" s="189">
        <v>12</v>
      </c>
      <c r="B221" s="442">
        <v>16.41</v>
      </c>
      <c r="C221" s="429">
        <v>21.1</v>
      </c>
      <c r="D221" s="429">
        <v>23.47</v>
      </c>
      <c r="E221" s="429">
        <v>8.3000000000000007</v>
      </c>
      <c r="F221" s="429">
        <v>6.09</v>
      </c>
      <c r="G221" s="429">
        <v>8.19</v>
      </c>
      <c r="H221" s="429">
        <v>12.79</v>
      </c>
      <c r="I221" s="429">
        <v>6.79</v>
      </c>
      <c r="J221" s="429">
        <v>15.25</v>
      </c>
      <c r="K221" s="429">
        <v>7.82</v>
      </c>
      <c r="L221" s="429">
        <v>9.06</v>
      </c>
      <c r="M221" s="432">
        <v>6.78</v>
      </c>
      <c r="N221" s="172"/>
      <c r="O221" s="172"/>
    </row>
    <row r="222" spans="1:15" ht="12" customHeight="1">
      <c r="A222" s="189">
        <v>13</v>
      </c>
      <c r="B222" s="442">
        <v>17.600000000000001</v>
      </c>
      <c r="C222" s="429">
        <v>20.73</v>
      </c>
      <c r="D222" s="429">
        <v>24.06</v>
      </c>
      <c r="E222" s="429">
        <v>8.93</v>
      </c>
      <c r="F222" s="429">
        <v>5.95</v>
      </c>
      <c r="G222" s="429">
        <v>6.85</v>
      </c>
      <c r="H222" s="429">
        <v>11.25</v>
      </c>
      <c r="I222" s="429">
        <v>6.61</v>
      </c>
      <c r="J222" s="429">
        <v>14.56</v>
      </c>
      <c r="K222" s="429">
        <v>7.72</v>
      </c>
      <c r="L222" s="429">
        <v>8.75</v>
      </c>
      <c r="M222" s="432">
        <v>6.45</v>
      </c>
      <c r="N222" s="172"/>
      <c r="O222" s="172"/>
    </row>
    <row r="223" spans="1:15" ht="12" customHeight="1">
      <c r="A223" s="189">
        <v>14</v>
      </c>
      <c r="B223" s="442">
        <v>15</v>
      </c>
      <c r="C223" s="429">
        <v>19.260000000000002</v>
      </c>
      <c r="D223" s="429">
        <v>21.14</v>
      </c>
      <c r="E223" s="429">
        <v>9.32</v>
      </c>
      <c r="F223" s="429">
        <v>5.86</v>
      </c>
      <c r="G223" s="429">
        <v>5.89</v>
      </c>
      <c r="H223" s="429">
        <v>10.039999999999999</v>
      </c>
      <c r="I223" s="429">
        <v>6.96</v>
      </c>
      <c r="J223" s="429">
        <v>13.23</v>
      </c>
      <c r="K223" s="429">
        <v>7.23</v>
      </c>
      <c r="L223" s="429">
        <v>8.4600000000000009</v>
      </c>
      <c r="M223" s="432">
        <v>6.17</v>
      </c>
      <c r="N223" s="172"/>
      <c r="O223" s="172"/>
    </row>
    <row r="224" spans="1:15" ht="12" customHeight="1">
      <c r="A224" s="189">
        <v>15</v>
      </c>
      <c r="B224" s="442">
        <v>17.68</v>
      </c>
      <c r="C224" s="429">
        <v>17.46</v>
      </c>
      <c r="D224" s="429">
        <v>18.739999999999998</v>
      </c>
      <c r="E224" s="429">
        <v>10.71</v>
      </c>
      <c r="F224" s="429">
        <v>5.93</v>
      </c>
      <c r="G224" s="429">
        <v>5.74</v>
      </c>
      <c r="H224" s="429">
        <v>8.89</v>
      </c>
      <c r="I224" s="429">
        <v>6.95</v>
      </c>
      <c r="J224" s="429">
        <v>12.77</v>
      </c>
      <c r="K224" s="429">
        <v>6.8</v>
      </c>
      <c r="L224" s="429">
        <v>8.24</v>
      </c>
      <c r="M224" s="432">
        <v>5.96</v>
      </c>
      <c r="N224" s="172"/>
      <c r="O224" s="172"/>
    </row>
    <row r="225" spans="1:15" ht="12" customHeight="1">
      <c r="A225" s="189">
        <v>16</v>
      </c>
      <c r="B225" s="575">
        <v>23.07</v>
      </c>
      <c r="C225" s="429">
        <v>17.72</v>
      </c>
      <c r="D225" s="429">
        <v>18.38</v>
      </c>
      <c r="E225" s="430">
        <v>14.55</v>
      </c>
      <c r="F225" s="429">
        <v>6.29</v>
      </c>
      <c r="G225" s="429">
        <v>6.1</v>
      </c>
      <c r="H225" s="429">
        <v>7.99</v>
      </c>
      <c r="I225" s="429">
        <v>6.66</v>
      </c>
      <c r="J225" s="429">
        <v>13.05</v>
      </c>
      <c r="K225" s="429">
        <v>6.44</v>
      </c>
      <c r="L225" s="429">
        <v>8</v>
      </c>
      <c r="M225" s="431">
        <v>5.86</v>
      </c>
      <c r="N225" s="172"/>
      <c r="O225" s="172"/>
    </row>
    <row r="226" spans="1:15" ht="12" customHeight="1">
      <c r="A226" s="189">
        <v>17</v>
      </c>
      <c r="B226" s="442">
        <v>20.81</v>
      </c>
      <c r="C226" s="429">
        <v>25.04</v>
      </c>
      <c r="D226" s="429">
        <v>19.420000000000002</v>
      </c>
      <c r="E226" s="429">
        <v>13.93</v>
      </c>
      <c r="F226" s="429">
        <v>6.43</v>
      </c>
      <c r="G226" s="429">
        <v>5.99</v>
      </c>
      <c r="H226" s="429">
        <v>7.17</v>
      </c>
      <c r="I226" s="429">
        <v>6.26</v>
      </c>
      <c r="J226" s="429">
        <v>12.31</v>
      </c>
      <c r="K226" s="429">
        <v>6.26</v>
      </c>
      <c r="L226" s="430">
        <v>7.94</v>
      </c>
      <c r="M226" s="432">
        <v>6.02</v>
      </c>
      <c r="N226" s="172"/>
      <c r="O226" s="172"/>
    </row>
    <row r="227" spans="1:15" ht="12" customHeight="1">
      <c r="A227" s="189">
        <v>18</v>
      </c>
      <c r="B227" s="442">
        <v>18.059999999999999</v>
      </c>
      <c r="C227" s="429">
        <v>24.75</v>
      </c>
      <c r="D227" s="429">
        <v>21.97</v>
      </c>
      <c r="E227" s="429">
        <v>12.58</v>
      </c>
      <c r="F227" s="429">
        <v>6.67</v>
      </c>
      <c r="G227" s="429">
        <v>5.91</v>
      </c>
      <c r="H227" s="429">
        <v>6.46</v>
      </c>
      <c r="I227" s="429">
        <v>5.85</v>
      </c>
      <c r="J227" s="429">
        <v>11.33</v>
      </c>
      <c r="K227" s="429">
        <v>6.82</v>
      </c>
      <c r="L227" s="429">
        <v>10.1</v>
      </c>
      <c r="M227" s="432">
        <v>7.35</v>
      </c>
      <c r="N227" s="172"/>
      <c r="O227" s="172"/>
    </row>
    <row r="228" spans="1:15" ht="12" customHeight="1">
      <c r="A228" s="189">
        <v>19</v>
      </c>
      <c r="B228" s="442">
        <v>17.260000000000002</v>
      </c>
      <c r="C228" s="429">
        <v>23.09</v>
      </c>
      <c r="D228" s="429">
        <v>23.47</v>
      </c>
      <c r="E228" s="429">
        <v>11.53</v>
      </c>
      <c r="F228" s="429">
        <v>6.4</v>
      </c>
      <c r="G228" s="429">
        <v>5.54</v>
      </c>
      <c r="H228" s="429">
        <v>5.85</v>
      </c>
      <c r="I228" s="429">
        <v>5.47</v>
      </c>
      <c r="J228" s="429">
        <v>10.37</v>
      </c>
      <c r="K228" s="429">
        <v>8.01</v>
      </c>
      <c r="L228" s="429">
        <v>12.66</v>
      </c>
      <c r="M228" s="432">
        <v>10.95</v>
      </c>
      <c r="N228" s="172"/>
      <c r="O228" s="172"/>
    </row>
    <row r="229" spans="1:15" ht="12" customHeight="1">
      <c r="A229" s="189">
        <v>20</v>
      </c>
      <c r="B229" s="442">
        <v>16.54</v>
      </c>
      <c r="C229" s="429">
        <v>23.02</v>
      </c>
      <c r="D229" s="429">
        <v>20.65</v>
      </c>
      <c r="E229" s="429">
        <v>10.62</v>
      </c>
      <c r="F229" s="429">
        <v>6.21</v>
      </c>
      <c r="G229" s="429">
        <v>6.24</v>
      </c>
      <c r="H229" s="430">
        <v>7.06</v>
      </c>
      <c r="I229" s="429">
        <v>5.2</v>
      </c>
      <c r="J229" s="429">
        <v>9.51</v>
      </c>
      <c r="K229" s="429">
        <v>8.18</v>
      </c>
      <c r="L229" s="429">
        <v>14.37</v>
      </c>
      <c r="M229" s="432">
        <v>12.91</v>
      </c>
      <c r="N229" s="172"/>
      <c r="O229" s="172"/>
    </row>
    <row r="230" spans="1:15" ht="12" customHeight="1">
      <c r="A230" s="189">
        <v>21</v>
      </c>
      <c r="B230" s="442">
        <v>16.64</v>
      </c>
      <c r="C230" s="429">
        <v>21.48</v>
      </c>
      <c r="D230" s="429">
        <v>18.18</v>
      </c>
      <c r="E230" s="429">
        <v>9.99</v>
      </c>
      <c r="F230" s="429">
        <v>6.05</v>
      </c>
      <c r="G230" s="429">
        <v>6.21</v>
      </c>
      <c r="H230" s="429">
        <v>10.34</v>
      </c>
      <c r="I230" s="429">
        <v>4.96</v>
      </c>
      <c r="J230" s="429">
        <v>9.1199999999999992</v>
      </c>
      <c r="K230" s="429">
        <v>8.01</v>
      </c>
      <c r="L230" s="429">
        <v>12.53</v>
      </c>
      <c r="M230" s="432">
        <v>12.57</v>
      </c>
      <c r="N230" s="172"/>
      <c r="O230" s="172"/>
    </row>
    <row r="231" spans="1:15" ht="12" customHeight="1">
      <c r="A231" s="189">
        <v>22</v>
      </c>
      <c r="B231" s="442">
        <v>16.059999999999999</v>
      </c>
      <c r="C231" s="429">
        <v>24.17</v>
      </c>
      <c r="D231" s="429">
        <v>16.16</v>
      </c>
      <c r="E231" s="429">
        <v>9.31</v>
      </c>
      <c r="F231" s="429">
        <v>5.53</v>
      </c>
      <c r="G231" s="429">
        <v>5.62</v>
      </c>
      <c r="H231" s="429">
        <v>9.51</v>
      </c>
      <c r="I231" s="430">
        <v>5.05</v>
      </c>
      <c r="J231" s="429">
        <v>8.7799999999999994</v>
      </c>
      <c r="K231" s="430">
        <v>11.66</v>
      </c>
      <c r="L231" s="429">
        <v>14.64</v>
      </c>
      <c r="M231" s="432">
        <v>12.55</v>
      </c>
      <c r="N231" s="172"/>
      <c r="O231" s="172"/>
    </row>
    <row r="232" spans="1:15" ht="12" customHeight="1">
      <c r="A232" s="189">
        <v>23</v>
      </c>
      <c r="B232" s="442">
        <v>14.54</v>
      </c>
      <c r="C232" s="430">
        <v>31.31</v>
      </c>
      <c r="D232" s="429">
        <v>14.68</v>
      </c>
      <c r="E232" s="429">
        <v>8.8000000000000007</v>
      </c>
      <c r="F232" s="429">
        <v>4.8</v>
      </c>
      <c r="G232" s="429">
        <v>5.2</v>
      </c>
      <c r="H232" s="429">
        <v>8.67</v>
      </c>
      <c r="I232" s="429">
        <v>7.48</v>
      </c>
      <c r="J232" s="429">
        <v>8.27</v>
      </c>
      <c r="K232" s="429">
        <v>14.59</v>
      </c>
      <c r="L232" s="429">
        <v>14.66</v>
      </c>
      <c r="M232" s="432">
        <v>12.43</v>
      </c>
      <c r="N232" s="172"/>
      <c r="O232" s="172"/>
    </row>
    <row r="233" spans="1:15" ht="12" customHeight="1">
      <c r="A233" s="189">
        <v>24</v>
      </c>
      <c r="B233" s="442">
        <v>13.9</v>
      </c>
      <c r="C233" s="429">
        <v>28.36</v>
      </c>
      <c r="D233" s="429">
        <v>14</v>
      </c>
      <c r="E233" s="429">
        <v>8.42</v>
      </c>
      <c r="F233" s="429">
        <v>4.5999999999999996</v>
      </c>
      <c r="G233" s="429">
        <v>4.84</v>
      </c>
      <c r="H233" s="429">
        <v>8.3000000000000007</v>
      </c>
      <c r="I233" s="429">
        <v>7.9</v>
      </c>
      <c r="J233" s="429">
        <v>7.93</v>
      </c>
      <c r="K233" s="429">
        <v>12.53</v>
      </c>
      <c r="L233" s="429">
        <v>13.43</v>
      </c>
      <c r="M233" s="431">
        <v>14.32</v>
      </c>
      <c r="N233" s="172"/>
      <c r="O233" s="172"/>
    </row>
    <row r="234" spans="1:15" ht="12" customHeight="1">
      <c r="A234" s="189">
        <v>25</v>
      </c>
      <c r="B234" s="442">
        <v>13.23</v>
      </c>
      <c r="C234" s="429">
        <v>25.04</v>
      </c>
      <c r="D234" s="429">
        <v>13.68</v>
      </c>
      <c r="E234" s="429">
        <v>7.99</v>
      </c>
      <c r="F234" s="429">
        <v>4.4000000000000004</v>
      </c>
      <c r="G234" s="429">
        <v>4.57</v>
      </c>
      <c r="H234" s="429">
        <v>8.43</v>
      </c>
      <c r="I234" s="429">
        <v>7.48</v>
      </c>
      <c r="J234" s="429">
        <v>7.58</v>
      </c>
      <c r="K234" s="429">
        <v>12.04</v>
      </c>
      <c r="L234" s="429">
        <v>12.87</v>
      </c>
      <c r="M234" s="432">
        <v>15.16</v>
      </c>
      <c r="N234" s="172"/>
      <c r="O234" s="172"/>
    </row>
    <row r="235" spans="1:15" ht="12" customHeight="1">
      <c r="A235" s="189">
        <v>26</v>
      </c>
      <c r="B235" s="575">
        <v>12.65</v>
      </c>
      <c r="C235" s="429">
        <v>23.37</v>
      </c>
      <c r="D235" s="429">
        <v>13.12</v>
      </c>
      <c r="E235" s="429">
        <v>7.62</v>
      </c>
      <c r="F235" s="429">
        <v>4.1900000000000004</v>
      </c>
      <c r="G235" s="429">
        <v>4.47</v>
      </c>
      <c r="H235" s="429">
        <v>7.81</v>
      </c>
      <c r="I235" s="429">
        <v>7.11</v>
      </c>
      <c r="J235" s="429">
        <v>7.17</v>
      </c>
      <c r="K235" s="429">
        <v>11.25</v>
      </c>
      <c r="L235" s="430">
        <v>14.65</v>
      </c>
      <c r="M235" s="432">
        <v>14.26</v>
      </c>
      <c r="N235" s="172"/>
      <c r="O235" s="172"/>
    </row>
    <row r="236" spans="1:15" ht="12" customHeight="1">
      <c r="A236" s="189">
        <v>27</v>
      </c>
      <c r="B236" s="442">
        <v>13.51</v>
      </c>
      <c r="C236" s="429">
        <v>22.96</v>
      </c>
      <c r="D236" s="429">
        <v>12.47</v>
      </c>
      <c r="E236" s="429">
        <v>7.37</v>
      </c>
      <c r="F236" s="429">
        <v>4.0999999999999996</v>
      </c>
      <c r="G236" s="429">
        <v>4.38</v>
      </c>
      <c r="H236" s="429">
        <v>7.06</v>
      </c>
      <c r="I236" s="429">
        <v>7.93</v>
      </c>
      <c r="J236" s="429">
        <v>6.8</v>
      </c>
      <c r="K236" s="429">
        <v>10.75</v>
      </c>
      <c r="L236" s="429">
        <v>15.64</v>
      </c>
      <c r="M236" s="432">
        <v>13.56</v>
      </c>
      <c r="N236" s="172"/>
      <c r="O236" s="172"/>
    </row>
    <row r="237" spans="1:15" ht="12" customHeight="1">
      <c r="A237" s="189">
        <v>28</v>
      </c>
      <c r="B237" s="442">
        <v>14.57</v>
      </c>
      <c r="C237" s="429">
        <v>22.17</v>
      </c>
      <c r="D237" s="429">
        <v>12.04</v>
      </c>
      <c r="E237" s="430">
        <v>7.61</v>
      </c>
      <c r="F237" s="429">
        <v>3.98</v>
      </c>
      <c r="G237" s="429">
        <v>4.18</v>
      </c>
      <c r="H237" s="429">
        <v>8.57</v>
      </c>
      <c r="I237" s="429">
        <v>8.44</v>
      </c>
      <c r="J237" s="429">
        <v>6.42</v>
      </c>
      <c r="K237" s="429">
        <v>12.95</v>
      </c>
      <c r="L237" s="429">
        <v>14.44</v>
      </c>
      <c r="M237" s="432">
        <v>12.94</v>
      </c>
      <c r="N237" s="172"/>
      <c r="O237" s="172"/>
    </row>
    <row r="238" spans="1:15" ht="12" customHeight="1">
      <c r="A238" s="189">
        <v>29</v>
      </c>
      <c r="B238" s="442">
        <v>14.32</v>
      </c>
      <c r="C238" s="429">
        <v>20.98</v>
      </c>
      <c r="D238" s="429">
        <v>11.59</v>
      </c>
      <c r="E238" s="429">
        <v>9.86</v>
      </c>
      <c r="F238" s="429">
        <v>3.91</v>
      </c>
      <c r="G238" s="430">
        <v>4.38</v>
      </c>
      <c r="H238" s="429">
        <v>12.57</v>
      </c>
      <c r="I238" s="429">
        <v>7.87</v>
      </c>
      <c r="J238" s="429">
        <v>6.23</v>
      </c>
      <c r="K238" s="429">
        <v>12.65</v>
      </c>
      <c r="L238" s="429">
        <v>13.26</v>
      </c>
      <c r="M238" s="432">
        <v>12.63</v>
      </c>
      <c r="N238" s="172"/>
      <c r="O238" s="172"/>
    </row>
    <row r="239" spans="1:15" ht="12" customHeight="1">
      <c r="A239" s="189">
        <v>30</v>
      </c>
      <c r="B239" s="442">
        <v>15.3</v>
      </c>
      <c r="C239" s="429"/>
      <c r="D239" s="429">
        <v>10.79</v>
      </c>
      <c r="E239" s="429">
        <v>9.51</v>
      </c>
      <c r="F239" s="430">
        <v>4</v>
      </c>
      <c r="G239" s="429">
        <v>8.08</v>
      </c>
      <c r="H239" s="429">
        <v>14.84</v>
      </c>
      <c r="I239" s="429">
        <v>9.6</v>
      </c>
      <c r="J239" s="430">
        <v>6.15</v>
      </c>
      <c r="K239" s="429">
        <v>11.94</v>
      </c>
      <c r="L239" s="429">
        <v>12.54</v>
      </c>
      <c r="M239" s="432">
        <v>14.2</v>
      </c>
      <c r="N239" s="172"/>
      <c r="O239" s="172"/>
    </row>
    <row r="240" spans="1:15" ht="12" customHeight="1">
      <c r="A240" s="284">
        <v>31</v>
      </c>
      <c r="B240" s="445">
        <v>14.95</v>
      </c>
      <c r="C240" s="446"/>
      <c r="D240" s="447">
        <v>10.14</v>
      </c>
      <c r="E240" s="446"/>
      <c r="F240" s="446">
        <v>4.22</v>
      </c>
      <c r="G240" s="446"/>
      <c r="H240" s="446">
        <v>16.02</v>
      </c>
      <c r="I240" s="446">
        <v>9.14</v>
      </c>
      <c r="J240" s="446"/>
      <c r="K240" s="446">
        <v>11.14</v>
      </c>
      <c r="L240" s="446"/>
      <c r="M240" s="448">
        <v>15.33</v>
      </c>
      <c r="N240" s="172"/>
      <c r="O240" s="172"/>
    </row>
    <row r="241" spans="1:15" ht="12" customHeight="1">
      <c r="A241" s="276" t="s">
        <v>197</v>
      </c>
      <c r="B241" s="433">
        <f>AVERAGE(B210:B240)</f>
        <v>15.777096774193547</v>
      </c>
      <c r="C241" s="434">
        <f t="shared" ref="C241:M241" si="6">AVERAGE(C210:C240)</f>
        <v>20.08896551724138</v>
      </c>
      <c r="D241" s="434">
        <f t="shared" si="6"/>
        <v>19.274193548387096</v>
      </c>
      <c r="E241" s="434">
        <f t="shared" si="6"/>
        <v>9.831333333333335</v>
      </c>
      <c r="F241" s="434">
        <f t="shared" si="6"/>
        <v>6.0009677419354839</v>
      </c>
      <c r="G241" s="434">
        <f t="shared" si="6"/>
        <v>6.2436666666666669</v>
      </c>
      <c r="H241" s="434">
        <f t="shared" si="6"/>
        <v>11.255483870967741</v>
      </c>
      <c r="I241" s="434">
        <f t="shared" si="6"/>
        <v>8.3454838709677421</v>
      </c>
      <c r="J241" s="434">
        <f t="shared" si="6"/>
        <v>11.668666666666667</v>
      </c>
      <c r="K241" s="434">
        <f t="shared" si="6"/>
        <v>8.4554838709677416</v>
      </c>
      <c r="L241" s="434">
        <f t="shared" si="6"/>
        <v>11.217000000000001</v>
      </c>
      <c r="M241" s="435">
        <f t="shared" si="6"/>
        <v>10.590967741935483</v>
      </c>
      <c r="N241" s="218"/>
      <c r="O241" s="172"/>
    </row>
    <row r="242" spans="1:15" ht="12" customHeight="1">
      <c r="A242" s="276" t="s">
        <v>198</v>
      </c>
      <c r="B242" s="692">
        <v>24.55</v>
      </c>
      <c r="C242" s="179">
        <v>32.5</v>
      </c>
      <c r="D242" s="179">
        <v>30.54</v>
      </c>
      <c r="E242" s="179">
        <v>15.66</v>
      </c>
      <c r="F242" s="179">
        <v>9.11</v>
      </c>
      <c r="G242" s="179">
        <v>12.54</v>
      </c>
      <c r="H242" s="179">
        <v>21.62</v>
      </c>
      <c r="I242" s="179">
        <v>16.739999999999998</v>
      </c>
      <c r="J242" s="179">
        <v>24.01</v>
      </c>
      <c r="K242" s="179">
        <v>15.58</v>
      </c>
      <c r="L242" s="179">
        <v>16.37</v>
      </c>
      <c r="M242" s="693">
        <v>15.57</v>
      </c>
      <c r="N242" s="172"/>
      <c r="O242" s="172"/>
    </row>
    <row r="243" spans="1:15" ht="12" customHeight="1">
      <c r="A243" s="277" t="s">
        <v>199</v>
      </c>
      <c r="B243" s="694">
        <v>12.48</v>
      </c>
      <c r="C243" s="443">
        <v>11.02</v>
      </c>
      <c r="D243" s="443">
        <v>9.99</v>
      </c>
      <c r="E243" s="443">
        <v>6.98</v>
      </c>
      <c r="F243" s="443">
        <v>3.65</v>
      </c>
      <c r="G243" s="443">
        <v>3.77</v>
      </c>
      <c r="H243" s="443">
        <v>5.39</v>
      </c>
      <c r="I243" s="443">
        <v>4.6399999999999997</v>
      </c>
      <c r="J243" s="443">
        <v>6.03</v>
      </c>
      <c r="K243" s="443">
        <v>5.47</v>
      </c>
      <c r="L243" s="443">
        <v>7.81</v>
      </c>
      <c r="M243" s="444">
        <v>5.77</v>
      </c>
      <c r="N243" s="172"/>
      <c r="O243" s="172"/>
    </row>
    <row r="244" spans="1:15" ht="12" customHeight="1">
      <c r="A244" s="270"/>
      <c r="B244" s="270"/>
      <c r="C244" s="270"/>
      <c r="D244" s="270"/>
      <c r="E244" s="270"/>
      <c r="F244" s="270"/>
      <c r="G244" s="270"/>
      <c r="H244" s="270"/>
      <c r="I244" s="270"/>
      <c r="J244" s="270"/>
      <c r="K244" s="270"/>
      <c r="L244" s="270"/>
      <c r="M244" s="270"/>
      <c r="N244" s="172"/>
      <c r="O244" s="172"/>
    </row>
    <row r="245" spans="1:15" ht="12" customHeigh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72"/>
      <c r="O245" s="172"/>
    </row>
    <row r="246" spans="1:15" ht="12" customHeight="1">
      <c r="A246" s="181"/>
      <c r="B246" s="181"/>
      <c r="C246" s="181"/>
      <c r="D246" s="181"/>
      <c r="E246" s="181"/>
      <c r="F246" s="181"/>
      <c r="G246" s="178"/>
      <c r="H246" s="181"/>
      <c r="I246" s="181"/>
      <c r="J246" s="181"/>
      <c r="K246" s="181"/>
      <c r="L246" s="181"/>
      <c r="M246" s="181"/>
      <c r="N246" s="172"/>
      <c r="O246" s="172"/>
    </row>
    <row r="247" spans="1:15" ht="12" customHeigh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72"/>
      <c r="O247" s="172"/>
    </row>
    <row r="248" spans="1:15" ht="12" customHeigh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</row>
    <row r="249" spans="1:15" ht="12" customHeigh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</row>
    <row r="250" spans="1:15" ht="12" customHeigh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</row>
    <row r="251" spans="1:15" ht="12" customHeigh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</row>
    <row r="252" spans="1:15" ht="12" customHeigh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</row>
    <row r="253" spans="1:15" ht="12" customHeigh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</row>
    <row r="254" spans="1:15" ht="12" customHeigh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</row>
    <row r="255" spans="1:15" ht="12" customHeigh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</row>
    <row r="256" spans="1:15" ht="12" customHeigh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</row>
    <row r="257" spans="1:13" ht="12" customHeigh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</row>
    <row r="258" spans="1:13" ht="11.15" customHeigh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</row>
  </sheetData>
  <mergeCells count="23">
    <mergeCell ref="F207:I207"/>
    <mergeCell ref="L207:M207"/>
    <mergeCell ref="A208:A209"/>
    <mergeCell ref="B208:M208"/>
    <mergeCell ref="L125:M125"/>
    <mergeCell ref="A126:A127"/>
    <mergeCell ref="B126:M126"/>
    <mergeCell ref="F166:I166"/>
    <mergeCell ref="L166:M166"/>
    <mergeCell ref="A167:A168"/>
    <mergeCell ref="B167:M167"/>
    <mergeCell ref="A44:A45"/>
    <mergeCell ref="B44:M44"/>
    <mergeCell ref="F84:I84"/>
    <mergeCell ref="L84:M84"/>
    <mergeCell ref="A85:A86"/>
    <mergeCell ref="B85:M85"/>
    <mergeCell ref="E2:I2"/>
    <mergeCell ref="L2:M2"/>
    <mergeCell ref="A3:A4"/>
    <mergeCell ref="B3:M3"/>
    <mergeCell ref="E43:J43"/>
    <mergeCell ref="L43:M43"/>
  </mergeCells>
  <pageMargins left="0.7" right="0.7" top="0.75" bottom="0.75" header="0.3" footer="0.3"/>
  <pageSetup paperSize="9" orientation="landscape" horizontalDpi="300" verticalDpi="300" r:id="rId1"/>
  <rowBreaks count="5" manualBreakCount="5">
    <brk id="41" max="16383" man="1"/>
    <brk id="82" max="16383" man="1"/>
    <brk id="123" max="16383" man="1"/>
    <brk id="164" max="16383" man="1"/>
    <brk id="205" max="16383" man="1"/>
  </rowBreaks>
  <ignoredErrors>
    <ignoredError sqref="B77:L77 B118:H118 B159:D159 B241:G241 K241:M241 J118:M118 M77 H241:J241 I118 L36:M36 C36:E36 B36 F36:H36 J36:K36 B20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17</vt:i4>
      </vt:variant>
      <vt:variant>
        <vt:lpstr>Nimega vahemikud</vt:lpstr>
      </vt:variant>
      <vt:variant>
        <vt:i4>12</vt:i4>
      </vt:variant>
    </vt:vector>
  </HeadingPairs>
  <TitlesOfParts>
    <vt:vector size="29" baseType="lpstr">
      <vt:lpstr>Tabel 1  </vt:lpstr>
      <vt:lpstr>Tabel 3 </vt:lpstr>
      <vt:lpstr>Tabel 4 </vt:lpstr>
      <vt:lpstr>Tabel 5 </vt:lpstr>
      <vt:lpstr>Tabel 6 </vt:lpstr>
      <vt:lpstr>Tabel 7 </vt:lpstr>
      <vt:lpstr>Tabel 8 </vt:lpstr>
      <vt:lpstr>Tabel 8a </vt:lpstr>
      <vt:lpstr>Tabel 8b </vt:lpstr>
      <vt:lpstr>Tabel 11a </vt:lpstr>
      <vt:lpstr>Tabel 11b </vt:lpstr>
      <vt:lpstr>Tabel 12 </vt:lpstr>
      <vt:lpstr>Tabel 13a </vt:lpstr>
      <vt:lpstr>Tabel 13b </vt:lpstr>
      <vt:lpstr>Tabel 14a </vt:lpstr>
      <vt:lpstr>Tabel 14b </vt:lpstr>
      <vt:lpstr>Tabel 15 </vt:lpstr>
      <vt:lpstr>'Tabel 1  '!Prindiala</vt:lpstr>
      <vt:lpstr>'Tabel 11a '!Prindiala</vt:lpstr>
      <vt:lpstr>'Tabel 11b '!Prindiala</vt:lpstr>
      <vt:lpstr>'Tabel 12 '!Prindiala</vt:lpstr>
      <vt:lpstr>'Tabel 13a '!Prindiala</vt:lpstr>
      <vt:lpstr>'Tabel 13b '!Prindiala</vt:lpstr>
      <vt:lpstr>'Tabel 14a '!Prindiala</vt:lpstr>
      <vt:lpstr>'Tabel 14b '!Prindiala</vt:lpstr>
      <vt:lpstr>'Tabel 15 '!Prindiala</vt:lpstr>
      <vt:lpstr>'Tabel 8 '!Prindiala</vt:lpstr>
      <vt:lpstr>'Tabel 8a '!Prindiala</vt:lpstr>
      <vt:lpstr>'Tabel 8b 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Marju Merila</cp:lastModifiedBy>
  <cp:revision>594</cp:revision>
  <cp:lastPrinted>2021-03-19T08:21:26Z</cp:lastPrinted>
  <dcterms:created xsi:type="dcterms:W3CDTF">2012-06-09T13:29:59Z</dcterms:created>
  <dcterms:modified xsi:type="dcterms:W3CDTF">2021-04-19T07:43:38Z</dcterms:modified>
  <cp:contentStatus>Lõplik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