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Sellest_töövihikust"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9\"/>
    </mc:Choice>
  </mc:AlternateContent>
  <bookViews>
    <workbookView xWindow="0" yWindow="0" windowWidth="16400" windowHeight="5660" tabRatio="731"/>
  </bookViews>
  <sheets>
    <sheet name="Tabel 1" sheetId="22" r:id="rId1"/>
    <sheet name="Tabel 3" sheetId="24" r:id="rId2"/>
    <sheet name="Tabel 4" sheetId="20" r:id="rId3"/>
    <sheet name="Tabel 5" sheetId="19" r:id="rId4"/>
    <sheet name="Tabel 6" sheetId="18" r:id="rId5"/>
    <sheet name="Tabel 7" sheetId="17" r:id="rId6"/>
    <sheet name="Tabel 8" sheetId="15" r:id="rId7"/>
    <sheet name="Tabel 8a" sheetId="26" r:id="rId8"/>
    <sheet name="Tabel 8b" sheetId="14" r:id="rId9"/>
    <sheet name="Tabel 11a" sheetId="12" r:id="rId10"/>
    <sheet name="Tabel 11b" sheetId="2" r:id="rId11"/>
    <sheet name="Tabel 12" sheetId="3" r:id="rId12"/>
    <sheet name="Tabel 13a" sheetId="4" r:id="rId13"/>
    <sheet name="Tabel 13b" sheetId="5" r:id="rId14"/>
    <sheet name="Tabel 14a" sheetId="6" r:id="rId15"/>
    <sheet name="Tabel 14b" sheetId="13" r:id="rId16"/>
    <sheet name="Tabel 15" sheetId="7" r:id="rId17"/>
  </sheets>
  <definedNames>
    <definedName name="_xlnm.Print_Area" localSheetId="0">'Tabel 1'!$A$1:$AC$38</definedName>
    <definedName name="_xlnm.Print_Area" localSheetId="9">'Tabel 11a'!$A$1:$U$252</definedName>
    <definedName name="_xlnm.Print_Area" localSheetId="10">'Tabel 11b'!$A$1:$AT$258</definedName>
    <definedName name="_xlnm.Print_Area" localSheetId="11">'Tabel 12'!$A$1:$S$70</definedName>
    <definedName name="_xlnm.Print_Area" localSheetId="12">'Tabel 13a'!$A$1:$U$222</definedName>
    <definedName name="_xlnm.Print_Area" localSheetId="13">'Tabel 13b'!$A$1:$AQ$243</definedName>
    <definedName name="_xlnm.Print_Area" localSheetId="14">'Tabel 14a'!$A$1:$P$146</definedName>
    <definedName name="_xlnm.Print_Area" localSheetId="15">'Tabel 14b'!$A$1:$P$146</definedName>
    <definedName name="_xlnm.Print_Area" localSheetId="16">'Tabel 15'!$A$1:$R$20</definedName>
    <definedName name="_xlnm.Print_Area" localSheetId="6">'Tabel 8'!$A$1:$CE$127</definedName>
    <definedName name="_xlnm.Print_Area" localSheetId="7">'Tabel 8a'!$A$1:$BD$127</definedName>
  </definedNames>
  <calcPr calcId="152511"/>
</workbook>
</file>

<file path=xl/calcChain.xml><?xml version="1.0" encoding="utf-8"?>
<calcChain xmlns="http://schemas.openxmlformats.org/spreadsheetml/2006/main">
  <c r="K203" i="5" l="1"/>
  <c r="U48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7" i="5"/>
  <c r="Y212" i="2" l="1"/>
  <c r="Z212" i="2"/>
  <c r="AB212" i="2"/>
  <c r="Y211" i="2"/>
  <c r="Z211" i="2"/>
  <c r="AA211" i="2"/>
  <c r="Y210" i="2"/>
  <c r="Z210" i="2"/>
  <c r="AA210" i="2"/>
  <c r="AB210" i="2"/>
  <c r="Y255" i="2"/>
  <c r="Z255" i="2"/>
  <c r="AB255" i="2"/>
  <c r="Y254" i="2"/>
  <c r="Z254" i="2"/>
  <c r="AA254" i="2"/>
  <c r="Y253" i="2"/>
  <c r="Z253" i="2"/>
  <c r="AA253" i="2"/>
  <c r="AB253" i="2"/>
  <c r="N131" i="19" l="1"/>
  <c r="C131" i="19"/>
  <c r="D131" i="19"/>
  <c r="E131" i="19"/>
  <c r="F131" i="19"/>
  <c r="G131" i="19"/>
  <c r="H131" i="19"/>
  <c r="I131" i="19"/>
  <c r="J131" i="19"/>
  <c r="K131" i="19"/>
  <c r="L131" i="19"/>
  <c r="M131" i="19"/>
  <c r="B131" i="19"/>
  <c r="AM101" i="26" l="1"/>
  <c r="AN101" i="26"/>
  <c r="AO101" i="26"/>
  <c r="AU101" i="26"/>
  <c r="E36" i="24" l="1"/>
  <c r="F36" i="24"/>
  <c r="G36" i="24"/>
  <c r="H36" i="24"/>
  <c r="I36" i="24"/>
  <c r="J36" i="24"/>
  <c r="K36" i="24"/>
  <c r="L36" i="24"/>
  <c r="M36" i="24"/>
  <c r="N36" i="24"/>
  <c r="O36" i="24"/>
  <c r="P36" i="24"/>
  <c r="Q36" i="24"/>
  <c r="D36" i="24"/>
  <c r="T36" i="24"/>
  <c r="U36" i="24"/>
  <c r="V36" i="24"/>
  <c r="W36" i="24"/>
  <c r="X36" i="24"/>
  <c r="Y36" i="24"/>
  <c r="Z36" i="24"/>
  <c r="AA36" i="24"/>
  <c r="AB36" i="24"/>
  <c r="AC36" i="24"/>
  <c r="AD36" i="24"/>
  <c r="AE36" i="24"/>
  <c r="AF36" i="24"/>
  <c r="S36" i="24"/>
  <c r="G171" i="19" l="1"/>
  <c r="G170" i="19"/>
  <c r="L214" i="19"/>
  <c r="G215" i="19"/>
  <c r="I257" i="19" l="1"/>
  <c r="I256" i="19"/>
  <c r="G213" i="19" l="1"/>
  <c r="G169" i="19" l="1"/>
  <c r="L83" i="19" l="1"/>
  <c r="J83" i="19"/>
  <c r="G83" i="19"/>
  <c r="E83" i="19"/>
  <c r="C83" i="19"/>
  <c r="L82" i="19"/>
  <c r="J82" i="19"/>
  <c r="G82" i="19"/>
  <c r="E82" i="19"/>
  <c r="C82" i="19"/>
  <c r="D82" i="19"/>
  <c r="F82" i="19"/>
  <c r="H82" i="19"/>
  <c r="I82" i="19"/>
  <c r="K82" i="19"/>
  <c r="M82" i="19"/>
  <c r="C80" i="19"/>
  <c r="D80" i="19"/>
  <c r="E80" i="19"/>
  <c r="F80" i="19"/>
  <c r="G80" i="19"/>
  <c r="H80" i="19"/>
  <c r="I80" i="19"/>
  <c r="J80" i="19"/>
  <c r="K80" i="19"/>
  <c r="L80" i="19"/>
  <c r="M80" i="19"/>
  <c r="C81" i="19"/>
  <c r="D81" i="19"/>
  <c r="E81" i="19"/>
  <c r="F81" i="19"/>
  <c r="G81" i="19"/>
  <c r="H81" i="19"/>
  <c r="I81" i="19"/>
  <c r="J81" i="19"/>
  <c r="K81" i="19"/>
  <c r="L81" i="19"/>
  <c r="M81" i="19"/>
  <c r="B83" i="19"/>
  <c r="B82" i="19"/>
  <c r="B80" i="19"/>
  <c r="B81" i="19"/>
  <c r="D83" i="19"/>
  <c r="F83" i="19"/>
  <c r="H83" i="19"/>
  <c r="I83" i="19"/>
  <c r="K83" i="19"/>
  <c r="M83" i="19"/>
  <c r="K213" i="19" l="1"/>
  <c r="M214" i="19"/>
  <c r="J169" i="19"/>
  <c r="K37" i="19" l="1"/>
  <c r="M38" i="19"/>
  <c r="L77" i="14" l="1"/>
  <c r="L118" i="14"/>
  <c r="L36" i="14"/>
  <c r="M36" i="14"/>
  <c r="H118" i="14"/>
  <c r="I118" i="14"/>
  <c r="H241" i="14"/>
  <c r="I241" i="14"/>
  <c r="J241" i="14"/>
  <c r="AP243" i="5" l="1"/>
  <c r="AO243" i="5"/>
  <c r="AN243" i="5"/>
  <c r="AM243" i="5"/>
  <c r="AL243" i="5"/>
  <c r="AK243" i="5"/>
  <c r="AJ243" i="5"/>
  <c r="AI243" i="5"/>
  <c r="AH243" i="5"/>
  <c r="AG243" i="5"/>
  <c r="AE243" i="5"/>
  <c r="AD243" i="5"/>
  <c r="AC243" i="5"/>
  <c r="AB243" i="5"/>
  <c r="AA243" i="5"/>
  <c r="Z243" i="5"/>
  <c r="Y243" i="5"/>
  <c r="X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AQ242" i="5"/>
  <c r="AF242" i="5"/>
  <c r="AQ241" i="5"/>
  <c r="AF241" i="5"/>
  <c r="U241" i="5"/>
  <c r="AQ240" i="5"/>
  <c r="AF240" i="5"/>
  <c r="U240" i="5"/>
  <c r="AQ239" i="5"/>
  <c r="AF239" i="5"/>
  <c r="U239" i="5"/>
  <c r="AQ238" i="5"/>
  <c r="AF238" i="5"/>
  <c r="U238" i="5"/>
  <c r="AQ237" i="5"/>
  <c r="AF237" i="5"/>
  <c r="U237" i="5"/>
  <c r="AQ236" i="5"/>
  <c r="AF236" i="5"/>
  <c r="U236" i="5"/>
  <c r="AQ235" i="5"/>
  <c r="AF235" i="5"/>
  <c r="U235" i="5"/>
  <c r="AQ234" i="5"/>
  <c r="AF234" i="5"/>
  <c r="U234" i="5"/>
  <c r="AQ233" i="5"/>
  <c r="AF233" i="5"/>
  <c r="U233" i="5"/>
  <c r="AQ232" i="5"/>
  <c r="AF232" i="5"/>
  <c r="U232" i="5"/>
  <c r="AQ231" i="5"/>
  <c r="AF231" i="5"/>
  <c r="U231" i="5"/>
  <c r="AQ230" i="5"/>
  <c r="AF230" i="5"/>
  <c r="U230" i="5"/>
  <c r="AQ229" i="5"/>
  <c r="AF229" i="5"/>
  <c r="U229" i="5"/>
  <c r="AQ228" i="5"/>
  <c r="AF228" i="5"/>
  <c r="U228" i="5"/>
  <c r="AQ227" i="5"/>
  <c r="AF227" i="5"/>
  <c r="U227" i="5"/>
  <c r="AQ226" i="5"/>
  <c r="AF226" i="5"/>
  <c r="U226" i="5"/>
  <c r="AQ225" i="5"/>
  <c r="AF225" i="5"/>
  <c r="U225" i="5"/>
  <c r="AQ224" i="5"/>
  <c r="AF224" i="5"/>
  <c r="U224" i="5"/>
  <c r="AQ223" i="5"/>
  <c r="AF223" i="5"/>
  <c r="U223" i="5"/>
  <c r="AQ222" i="5"/>
  <c r="AF222" i="5"/>
  <c r="U222" i="5"/>
  <c r="AQ221" i="5"/>
  <c r="AF221" i="5"/>
  <c r="U221" i="5"/>
  <c r="AQ220" i="5"/>
  <c r="AF220" i="5"/>
  <c r="U220" i="5"/>
  <c r="AQ219" i="5"/>
  <c r="AF219" i="5"/>
  <c r="U219" i="5"/>
  <c r="AQ218" i="5"/>
  <c r="AF218" i="5"/>
  <c r="U218" i="5"/>
  <c r="AQ217" i="5"/>
  <c r="AF217" i="5"/>
  <c r="U217" i="5"/>
  <c r="AQ216" i="5"/>
  <c r="AF216" i="5"/>
  <c r="U216" i="5"/>
  <c r="AQ215" i="5"/>
  <c r="AF215" i="5"/>
  <c r="U215" i="5"/>
  <c r="AQ214" i="5"/>
  <c r="AF214" i="5"/>
  <c r="AF243" i="5" s="1"/>
  <c r="U214" i="5"/>
  <c r="AQ213" i="5"/>
  <c r="AF213" i="5"/>
  <c r="U213" i="5"/>
  <c r="AQ212" i="5"/>
  <c r="AF212" i="5"/>
  <c r="U212" i="5"/>
  <c r="AP202" i="5"/>
  <c r="AO202" i="5"/>
  <c r="AN202" i="5"/>
  <c r="AM202" i="5"/>
  <c r="AL202" i="5"/>
  <c r="AK202" i="5"/>
  <c r="AJ202" i="5"/>
  <c r="AI202" i="5"/>
  <c r="AH202" i="5"/>
  <c r="AG202" i="5"/>
  <c r="AE202" i="5"/>
  <c r="AD202" i="5"/>
  <c r="AC202" i="5"/>
  <c r="AB202" i="5"/>
  <c r="AA202" i="5"/>
  <c r="Z202" i="5"/>
  <c r="Y202" i="5"/>
  <c r="X202" i="5"/>
  <c r="L202" i="5"/>
  <c r="K202" i="5"/>
  <c r="I202" i="5"/>
  <c r="H202" i="5"/>
  <c r="G202" i="5"/>
  <c r="F202" i="5"/>
  <c r="E202" i="5"/>
  <c r="D202" i="5"/>
  <c r="C202" i="5"/>
  <c r="B202" i="5"/>
  <c r="U201" i="5"/>
  <c r="J201" i="5"/>
  <c r="AQ200" i="5"/>
  <c r="AF200" i="5"/>
  <c r="U200" i="5"/>
  <c r="J200" i="5"/>
  <c r="AQ199" i="5"/>
  <c r="AF199" i="5"/>
  <c r="U199" i="5"/>
  <c r="J199" i="5"/>
  <c r="AQ198" i="5"/>
  <c r="AF198" i="5"/>
  <c r="U198" i="5"/>
  <c r="J198" i="5"/>
  <c r="AQ197" i="5"/>
  <c r="AF197" i="5"/>
  <c r="U197" i="5"/>
  <c r="J197" i="5"/>
  <c r="AQ196" i="5"/>
  <c r="AF196" i="5"/>
  <c r="U196" i="5"/>
  <c r="J196" i="5"/>
  <c r="AQ195" i="5"/>
  <c r="AF195" i="5"/>
  <c r="U195" i="5"/>
  <c r="J195" i="5"/>
  <c r="AQ194" i="5"/>
  <c r="AF194" i="5"/>
  <c r="U194" i="5"/>
  <c r="J194" i="5"/>
  <c r="AQ193" i="5"/>
  <c r="AF193" i="5"/>
  <c r="U193" i="5"/>
  <c r="J193" i="5"/>
  <c r="AQ192" i="5"/>
  <c r="AF192" i="5"/>
  <c r="U192" i="5"/>
  <c r="J192" i="5"/>
  <c r="AQ191" i="5"/>
  <c r="AF191" i="5"/>
  <c r="U191" i="5"/>
  <c r="J191" i="5"/>
  <c r="AQ190" i="5"/>
  <c r="AF190" i="5"/>
  <c r="U190" i="5"/>
  <c r="J190" i="5"/>
  <c r="AQ189" i="5"/>
  <c r="AF189" i="5"/>
  <c r="U189" i="5"/>
  <c r="J189" i="5"/>
  <c r="AQ188" i="5"/>
  <c r="AF188" i="5"/>
  <c r="U188" i="5"/>
  <c r="J188" i="5"/>
  <c r="AQ187" i="5"/>
  <c r="AF187" i="5"/>
  <c r="U187" i="5"/>
  <c r="J187" i="5"/>
  <c r="AQ186" i="5"/>
  <c r="AF186" i="5"/>
  <c r="J186" i="5"/>
  <c r="AQ185" i="5"/>
  <c r="AF185" i="5"/>
  <c r="J185" i="5"/>
  <c r="AQ184" i="5"/>
  <c r="AF184" i="5"/>
  <c r="J184" i="5"/>
  <c r="AQ183" i="5"/>
  <c r="AF183" i="5"/>
  <c r="U183" i="5"/>
  <c r="J183" i="5"/>
  <c r="AQ182" i="5"/>
  <c r="AF182" i="5"/>
  <c r="U182" i="5"/>
  <c r="J182" i="5"/>
  <c r="AQ181" i="5"/>
  <c r="AF181" i="5"/>
  <c r="U181" i="5"/>
  <c r="J181" i="5"/>
  <c r="AQ180" i="5"/>
  <c r="AF180" i="5"/>
  <c r="U180" i="5"/>
  <c r="J180" i="5"/>
  <c r="AQ179" i="5"/>
  <c r="AF179" i="5"/>
  <c r="U179" i="5"/>
  <c r="J179" i="5"/>
  <c r="AQ178" i="5"/>
  <c r="AF178" i="5"/>
  <c r="U178" i="5"/>
  <c r="J178" i="5"/>
  <c r="AQ177" i="5"/>
  <c r="AF177" i="5"/>
  <c r="U177" i="5"/>
  <c r="J177" i="5"/>
  <c r="AQ176" i="5"/>
  <c r="AF176" i="5"/>
  <c r="U176" i="5"/>
  <c r="J176" i="5"/>
  <c r="AQ175" i="5"/>
  <c r="AF175" i="5"/>
  <c r="U175" i="5"/>
  <c r="J175" i="5"/>
  <c r="AQ174" i="5"/>
  <c r="AF174" i="5"/>
  <c r="U174" i="5"/>
  <c r="J174" i="5"/>
  <c r="AQ173" i="5"/>
  <c r="AF173" i="5"/>
  <c r="U173" i="5"/>
  <c r="J173" i="5"/>
  <c r="AQ172" i="5"/>
  <c r="AF172" i="5"/>
  <c r="U172" i="5"/>
  <c r="J172" i="5"/>
  <c r="AQ171" i="5"/>
  <c r="AQ202" i="5" s="1"/>
  <c r="AF171" i="5"/>
  <c r="AF202" i="5" s="1"/>
  <c r="U171" i="5"/>
  <c r="J171" i="5"/>
  <c r="J202" i="5" s="1"/>
  <c r="AP161" i="5"/>
  <c r="AO161" i="5"/>
  <c r="AN161" i="5"/>
  <c r="AM161" i="5"/>
  <c r="AL161" i="5"/>
  <c r="AK161" i="5"/>
  <c r="AJ161" i="5"/>
  <c r="AI161" i="5"/>
  <c r="AH161" i="5"/>
  <c r="AG161" i="5"/>
  <c r="AE161" i="5"/>
  <c r="AD161" i="5"/>
  <c r="AC161" i="5"/>
  <c r="AB161" i="5"/>
  <c r="AA161" i="5"/>
  <c r="Z161" i="5"/>
  <c r="Y161" i="5"/>
  <c r="X161" i="5"/>
  <c r="T161" i="5"/>
  <c r="S161" i="5"/>
  <c r="R161" i="5"/>
  <c r="Q161" i="5"/>
  <c r="P161" i="5"/>
  <c r="O161" i="5"/>
  <c r="N161" i="5"/>
  <c r="M161" i="5"/>
  <c r="L161" i="5"/>
  <c r="K161" i="5"/>
  <c r="I161" i="5"/>
  <c r="H161" i="5"/>
  <c r="G161" i="5"/>
  <c r="F161" i="5"/>
  <c r="E161" i="5"/>
  <c r="D161" i="5"/>
  <c r="C161" i="5"/>
  <c r="B161" i="5"/>
  <c r="AQ160" i="5"/>
  <c r="AF160" i="5"/>
  <c r="AQ159" i="5"/>
  <c r="AF159" i="5"/>
  <c r="U159" i="5"/>
  <c r="J159" i="5"/>
  <c r="AQ158" i="5"/>
  <c r="AF158" i="5"/>
  <c r="U158" i="5"/>
  <c r="J158" i="5"/>
  <c r="AQ157" i="5"/>
  <c r="AF157" i="5"/>
  <c r="U157" i="5"/>
  <c r="J157" i="5"/>
  <c r="AQ156" i="5"/>
  <c r="AF156" i="5"/>
  <c r="U156" i="5"/>
  <c r="J156" i="5"/>
  <c r="AQ155" i="5"/>
  <c r="AF155" i="5"/>
  <c r="U155" i="5"/>
  <c r="J155" i="5"/>
  <c r="AQ154" i="5"/>
  <c r="AF154" i="5"/>
  <c r="U154" i="5"/>
  <c r="J154" i="5"/>
  <c r="AQ153" i="5"/>
  <c r="AF153" i="5"/>
  <c r="U153" i="5"/>
  <c r="J153" i="5"/>
  <c r="AQ152" i="5"/>
  <c r="AF152" i="5"/>
  <c r="U152" i="5"/>
  <c r="J152" i="5"/>
  <c r="AQ151" i="5"/>
  <c r="AF151" i="5"/>
  <c r="U151" i="5"/>
  <c r="J151" i="5"/>
  <c r="AQ150" i="5"/>
  <c r="AF150" i="5"/>
  <c r="U150" i="5"/>
  <c r="J150" i="5"/>
  <c r="AQ149" i="5"/>
  <c r="AF149" i="5"/>
  <c r="U149" i="5"/>
  <c r="J149" i="5"/>
  <c r="AQ148" i="5"/>
  <c r="AF148" i="5"/>
  <c r="U148" i="5"/>
  <c r="J148" i="5"/>
  <c r="AQ147" i="5"/>
  <c r="AF147" i="5"/>
  <c r="U147" i="5"/>
  <c r="J147" i="5"/>
  <c r="AQ146" i="5"/>
  <c r="AF146" i="5"/>
  <c r="U146" i="5"/>
  <c r="J146" i="5"/>
  <c r="AQ145" i="5"/>
  <c r="AF145" i="5"/>
  <c r="U145" i="5"/>
  <c r="J145" i="5"/>
  <c r="AQ144" i="5"/>
  <c r="AF144" i="5"/>
  <c r="U144" i="5"/>
  <c r="J144" i="5"/>
  <c r="AQ143" i="5"/>
  <c r="AF143" i="5"/>
  <c r="U143" i="5"/>
  <c r="J143" i="5"/>
  <c r="AQ142" i="5"/>
  <c r="AF142" i="5"/>
  <c r="U142" i="5"/>
  <c r="J142" i="5"/>
  <c r="AQ141" i="5"/>
  <c r="AF141" i="5"/>
  <c r="U141" i="5"/>
  <c r="J141" i="5"/>
  <c r="AQ140" i="5"/>
  <c r="AF140" i="5"/>
  <c r="U140" i="5"/>
  <c r="J140" i="5"/>
  <c r="AQ139" i="5"/>
  <c r="AF139" i="5"/>
  <c r="U139" i="5"/>
  <c r="J139" i="5"/>
  <c r="AQ138" i="5"/>
  <c r="AF138" i="5"/>
  <c r="U138" i="5"/>
  <c r="J138" i="5"/>
  <c r="AQ137" i="5"/>
  <c r="AF137" i="5"/>
  <c r="U137" i="5"/>
  <c r="J137" i="5"/>
  <c r="AQ136" i="5"/>
  <c r="AF136" i="5"/>
  <c r="U136" i="5"/>
  <c r="J136" i="5"/>
  <c r="AQ135" i="5"/>
  <c r="AF135" i="5"/>
  <c r="U135" i="5"/>
  <c r="J135" i="5"/>
  <c r="AQ134" i="5"/>
  <c r="AF134" i="5"/>
  <c r="U134" i="5"/>
  <c r="J134" i="5"/>
  <c r="AQ133" i="5"/>
  <c r="AF133" i="5"/>
  <c r="U133" i="5"/>
  <c r="J133" i="5"/>
  <c r="AQ132" i="5"/>
  <c r="AF132" i="5"/>
  <c r="U132" i="5"/>
  <c r="J132" i="5"/>
  <c r="AQ131" i="5"/>
  <c r="AF131" i="5"/>
  <c r="U131" i="5"/>
  <c r="J131" i="5"/>
  <c r="AQ130" i="5"/>
  <c r="AQ161" i="5" s="1"/>
  <c r="AF130" i="5"/>
  <c r="U130" i="5"/>
  <c r="U161" i="5" s="1"/>
  <c r="J130" i="5"/>
  <c r="J161" i="5" s="1"/>
  <c r="AP120" i="5"/>
  <c r="AO120" i="5"/>
  <c r="AN120" i="5"/>
  <c r="AM120" i="5"/>
  <c r="AL120" i="5"/>
  <c r="AK120" i="5"/>
  <c r="AJ120" i="5"/>
  <c r="AI120" i="5"/>
  <c r="AH120" i="5"/>
  <c r="AG120" i="5"/>
  <c r="AE120" i="5"/>
  <c r="AD120" i="5"/>
  <c r="AC120" i="5"/>
  <c r="AB120" i="5"/>
  <c r="AA120" i="5"/>
  <c r="Z120" i="5"/>
  <c r="Y120" i="5"/>
  <c r="X120" i="5"/>
  <c r="U120" i="5"/>
  <c r="T120" i="5"/>
  <c r="S120" i="5"/>
  <c r="R120" i="5"/>
  <c r="Q120" i="5"/>
  <c r="P120" i="5"/>
  <c r="O120" i="5"/>
  <c r="N120" i="5"/>
  <c r="M120" i="5"/>
  <c r="L120" i="5"/>
  <c r="K120" i="5"/>
  <c r="I120" i="5"/>
  <c r="H120" i="5"/>
  <c r="G120" i="5"/>
  <c r="F120" i="5"/>
  <c r="E120" i="5"/>
  <c r="D120" i="5"/>
  <c r="C120" i="5"/>
  <c r="B120" i="5"/>
  <c r="U119" i="5"/>
  <c r="J119" i="5"/>
  <c r="AQ118" i="5"/>
  <c r="AF118" i="5"/>
  <c r="U118" i="5"/>
  <c r="J118" i="5"/>
  <c r="AQ117" i="5"/>
  <c r="AF117" i="5"/>
  <c r="U117" i="5"/>
  <c r="J117" i="5"/>
  <c r="AQ116" i="5"/>
  <c r="AF116" i="5"/>
  <c r="U116" i="5"/>
  <c r="J116" i="5"/>
  <c r="AQ115" i="5"/>
  <c r="AF115" i="5"/>
  <c r="U115" i="5"/>
  <c r="J115" i="5"/>
  <c r="AQ114" i="5"/>
  <c r="AF114" i="5"/>
  <c r="U114" i="5"/>
  <c r="J114" i="5"/>
  <c r="AQ113" i="5"/>
  <c r="AF113" i="5"/>
  <c r="U113" i="5"/>
  <c r="J113" i="5"/>
  <c r="AQ112" i="5"/>
  <c r="AF112" i="5"/>
  <c r="U112" i="5"/>
  <c r="J112" i="5"/>
  <c r="AQ111" i="5"/>
  <c r="AF111" i="5"/>
  <c r="U111" i="5"/>
  <c r="J111" i="5"/>
  <c r="AQ110" i="5"/>
  <c r="AF110" i="5"/>
  <c r="U110" i="5"/>
  <c r="J110" i="5"/>
  <c r="AQ109" i="5"/>
  <c r="AF109" i="5"/>
  <c r="U109" i="5"/>
  <c r="J109" i="5"/>
  <c r="AQ108" i="5"/>
  <c r="AF108" i="5"/>
  <c r="U108" i="5"/>
  <c r="J108" i="5"/>
  <c r="AQ107" i="5"/>
  <c r="AF107" i="5"/>
  <c r="U107" i="5"/>
  <c r="J107" i="5"/>
  <c r="AQ106" i="5"/>
  <c r="AF106" i="5"/>
  <c r="U106" i="5"/>
  <c r="J106" i="5"/>
  <c r="AQ105" i="5"/>
  <c r="AF105" i="5"/>
  <c r="U105" i="5"/>
  <c r="J105" i="5"/>
  <c r="AQ104" i="5"/>
  <c r="AF104" i="5"/>
  <c r="U104" i="5"/>
  <c r="J104" i="5"/>
  <c r="AQ103" i="5"/>
  <c r="AF103" i="5"/>
  <c r="U103" i="5"/>
  <c r="J103" i="5"/>
  <c r="AQ102" i="5"/>
  <c r="AF102" i="5"/>
  <c r="U102" i="5"/>
  <c r="J102" i="5"/>
  <c r="AQ101" i="5"/>
  <c r="AF101" i="5"/>
  <c r="U101" i="5"/>
  <c r="J101" i="5"/>
  <c r="AQ100" i="5"/>
  <c r="AF100" i="5"/>
  <c r="U100" i="5"/>
  <c r="J100" i="5"/>
  <c r="AQ99" i="5"/>
  <c r="AF99" i="5"/>
  <c r="U99" i="5"/>
  <c r="J99" i="5"/>
  <c r="AQ98" i="5"/>
  <c r="AF98" i="5"/>
  <c r="U98" i="5"/>
  <c r="J98" i="5"/>
  <c r="AQ97" i="5"/>
  <c r="AF97" i="5"/>
  <c r="U97" i="5"/>
  <c r="J97" i="5"/>
  <c r="AQ96" i="5"/>
  <c r="AF96" i="5"/>
  <c r="U96" i="5"/>
  <c r="J96" i="5"/>
  <c r="AQ95" i="5"/>
  <c r="AF95" i="5"/>
  <c r="U95" i="5"/>
  <c r="J95" i="5"/>
  <c r="AQ94" i="5"/>
  <c r="AF94" i="5"/>
  <c r="U94" i="5"/>
  <c r="J94" i="5"/>
  <c r="AQ93" i="5"/>
  <c r="AF93" i="5"/>
  <c r="U93" i="5"/>
  <c r="J93" i="5"/>
  <c r="AQ92" i="5"/>
  <c r="AF92" i="5"/>
  <c r="U92" i="5"/>
  <c r="J92" i="5"/>
  <c r="AQ91" i="5"/>
  <c r="AF91" i="5"/>
  <c r="U91" i="5"/>
  <c r="J91" i="5"/>
  <c r="AQ90" i="5"/>
  <c r="AF90" i="5"/>
  <c r="U90" i="5"/>
  <c r="J90" i="5"/>
  <c r="AQ89" i="5"/>
  <c r="AQ120" i="5" s="1"/>
  <c r="AF89" i="5"/>
  <c r="U89" i="5"/>
  <c r="J89" i="5"/>
  <c r="J120" i="5" s="1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Q78" i="5"/>
  <c r="AF78" i="5"/>
  <c r="AQ77" i="5"/>
  <c r="AF77" i="5"/>
  <c r="AQ76" i="5"/>
  <c r="AF76" i="5"/>
  <c r="AQ75" i="5"/>
  <c r="AF75" i="5"/>
  <c r="U75" i="5"/>
  <c r="J75" i="5"/>
  <c r="AQ74" i="5"/>
  <c r="AF74" i="5"/>
  <c r="U74" i="5"/>
  <c r="J74" i="5"/>
  <c r="AQ73" i="5"/>
  <c r="AF73" i="5"/>
  <c r="U73" i="5"/>
  <c r="J73" i="5"/>
  <c r="AQ72" i="5"/>
  <c r="AF72" i="5"/>
  <c r="U72" i="5"/>
  <c r="J72" i="5"/>
  <c r="AQ71" i="5"/>
  <c r="AF71" i="5"/>
  <c r="U71" i="5"/>
  <c r="J71" i="5"/>
  <c r="AQ70" i="5"/>
  <c r="AF70" i="5"/>
  <c r="U70" i="5"/>
  <c r="J70" i="5"/>
  <c r="AQ69" i="5"/>
  <c r="AF69" i="5"/>
  <c r="U69" i="5"/>
  <c r="J69" i="5"/>
  <c r="AQ68" i="5"/>
  <c r="AF68" i="5"/>
  <c r="U68" i="5"/>
  <c r="J68" i="5"/>
  <c r="AQ67" i="5"/>
  <c r="AF67" i="5"/>
  <c r="U67" i="5"/>
  <c r="J67" i="5"/>
  <c r="AQ66" i="5"/>
  <c r="AF66" i="5"/>
  <c r="U66" i="5"/>
  <c r="J66" i="5"/>
  <c r="AQ65" i="5"/>
  <c r="AF65" i="5"/>
  <c r="U65" i="5"/>
  <c r="J65" i="5"/>
  <c r="AQ64" i="5"/>
  <c r="AF64" i="5"/>
  <c r="U64" i="5"/>
  <c r="J64" i="5"/>
  <c r="AQ63" i="5"/>
  <c r="AF63" i="5"/>
  <c r="U63" i="5"/>
  <c r="J63" i="5"/>
  <c r="AQ62" i="5"/>
  <c r="AF62" i="5"/>
  <c r="U62" i="5"/>
  <c r="J62" i="5"/>
  <c r="U61" i="5"/>
  <c r="J61" i="5"/>
  <c r="U60" i="5"/>
  <c r="J60" i="5"/>
  <c r="U59" i="5"/>
  <c r="J59" i="5"/>
  <c r="AQ58" i="5"/>
  <c r="AF58" i="5"/>
  <c r="U58" i="5"/>
  <c r="J58" i="5"/>
  <c r="AQ57" i="5"/>
  <c r="AF57" i="5"/>
  <c r="U57" i="5"/>
  <c r="J57" i="5"/>
  <c r="AQ56" i="5"/>
  <c r="AF56" i="5"/>
  <c r="U56" i="5"/>
  <c r="J56" i="5"/>
  <c r="AQ55" i="5"/>
  <c r="AF55" i="5"/>
  <c r="U55" i="5"/>
  <c r="J55" i="5"/>
  <c r="AQ54" i="5"/>
  <c r="AF54" i="5"/>
  <c r="U54" i="5"/>
  <c r="J54" i="5"/>
  <c r="AQ53" i="5"/>
  <c r="AF53" i="5"/>
  <c r="U53" i="5"/>
  <c r="J53" i="5"/>
  <c r="AQ52" i="5"/>
  <c r="AF52" i="5"/>
  <c r="U52" i="5"/>
  <c r="J52" i="5"/>
  <c r="AQ51" i="5"/>
  <c r="AF51" i="5"/>
  <c r="U51" i="5"/>
  <c r="J51" i="5"/>
  <c r="AQ50" i="5"/>
  <c r="AF50" i="5"/>
  <c r="U50" i="5"/>
  <c r="J50" i="5"/>
  <c r="AQ49" i="5"/>
  <c r="AF49" i="5"/>
  <c r="U49" i="5"/>
  <c r="J49" i="5"/>
  <c r="AQ48" i="5"/>
  <c r="AF48" i="5"/>
  <c r="U79" i="5"/>
  <c r="J48" i="5"/>
  <c r="AP38" i="5"/>
  <c r="AO38" i="5"/>
  <c r="AN38" i="5"/>
  <c r="AM38" i="5"/>
  <c r="AL38" i="5"/>
  <c r="AK38" i="5"/>
  <c r="AJ38" i="5"/>
  <c r="AI38" i="5"/>
  <c r="AH38" i="5"/>
  <c r="AG38" i="5"/>
  <c r="AE38" i="5"/>
  <c r="AD38" i="5"/>
  <c r="AC38" i="5"/>
  <c r="AB38" i="5"/>
  <c r="AA38" i="5"/>
  <c r="Z38" i="5"/>
  <c r="Y38" i="5"/>
  <c r="X38" i="5"/>
  <c r="U38" i="5"/>
  <c r="T38" i="5"/>
  <c r="S38" i="5"/>
  <c r="R38" i="5"/>
  <c r="Q38" i="5"/>
  <c r="P38" i="5"/>
  <c r="O38" i="5"/>
  <c r="N38" i="5"/>
  <c r="M38" i="5"/>
  <c r="L38" i="5"/>
  <c r="K38" i="5"/>
  <c r="I38" i="5"/>
  <c r="H38" i="5"/>
  <c r="G38" i="5"/>
  <c r="F38" i="5"/>
  <c r="E38" i="5"/>
  <c r="D38" i="5"/>
  <c r="C38" i="5"/>
  <c r="B38" i="5"/>
  <c r="AQ37" i="5"/>
  <c r="AF37" i="5"/>
  <c r="J37" i="5"/>
  <c r="AQ36" i="5"/>
  <c r="AF36" i="5"/>
  <c r="J36" i="5"/>
  <c r="AQ35" i="5"/>
  <c r="AF35" i="5"/>
  <c r="J35" i="5"/>
  <c r="AQ34" i="5"/>
  <c r="AF34" i="5"/>
  <c r="J34" i="5"/>
  <c r="AQ33" i="5"/>
  <c r="AF33" i="5"/>
  <c r="J33" i="5"/>
  <c r="AQ32" i="5"/>
  <c r="AF32" i="5"/>
  <c r="J32" i="5"/>
  <c r="AQ31" i="5"/>
  <c r="AF31" i="5"/>
  <c r="J31" i="5"/>
  <c r="AQ30" i="5"/>
  <c r="AF30" i="5"/>
  <c r="J30" i="5"/>
  <c r="AQ29" i="5"/>
  <c r="AF29" i="5"/>
  <c r="J29" i="5"/>
  <c r="AQ28" i="5"/>
  <c r="AF28" i="5"/>
  <c r="J28" i="5"/>
  <c r="AQ27" i="5"/>
  <c r="AF27" i="5"/>
  <c r="J27" i="5"/>
  <c r="AQ26" i="5"/>
  <c r="AF26" i="5"/>
  <c r="J26" i="5"/>
  <c r="AQ25" i="5"/>
  <c r="AF25" i="5"/>
  <c r="J25" i="5"/>
  <c r="AQ24" i="5"/>
  <c r="AF24" i="5"/>
  <c r="J24" i="5"/>
  <c r="AQ23" i="5"/>
  <c r="AF23" i="5"/>
  <c r="J23" i="5"/>
  <c r="AQ22" i="5"/>
  <c r="AF22" i="5"/>
  <c r="J22" i="5"/>
  <c r="AQ21" i="5"/>
  <c r="AF21" i="5"/>
  <c r="J21" i="5"/>
  <c r="AQ20" i="5"/>
  <c r="AF20" i="5"/>
  <c r="J20" i="5"/>
  <c r="AQ19" i="5"/>
  <c r="AF19" i="5"/>
  <c r="J19" i="5"/>
  <c r="AQ18" i="5"/>
  <c r="AF18" i="5"/>
  <c r="J18" i="5"/>
  <c r="AQ17" i="5"/>
  <c r="AF17" i="5"/>
  <c r="J17" i="5"/>
  <c r="AQ16" i="5"/>
  <c r="AF16" i="5"/>
  <c r="J16" i="5"/>
  <c r="AQ15" i="5"/>
  <c r="AF15" i="5"/>
  <c r="J15" i="5"/>
  <c r="AQ14" i="5"/>
  <c r="AF14" i="5"/>
  <c r="J14" i="5"/>
  <c r="AQ13" i="5"/>
  <c r="AF13" i="5"/>
  <c r="J13" i="5"/>
  <c r="AQ12" i="5"/>
  <c r="AF12" i="5"/>
  <c r="J12" i="5"/>
  <c r="AQ11" i="5"/>
  <c r="AF11" i="5"/>
  <c r="J11" i="5"/>
  <c r="AQ10" i="5"/>
  <c r="AF10" i="5"/>
  <c r="J10" i="5"/>
  <c r="AQ9" i="5"/>
  <c r="AF9" i="5"/>
  <c r="J9" i="5"/>
  <c r="AQ8" i="5"/>
  <c r="AF8" i="5"/>
  <c r="J8" i="5"/>
  <c r="AQ7" i="5"/>
  <c r="AF7" i="5"/>
  <c r="J7" i="5"/>
  <c r="U222" i="4"/>
  <c r="T222" i="4"/>
  <c r="S222" i="4"/>
  <c r="R222" i="4"/>
  <c r="Q222" i="4"/>
  <c r="P222" i="4"/>
  <c r="O222" i="4"/>
  <c r="N222" i="4"/>
  <c r="M222" i="4"/>
  <c r="L222" i="4"/>
  <c r="K222" i="4"/>
  <c r="I222" i="4"/>
  <c r="H222" i="4"/>
  <c r="G222" i="4"/>
  <c r="F222" i="4"/>
  <c r="E222" i="4"/>
  <c r="D222" i="4"/>
  <c r="C222" i="4"/>
  <c r="B222" i="4"/>
  <c r="U221" i="4"/>
  <c r="J221" i="4"/>
  <c r="U220" i="4"/>
  <c r="J220" i="4"/>
  <c r="U219" i="4"/>
  <c r="J219" i="4"/>
  <c r="U218" i="4"/>
  <c r="J218" i="4"/>
  <c r="U217" i="4"/>
  <c r="J217" i="4"/>
  <c r="U216" i="4"/>
  <c r="J216" i="4"/>
  <c r="U215" i="4"/>
  <c r="J215" i="4"/>
  <c r="U214" i="4"/>
  <c r="J214" i="4"/>
  <c r="U213" i="4"/>
  <c r="J213" i="4"/>
  <c r="U212" i="4"/>
  <c r="J212" i="4"/>
  <c r="U211" i="4"/>
  <c r="J211" i="4"/>
  <c r="U210" i="4"/>
  <c r="J210" i="4"/>
  <c r="U209" i="4"/>
  <c r="J209" i="4"/>
  <c r="U208" i="4"/>
  <c r="J208" i="4"/>
  <c r="U207" i="4"/>
  <c r="J207" i="4"/>
  <c r="U206" i="4"/>
  <c r="J206" i="4"/>
  <c r="U205" i="4"/>
  <c r="J205" i="4"/>
  <c r="U204" i="4"/>
  <c r="J204" i="4"/>
  <c r="U203" i="4"/>
  <c r="J203" i="4"/>
  <c r="U202" i="4"/>
  <c r="J202" i="4"/>
  <c r="U201" i="4"/>
  <c r="J201" i="4"/>
  <c r="U200" i="4"/>
  <c r="J200" i="4"/>
  <c r="U199" i="4"/>
  <c r="J199" i="4"/>
  <c r="U198" i="4"/>
  <c r="J198" i="4"/>
  <c r="U197" i="4"/>
  <c r="J197" i="4"/>
  <c r="U196" i="4"/>
  <c r="J196" i="4"/>
  <c r="U195" i="4"/>
  <c r="J195" i="4"/>
  <c r="U194" i="4"/>
  <c r="J194" i="4"/>
  <c r="U193" i="4"/>
  <c r="J193" i="4"/>
  <c r="U192" i="4"/>
  <c r="J192" i="4"/>
  <c r="U191" i="4"/>
  <c r="J191" i="4"/>
  <c r="T184" i="4"/>
  <c r="S184" i="4"/>
  <c r="R184" i="4"/>
  <c r="Q184" i="4"/>
  <c r="P184" i="4"/>
  <c r="O184" i="4"/>
  <c r="N184" i="4"/>
  <c r="M184" i="4"/>
  <c r="L184" i="4"/>
  <c r="K184" i="4"/>
  <c r="I184" i="4"/>
  <c r="H184" i="4"/>
  <c r="G184" i="4"/>
  <c r="F184" i="4"/>
  <c r="E184" i="4"/>
  <c r="D184" i="4"/>
  <c r="C184" i="4"/>
  <c r="B184" i="4"/>
  <c r="U183" i="4"/>
  <c r="J183" i="4"/>
  <c r="U182" i="4"/>
  <c r="J182" i="4"/>
  <c r="U181" i="4"/>
  <c r="J181" i="4"/>
  <c r="U180" i="4"/>
  <c r="J180" i="4"/>
  <c r="U179" i="4"/>
  <c r="J179" i="4"/>
  <c r="U178" i="4"/>
  <c r="J178" i="4"/>
  <c r="U177" i="4"/>
  <c r="J177" i="4"/>
  <c r="U176" i="4"/>
  <c r="J176" i="4"/>
  <c r="U175" i="4"/>
  <c r="J175" i="4"/>
  <c r="U174" i="4"/>
  <c r="J174" i="4"/>
  <c r="U173" i="4"/>
  <c r="J173" i="4"/>
  <c r="U172" i="4"/>
  <c r="J172" i="4"/>
  <c r="U171" i="4"/>
  <c r="J171" i="4"/>
  <c r="U170" i="4"/>
  <c r="J170" i="4"/>
  <c r="U169" i="4"/>
  <c r="J169" i="4"/>
  <c r="U168" i="4"/>
  <c r="J168" i="4"/>
  <c r="U167" i="4"/>
  <c r="J167" i="4"/>
  <c r="U166" i="4"/>
  <c r="J166" i="4"/>
  <c r="U165" i="4"/>
  <c r="J165" i="4"/>
  <c r="U164" i="4"/>
  <c r="J164" i="4"/>
  <c r="U163" i="4"/>
  <c r="J163" i="4"/>
  <c r="U162" i="4"/>
  <c r="J162" i="4"/>
  <c r="U161" i="4"/>
  <c r="J161" i="4"/>
  <c r="U160" i="4"/>
  <c r="J160" i="4"/>
  <c r="U159" i="4"/>
  <c r="J159" i="4"/>
  <c r="U158" i="4"/>
  <c r="J158" i="4"/>
  <c r="U157" i="4"/>
  <c r="J157" i="4"/>
  <c r="U156" i="4"/>
  <c r="J156" i="4"/>
  <c r="U155" i="4"/>
  <c r="J155" i="4"/>
  <c r="U154" i="4"/>
  <c r="U184" i="4" s="1"/>
  <c r="J154" i="4"/>
  <c r="J184" i="4" s="1"/>
  <c r="T148" i="4"/>
  <c r="S148" i="4"/>
  <c r="R148" i="4"/>
  <c r="Q148" i="4"/>
  <c r="P148" i="4"/>
  <c r="O148" i="4"/>
  <c r="N148" i="4"/>
  <c r="M148" i="4"/>
  <c r="L148" i="4"/>
  <c r="K148" i="4"/>
  <c r="I148" i="4"/>
  <c r="H148" i="4"/>
  <c r="G148" i="4"/>
  <c r="F148" i="4"/>
  <c r="E148" i="4"/>
  <c r="D148" i="4"/>
  <c r="C148" i="4"/>
  <c r="B148" i="4"/>
  <c r="U147" i="4"/>
  <c r="J147" i="4"/>
  <c r="U146" i="4"/>
  <c r="J146" i="4"/>
  <c r="U145" i="4"/>
  <c r="J145" i="4"/>
  <c r="U144" i="4"/>
  <c r="J144" i="4"/>
  <c r="U143" i="4"/>
  <c r="J143" i="4"/>
  <c r="U142" i="4"/>
  <c r="J142" i="4"/>
  <c r="U141" i="4"/>
  <c r="J141" i="4"/>
  <c r="U140" i="4"/>
  <c r="J140" i="4"/>
  <c r="U139" i="4"/>
  <c r="J139" i="4"/>
  <c r="U138" i="4"/>
  <c r="J138" i="4"/>
  <c r="U137" i="4"/>
  <c r="J137" i="4"/>
  <c r="U136" i="4"/>
  <c r="J136" i="4"/>
  <c r="U135" i="4"/>
  <c r="J135" i="4"/>
  <c r="U134" i="4"/>
  <c r="J134" i="4"/>
  <c r="U133" i="4"/>
  <c r="J133" i="4"/>
  <c r="U132" i="4"/>
  <c r="J132" i="4"/>
  <c r="U131" i="4"/>
  <c r="J131" i="4"/>
  <c r="U130" i="4"/>
  <c r="J130" i="4"/>
  <c r="U129" i="4"/>
  <c r="J129" i="4"/>
  <c r="U128" i="4"/>
  <c r="J128" i="4"/>
  <c r="U127" i="4"/>
  <c r="J127" i="4"/>
  <c r="U126" i="4"/>
  <c r="J126" i="4"/>
  <c r="U125" i="4"/>
  <c r="J125" i="4"/>
  <c r="U124" i="4"/>
  <c r="J124" i="4"/>
  <c r="U123" i="4"/>
  <c r="J123" i="4"/>
  <c r="U122" i="4"/>
  <c r="J122" i="4"/>
  <c r="U121" i="4"/>
  <c r="J121" i="4"/>
  <c r="U120" i="4"/>
  <c r="J120" i="4"/>
  <c r="U119" i="4"/>
  <c r="J119" i="4"/>
  <c r="U118" i="4"/>
  <c r="J118" i="4"/>
  <c r="U117" i="4"/>
  <c r="U148" i="4" s="1"/>
  <c r="J117" i="4"/>
  <c r="J148" i="4" s="1"/>
  <c r="U111" i="4"/>
  <c r="T111" i="4"/>
  <c r="S111" i="4"/>
  <c r="R111" i="4"/>
  <c r="Q111" i="4"/>
  <c r="P111" i="4"/>
  <c r="O111" i="4"/>
  <c r="N111" i="4"/>
  <c r="M111" i="4"/>
  <c r="L111" i="4"/>
  <c r="K111" i="4"/>
  <c r="I111" i="4"/>
  <c r="H111" i="4"/>
  <c r="G111" i="4"/>
  <c r="F111" i="4"/>
  <c r="E111" i="4"/>
  <c r="D111" i="4"/>
  <c r="C111" i="4"/>
  <c r="B111" i="4"/>
  <c r="U110" i="4"/>
  <c r="J110" i="4"/>
  <c r="U109" i="4"/>
  <c r="J109" i="4"/>
  <c r="U108" i="4"/>
  <c r="J108" i="4"/>
  <c r="U107" i="4"/>
  <c r="J107" i="4"/>
  <c r="U106" i="4"/>
  <c r="J106" i="4"/>
  <c r="U105" i="4"/>
  <c r="J105" i="4"/>
  <c r="U104" i="4"/>
  <c r="J104" i="4"/>
  <c r="U103" i="4"/>
  <c r="J103" i="4"/>
  <c r="U102" i="4"/>
  <c r="J102" i="4"/>
  <c r="U101" i="4"/>
  <c r="J101" i="4"/>
  <c r="U100" i="4"/>
  <c r="J100" i="4"/>
  <c r="U99" i="4"/>
  <c r="J99" i="4"/>
  <c r="U98" i="4"/>
  <c r="J98" i="4"/>
  <c r="U97" i="4"/>
  <c r="J97" i="4"/>
  <c r="U96" i="4"/>
  <c r="J96" i="4"/>
  <c r="U95" i="4"/>
  <c r="J95" i="4"/>
  <c r="U94" i="4"/>
  <c r="J94" i="4"/>
  <c r="U93" i="4"/>
  <c r="J93" i="4"/>
  <c r="U92" i="4"/>
  <c r="J92" i="4"/>
  <c r="U91" i="4"/>
  <c r="J91" i="4"/>
  <c r="U90" i="4"/>
  <c r="J90" i="4"/>
  <c r="U89" i="4"/>
  <c r="J89" i="4"/>
  <c r="U88" i="4"/>
  <c r="J88" i="4"/>
  <c r="U87" i="4"/>
  <c r="J87" i="4"/>
  <c r="U86" i="4"/>
  <c r="J86" i="4"/>
  <c r="U85" i="4"/>
  <c r="J85" i="4"/>
  <c r="U84" i="4"/>
  <c r="J84" i="4"/>
  <c r="U83" i="4"/>
  <c r="J83" i="4"/>
  <c r="U82" i="4"/>
  <c r="J82" i="4"/>
  <c r="U81" i="4"/>
  <c r="J81" i="4"/>
  <c r="J111" i="4" s="1"/>
  <c r="U80" i="4"/>
  <c r="J80" i="4"/>
  <c r="T73" i="4"/>
  <c r="S73" i="4"/>
  <c r="R73" i="4"/>
  <c r="Q73" i="4"/>
  <c r="P73" i="4"/>
  <c r="O73" i="4"/>
  <c r="N73" i="4"/>
  <c r="M73" i="4"/>
  <c r="L73" i="4"/>
  <c r="K73" i="4"/>
  <c r="I73" i="4"/>
  <c r="H73" i="4"/>
  <c r="G73" i="4"/>
  <c r="F73" i="4"/>
  <c r="E73" i="4"/>
  <c r="D73" i="4"/>
  <c r="C73" i="4"/>
  <c r="B73" i="4"/>
  <c r="U72" i="4"/>
  <c r="J72" i="4"/>
  <c r="U71" i="4"/>
  <c r="J71" i="4"/>
  <c r="U70" i="4"/>
  <c r="J70" i="4"/>
  <c r="U69" i="4"/>
  <c r="J69" i="4"/>
  <c r="U68" i="4"/>
  <c r="J68" i="4"/>
  <c r="U67" i="4"/>
  <c r="J67" i="4"/>
  <c r="U66" i="4"/>
  <c r="J66" i="4"/>
  <c r="U65" i="4"/>
  <c r="J65" i="4"/>
  <c r="U64" i="4"/>
  <c r="J64" i="4"/>
  <c r="U63" i="4"/>
  <c r="J63" i="4"/>
  <c r="U62" i="4"/>
  <c r="J62" i="4"/>
  <c r="U61" i="4"/>
  <c r="J61" i="4"/>
  <c r="U60" i="4"/>
  <c r="J60" i="4"/>
  <c r="U59" i="4"/>
  <c r="J59" i="4"/>
  <c r="U58" i="4"/>
  <c r="J58" i="4"/>
  <c r="U57" i="4"/>
  <c r="J57" i="4"/>
  <c r="U56" i="4"/>
  <c r="J56" i="4"/>
  <c r="U55" i="4"/>
  <c r="J55" i="4"/>
  <c r="U54" i="4"/>
  <c r="J54" i="4"/>
  <c r="U53" i="4"/>
  <c r="J53" i="4"/>
  <c r="U52" i="4"/>
  <c r="J52" i="4"/>
  <c r="U51" i="4"/>
  <c r="J51" i="4"/>
  <c r="U50" i="4"/>
  <c r="J50" i="4"/>
  <c r="U49" i="4"/>
  <c r="J49" i="4"/>
  <c r="U48" i="4"/>
  <c r="J48" i="4"/>
  <c r="U47" i="4"/>
  <c r="J47" i="4"/>
  <c r="U46" i="4"/>
  <c r="J46" i="4"/>
  <c r="U45" i="4"/>
  <c r="J45" i="4"/>
  <c r="U44" i="4"/>
  <c r="J44" i="4"/>
  <c r="U43" i="4"/>
  <c r="U73" i="4" s="1"/>
  <c r="J43" i="4"/>
  <c r="J73" i="4" s="1"/>
  <c r="T37" i="4"/>
  <c r="S37" i="4"/>
  <c r="R37" i="4"/>
  <c r="Q37" i="4"/>
  <c r="P37" i="4"/>
  <c r="O37" i="4"/>
  <c r="N37" i="4"/>
  <c r="M37" i="4"/>
  <c r="L37" i="4"/>
  <c r="K37" i="4"/>
  <c r="I37" i="4"/>
  <c r="H37" i="4"/>
  <c r="G37" i="4"/>
  <c r="F37" i="4"/>
  <c r="E37" i="4"/>
  <c r="D37" i="4"/>
  <c r="C37" i="4"/>
  <c r="B37" i="4"/>
  <c r="U36" i="4"/>
  <c r="J36" i="4"/>
  <c r="U35" i="4"/>
  <c r="J35" i="4"/>
  <c r="U34" i="4"/>
  <c r="J34" i="4"/>
  <c r="U33" i="4"/>
  <c r="J33" i="4"/>
  <c r="U32" i="4"/>
  <c r="J32" i="4"/>
  <c r="U31" i="4"/>
  <c r="J31" i="4"/>
  <c r="U30" i="4"/>
  <c r="J30" i="4"/>
  <c r="U29" i="4"/>
  <c r="J29" i="4"/>
  <c r="U28" i="4"/>
  <c r="J28" i="4"/>
  <c r="U27" i="4"/>
  <c r="J27" i="4"/>
  <c r="U26" i="4"/>
  <c r="J26" i="4"/>
  <c r="U25" i="4"/>
  <c r="J25" i="4"/>
  <c r="U24" i="4"/>
  <c r="J24" i="4"/>
  <c r="U23" i="4"/>
  <c r="J23" i="4"/>
  <c r="U22" i="4"/>
  <c r="J22" i="4"/>
  <c r="U21" i="4"/>
  <c r="J21" i="4"/>
  <c r="U20" i="4"/>
  <c r="J20" i="4"/>
  <c r="U19" i="4"/>
  <c r="J19" i="4"/>
  <c r="U18" i="4"/>
  <c r="J18" i="4"/>
  <c r="U17" i="4"/>
  <c r="J17" i="4"/>
  <c r="U16" i="4"/>
  <c r="J16" i="4"/>
  <c r="U15" i="4"/>
  <c r="J15" i="4"/>
  <c r="U14" i="4"/>
  <c r="J14" i="4"/>
  <c r="U13" i="4"/>
  <c r="J13" i="4"/>
  <c r="U12" i="4"/>
  <c r="J12" i="4"/>
  <c r="U11" i="4"/>
  <c r="J11" i="4"/>
  <c r="U10" i="4"/>
  <c r="J10" i="4"/>
  <c r="U9" i="4"/>
  <c r="J9" i="4"/>
  <c r="U8" i="4"/>
  <c r="J8" i="4"/>
  <c r="U7" i="4"/>
  <c r="J7" i="4"/>
  <c r="U6" i="4"/>
  <c r="U37" i="4" s="1"/>
  <c r="J6" i="4"/>
  <c r="J37" i="4" s="1"/>
  <c r="AT255" i="2"/>
  <c r="AS255" i="2"/>
  <c r="AR255" i="2"/>
  <c r="AQ255" i="2"/>
  <c r="AP255" i="2"/>
  <c r="AO255" i="2"/>
  <c r="AN255" i="2"/>
  <c r="AM255" i="2"/>
  <c r="AL255" i="2"/>
  <c r="AK255" i="2"/>
  <c r="AJ255" i="2"/>
  <c r="AI255" i="2"/>
  <c r="AH255" i="2"/>
  <c r="AG255" i="2"/>
  <c r="AF255" i="2"/>
  <c r="AE255" i="2"/>
  <c r="AD255" i="2"/>
  <c r="AC255" i="2"/>
  <c r="G255" i="2"/>
  <c r="F255" i="2"/>
  <c r="E255" i="2"/>
  <c r="C255" i="2"/>
  <c r="B255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G254" i="2"/>
  <c r="F254" i="2"/>
  <c r="D254" i="2"/>
  <c r="C254" i="2"/>
  <c r="B254" i="2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G253" i="2"/>
  <c r="F253" i="2"/>
  <c r="E253" i="2"/>
  <c r="D253" i="2"/>
  <c r="C253" i="2"/>
  <c r="B253" i="2"/>
  <c r="AT212" i="2"/>
  <c r="AS212" i="2"/>
  <c r="AR212" i="2"/>
  <c r="AQ212" i="2"/>
  <c r="AP212" i="2"/>
  <c r="AO212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T211" i="2"/>
  <c r="AS211" i="2"/>
  <c r="AR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Z169" i="2"/>
  <c r="Y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C169" i="2"/>
  <c r="B169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A168" i="2"/>
  <c r="Z168" i="2"/>
  <c r="Y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D168" i="2"/>
  <c r="C168" i="2"/>
  <c r="B168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Z126" i="2"/>
  <c r="Y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A125" i="2"/>
  <c r="Z125" i="2"/>
  <c r="Y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Z83" i="2"/>
  <c r="Y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A82" i="2"/>
  <c r="Z82" i="2"/>
  <c r="Y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Z40" i="2"/>
  <c r="Y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A39" i="2"/>
  <c r="Z39" i="2"/>
  <c r="Y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T250" i="12"/>
  <c r="S250" i="12"/>
  <c r="R250" i="12"/>
  <c r="Q250" i="12"/>
  <c r="P250" i="12"/>
  <c r="O250" i="12"/>
  <c r="N250" i="12"/>
  <c r="M250" i="12"/>
  <c r="L250" i="12"/>
  <c r="K250" i="12"/>
  <c r="J250" i="12"/>
  <c r="I250" i="12"/>
  <c r="H250" i="12"/>
  <c r="G250" i="12"/>
  <c r="F250" i="12"/>
  <c r="C250" i="12"/>
  <c r="B250" i="12"/>
  <c r="T249" i="12"/>
  <c r="S249" i="12"/>
  <c r="R249" i="12"/>
  <c r="Q249" i="12"/>
  <c r="P249" i="12"/>
  <c r="O249" i="12"/>
  <c r="N249" i="12"/>
  <c r="M249" i="12"/>
  <c r="L249" i="12"/>
  <c r="K249" i="12"/>
  <c r="J249" i="12"/>
  <c r="I249" i="12"/>
  <c r="H249" i="12"/>
  <c r="G249" i="12"/>
  <c r="F249" i="12"/>
  <c r="D249" i="12"/>
  <c r="C249" i="12"/>
  <c r="B249" i="12"/>
  <c r="T248" i="12"/>
  <c r="S248" i="12"/>
  <c r="R248" i="12"/>
  <c r="Q248" i="12"/>
  <c r="P248" i="12"/>
  <c r="O248" i="12"/>
  <c r="N248" i="12"/>
  <c r="M248" i="12"/>
  <c r="L248" i="12"/>
  <c r="K248" i="12"/>
  <c r="J248" i="12"/>
  <c r="I248" i="12"/>
  <c r="H248" i="12"/>
  <c r="G248" i="12"/>
  <c r="F248" i="12"/>
  <c r="D248" i="12"/>
  <c r="C248" i="12"/>
  <c r="B248" i="12"/>
  <c r="T208" i="12"/>
  <c r="S208" i="12"/>
  <c r="R208" i="12"/>
  <c r="Q208" i="12"/>
  <c r="P208" i="12"/>
  <c r="O208" i="12"/>
  <c r="N208" i="12"/>
  <c r="M208" i="12"/>
  <c r="L208" i="12"/>
  <c r="K208" i="12"/>
  <c r="J208" i="12"/>
  <c r="I208" i="12"/>
  <c r="H208" i="12"/>
  <c r="G208" i="12"/>
  <c r="F208" i="12"/>
  <c r="C208" i="12"/>
  <c r="B208" i="12"/>
  <c r="T207" i="12"/>
  <c r="S207" i="12"/>
  <c r="R207" i="12"/>
  <c r="Q207" i="12"/>
  <c r="P207" i="12"/>
  <c r="O207" i="12"/>
  <c r="N207" i="12"/>
  <c r="M207" i="12"/>
  <c r="L207" i="12"/>
  <c r="K207" i="12"/>
  <c r="J207" i="12"/>
  <c r="I207" i="12"/>
  <c r="H207" i="12"/>
  <c r="G207" i="12"/>
  <c r="F207" i="12"/>
  <c r="D207" i="12"/>
  <c r="C207" i="12"/>
  <c r="B207" i="12"/>
  <c r="T206" i="12"/>
  <c r="S206" i="12"/>
  <c r="R206" i="12"/>
  <c r="Q206" i="12"/>
  <c r="P206" i="12"/>
  <c r="O206" i="12"/>
  <c r="N206" i="12"/>
  <c r="M206" i="12"/>
  <c r="L206" i="12"/>
  <c r="K206" i="12"/>
  <c r="J206" i="12"/>
  <c r="I206" i="12"/>
  <c r="H206" i="12"/>
  <c r="G206" i="12"/>
  <c r="F206" i="12"/>
  <c r="D206" i="12"/>
  <c r="C206" i="12"/>
  <c r="B206" i="12"/>
  <c r="T166" i="12"/>
  <c r="S166" i="12"/>
  <c r="R166" i="12"/>
  <c r="Q166" i="12"/>
  <c r="P166" i="12"/>
  <c r="O166" i="12"/>
  <c r="N166" i="12"/>
  <c r="M166" i="12"/>
  <c r="L166" i="12"/>
  <c r="K166" i="12"/>
  <c r="J166" i="12"/>
  <c r="I166" i="12"/>
  <c r="H166" i="12"/>
  <c r="G166" i="12"/>
  <c r="F166" i="12"/>
  <c r="C166" i="12"/>
  <c r="B166" i="12"/>
  <c r="T165" i="12"/>
  <c r="S165" i="12"/>
  <c r="R165" i="12"/>
  <c r="Q165" i="12"/>
  <c r="P165" i="12"/>
  <c r="O165" i="12"/>
  <c r="N165" i="12"/>
  <c r="M165" i="12"/>
  <c r="L165" i="12"/>
  <c r="K165" i="12"/>
  <c r="J165" i="12"/>
  <c r="I165" i="12"/>
  <c r="H165" i="12"/>
  <c r="G165" i="12"/>
  <c r="F165" i="12"/>
  <c r="D165" i="12"/>
  <c r="C165" i="12"/>
  <c r="B165" i="12"/>
  <c r="T164" i="12"/>
  <c r="S164" i="12"/>
  <c r="R164" i="12"/>
  <c r="Q164" i="12"/>
  <c r="P164" i="12"/>
  <c r="O164" i="12"/>
  <c r="N164" i="12"/>
  <c r="M164" i="12"/>
  <c r="L164" i="12"/>
  <c r="K164" i="12"/>
  <c r="J164" i="12"/>
  <c r="I164" i="12"/>
  <c r="H164" i="12"/>
  <c r="G164" i="12"/>
  <c r="F164" i="12"/>
  <c r="D164" i="12"/>
  <c r="C164" i="12"/>
  <c r="B16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C124" i="12"/>
  <c r="B124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D123" i="12"/>
  <c r="C123" i="12"/>
  <c r="B123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D122" i="12"/>
  <c r="C122" i="12"/>
  <c r="B12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C82" i="12"/>
  <c r="B82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D81" i="12"/>
  <c r="C81" i="12"/>
  <c r="B81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D80" i="12"/>
  <c r="C80" i="12"/>
  <c r="B8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C40" i="12"/>
  <c r="B40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D39" i="12"/>
  <c r="C39" i="12"/>
  <c r="B39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D38" i="12"/>
  <c r="C38" i="12"/>
  <c r="B38" i="12"/>
  <c r="M241" i="14"/>
  <c r="L241" i="14"/>
  <c r="K241" i="14"/>
  <c r="G241" i="14"/>
  <c r="F241" i="14"/>
  <c r="E241" i="14"/>
  <c r="D241" i="14"/>
  <c r="C241" i="14"/>
  <c r="B241" i="14"/>
  <c r="D200" i="14"/>
  <c r="M159" i="14"/>
  <c r="L159" i="14"/>
  <c r="D159" i="14"/>
  <c r="C159" i="14"/>
  <c r="B159" i="14"/>
  <c r="M118" i="14"/>
  <c r="K118" i="14"/>
  <c r="G118" i="14"/>
  <c r="F118" i="14"/>
  <c r="E118" i="14"/>
  <c r="D118" i="14"/>
  <c r="C118" i="14"/>
  <c r="B118" i="14"/>
  <c r="M77" i="14"/>
  <c r="K77" i="14"/>
  <c r="J77" i="14"/>
  <c r="I77" i="14"/>
  <c r="H77" i="14"/>
  <c r="G77" i="14"/>
  <c r="F77" i="14"/>
  <c r="E77" i="14"/>
  <c r="D77" i="14"/>
  <c r="C77" i="14"/>
  <c r="B77" i="14"/>
  <c r="E36" i="14"/>
  <c r="D36" i="14"/>
  <c r="C36" i="14"/>
  <c r="AA122" i="26"/>
  <c r="Z122" i="26"/>
  <c r="Y122" i="26"/>
  <c r="X122" i="26"/>
  <c r="W122" i="26"/>
  <c r="V122" i="26"/>
  <c r="U122" i="26"/>
  <c r="T122" i="26"/>
  <c r="S122" i="26"/>
  <c r="R122" i="26"/>
  <c r="Q122" i="26"/>
  <c r="P122" i="26"/>
  <c r="M122" i="26"/>
  <c r="L122" i="26"/>
  <c r="K122" i="26"/>
  <c r="J122" i="26"/>
  <c r="I122" i="26"/>
  <c r="H122" i="26"/>
  <c r="G122" i="26"/>
  <c r="F122" i="26"/>
  <c r="E122" i="26"/>
  <c r="D122" i="26"/>
  <c r="C122" i="26"/>
  <c r="B122" i="26"/>
  <c r="AU121" i="26"/>
  <c r="AO121" i="26"/>
  <c r="AN121" i="26"/>
  <c r="AM121" i="26"/>
  <c r="AL121" i="26"/>
  <c r="AK121" i="26"/>
  <c r="AJ121" i="26"/>
  <c r="AI121" i="26"/>
  <c r="AH121" i="26"/>
  <c r="AG121" i="26"/>
  <c r="AF121" i="26"/>
  <c r="AE121" i="26"/>
  <c r="AD121" i="26"/>
  <c r="AL101" i="26"/>
  <c r="AK101" i="26"/>
  <c r="AJ101" i="26"/>
  <c r="AI101" i="26"/>
  <c r="AH101" i="26"/>
  <c r="AG101" i="26"/>
  <c r="AF101" i="26"/>
  <c r="BC79" i="26"/>
  <c r="BB79" i="26"/>
  <c r="BA79" i="26"/>
  <c r="AZ79" i="26"/>
  <c r="AY79" i="26"/>
  <c r="AX79" i="26"/>
  <c r="AW79" i="26"/>
  <c r="AV79" i="26"/>
  <c r="AU79" i="26"/>
  <c r="AT79" i="26"/>
  <c r="AS79" i="26"/>
  <c r="AR79" i="26"/>
  <c r="AO79" i="26"/>
  <c r="AN79" i="26"/>
  <c r="AM79" i="26"/>
  <c r="AL79" i="26"/>
  <c r="AK79" i="26"/>
  <c r="AJ79" i="26"/>
  <c r="AI79" i="26"/>
  <c r="AH79" i="26"/>
  <c r="AG79" i="26"/>
  <c r="AF79" i="26"/>
  <c r="AE79" i="26"/>
  <c r="AD79" i="26"/>
  <c r="AA79" i="26"/>
  <c r="Z79" i="26"/>
  <c r="Y79" i="26"/>
  <c r="X79" i="26"/>
  <c r="W79" i="26"/>
  <c r="V79" i="26"/>
  <c r="U79" i="26"/>
  <c r="T79" i="26"/>
  <c r="S79" i="26"/>
  <c r="R79" i="26"/>
  <c r="Q79" i="26"/>
  <c r="P79" i="26"/>
  <c r="M79" i="26"/>
  <c r="L79" i="26"/>
  <c r="K79" i="26"/>
  <c r="J79" i="26"/>
  <c r="I79" i="26"/>
  <c r="H79" i="26"/>
  <c r="G79" i="26"/>
  <c r="F79" i="26"/>
  <c r="E79" i="26"/>
  <c r="D79" i="26"/>
  <c r="C79" i="26"/>
  <c r="B79" i="26"/>
  <c r="AO36" i="26"/>
  <c r="AN36" i="26"/>
  <c r="AM36" i="26"/>
  <c r="AL36" i="26"/>
  <c r="AK36" i="26"/>
  <c r="AJ36" i="26"/>
  <c r="AI36" i="26"/>
  <c r="AH36" i="26"/>
  <c r="AG36" i="26"/>
  <c r="AF36" i="26"/>
  <c r="AE36" i="26"/>
  <c r="AD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M36" i="26"/>
  <c r="L36" i="26"/>
  <c r="K36" i="26"/>
  <c r="J36" i="26"/>
  <c r="I36" i="26"/>
  <c r="H36" i="26"/>
  <c r="G36" i="26"/>
  <c r="F36" i="26"/>
  <c r="E36" i="26"/>
  <c r="D36" i="26"/>
  <c r="C36" i="26"/>
  <c r="B36" i="26"/>
  <c r="BQ120" i="15"/>
  <c r="BP120" i="15"/>
  <c r="BO120" i="15"/>
  <c r="BN120" i="15"/>
  <c r="BM120" i="15"/>
  <c r="BL120" i="15"/>
  <c r="BK120" i="15"/>
  <c r="BJ120" i="15"/>
  <c r="BI120" i="15"/>
  <c r="BH120" i="15"/>
  <c r="BG120" i="15"/>
  <c r="BF120" i="15"/>
  <c r="BC120" i="15"/>
  <c r="BB120" i="15"/>
  <c r="BA120" i="15"/>
  <c r="AZ120" i="15"/>
  <c r="AY120" i="15"/>
  <c r="AX120" i="15"/>
  <c r="AW120" i="15"/>
  <c r="AV120" i="15"/>
  <c r="AU120" i="15"/>
  <c r="AT120" i="15"/>
  <c r="AS120" i="15"/>
  <c r="AR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M120" i="15"/>
  <c r="L120" i="15"/>
  <c r="K120" i="15"/>
  <c r="J120" i="15"/>
  <c r="I120" i="15"/>
  <c r="H120" i="15"/>
  <c r="G120" i="15"/>
  <c r="F120" i="15"/>
  <c r="E120" i="15"/>
  <c r="D120" i="15"/>
  <c r="C120" i="15"/>
  <c r="B120" i="15"/>
  <c r="CE78" i="15"/>
  <c r="CD78" i="15"/>
  <c r="CC78" i="15"/>
  <c r="CB78" i="15"/>
  <c r="CA78" i="15"/>
  <c r="BZ78" i="15"/>
  <c r="BY78" i="15"/>
  <c r="BX78" i="15"/>
  <c r="BW78" i="15"/>
  <c r="BV78" i="15"/>
  <c r="BU78" i="15"/>
  <c r="BT78" i="15"/>
  <c r="BQ78" i="15"/>
  <c r="BP78" i="15"/>
  <c r="BO78" i="15"/>
  <c r="BN78" i="15"/>
  <c r="BM78" i="15"/>
  <c r="BL78" i="15"/>
  <c r="BK78" i="15"/>
  <c r="BJ78" i="15"/>
  <c r="BI78" i="15"/>
  <c r="BH78" i="15"/>
  <c r="BG78" i="15"/>
  <c r="BF78" i="15"/>
  <c r="BC78" i="15"/>
  <c r="BB78" i="15"/>
  <c r="BA78" i="15"/>
  <c r="AZ78" i="15"/>
  <c r="AY78" i="15"/>
  <c r="AX78" i="15"/>
  <c r="AW78" i="15"/>
  <c r="AV78" i="15"/>
  <c r="AU78" i="15"/>
  <c r="AT78" i="15"/>
  <c r="AS78" i="15"/>
  <c r="AR78" i="15"/>
  <c r="AO78" i="15"/>
  <c r="AN78" i="15"/>
  <c r="AM78" i="15"/>
  <c r="AL78" i="15"/>
  <c r="AK78" i="15"/>
  <c r="AJ78" i="15"/>
  <c r="AI78" i="15"/>
  <c r="AH78" i="15"/>
  <c r="AG78" i="15"/>
  <c r="AF78" i="15"/>
  <c r="AE78" i="15"/>
  <c r="AD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M36" i="15"/>
  <c r="L36" i="15"/>
  <c r="K36" i="15"/>
  <c r="J36" i="15"/>
  <c r="I36" i="15"/>
  <c r="H36" i="15"/>
  <c r="G36" i="15"/>
  <c r="F36" i="15"/>
  <c r="E36" i="15"/>
  <c r="D36" i="15"/>
  <c r="C36" i="15"/>
  <c r="B36" i="15"/>
  <c r="G9" i="17"/>
  <c r="F9" i="17"/>
  <c r="E9" i="17"/>
  <c r="D9" i="17"/>
  <c r="M259" i="19"/>
  <c r="L259" i="19"/>
  <c r="K259" i="19"/>
  <c r="J259" i="19"/>
  <c r="I259" i="19"/>
  <c r="H259" i="19"/>
  <c r="G259" i="19"/>
  <c r="F259" i="19"/>
  <c r="E259" i="19"/>
  <c r="D259" i="19"/>
  <c r="C259" i="19"/>
  <c r="B259" i="19"/>
  <c r="M258" i="19"/>
  <c r="L258" i="19"/>
  <c r="K258" i="19"/>
  <c r="J258" i="19"/>
  <c r="I258" i="19"/>
  <c r="H258" i="19"/>
  <c r="G258" i="19"/>
  <c r="F258" i="19"/>
  <c r="E258" i="19"/>
  <c r="D258" i="19"/>
  <c r="C258" i="19"/>
  <c r="B258" i="19"/>
  <c r="M257" i="19"/>
  <c r="L257" i="19"/>
  <c r="K257" i="19"/>
  <c r="J257" i="19"/>
  <c r="H257" i="19"/>
  <c r="G257" i="19"/>
  <c r="F257" i="19"/>
  <c r="E257" i="19"/>
  <c r="D257" i="19"/>
  <c r="C257" i="19"/>
  <c r="B257" i="19"/>
  <c r="M256" i="19"/>
  <c r="L256" i="19"/>
  <c r="K256" i="19"/>
  <c r="J256" i="19"/>
  <c r="H256" i="19"/>
  <c r="G256" i="19"/>
  <c r="F256" i="19"/>
  <c r="E256" i="19"/>
  <c r="D256" i="19"/>
  <c r="C256" i="19"/>
  <c r="B256" i="19"/>
  <c r="M215" i="19"/>
  <c r="L215" i="19"/>
  <c r="K215" i="19"/>
  <c r="E215" i="19"/>
  <c r="D215" i="19"/>
  <c r="C215" i="19"/>
  <c r="B215" i="19"/>
  <c r="K214" i="19"/>
  <c r="D214" i="19"/>
  <c r="C214" i="19"/>
  <c r="B214" i="19"/>
  <c r="M213" i="19"/>
  <c r="L213" i="19"/>
  <c r="E213" i="19"/>
  <c r="D213" i="19"/>
  <c r="C213" i="19"/>
  <c r="B213" i="19"/>
  <c r="M212" i="19"/>
  <c r="L212" i="19"/>
  <c r="E212" i="19"/>
  <c r="D212" i="19"/>
  <c r="C212" i="19"/>
  <c r="B212" i="19"/>
  <c r="M171" i="19"/>
  <c r="L171" i="19"/>
  <c r="K171" i="19"/>
  <c r="J171" i="19"/>
  <c r="F171" i="19"/>
  <c r="E171" i="19"/>
  <c r="D171" i="19"/>
  <c r="C171" i="19"/>
  <c r="B171" i="19"/>
  <c r="M170" i="19"/>
  <c r="L170" i="19"/>
  <c r="K170" i="19"/>
  <c r="J170" i="19"/>
  <c r="F170" i="19"/>
  <c r="E170" i="19"/>
  <c r="D170" i="19"/>
  <c r="C170" i="19"/>
  <c r="B170" i="19"/>
  <c r="M169" i="19"/>
  <c r="L169" i="19"/>
  <c r="K169" i="19"/>
  <c r="F169" i="19"/>
  <c r="E169" i="19"/>
  <c r="D169" i="19"/>
  <c r="C169" i="19"/>
  <c r="B169" i="19"/>
  <c r="M168" i="19"/>
  <c r="L168" i="19"/>
  <c r="F168" i="19"/>
  <c r="E168" i="19"/>
  <c r="D168" i="19"/>
  <c r="C168" i="19"/>
  <c r="B168" i="19"/>
  <c r="M127" i="19"/>
  <c r="L127" i="19"/>
  <c r="K127" i="19"/>
  <c r="J127" i="19"/>
  <c r="I127" i="19"/>
  <c r="H127" i="19"/>
  <c r="G127" i="19"/>
  <c r="F127" i="19"/>
  <c r="E127" i="19"/>
  <c r="D127" i="19"/>
  <c r="C127" i="19"/>
  <c r="B127" i="19"/>
  <c r="M126" i="19"/>
  <c r="L126" i="19"/>
  <c r="K126" i="19"/>
  <c r="J126" i="19"/>
  <c r="I126" i="19"/>
  <c r="H126" i="19"/>
  <c r="G126" i="19"/>
  <c r="F126" i="19"/>
  <c r="E126" i="19"/>
  <c r="D126" i="19"/>
  <c r="C126" i="19"/>
  <c r="B126" i="19"/>
  <c r="M125" i="19"/>
  <c r="L125" i="19"/>
  <c r="K125" i="19"/>
  <c r="J125" i="19"/>
  <c r="I125" i="19"/>
  <c r="H125" i="19"/>
  <c r="G125" i="19"/>
  <c r="F125" i="19"/>
  <c r="E125" i="19"/>
  <c r="D125" i="19"/>
  <c r="C125" i="19"/>
  <c r="B125" i="19"/>
  <c r="M124" i="19"/>
  <c r="L124" i="19"/>
  <c r="K124" i="19"/>
  <c r="J124" i="19"/>
  <c r="I124" i="19"/>
  <c r="H124" i="19"/>
  <c r="G124" i="19"/>
  <c r="F124" i="19"/>
  <c r="E124" i="19"/>
  <c r="D124" i="19"/>
  <c r="C124" i="19"/>
  <c r="B124" i="19"/>
  <c r="M39" i="19"/>
  <c r="L39" i="19"/>
  <c r="K39" i="19"/>
  <c r="F39" i="19"/>
  <c r="E39" i="19"/>
  <c r="D39" i="19"/>
  <c r="C39" i="19"/>
  <c r="B39" i="19"/>
  <c r="L38" i="19"/>
  <c r="K38" i="19"/>
  <c r="F38" i="19"/>
  <c r="E38" i="19"/>
  <c r="D38" i="19"/>
  <c r="C38" i="19"/>
  <c r="B38" i="19"/>
  <c r="M37" i="19"/>
  <c r="L37" i="19"/>
  <c r="F37" i="19"/>
  <c r="E37" i="19"/>
  <c r="D37" i="19"/>
  <c r="C37" i="19"/>
  <c r="B37" i="19"/>
  <c r="M36" i="19"/>
  <c r="L36" i="19"/>
  <c r="F36" i="19"/>
  <c r="E36" i="19"/>
  <c r="D36" i="19"/>
  <c r="C36" i="19"/>
  <c r="B36" i="19"/>
  <c r="AQ243" i="5" l="1"/>
  <c r="AF161" i="5"/>
  <c r="AF120" i="5"/>
  <c r="AQ38" i="5"/>
  <c r="AF38" i="5"/>
  <c r="U243" i="5"/>
  <c r="J38" i="5"/>
  <c r="J222" i="4"/>
</calcChain>
</file>

<file path=xl/sharedStrings.xml><?xml version="1.0" encoding="utf-8"?>
<sst xmlns="http://schemas.openxmlformats.org/spreadsheetml/2006/main" count="3494" uniqueCount="680">
  <si>
    <t>Meteoväljak rabas</t>
  </si>
  <si>
    <t>rabapind</t>
  </si>
  <si>
    <t>maks.</t>
  </si>
  <si>
    <t>min.</t>
  </si>
  <si>
    <t>Mai</t>
  </si>
  <si>
    <t>Kesk.</t>
  </si>
  <si>
    <t>Maks.</t>
  </si>
  <si>
    <t>Min.</t>
  </si>
  <si>
    <t>Juuni</t>
  </si>
  <si>
    <t>Juuli</t>
  </si>
  <si>
    <t>August</t>
  </si>
  <si>
    <t>September</t>
  </si>
  <si>
    <t>Oktoober</t>
  </si>
  <si>
    <t>Meteoväljak mineraalmaal</t>
  </si>
  <si>
    <t>maapind</t>
  </si>
  <si>
    <t>Jaanuar</t>
  </si>
  <si>
    <t>Veebruar</t>
  </si>
  <si>
    <t>Märts</t>
  </si>
  <si>
    <t>Aprill</t>
  </si>
  <si>
    <t>November</t>
  </si>
  <si>
    <t>Detsember</t>
  </si>
  <si>
    <t>TABEL 12</t>
  </si>
  <si>
    <t>Mätas</t>
  </si>
  <si>
    <t xml:space="preserve">      Mättavahe</t>
  </si>
  <si>
    <t>Laugas</t>
  </si>
  <si>
    <t>Älves</t>
  </si>
  <si>
    <t xml:space="preserve">  Kuupäev</t>
  </si>
  <si>
    <t>Veeauru partsiaalrõhk, hPa</t>
  </si>
  <si>
    <t>kesk.</t>
  </si>
  <si>
    <t xml:space="preserve">  Sademete summa, mm</t>
  </si>
  <si>
    <t xml:space="preserve">  Alguse veepind, cm</t>
  </si>
  <si>
    <t xml:space="preserve">  Reaktsioon, mm</t>
  </si>
  <si>
    <t xml:space="preserve">  </t>
  </si>
  <si>
    <t>Peenar-älve mikromaastik - kaev 323</t>
  </si>
  <si>
    <t>Analüüsi number</t>
  </si>
  <si>
    <t>Kuupäev</t>
  </si>
  <si>
    <t>Värvus mg/l Pt</t>
  </si>
  <si>
    <t>pH</t>
  </si>
  <si>
    <t>H/A   mg/l</t>
  </si>
  <si>
    <t>NO2  mgN/l</t>
  </si>
  <si>
    <t>NO3   mgN/l</t>
  </si>
  <si>
    <t>N-üld    mgN/l</t>
  </si>
  <si>
    <t>P-üld   mgP/l</t>
  </si>
  <si>
    <t>Cl   mg/l</t>
  </si>
  <si>
    <t>SO4  mg/l</t>
  </si>
  <si>
    <t>Elektrijuhtivus μS/cm</t>
  </si>
  <si>
    <t>Linnusaare oja</t>
  </si>
  <si>
    <t>BHT5  mgO2/l</t>
  </si>
  <si>
    <t>KHTMn  mgO/l</t>
  </si>
  <si>
    <t>NH4-N   mgN/l</t>
  </si>
  <si>
    <t>PO4-P  mgP/l</t>
  </si>
  <si>
    <t>NH3  mgN/l</t>
  </si>
  <si>
    <t>Kuu-päev</t>
  </si>
  <si>
    <t>Pinnase temperatuur erinevatel sügavustel, °C</t>
  </si>
  <si>
    <t>5 cm</t>
  </si>
  <si>
    <t>10 cm</t>
  </si>
  <si>
    <t>15 cm</t>
  </si>
  <si>
    <t>20 cm</t>
  </si>
  <si>
    <t>40 cm</t>
  </si>
  <si>
    <t>80 cm</t>
  </si>
  <si>
    <t>160 cm</t>
  </si>
  <si>
    <t>320 cm</t>
  </si>
  <si>
    <r>
      <t>Pinnase temperatuur erinevatel sügavustel,</t>
    </r>
    <r>
      <rPr>
        <vertAlign val="superscript"/>
        <sz val="9"/>
        <color rgb="FF000000"/>
        <rFont val="Arial12"/>
        <charset val="186"/>
      </rPr>
      <t xml:space="preserve"> °</t>
    </r>
    <r>
      <rPr>
        <sz val="9"/>
        <color rgb="FF000000"/>
        <rFont val="Arial1"/>
        <charset val="186"/>
      </rPr>
      <t>C</t>
    </r>
  </si>
  <si>
    <t>Peenar-älve mikromaastik</t>
  </si>
  <si>
    <t>Männi-puhma mikromaastik</t>
  </si>
  <si>
    <t>Peenar-lauka mikromaastik</t>
  </si>
  <si>
    <t>Külmunud kihi veevaru, cm</t>
  </si>
  <si>
    <t>Külmunud/sula kiht, cm</t>
  </si>
  <si>
    <t>Lume/vee kõrgus, cm</t>
  </si>
  <si>
    <t>Külmunud/sula kiht , cm</t>
  </si>
  <si>
    <r>
      <t>Õhutemperatuur, °</t>
    </r>
    <r>
      <rPr>
        <sz val="9"/>
        <color rgb="FF000000"/>
        <rFont val="Arial12"/>
        <charset val="186"/>
      </rPr>
      <t>C</t>
    </r>
  </si>
  <si>
    <t>Õhutemperatuur, °C</t>
  </si>
  <si>
    <t>Veetemperatuur, °C</t>
  </si>
  <si>
    <t xml:space="preserve">Linnusaare oja </t>
  </si>
  <si>
    <t xml:space="preserve">  Vihma algus, hh:mm</t>
  </si>
  <si>
    <t xml:space="preserve">  Vihma lõpp, hh:mm</t>
  </si>
  <si>
    <t xml:space="preserve">  Reaktsiooni algus,hh:mm</t>
  </si>
  <si>
    <t xml:space="preserve">  Reaktsiooni lõpp, hh:mm</t>
  </si>
  <si>
    <t>Peenar-lauka mikromaastik - kaev 213</t>
  </si>
  <si>
    <t xml:space="preserve">  Reaktsiooni algus, hh:mm</t>
  </si>
  <si>
    <t>vaatlusaeg, hh:mm</t>
  </si>
  <si>
    <t xml:space="preserve"> 00:00</t>
  </si>
  <si>
    <t>TABEL 11a-1a</t>
  </si>
  <si>
    <t>TABEL 11a-1b</t>
  </si>
  <si>
    <t>TABEL 11a-1c</t>
  </si>
  <si>
    <t>TABEL 11a-1d</t>
  </si>
  <si>
    <t>TABEL 11a-1e</t>
  </si>
  <si>
    <t>TABEL 11a-1f</t>
  </si>
  <si>
    <t>TABEL 11b-1a</t>
  </si>
  <si>
    <t>TABEL 11b-1b</t>
  </si>
  <si>
    <t>TABEL 11b-1c</t>
  </si>
  <si>
    <t>TABEL 11b-1d</t>
  </si>
  <si>
    <t>TABEL 11b-1e</t>
  </si>
  <si>
    <t>TABEL 11b-1f</t>
  </si>
  <si>
    <t>TABEL 13a-1a</t>
  </si>
  <si>
    <t>TABEL 13a-1b</t>
  </si>
  <si>
    <t>TABEL 13a-1c</t>
  </si>
  <si>
    <t>TABEL 13a-1d</t>
  </si>
  <si>
    <t>TABEL 13a-1e</t>
  </si>
  <si>
    <t>TABEL 13a-1f</t>
  </si>
  <si>
    <t>TABEL 13b-1a</t>
  </si>
  <si>
    <t>TABEL 13b-1b</t>
  </si>
  <si>
    <t>TABEL 13b-1c</t>
  </si>
  <si>
    <t>TABEL 13b-1d</t>
  </si>
  <si>
    <t>TABEL 13b-1e</t>
  </si>
  <si>
    <t>TABEL 13b-1f</t>
  </si>
  <si>
    <t>TABEL 13b-1g</t>
  </si>
  <si>
    <t>TABEL 13b-1h</t>
  </si>
  <si>
    <t>TABEL 13b-1i</t>
  </si>
  <si>
    <t>TABEL 13b-1l</t>
  </si>
  <si>
    <t>TABEL 13b-1j</t>
  </si>
  <si>
    <t>TABEL 13b-1k</t>
  </si>
  <si>
    <t>TABEL 14a-1a</t>
  </si>
  <si>
    <t>TABEL 14a-1b</t>
  </si>
  <si>
    <t>TABEL 14a-1c</t>
  </si>
  <si>
    <t>TABEL 14b-1a</t>
  </si>
  <si>
    <t>TABEL 14b-1b</t>
  </si>
  <si>
    <t>TABEL 14b-1c</t>
  </si>
  <si>
    <t>TABEL 11b-1g</t>
  </si>
  <si>
    <t>TABEL 11b-1h</t>
  </si>
  <si>
    <t>TABEL 11b-1i</t>
  </si>
  <si>
    <t>TABEL 11b-1j</t>
  </si>
  <si>
    <t>TABEL 11b-1k</t>
  </si>
  <si>
    <t>TABEL 11b-1l</t>
  </si>
  <si>
    <t>TABEL 15a</t>
  </si>
  <si>
    <t>TABEL 15b</t>
  </si>
  <si>
    <t>TABEL 1a</t>
  </si>
  <si>
    <t>aasta</t>
  </si>
  <si>
    <t>Õhutemperatuur</t>
  </si>
  <si>
    <t>Hälve vaatlusperioodi keskmisest, °C</t>
  </si>
  <si>
    <t>Sademed</t>
  </si>
  <si>
    <t>Suhe vaatlusperioodi keskmisesse, %</t>
  </si>
  <si>
    <t>Aasta keskmine</t>
  </si>
  <si>
    <t>Aasta kõrgeim veetase</t>
  </si>
  <si>
    <t>Suvine madalaim veetase</t>
  </si>
  <si>
    <t>Talvine madalaim veetase</t>
  </si>
  <si>
    <t>Soovete tase</t>
  </si>
  <si>
    <t>kaevu number</t>
  </si>
  <si>
    <t xml:space="preserve"> vaatlusperiood</t>
  </si>
  <si>
    <t>vaatlusperioodi keskmine</t>
  </si>
  <si>
    <t xml:space="preserve">  keskmine, cm</t>
  </si>
  <si>
    <t xml:space="preserve"> hälve vaatlusperioodi keskmisest, cm</t>
  </si>
  <si>
    <t>kõrgeim, cm</t>
  </si>
  <si>
    <t>kuupäev</t>
  </si>
  <si>
    <t>madalaim, cm</t>
  </si>
  <si>
    <t>hälve vaatlusperioodi keskmisest, cm</t>
  </si>
  <si>
    <t>211</t>
  </si>
  <si>
    <t>323</t>
  </si>
  <si>
    <t>Talvine väikseim vooluhulk</t>
  </si>
  <si>
    <t>Aasta suurim vooluhulk</t>
  </si>
  <si>
    <t>Suvine väikseim vooluhulk</t>
  </si>
  <si>
    <t>Äravool</t>
  </si>
  <si>
    <t>vaatlusperiood</t>
  </si>
  <si>
    <r>
      <t>vaatlusperioodi keskmine, l/s km</t>
    </r>
    <r>
      <rPr>
        <vertAlign val="superscript"/>
        <sz val="9"/>
        <color rgb="FF000000"/>
        <rFont val="Arial11"/>
        <charset val="186"/>
      </rPr>
      <t>2</t>
    </r>
  </si>
  <si>
    <r>
      <t xml:space="preserve">  keskmine, l/s km</t>
    </r>
    <r>
      <rPr>
        <vertAlign val="superscript"/>
        <sz val="9"/>
        <color rgb="FF000000"/>
        <rFont val="Arial11"/>
        <charset val="186"/>
      </rPr>
      <t>2</t>
    </r>
  </si>
  <si>
    <t>väikseim,  l/sek</t>
  </si>
  <si>
    <t>päevade  arv</t>
  </si>
  <si>
    <t xml:space="preserve">  vaatlusperioodi</t>
  </si>
  <si>
    <t xml:space="preserve">  suurim,   l/sek  </t>
  </si>
  <si>
    <t xml:space="preserve">   päevade  arv</t>
  </si>
  <si>
    <t xml:space="preserve">   väikseim,  l/sek</t>
  </si>
  <si>
    <t xml:space="preserve">   päevade   arv</t>
  </si>
  <si>
    <t>1964-2018</t>
  </si>
  <si>
    <t>TABEL 1b</t>
  </si>
  <si>
    <t>Maksimaalne külmumine</t>
  </si>
  <si>
    <t>Külmumise algus</t>
  </si>
  <si>
    <t>Külmumise lõpp</t>
  </si>
  <si>
    <t>Külmumine</t>
  </si>
  <si>
    <t>väljaku number</t>
  </si>
  <si>
    <t>mikroreljeef</t>
  </si>
  <si>
    <t>vaatlusperioodi keskmine, cm</t>
  </si>
  <si>
    <t xml:space="preserve">   kuupäev</t>
  </si>
  <si>
    <t>vaatlusperioodi keskmine, kuupäev</t>
  </si>
  <si>
    <t xml:space="preserve"> Lume maksimaalne veevaru</t>
  </si>
  <si>
    <t>Sademeteta periood</t>
  </si>
  <si>
    <t>Äravooluta perioodi pikkus</t>
  </si>
  <si>
    <t>Väljaku number</t>
  </si>
  <si>
    <t>suhe vaatlusperioodi keskmisesse, %</t>
  </si>
  <si>
    <t>algus</t>
  </si>
  <si>
    <t>lõpp</t>
  </si>
  <si>
    <t>suvine</t>
  </si>
  <si>
    <t>talvine</t>
  </si>
  <si>
    <t>TABEL 3a</t>
  </si>
  <si>
    <t>TABEL 3b</t>
  </si>
  <si>
    <t>Sadememõõturi number</t>
  </si>
  <si>
    <t>Kuu summa</t>
  </si>
  <si>
    <t>TABEL 4</t>
  </si>
  <si>
    <t xml:space="preserve"> Kuupäev</t>
  </si>
  <si>
    <t>Lume keskmine kõrgus, cm</t>
  </si>
  <si>
    <t>Lume veevaru, mm</t>
  </si>
  <si>
    <t>Väljaku kaetus lumega, %</t>
  </si>
  <si>
    <t xml:space="preserve">  Männi-puhma mikromaastik</t>
  </si>
  <si>
    <t>Metsamarsruut</t>
  </si>
  <si>
    <t>TABEL 5-1</t>
  </si>
  <si>
    <t>1. Linnusaare oja - Linnusaare</t>
  </si>
  <si>
    <t>Äravool  l/sek</t>
  </si>
  <si>
    <t>Kuu</t>
  </si>
  <si>
    <t>1. dekaad</t>
  </si>
  <si>
    <t>2. dekaad</t>
  </si>
  <si>
    <t>3. dekaad</t>
  </si>
  <si>
    <t>Keskmine</t>
  </si>
  <si>
    <t>Suurim</t>
  </si>
  <si>
    <t>Väikseim</t>
  </si>
  <si>
    <t>TABEL 5-2</t>
  </si>
  <si>
    <t>4. Mustjõe magistraalkraav - Tulijärve</t>
  </si>
  <si>
    <t>TABEL 5-3</t>
  </si>
  <si>
    <t>6. Tooma kraav - Tooma I</t>
  </si>
  <si>
    <t>7. Põdra kraav - Tooma V</t>
  </si>
  <si>
    <t>TABEL 5-5</t>
  </si>
  <si>
    <t>9. Männiku kraav - Tooma IV</t>
  </si>
  <si>
    <t>TABEL 5-6</t>
  </si>
  <si>
    <t>11. Muraka kraav  - Tooma VII</t>
  </si>
  <si>
    <t>TABEL 6-1</t>
  </si>
  <si>
    <r>
      <t xml:space="preserve">F=1.80 km </t>
    </r>
    <r>
      <rPr>
        <vertAlign val="superscript"/>
        <sz val="9"/>
        <color rgb="FF000000"/>
        <rFont val="Arial121"/>
        <charset val="186"/>
      </rPr>
      <t>2</t>
    </r>
  </si>
  <si>
    <t>keskmine vooluhulk</t>
  </si>
  <si>
    <t>Jäävaba  perioodi  väikseim</t>
  </si>
  <si>
    <t>Talvise perioodi väikseim</t>
  </si>
  <si>
    <t>vooluhulk</t>
  </si>
  <si>
    <t>päevade arv</t>
  </si>
  <si>
    <t>esimene</t>
  </si>
  <si>
    <t>viimane</t>
  </si>
  <si>
    <t>TABEL 6-2</t>
  </si>
  <si>
    <r>
      <t>F=16.2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</si>
  <si>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TABEL 6-3</t>
  </si>
  <si>
    <r>
      <t>F=1.01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</si>
  <si>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TABEL 6-4</t>
  </si>
  <si>
    <r>
      <t>F=0.46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</si>
  <si>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TABEL 6-5</t>
  </si>
  <si>
    <r>
      <t>F=0.10 km</t>
    </r>
    <r>
      <rPr>
        <vertAlign val="superscript"/>
        <sz val="9"/>
        <color rgb="FF000000"/>
        <rFont val="Arial121"/>
        <charset val="186"/>
      </rPr>
      <t xml:space="preserve"> 2</t>
    </r>
  </si>
  <si>
    <t>TABEL 6-6</t>
  </si>
  <si>
    <t>11. Muraka kraav - Tooma VII</t>
  </si>
  <si>
    <t>TABEL 7-1</t>
  </si>
  <si>
    <t xml:space="preserve">  Aurumine rabapinnalt (aurumismõõtjad GGI - B - 1000)</t>
  </si>
  <si>
    <t>Dekaad</t>
  </si>
  <si>
    <t>Vaatlusperioodil</t>
  </si>
  <si>
    <t xml:space="preserve"> Peenar-älve mikromaastik (raba meteoväljak)</t>
  </si>
  <si>
    <t>Tabel 7-2</t>
  </si>
  <si>
    <t xml:space="preserve">  Aurumine veepinnalt (aurumismõõtja GGI - 3000)</t>
  </si>
  <si>
    <t xml:space="preserve"> Peenar-lauka mikromaastik (laukaaurutaja)</t>
  </si>
  <si>
    <t>TABEL 8-1</t>
  </si>
  <si>
    <t>TABEL 8-4</t>
  </si>
  <si>
    <t>TABEL 8-7</t>
  </si>
  <si>
    <t>Kaev 211</t>
  </si>
  <si>
    <t>Vai 212</t>
  </si>
  <si>
    <t>Latt 202</t>
  </si>
  <si>
    <t>Kaev 219</t>
  </si>
  <si>
    <t>Kaev 225</t>
  </si>
  <si>
    <t>Vai 226</t>
  </si>
  <si>
    <t>Kuu- päev</t>
  </si>
  <si>
    <t>Aasta</t>
  </si>
  <si>
    <t>Maksimaalne</t>
  </si>
  <si>
    <t>Minimaalne</t>
  </si>
  <si>
    <t>TABEL 8-2</t>
  </si>
  <si>
    <t>TABEL 8-5</t>
  </si>
  <si>
    <t>TABEL 8-8</t>
  </si>
  <si>
    <t>Kaev 213</t>
  </si>
  <si>
    <t>Vai 214</t>
  </si>
  <si>
    <t>Kaev 220</t>
  </si>
  <si>
    <t>Vai 221</t>
  </si>
  <si>
    <t>Kaev 322</t>
  </si>
  <si>
    <t>Kaev 323</t>
  </si>
  <si>
    <t>TABEL 8-3</t>
  </si>
  <si>
    <t>TABEL 8-6</t>
  </si>
  <si>
    <t>TABEL 8-9</t>
  </si>
  <si>
    <t>Kaev 217</t>
  </si>
  <si>
    <t>Kaev 218</t>
  </si>
  <si>
    <t>Kaev 222</t>
  </si>
  <si>
    <t>Vai 224</t>
  </si>
  <si>
    <t>Kaev 324</t>
  </si>
  <si>
    <t>TABEL 8a-1</t>
  </si>
  <si>
    <t>TABEL 8a-4</t>
  </si>
  <si>
    <t>Kaev 1052</t>
  </si>
  <si>
    <t>Kaev 1052a</t>
  </si>
  <si>
    <t>Kaev 1051</t>
  </si>
  <si>
    <t>TABEL 8a-2</t>
  </si>
  <si>
    <t>TABEL 8a-5</t>
  </si>
  <si>
    <t>Kaev 1052b</t>
  </si>
  <si>
    <t>Kaev 1052c</t>
  </si>
  <si>
    <t>Kaev 1056</t>
  </si>
  <si>
    <t>Kaev 1056a</t>
  </si>
  <si>
    <t>TABEL 8a-3</t>
  </si>
  <si>
    <t>TABEL 8a-6</t>
  </si>
  <si>
    <t>Kaev 1054</t>
  </si>
  <si>
    <t>Kaev 1054a</t>
  </si>
  <si>
    <t>Kaev 1176</t>
  </si>
  <si>
    <t>Kaev 1176a</t>
  </si>
  <si>
    <t>27-28</t>
  </si>
  <si>
    <t>30-31</t>
  </si>
  <si>
    <t>Kaev 1177</t>
  </si>
  <si>
    <t>Kaev 1177a</t>
  </si>
  <si>
    <t>TABEL 8b-1</t>
  </si>
  <si>
    <t>Veetase ülevoolukilbil</t>
  </si>
  <si>
    <t>TABEL 8b-2</t>
  </si>
  <si>
    <t>TABEL 8b-3</t>
  </si>
  <si>
    <t>TABEL 8b-4</t>
  </si>
  <si>
    <t>TABEL 8b-5</t>
  </si>
  <si>
    <t>TABEL 8b-6</t>
  </si>
  <si>
    <t>11. Muraka kraav  -Tooma VII</t>
  </si>
  <si>
    <t>02.07</t>
  </si>
  <si>
    <t>02.05</t>
  </si>
  <si>
    <t>03.05</t>
  </si>
  <si>
    <t>03.08</t>
  </si>
  <si>
    <t>04.08</t>
  </si>
  <si>
    <t>07.08</t>
  </si>
  <si>
    <t>11.08</t>
  </si>
  <si>
    <t>12.08</t>
  </si>
  <si>
    <t>21.06</t>
  </si>
  <si>
    <t>15.08</t>
  </si>
  <si>
    <t>19.08</t>
  </si>
  <si>
    <t>15.09</t>
  </si>
  <si>
    <t>16.09</t>
  </si>
  <si>
    <t>17.09</t>
  </si>
  <si>
    <t>21.08</t>
  </si>
  <si>
    <t>29.08</t>
  </si>
  <si>
    <t>30.08</t>
  </si>
  <si>
    <t>30.09</t>
  </si>
  <si>
    <t>06.09</t>
  </si>
  <si>
    <t>01.10</t>
  </si>
  <si>
    <t>11.09</t>
  </si>
  <si>
    <t>12.09</t>
  </si>
  <si>
    <t>14.09</t>
  </si>
  <si>
    <t>04.10</t>
  </si>
  <si>
    <t>05.10</t>
  </si>
  <si>
    <t>06.10</t>
  </si>
  <si>
    <r>
      <t>Lume keskmine tihedus, g/cm</t>
    </r>
    <r>
      <rPr>
        <vertAlign val="superscript"/>
        <sz val="9"/>
        <color rgb="FF000000"/>
        <rFont val="Arial121"/>
        <charset val="186"/>
      </rPr>
      <t>3</t>
    </r>
  </si>
  <si>
    <t>3/2</t>
  </si>
  <si>
    <t>TABEL 12b</t>
  </si>
  <si>
    <t>-0,1</t>
  </si>
  <si>
    <t>-4,1</t>
  </si>
  <si>
    <t>-6,5</t>
  </si>
  <si>
    <t>-6,8</t>
  </si>
  <si>
    <t>+2,1</t>
  </si>
  <si>
    <t>+4</t>
  </si>
  <si>
    <t>-7</t>
  </si>
  <si>
    <t>-25</t>
  </si>
  <si>
    <t>-31</t>
  </si>
  <si>
    <t>-6</t>
  </si>
  <si>
    <t>-12</t>
  </si>
  <si>
    <t>-2</t>
  </si>
  <si>
    <t>-47</t>
  </si>
  <si>
    <t>-19</t>
  </si>
  <si>
    <t>-29</t>
  </si>
  <si>
    <t>12-13.01</t>
  </si>
  <si>
    <t>06.01</t>
  </si>
  <si>
    <t>/</t>
  </si>
  <si>
    <t>25.05-27.10</t>
  </si>
  <si>
    <t xml:space="preserve">  jaama nimi</t>
  </si>
  <si>
    <t>Linnusaare</t>
  </si>
  <si>
    <t xml:space="preserve">mätas </t>
  </si>
  <si>
    <t>16.11</t>
  </si>
  <si>
    <t>15.04</t>
  </si>
  <si>
    <t>23.03</t>
  </si>
  <si>
    <t>8</t>
  </si>
  <si>
    <t>1,2*</t>
  </si>
  <si>
    <t>1,8*</t>
  </si>
  <si>
    <t>0,5*</t>
  </si>
  <si>
    <t>0,2*</t>
  </si>
  <si>
    <t>0,7*</t>
  </si>
  <si>
    <t>2,3*</t>
  </si>
  <si>
    <t>1,0*</t>
  </si>
  <si>
    <t>1,5*</t>
  </si>
  <si>
    <t xml:space="preserve"> /</t>
  </si>
  <si>
    <t>25.05</t>
  </si>
  <si>
    <t>10.05.11</t>
  </si>
  <si>
    <t>31.10.11</t>
  </si>
  <si>
    <t>04.11.02</t>
  </si>
  <si>
    <t>13.04.03</t>
  </si>
  <si>
    <t>11.05</t>
  </si>
  <si>
    <t xml:space="preserve">  /</t>
  </si>
  <si>
    <t>03.06.11</t>
  </si>
  <si>
    <t>07.10.11</t>
  </si>
  <si>
    <t>18.01.03</t>
  </si>
  <si>
    <t>18.04.03</t>
  </si>
  <si>
    <t xml:space="preserve">19.04.15 </t>
  </si>
  <si>
    <t xml:space="preserve">  14.11.15</t>
  </si>
  <si>
    <t>03.01.03</t>
  </si>
  <si>
    <t>15.04.03</t>
  </si>
  <si>
    <t>03.11.02</t>
  </si>
  <si>
    <t>kuiv</t>
  </si>
  <si>
    <t>08-09.09</t>
  </si>
  <si>
    <t>12.04</t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</si>
  <si>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  </t>
    </r>
    <r>
      <rPr>
        <sz val="10"/>
        <color rgb="FF000000"/>
        <rFont val="Arial12"/>
        <charset val="186"/>
      </rPr>
      <t>%</t>
    </r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</si>
  <si>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</t>
    </r>
    <r>
      <rPr>
        <sz val="10"/>
        <color rgb="FF000000"/>
        <rFont val="Arial12"/>
        <charset val="186"/>
      </rPr>
      <t xml:space="preserve"> mg/l</t>
    </r>
  </si>
  <si>
    <t>&lt;0,02</t>
  </si>
  <si>
    <t>&lt;0,001</t>
  </si>
  <si>
    <r>
      <t>F=0.38 km</t>
    </r>
    <r>
      <rPr>
        <vertAlign val="superscript"/>
        <sz val="9"/>
        <color rgb="FF000000"/>
        <rFont val="Arial121"/>
        <charset val="186"/>
      </rPr>
      <t xml:space="preserve"> 2</t>
    </r>
  </si>
  <si>
    <r>
      <t>M=4,7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</si>
  <si>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H=149 mm</t>
  </si>
  <si>
    <t>11.05.11</t>
  </si>
  <si>
    <t>174</t>
  </si>
  <si>
    <t>72</t>
  </si>
  <si>
    <t>11.05.18</t>
  </si>
  <si>
    <t>14.10.18</t>
  </si>
  <si>
    <t xml:space="preserve">1.10.15     </t>
  </si>
  <si>
    <t xml:space="preserve">    28.01.16</t>
  </si>
  <si>
    <t>Soopinna kõrgus 79,27 m</t>
  </si>
  <si>
    <t>Vaia kõrgus 78,29 m</t>
  </si>
  <si>
    <t>Lati kõrgus 74,29 m</t>
  </si>
  <si>
    <t>Soopinna kõrgus 76,91 m</t>
  </si>
  <si>
    <t>Soopinna kõrgus 79,64 m</t>
  </si>
  <si>
    <t>Vaia kõrgus 78,19 m</t>
  </si>
  <si>
    <t>Soopinna kõrgus 79,67 m</t>
  </si>
  <si>
    <t>Soopinna kõrgus 79,71 m</t>
  </si>
  <si>
    <t>Soopinna kõrgus 78,40 m</t>
  </si>
  <si>
    <t>Vaia kõrgus 77,29 m</t>
  </si>
  <si>
    <t>Soopinna kõrgus 78,95 m</t>
  </si>
  <si>
    <t>Soopinna kõrgus 77,94 m</t>
  </si>
  <si>
    <t>Soopinna kõrgus 76,70 m</t>
  </si>
  <si>
    <t>Soopinna kõrgus 79,29 m</t>
  </si>
  <si>
    <t>Soopinna kõrgus 79,73 m</t>
  </si>
  <si>
    <t xml:space="preserve"> Soopinna kõrgus 78,07 m</t>
  </si>
  <si>
    <t>Soopinna kõrgus 78,07 m</t>
  </si>
  <si>
    <t xml:space="preserve">          Maapinna kõrgus 81,86 m    </t>
  </si>
  <si>
    <t xml:space="preserve">  Soopinna kõrgus 76,57 m</t>
  </si>
  <si>
    <t xml:space="preserve">        Soopinna kõrgus 76,57 m</t>
  </si>
  <si>
    <t xml:space="preserve">      Soopinna kõrgus 78,07 m</t>
  </si>
  <si>
    <t xml:space="preserve">      Maapinna kõrgus 77,46  m    </t>
  </si>
  <si>
    <t>Maapinna kõrgus 77,46 m</t>
  </si>
  <si>
    <t>Maapinna kõrgus 86,67 m</t>
  </si>
  <si>
    <t>Maapinna kõrgus 84,85 m</t>
  </si>
  <si>
    <r>
      <t xml:space="preserve">1,0 </t>
    </r>
    <r>
      <rPr>
        <vertAlign val="superscript"/>
        <sz val="11"/>
        <color rgb="FF000000"/>
        <rFont val="Arial1"/>
        <charset val="186"/>
      </rPr>
      <t>6</t>
    </r>
  </si>
  <si>
    <r>
      <t xml:space="preserve">6,9 </t>
    </r>
    <r>
      <rPr>
        <vertAlign val="superscript"/>
        <sz val="11"/>
        <color rgb="FF000000"/>
        <rFont val="Arial1"/>
        <charset val="186"/>
      </rPr>
      <t>26</t>
    </r>
  </si>
  <si>
    <r>
      <t xml:space="preserve">80,7 </t>
    </r>
    <r>
      <rPr>
        <vertAlign val="superscript"/>
        <sz val="11"/>
        <color rgb="FF000000"/>
        <rFont val="Arial1"/>
        <charset val="186"/>
      </rPr>
      <t>30</t>
    </r>
  </si>
  <si>
    <r>
      <t xml:space="preserve">25,1 </t>
    </r>
    <r>
      <rPr>
        <vertAlign val="superscript"/>
        <sz val="11"/>
        <color rgb="FF000000"/>
        <rFont val="Arial1"/>
        <charset val="186"/>
      </rPr>
      <t>10</t>
    </r>
  </si>
  <si>
    <r>
      <t xml:space="preserve">30,3 </t>
    </r>
    <r>
      <rPr>
        <vertAlign val="superscript"/>
        <sz val="11"/>
        <color rgb="FF000000"/>
        <rFont val="Arial1"/>
        <charset val="186"/>
      </rPr>
      <t>8</t>
    </r>
  </si>
  <si>
    <r>
      <t xml:space="preserve">121,3 </t>
    </r>
    <r>
      <rPr>
        <vertAlign val="superscript"/>
        <sz val="11"/>
        <color rgb="FF000000"/>
        <rFont val="Arial1"/>
        <charset val="186"/>
      </rPr>
      <t>28</t>
    </r>
  </si>
  <si>
    <r>
      <t xml:space="preserve">25,1 </t>
    </r>
    <r>
      <rPr>
        <vertAlign val="superscript"/>
        <sz val="11"/>
        <color rgb="FF000000"/>
        <rFont val="Arial1"/>
        <charset val="186"/>
      </rPr>
      <t>9</t>
    </r>
  </si>
  <si>
    <r>
      <t xml:space="preserve">37,1 </t>
    </r>
    <r>
      <rPr>
        <vertAlign val="superscript"/>
        <sz val="11"/>
        <color rgb="FF000000"/>
        <rFont val="Arial1"/>
        <charset val="186"/>
      </rPr>
      <t>9</t>
    </r>
  </si>
  <si>
    <r>
      <t xml:space="preserve">93,0 </t>
    </r>
    <r>
      <rPr>
        <vertAlign val="superscript"/>
        <sz val="11"/>
        <color rgb="FF000000"/>
        <rFont val="Arial1"/>
        <charset val="186"/>
      </rPr>
      <t>28</t>
    </r>
  </si>
  <si>
    <r>
      <t xml:space="preserve">5,8 </t>
    </r>
    <r>
      <rPr>
        <vertAlign val="superscript"/>
        <sz val="11"/>
        <color rgb="FF000000"/>
        <rFont val="Arial1"/>
        <charset val="186"/>
      </rPr>
      <t>8</t>
    </r>
  </si>
  <si>
    <r>
      <t xml:space="preserve">19,6 </t>
    </r>
    <r>
      <rPr>
        <vertAlign val="superscript"/>
        <sz val="11"/>
        <color rgb="FF000000"/>
        <rFont val="Arial1"/>
        <charset val="186"/>
      </rPr>
      <t>28</t>
    </r>
  </si>
  <si>
    <t xml:space="preserve">01.05 - 28.10.2019     450,5 mm  </t>
  </si>
  <si>
    <t>Marsruutlumemõõdistamine maksimaalse veevaru perioodil 16.02</t>
  </si>
  <si>
    <t>Lumi sulanud rabas  22.03</t>
  </si>
  <si>
    <t xml:space="preserve">   Lume maksimaalne veevaru rabas  109 mm</t>
  </si>
  <si>
    <t>19</t>
  </si>
  <si>
    <t>21</t>
  </si>
  <si>
    <t>9/4</t>
  </si>
  <si>
    <t>2/2</t>
  </si>
  <si>
    <t>6/5</t>
  </si>
  <si>
    <t>2/1</t>
  </si>
  <si>
    <t>3/5</t>
  </si>
  <si>
    <t>01.05 - 26.10.2019          341,6 mm</t>
  </si>
  <si>
    <t>10.05</t>
  </si>
  <si>
    <t>11-12.05</t>
  </si>
  <si>
    <t>13.05</t>
  </si>
  <si>
    <t>14.05</t>
  </si>
  <si>
    <t>21.05</t>
  </si>
  <si>
    <t>22.05</t>
  </si>
  <si>
    <t>24.05</t>
  </si>
  <si>
    <t>26.05</t>
  </si>
  <si>
    <t>27.05</t>
  </si>
  <si>
    <t>25,1</t>
  </si>
  <si>
    <t>21,7</t>
  </si>
  <si>
    <t>22,9</t>
  </si>
  <si>
    <t>22,8</t>
  </si>
  <si>
    <t>23,2</t>
  </si>
  <si>
    <t>0</t>
  </si>
  <si>
    <t>28.05</t>
  </si>
  <si>
    <t>29.05</t>
  </si>
  <si>
    <t>02.06</t>
  </si>
  <si>
    <t>09.06</t>
  </si>
  <si>
    <t>31,4</t>
  </si>
  <si>
    <t>11.06</t>
  </si>
  <si>
    <t>30,9</t>
  </si>
  <si>
    <t>13.06</t>
  </si>
  <si>
    <t>29,7</t>
  </si>
  <si>
    <t>13-14.06</t>
  </si>
  <si>
    <t>26.06</t>
  </si>
  <si>
    <t>27.06</t>
  </si>
  <si>
    <t>30,4</t>
  </si>
  <si>
    <t>30,5</t>
  </si>
  <si>
    <t>03.07</t>
  </si>
  <si>
    <t>29,4</t>
  </si>
  <si>
    <t>06.08</t>
  </si>
  <si>
    <t>33,5</t>
  </si>
  <si>
    <t>08.08</t>
  </si>
  <si>
    <t>09.08</t>
  </si>
  <si>
    <t>14.08</t>
  </si>
  <si>
    <t>27,4</t>
  </si>
  <si>
    <t>23.08</t>
  </si>
  <si>
    <t>24.08</t>
  </si>
  <si>
    <t>27.08</t>
  </si>
  <si>
    <t>05.09</t>
  </si>
  <si>
    <t>09.09</t>
  </si>
  <si>
    <t>13.09</t>
  </si>
  <si>
    <t>18.09</t>
  </si>
  <si>
    <t>21.09</t>
  </si>
  <si>
    <t>25.09</t>
  </si>
  <si>
    <t>26,4</t>
  </si>
  <si>
    <t>29.09</t>
  </si>
  <si>
    <t>26,9</t>
  </si>
  <si>
    <t>26,6</t>
  </si>
  <si>
    <t>24,9</t>
  </si>
  <si>
    <t>24,4</t>
  </si>
  <si>
    <t>24,6</t>
  </si>
  <si>
    <t>1.10</t>
  </si>
  <si>
    <t>24,7</t>
  </si>
  <si>
    <t>10</t>
  </si>
  <si>
    <t>TABEL 14a-1d</t>
  </si>
  <si>
    <t>23,7</t>
  </si>
  <si>
    <t>24,5</t>
  </si>
  <si>
    <t>25,4</t>
  </si>
  <si>
    <t>25,7</t>
  </si>
  <si>
    <t>22,6</t>
  </si>
  <si>
    <t>25,0</t>
  </si>
  <si>
    <t>23,8</t>
  </si>
  <si>
    <t>34,7</t>
  </si>
  <si>
    <t>23,9</t>
  </si>
  <si>
    <t>24,3</t>
  </si>
  <si>
    <t>25,3</t>
  </si>
  <si>
    <t>TABEL 14b-1d</t>
  </si>
  <si>
    <t>44,2</t>
  </si>
  <si>
    <t>40,1</t>
  </si>
  <si>
    <t>3</t>
  </si>
  <si>
    <t>52,1</t>
  </si>
  <si>
    <t>34,2</t>
  </si>
  <si>
    <t>44,3</t>
  </si>
  <si>
    <t>45,6</t>
  </si>
  <si>
    <t>43,5</t>
  </si>
  <si>
    <t>24,8</t>
  </si>
  <si>
    <t>19-20.09</t>
  </si>
  <si>
    <t>28,8</t>
  </si>
  <si>
    <t>27,3</t>
  </si>
  <si>
    <t>26,3</t>
  </si>
  <si>
    <t>25,9</t>
  </si>
  <si>
    <t>26,7</t>
  </si>
  <si>
    <t>27,1</t>
  </si>
  <si>
    <t>27,0</t>
  </si>
  <si>
    <t>51,4</t>
  </si>
  <si>
    <t>45,9</t>
  </si>
  <si>
    <t>35,7</t>
  </si>
  <si>
    <t>26,5</t>
  </si>
  <si>
    <t>26,0</t>
  </si>
  <si>
    <t>25,2</t>
  </si>
  <si>
    <t>28-30.07; 06.08; 05-06.09</t>
  </si>
  <si>
    <t>08-10.03; 17-18.03; 04.11</t>
  </si>
  <si>
    <t>27-28.07; 06.08</t>
  </si>
  <si>
    <t>22-23.03</t>
  </si>
  <si>
    <t>21-22.03; 04.11</t>
  </si>
  <si>
    <t>21-22.03</t>
  </si>
  <si>
    <t>06-07.08; 04-06.09</t>
  </si>
  <si>
    <t>04.11; 09-10.12;               18-19.12</t>
  </si>
  <si>
    <t>06.08; 05.09</t>
  </si>
  <si>
    <t>18-22.03</t>
  </si>
  <si>
    <t xml:space="preserve">04-05.11; 10.12;               26-31.12 </t>
  </si>
  <si>
    <t>05-07.08</t>
  </si>
  <si>
    <t>10.12; 17-21.12</t>
  </si>
  <si>
    <t>05-07.08; 30-31.08</t>
  </si>
  <si>
    <t>18.03; 04.11</t>
  </si>
  <si>
    <t>09.12; 18-19.12</t>
  </si>
  <si>
    <t>10.03; 18.03; 21-22.03; 09-10.12; 18-19.12</t>
  </si>
  <si>
    <t>06-07.08; 06.09</t>
  </si>
  <si>
    <t xml:space="preserve">       04-06.09</t>
  </si>
  <si>
    <t>28.07</t>
  </si>
  <si>
    <t>18.03, 21-22.03</t>
  </si>
  <si>
    <t>09-10.12</t>
  </si>
  <si>
    <t>29-30.07; 06-08.08</t>
  </si>
  <si>
    <t>-73</t>
  </si>
  <si>
    <t>18-19.03; 21-22.03</t>
  </si>
  <si>
    <t>04.11</t>
  </si>
  <si>
    <t>04-06.09</t>
  </si>
  <si>
    <t>4,5*</t>
  </si>
  <si>
    <t>0,8*</t>
  </si>
  <si>
    <t>6,5*</t>
  </si>
  <si>
    <t>3,7*</t>
  </si>
  <si>
    <t>2,2*</t>
  </si>
  <si>
    <t>2,7*</t>
  </si>
  <si>
    <t>1,4*</t>
  </si>
  <si>
    <t>2,6*</t>
  </si>
  <si>
    <t>2,4*</t>
  </si>
  <si>
    <t>13,3*</t>
  </si>
  <si>
    <t>1,6*</t>
  </si>
  <si>
    <t>4,3*</t>
  </si>
  <si>
    <t>3,1*</t>
  </si>
  <si>
    <t>7,3*</t>
  </si>
  <si>
    <t>3,4*</t>
  </si>
  <si>
    <t>7,6*</t>
  </si>
  <si>
    <t>Vaatlusperioodi keskmine (1891-2019), mm</t>
  </si>
  <si>
    <t>1951-2019</t>
  </si>
  <si>
    <t>-53</t>
  </si>
  <si>
    <t>08-09.03</t>
  </si>
  <si>
    <t>24-25.12;           30-31.12.18</t>
  </si>
  <si>
    <t>1956-2019</t>
  </si>
  <si>
    <t>+7</t>
  </si>
  <si>
    <t>-1</t>
  </si>
  <si>
    <t>08-10.03</t>
  </si>
  <si>
    <t>28-30.07; 06.08;              05-06.09</t>
  </si>
  <si>
    <t>01-02.10.18</t>
  </si>
  <si>
    <t>4,9</t>
  </si>
  <si>
    <t>-3,2</t>
  </si>
  <si>
    <t>3,6</t>
  </si>
  <si>
    <t>10,2</t>
  </si>
  <si>
    <t>14,5</t>
  </si>
  <si>
    <t>17,0</t>
  </si>
  <si>
    <t>15,3</t>
  </si>
  <si>
    <t>10,4</t>
  </si>
  <si>
    <t>4,6</t>
  </si>
  <si>
    <t>+1,5</t>
  </si>
  <si>
    <t>+1,2</t>
  </si>
  <si>
    <t>+0,1</t>
  </si>
  <si>
    <t>+6,0</t>
  </si>
  <si>
    <t>+3,6</t>
  </si>
  <si>
    <t>+3,2</t>
  </si>
  <si>
    <t>+0,3</t>
  </si>
  <si>
    <t>+3,3</t>
  </si>
  <si>
    <t>+0,6</t>
  </si>
  <si>
    <t>+1,8</t>
  </si>
  <si>
    <t>Vaatlusperioodi keskmine (1881-2019), °C</t>
  </si>
  <si>
    <t>01.05</t>
  </si>
  <si>
    <t>03.03</t>
  </si>
  <si>
    <t>vaatlusperiood   1964 -2019</t>
  </si>
  <si>
    <t>vaatlusperiood    1964-2019</t>
  </si>
  <si>
    <t>18-19.03</t>
  </si>
  <si>
    <t>12-15.09</t>
  </si>
  <si>
    <t>23-25.03</t>
  </si>
  <si>
    <t>22.03</t>
  </si>
  <si>
    <t>06-09.09</t>
  </si>
  <si>
    <t>01.08; 05-06.08; 07-08.09</t>
  </si>
  <si>
    <t>07-10.09</t>
  </si>
  <si>
    <t>23-26.03</t>
  </si>
  <si>
    <t>24-26.03</t>
  </si>
  <si>
    <t>07.09</t>
  </si>
  <si>
    <t>08.09</t>
  </si>
  <si>
    <t>23-25.03; 18.12</t>
  </si>
  <si>
    <t>18.03</t>
  </si>
  <si>
    <t>09-10.09</t>
  </si>
  <si>
    <t>24.03</t>
  </si>
  <si>
    <t>09.10</t>
  </si>
  <si>
    <t>21.03</t>
  </si>
  <si>
    <t>03.12.18</t>
  </si>
  <si>
    <t>47</t>
  </si>
  <si>
    <t>291</t>
  </si>
  <si>
    <t>9</t>
  </si>
  <si>
    <t>456</t>
  </si>
  <si>
    <t>03.01-24.02</t>
  </si>
  <si>
    <t>03.01-09.03;  06.05-31.12</t>
  </si>
  <si>
    <t>03.01-15.03; 12.05-24.12</t>
  </si>
  <si>
    <r>
      <t>W=0,37x10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21"/>
        <charset val="186"/>
      </rPr>
      <t xml:space="preserve">6 </t>
    </r>
    <r>
      <rPr>
        <sz val="9"/>
        <color rgb="FF000000"/>
        <rFont val="Arial121"/>
        <charset val="186"/>
      </rPr>
      <t>m</t>
    </r>
    <r>
      <rPr>
        <vertAlign val="superscript"/>
        <sz val="9"/>
        <color rgb="FF000000"/>
        <rFont val="Arial121"/>
        <charset val="186"/>
      </rPr>
      <t>3</t>
    </r>
  </si>
  <si>
    <r>
      <t>M=6,56 l/s km</t>
    </r>
    <r>
      <rPr>
        <vertAlign val="superscript"/>
        <sz val="9"/>
        <color rgb="FF000000"/>
        <rFont val="Arial121"/>
        <charset val="186"/>
      </rPr>
      <t xml:space="preserve"> 2</t>
    </r>
  </si>
  <si>
    <t>H=207 mm</t>
  </si>
  <si>
    <t>1962-2019</t>
  </si>
  <si>
    <t>09.05</t>
  </si>
  <si>
    <t>11.10</t>
  </si>
  <si>
    <t>11.11.18</t>
  </si>
  <si>
    <t>17.01</t>
  </si>
  <si>
    <r>
      <t xml:space="preserve">W=2,74x10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</si>
  <si>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 xml:space="preserve">M=5,36 l/s km </t>
    </r>
    <r>
      <rPr>
        <vertAlign val="superscript"/>
        <sz val="9"/>
        <color rgb="FF000000"/>
        <rFont val="Arial11"/>
        <charset val="186"/>
      </rPr>
      <t>2</t>
    </r>
  </si>
  <si>
    <t>H=169 mm</t>
  </si>
  <si>
    <t>1964-2019</t>
  </si>
  <si>
    <t>07.10.18</t>
  </si>
  <si>
    <r>
      <t>W=0,24x10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</si>
  <si>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t>02.09</t>
  </si>
  <si>
    <t>20.10.18</t>
  </si>
  <si>
    <r>
      <t>W=0,10x10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</si>
  <si>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M=6,96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</si>
  <si>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H=219 mm</t>
  </si>
  <si>
    <r>
      <t>W=1,58x10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4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</si>
  <si>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t>13.04</t>
  </si>
  <si>
    <t>09.02</t>
  </si>
  <si>
    <r>
      <t>W=0,13x10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</si>
  <si>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M=11,1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</si>
  <si>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H=349 mm</t>
  </si>
  <si>
    <t>1996-2019</t>
  </si>
  <si>
    <t>10.09</t>
  </si>
  <si>
    <t>05.03</t>
  </si>
  <si>
    <t>4,0</t>
  </si>
  <si>
    <t>222</t>
  </si>
  <si>
    <t>06.05</t>
  </si>
  <si>
    <t>02.10</t>
  </si>
  <si>
    <t>07.05</t>
  </si>
  <si>
    <t>17.11</t>
  </si>
  <si>
    <t>19.03</t>
  </si>
  <si>
    <t>+5</t>
  </si>
  <si>
    <t>mättavahe(älves)</t>
  </si>
  <si>
    <r>
      <t xml:space="preserve">M=7,66 l/s km </t>
    </r>
    <r>
      <rPr>
        <vertAlign val="superscript"/>
        <sz val="9"/>
        <color rgb="FF000000"/>
        <rFont val="Arial11"/>
        <charset val="186"/>
      </rPr>
      <t>2</t>
    </r>
  </si>
  <si>
    <t>H=241 mm</t>
  </si>
  <si>
    <t xml:space="preserve"> 14.mai edasi kuni 20.juuni puuduvad enamik pinnase sügavustemperatuure (osa andureid paigaldati juunis)</t>
  </si>
  <si>
    <t>-1,1</t>
  </si>
  <si>
    <t>+0,4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</si>
</sst>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dd&quot;.&quot;mm"/>
    <numFmt numFmtId="166" formatCode="d&quot;.&quot;mm"/>
    <numFmt numFmtId="167" formatCode="m&quot;.&quot;d"/>
    <numFmt numFmtId="168" formatCode="0.000"/>
    <numFmt numFmtId="169" formatCode="#,##0.00&quot; &quot;[$€-425];[Red]&quot;-&quot;#,##0.00&quot; &quot;[$€-425]"/>
    <numFmt numFmtId="170" formatCode="dd\.mm\.yy;@"/>
    <numFmt numFmtId="171" formatCode="dd&quot;.&quot;mm&quot;.&quot;yy"/>
    <numFmt numFmtId="172" formatCode="0_ ;\-0\ "/>
    <numFmt numFmtId="173" formatCode="&quot;&quot;0"/>
    <numFmt numFmtId="174" formatCode="&quot;+&quot;0.00"/>
    <numFmt numFmtId="175" formatCode="dd/mm"/>
    <numFmt numFmtId="176" formatCode="\+0.00"/>
    <numFmt numFmtId="177" formatCode="mm&quot;.&quot;yy"/>
  </numFmts>
  <fonts count="47">
    <font>
      <sz val="12"/>
      <color rgb="FF000000"/>
      <name val="Arial1"/>
      <charset val="186"/>
    </font>
    <font>
      <sz val="10"/>
      <color rgb="FF000000"/>
      <name val="Arial11"/>
      <charset val="186"/>
    </font>
    <font>
      <b/>
      <i/>
      <sz val="16"/>
      <color rgb="FF000000"/>
      <name val="Arial1"/>
      <charset val="186"/>
    </font>
    <font>
      <b/>
      <i/>
      <u/>
      <sz val="12"/>
      <color rgb="FF000000"/>
      <name val="Arial1"/>
      <charset val="186"/>
    </font>
    <font>
      <sz val="16"/>
      <color rgb="FF000000"/>
      <name val="Arial1"/>
      <charset val="186"/>
    </font>
    <font>
      <sz val="15"/>
      <color rgb="FF000000"/>
      <name val="Arial1"/>
      <charset val="186"/>
    </font>
    <font>
      <sz val="14"/>
      <color rgb="FF000000"/>
      <name val="Arial1"/>
      <charset val="186"/>
    </font>
    <font>
      <sz val="18"/>
      <color rgb="FF000000"/>
      <name val="Arial1"/>
      <charset val="186"/>
    </font>
    <font>
      <sz val="13"/>
      <color rgb="FF000000"/>
      <name val="Arial1"/>
      <charset val="186"/>
    </font>
    <font>
      <sz val="10"/>
      <color rgb="FF000000"/>
      <name val="Arial2"/>
      <charset val="186"/>
    </font>
    <font>
      <sz val="8"/>
      <color rgb="FF000000"/>
      <name val="Arial1"/>
      <charset val="186"/>
    </font>
    <font>
      <sz val="10"/>
      <color rgb="FF000000"/>
      <name val="Arial1"/>
      <charset val="186"/>
    </font>
    <font>
      <sz val="9"/>
      <color theme="1"/>
      <name val="Arial"/>
      <family val="2"/>
      <charset val="186"/>
    </font>
    <font>
      <sz val="9"/>
      <color rgb="FF000000"/>
      <name val="Arial1"/>
      <charset val="186"/>
    </font>
    <font>
      <vertAlign val="superscript"/>
      <sz val="9"/>
      <color rgb="FF000000"/>
      <name val="Arial12"/>
      <charset val="186"/>
    </font>
    <font>
      <sz val="9"/>
      <color rgb="FF000000"/>
      <name val="Arial12"/>
      <charset val="186"/>
    </font>
    <font>
      <sz val="9"/>
      <color rgb="FF000000"/>
      <name val="Arial3"/>
      <charset val="186"/>
    </font>
    <font>
      <sz val="9"/>
      <color rgb="FF000000"/>
      <name val="Arial"/>
      <family val="2"/>
      <charset val="186"/>
    </font>
    <font>
      <sz val="9"/>
      <color rgb="FF000000"/>
      <name val="Arial2"/>
      <charset val="186"/>
    </font>
    <font>
      <sz val="9"/>
      <color rgb="FF000000"/>
      <name val="Arial4"/>
      <charset val="186"/>
    </font>
    <font>
      <sz val="9"/>
      <color rgb="FF000000"/>
      <name val="Arial11"/>
      <charset val="186"/>
    </font>
    <font>
      <sz val="9"/>
      <color theme="1"/>
      <name val="Arial1"/>
      <charset val="186"/>
    </font>
    <font>
      <sz val="12"/>
      <color rgb="FF000000"/>
      <name val="Arial1"/>
      <charset val="186"/>
    </font>
    <font>
      <sz val="9"/>
      <name val="Arial11"/>
      <charset val="186"/>
    </font>
    <font>
      <vertAlign val="superscript"/>
      <sz val="9"/>
      <color rgb="FF000000"/>
      <name val="Arial11"/>
      <charset val="186"/>
    </font>
    <font>
      <sz val="11"/>
      <color rgb="FF000000"/>
      <name val="Arial1"/>
      <charset val="186"/>
    </font>
    <font>
      <sz val="8"/>
      <color rgb="FF000000"/>
      <name val="Arial11"/>
      <charset val="186"/>
    </font>
    <font>
      <sz val="9"/>
      <name val="Arial1"/>
      <charset val="186"/>
    </font>
    <font>
      <sz val="9"/>
      <color rgb="FF000000"/>
      <name val="Arial121"/>
      <charset val="186"/>
    </font>
    <font>
      <vertAlign val="superscript"/>
      <sz val="9"/>
      <color rgb="FF000000"/>
      <name val="Arial121"/>
      <charset val="186"/>
    </font>
    <font>
      <sz val="11"/>
      <color rgb="FF000000"/>
      <name val="Arial11"/>
      <charset val="186"/>
    </font>
    <font>
      <vertAlign val="superscript"/>
      <sz val="11"/>
      <color rgb="FF000000"/>
      <name val="Arial1"/>
      <charset val="186"/>
    </font>
    <font>
      <u/>
      <sz val="9"/>
      <color rgb="FF000000"/>
      <name val="Arial1"/>
      <charset val="186"/>
    </font>
    <font>
      <sz val="8"/>
      <color theme="1"/>
      <name val="Arial1"/>
      <charset val="186"/>
    </font>
    <font>
      <u/>
      <sz val="10"/>
      <color rgb="FF000000"/>
      <name val="Arial1"/>
      <charset val="186"/>
    </font>
    <font>
      <vertAlign val="subscript"/>
      <sz val="10"/>
      <color rgb="FF000000"/>
      <name val="Arial12"/>
      <charset val="186"/>
    </font>
    <font>
      <sz val="10"/>
      <color rgb="FF000000"/>
      <name val="Arial12"/>
      <charset val="186"/>
    </font>
    <font>
      <sz val="10"/>
      <color rgb="FF000000"/>
      <name val="Arial"/>
      <family val="2"/>
      <charset val="186"/>
    </font>
    <font>
      <sz val="11"/>
      <color rgb="FFFF0000"/>
      <name val="Arial1"/>
      <charset val="186"/>
    </font>
    <font>
      <sz val="9"/>
      <color rgb="FFFF0000"/>
      <name val="Arial1"/>
      <charset val="186"/>
    </font>
    <font>
      <sz val="9"/>
      <name val="Arial"/>
      <family val="2"/>
      <charset val="186"/>
    </font>
    <font>
      <sz val="9"/>
      <color theme="1"/>
      <name val="Arial11"/>
      <charset val="186"/>
    </font>
    <font>
      <sz val="10"/>
      <name val="Arial1"/>
      <charset val="186"/>
    </font>
    <font>
      <sz val="10"/>
      <name val="Arial2"/>
      <charset val="186"/>
    </font>
    <font>
      <sz val="10"/>
      <name val="Arial11"/>
      <charset val="186"/>
    </font>
    <font>
      <sz val="11"/>
      <color rgb="FF000000"/>
      <name val="Calibri"/>
      <family val="2"/>
      <charset val="186"/>
    </font>
    <font>
      <b/>
      <sz val="9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9" fontId="3" fillId="0" borderId="0"/>
  </cellStyleXfs>
  <cellXfs count="112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0" fillId="0" borderId="0" xfId="0" applyFont="1"/>
    <xf numFmtId="0" fontId="0" fillId="0" borderId="0" xfId="0"/>
    <xf numFmtId="0" fontId="11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0" fillId="0" borderId="0" xfId="0" applyFont="1"/>
    <xf numFmtId="0" fontId="10" fillId="0" borderId="0" xfId="0" applyFont="1"/>
    <xf numFmtId="0" fontId="1" fillId="0" borderId="0" xfId="0" applyFont="1" applyAlignment="1">
      <alignment textRotation="90"/>
    </xf>
    <xf numFmtId="0" fontId="9" fillId="0" borderId="0" xfId="0" applyFont="1" applyAlignment="1">
      <alignment textRotation="90"/>
    </xf>
    <xf numFmtId="0" fontId="1" fillId="0" borderId="0" xfId="0" applyFont="1"/>
    <xf numFmtId="164" fontId="12" fillId="0" borderId="0" xfId="1" applyNumberFormat="1" applyFont="1" applyFill="1" applyBorder="1" applyAlignment="1" applyProtection="1">
      <alignment horizontal="center"/>
    </xf>
    <xf numFmtId="164" fontId="12" fillId="0" borderId="3" xfId="1" applyNumberFormat="1" applyFont="1" applyFill="1" applyBorder="1" applyAlignment="1" applyProtection="1">
      <alignment horizontal="center"/>
    </xf>
    <xf numFmtId="164" fontId="12" fillId="0" borderId="8" xfId="1" applyNumberFormat="1" applyFont="1" applyFill="1" applyBorder="1" applyAlignment="1" applyProtection="1">
      <alignment horizontal="center"/>
    </xf>
    <xf numFmtId="164" fontId="12" fillId="0" borderId="9" xfId="1" applyNumberFormat="1" applyFont="1" applyFill="1" applyBorder="1" applyAlignment="1" applyProtection="1">
      <alignment horizontal="center"/>
    </xf>
    <xf numFmtId="0" fontId="13" fillId="0" borderId="4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10" xfId="0" applyFont="1" applyBorder="1"/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4" fontId="16" fillId="0" borderId="8" xfId="1" applyNumberFormat="1" applyFont="1" applyFill="1" applyBorder="1" applyAlignment="1" applyProtection="1">
      <alignment horizontal="center"/>
    </xf>
    <xf numFmtId="164" fontId="16" fillId="0" borderId="9" xfId="1" applyNumberFormat="1" applyFont="1" applyFill="1" applyBorder="1" applyAlignment="1" applyProtection="1">
      <alignment horizontal="center"/>
    </xf>
    <xf numFmtId="164" fontId="16" fillId="0" borderId="0" xfId="1" applyNumberFormat="1" applyFont="1" applyFill="1" applyAlignment="1" applyProtection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0" xfId="0" applyNumberFormat="1" applyFont="1" applyFill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164" fontId="12" fillId="0" borderId="0" xfId="1" applyNumberFormat="1" applyFont="1" applyFill="1" applyBorder="1" applyAlignment="1" applyProtection="1"/>
    <xf numFmtId="0" fontId="13" fillId="0" borderId="0" xfId="0" applyFont="1"/>
    <xf numFmtId="0" fontId="18" fillId="0" borderId="0" xfId="0" applyFont="1"/>
    <xf numFmtId="0" fontId="18" fillId="0" borderId="12" xfId="0" applyFont="1" applyBorder="1" applyAlignment="1">
      <alignment horizontal="center" textRotation="90"/>
    </xf>
    <xf numFmtId="0" fontId="18" fillId="0" borderId="0" xfId="0" applyFont="1" applyAlignment="1">
      <alignment horizontal="center" textRotation="90"/>
    </xf>
    <xf numFmtId="49" fontId="19" fillId="0" borderId="0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7" fontId="20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19" fillId="0" borderId="18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49" fontId="21" fillId="0" borderId="16" xfId="0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0" fontId="10" fillId="0" borderId="0" xfId="0" applyFont="1"/>
    <xf numFmtId="164" fontId="12" fillId="0" borderId="3" xfId="1" applyNumberFormat="1" applyFont="1" applyFill="1" applyBorder="1" applyAlignment="1" applyProtection="1"/>
    <xf numFmtId="164" fontId="12" fillId="0" borderId="8" xfId="1" applyNumberFormat="1" applyFont="1" applyFill="1" applyBorder="1" applyAlignment="1" applyProtection="1"/>
    <xf numFmtId="164" fontId="12" fillId="0" borderId="9" xfId="1" applyNumberFormat="1" applyFont="1" applyFill="1" applyBorder="1" applyAlignment="1" applyProtection="1"/>
    <xf numFmtId="0" fontId="13" fillId="0" borderId="0" xfId="0" applyFont="1"/>
    <xf numFmtId="164" fontId="13" fillId="0" borderId="16" xfId="0" applyNumberFormat="1" applyFont="1" applyBorder="1" applyAlignment="1">
      <alignment horizontal="center"/>
    </xf>
    <xf numFmtId="164" fontId="13" fillId="0" borderId="0" xfId="0" applyNumberFormat="1" applyFont="1"/>
    <xf numFmtId="164" fontId="13" fillId="0" borderId="11" xfId="0" applyNumberFormat="1" applyFont="1" applyBorder="1" applyAlignment="1"/>
    <xf numFmtId="164" fontId="13" fillId="0" borderId="0" xfId="0" applyNumberFormat="1" applyFont="1" applyFill="1" applyAlignment="1">
      <alignment horizontal="center"/>
    </xf>
    <xf numFmtId="0" fontId="13" fillId="0" borderId="10" xfId="0" applyFont="1" applyBorder="1" applyAlignment="1">
      <alignment horizontal="center"/>
    </xf>
    <xf numFmtId="164" fontId="13" fillId="0" borderId="19" xfId="0" applyNumberFormat="1" applyFont="1" applyBorder="1" applyAlignment="1">
      <alignment horizontal="center"/>
    </xf>
    <xf numFmtId="164" fontId="13" fillId="0" borderId="20" xfId="0" applyNumberFormat="1" applyFont="1" applyBorder="1" applyAlignment="1">
      <alignment horizontal="center"/>
    </xf>
    <xf numFmtId="164" fontId="13" fillId="0" borderId="21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20" fontId="13" fillId="0" borderId="2" xfId="0" applyNumberFormat="1" applyFont="1" applyBorder="1" applyAlignment="1">
      <alignment horizontal="center"/>
    </xf>
    <xf numFmtId="0" fontId="0" fillId="0" borderId="0" xfId="0" applyBorder="1"/>
    <xf numFmtId="49" fontId="13" fillId="0" borderId="2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textRotation="90"/>
    </xf>
    <xf numFmtId="0" fontId="18" fillId="0" borderId="2" xfId="0" applyFont="1" applyBorder="1" applyAlignment="1">
      <alignment horizontal="center" textRotation="90"/>
    </xf>
    <xf numFmtId="0" fontId="13" fillId="0" borderId="0" xfId="0" applyFont="1"/>
    <xf numFmtId="0" fontId="13" fillId="0" borderId="32" xfId="0" applyFont="1" applyBorder="1" applyAlignment="1">
      <alignment horizontal="center"/>
    </xf>
    <xf numFmtId="164" fontId="13" fillId="0" borderId="33" xfId="0" applyNumberFormat="1" applyFont="1" applyBorder="1" applyAlignment="1">
      <alignment horizontal="center"/>
    </xf>
    <xf numFmtId="164" fontId="13" fillId="0" borderId="34" xfId="0" applyNumberFormat="1" applyFont="1" applyBorder="1" applyAlignment="1">
      <alignment horizontal="center"/>
    </xf>
    <xf numFmtId="164" fontId="13" fillId="0" borderId="35" xfId="0" applyNumberFormat="1" applyFont="1" applyBorder="1" applyAlignment="1">
      <alignment horizontal="center"/>
    </xf>
    <xf numFmtId="0" fontId="18" fillId="0" borderId="36" xfId="0" applyFont="1" applyBorder="1"/>
    <xf numFmtId="49" fontId="21" fillId="0" borderId="37" xfId="0" applyNumberFormat="1" applyFont="1" applyBorder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49" fontId="21" fillId="0" borderId="19" xfId="0" applyNumberFormat="1" applyFont="1" applyBorder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49" fontId="21" fillId="0" borderId="21" xfId="0" applyNumberFormat="1" applyFont="1" applyBorder="1" applyAlignment="1">
      <alignment horizontal="center"/>
    </xf>
    <xf numFmtId="49" fontId="21" fillId="0" borderId="17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49" fontId="19" fillId="0" borderId="17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9" fillId="0" borderId="16" xfId="0" applyNumberFormat="1" applyFont="1" applyBorder="1" applyAlignment="1">
      <alignment horizontal="center"/>
    </xf>
    <xf numFmtId="49" fontId="18" fillId="0" borderId="22" xfId="0" applyNumberFormat="1" applyFont="1" applyBorder="1" applyAlignment="1">
      <alignment horizontal="center"/>
    </xf>
    <xf numFmtId="49" fontId="18" fillId="0" borderId="23" xfId="0" applyNumberFormat="1" applyFont="1" applyBorder="1" applyAlignment="1">
      <alignment horizontal="center"/>
    </xf>
    <xf numFmtId="49" fontId="13" fillId="0" borderId="23" xfId="0" applyNumberFormat="1" applyFont="1" applyBorder="1" applyAlignment="1">
      <alignment horizontal="center"/>
    </xf>
    <xf numFmtId="49" fontId="13" fillId="0" borderId="24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0" fillId="0" borderId="20" xfId="0" applyBorder="1"/>
    <xf numFmtId="164" fontId="18" fillId="0" borderId="23" xfId="0" applyNumberFormat="1" applyFont="1" applyBorder="1" applyAlignment="1">
      <alignment horizontal="center"/>
    </xf>
    <xf numFmtId="49" fontId="18" fillId="0" borderId="24" xfId="0" applyNumberFormat="1" applyFont="1" applyBorder="1" applyAlignment="1">
      <alignment horizontal="center"/>
    </xf>
    <xf numFmtId="0" fontId="20" fillId="0" borderId="0" xfId="0" applyFont="1" applyFill="1" applyBorder="1" applyAlignment="1"/>
    <xf numFmtId="0" fontId="13" fillId="0" borderId="2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2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textRotation="90"/>
    </xf>
    <xf numFmtId="0" fontId="13" fillId="0" borderId="0" xfId="0" applyFont="1"/>
    <xf numFmtId="0" fontId="13" fillId="0" borderId="0" xfId="0" applyFont="1" applyAlignment="1">
      <alignment vertical="center"/>
    </xf>
    <xf numFmtId="49" fontId="21" fillId="0" borderId="36" xfId="0" applyNumberFormat="1" applyFont="1" applyBorder="1" applyAlignment="1">
      <alignment horizontal="center"/>
    </xf>
    <xf numFmtId="49" fontId="18" fillId="0" borderId="37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/>
    <xf numFmtId="164" fontId="13" fillId="0" borderId="0" xfId="0" applyNumberFormat="1" applyFont="1" applyFill="1" applyBorder="1" applyAlignment="1">
      <alignment horizontal="center"/>
    </xf>
    <xf numFmtId="0" fontId="20" fillId="0" borderId="0" xfId="0" applyFont="1"/>
    <xf numFmtId="0" fontId="20" fillId="0" borderId="14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0" fillId="0" borderId="1" xfId="0" applyFont="1" applyFill="1" applyBorder="1" applyAlignment="1"/>
    <xf numFmtId="0" fontId="20" fillId="0" borderId="42" xfId="0" applyFont="1" applyFill="1" applyBorder="1" applyAlignment="1"/>
    <xf numFmtId="0" fontId="20" fillId="0" borderId="14" xfId="0" applyFont="1" applyFill="1" applyBorder="1" applyAlignment="1"/>
    <xf numFmtId="0" fontId="20" fillId="0" borderId="0" xfId="0" applyFont="1" applyFill="1" applyBorder="1" applyAlignment="1">
      <alignment horizontal="center" vertical="center" textRotation="90" wrapText="1"/>
    </xf>
    <xf numFmtId="0" fontId="23" fillId="0" borderId="39" xfId="0" applyFont="1" applyFill="1" applyBorder="1" applyAlignment="1">
      <alignment horizontal="center" vertical="center"/>
    </xf>
    <xf numFmtId="1" fontId="23" fillId="0" borderId="50" xfId="0" applyNumberFormat="1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vertical="center"/>
    </xf>
    <xf numFmtId="0" fontId="23" fillId="0" borderId="50" xfId="0" applyFont="1" applyFill="1" applyBorder="1" applyAlignment="1">
      <alignment horizontal="center" vertical="center"/>
    </xf>
    <xf numFmtId="0" fontId="20" fillId="0" borderId="20" xfId="0" applyFont="1" applyBorder="1"/>
    <xf numFmtId="0" fontId="20" fillId="0" borderId="55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 vertical="center" textRotation="90"/>
    </xf>
    <xf numFmtId="0" fontId="20" fillId="0" borderId="23" xfId="0" applyFont="1" applyFill="1" applyBorder="1" applyAlignment="1"/>
    <xf numFmtId="0" fontId="20" fillId="0" borderId="0" xfId="0" applyFont="1" applyFill="1" applyBorder="1"/>
    <xf numFmtId="0" fontId="20" fillId="0" borderId="25" xfId="0" applyFont="1" applyFill="1" applyBorder="1"/>
    <xf numFmtId="0" fontId="20" fillId="0" borderId="39" xfId="0" applyFont="1" applyFill="1" applyBorder="1"/>
    <xf numFmtId="0" fontId="20" fillId="0" borderId="37" xfId="0" applyFont="1" applyFill="1" applyBorder="1" applyAlignment="1">
      <alignment horizontal="center" vertical="center" textRotation="90"/>
    </xf>
    <xf numFmtId="0" fontId="20" fillId="0" borderId="4" xfId="0" applyFont="1" applyFill="1" applyBorder="1" applyAlignment="1">
      <alignment horizontal="center"/>
    </xf>
    <xf numFmtId="0" fontId="20" fillId="0" borderId="20" xfId="0" applyFont="1" applyFill="1" applyBorder="1"/>
    <xf numFmtId="0" fontId="23" fillId="0" borderId="20" xfId="0" applyFont="1" applyFill="1" applyBorder="1"/>
    <xf numFmtId="0" fontId="20" fillId="0" borderId="15" xfId="0" applyFont="1" applyFill="1" applyBorder="1" applyAlignment="1">
      <alignment horizontal="center" vertical="center" textRotation="90" wrapText="1"/>
    </xf>
    <xf numFmtId="0" fontId="22" fillId="0" borderId="0" xfId="0" applyFont="1" applyFill="1" applyBorder="1"/>
    <xf numFmtId="0" fontId="25" fillId="0" borderId="0" xfId="0" applyFont="1" applyFill="1" applyBorder="1"/>
    <xf numFmtId="49" fontId="20" fillId="0" borderId="12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/>
    <xf numFmtId="0" fontId="20" fillId="0" borderId="15" xfId="0" applyFont="1" applyFill="1" applyBorder="1"/>
    <xf numFmtId="0" fontId="20" fillId="0" borderId="31" xfId="0" applyFont="1" applyFill="1" applyBorder="1"/>
    <xf numFmtId="0" fontId="20" fillId="0" borderId="1" xfId="0" applyFont="1" applyFill="1" applyBorder="1" applyAlignment="1">
      <alignment vertical="center" textRotation="90"/>
    </xf>
    <xf numFmtId="0" fontId="20" fillId="0" borderId="39" xfId="0" applyFont="1" applyFill="1" applyBorder="1" applyAlignment="1">
      <alignment horizontal="center" vertical="center" textRotation="90" wrapText="1"/>
    </xf>
    <xf numFmtId="0" fontId="20" fillId="0" borderId="13" xfId="0" applyFont="1" applyFill="1" applyBorder="1" applyAlignment="1">
      <alignment vertical="center" textRotation="90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36" xfId="0" applyNumberFormat="1" applyFont="1" applyFill="1" applyBorder="1" applyAlignment="1">
      <alignment horizontal="center" vertical="center"/>
    </xf>
    <xf numFmtId="0" fontId="20" fillId="0" borderId="27" xfId="0" applyFont="1" applyFill="1" applyBorder="1"/>
    <xf numFmtId="0" fontId="20" fillId="0" borderId="14" xfId="0" applyFont="1" applyFill="1" applyBorder="1" applyAlignment="1">
      <alignment vertical="center" textRotation="90"/>
    </xf>
    <xf numFmtId="0" fontId="20" fillId="0" borderId="8" xfId="0" applyFont="1" applyFill="1" applyBorder="1" applyAlignment="1">
      <alignment horizontal="right" textRotation="90"/>
    </xf>
    <xf numFmtId="0" fontId="20" fillId="0" borderId="9" xfId="0" applyFont="1" applyFill="1" applyBorder="1" applyAlignment="1">
      <alignment textRotation="90"/>
    </xf>
    <xf numFmtId="0" fontId="20" fillId="0" borderId="1" xfId="0" applyFont="1" applyFill="1" applyBorder="1" applyAlignment="1">
      <alignment textRotation="90"/>
    </xf>
    <xf numFmtId="0" fontId="20" fillId="0" borderId="43" xfId="0" applyFont="1" applyFill="1" applyBorder="1" applyAlignment="1">
      <alignment horizontal="right" textRotation="90"/>
    </xf>
    <xf numFmtId="0" fontId="20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0" fillId="0" borderId="0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/>
    <xf numFmtId="0" fontId="13" fillId="0" borderId="1" xfId="0" applyFont="1" applyFill="1" applyBorder="1"/>
    <xf numFmtId="0" fontId="13" fillId="0" borderId="2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1" fillId="0" borderId="0" xfId="0" applyFont="1" applyFill="1" applyBorder="1"/>
    <xf numFmtId="0" fontId="13" fillId="0" borderId="14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164" fontId="13" fillId="0" borderId="0" xfId="0" applyNumberFormat="1" applyFont="1" applyFill="1" applyBorder="1"/>
    <xf numFmtId="1" fontId="13" fillId="0" borderId="0" xfId="0" applyNumberFormat="1" applyFont="1" applyFill="1" applyBorder="1"/>
    <xf numFmtId="0" fontId="8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0" fontId="20" fillId="0" borderId="6" xfId="0" applyFont="1" applyFill="1" applyBorder="1" applyAlignment="1">
      <alignment horizontal="center"/>
    </xf>
    <xf numFmtId="0" fontId="20" fillId="0" borderId="5" xfId="0" applyFont="1" applyFill="1" applyBorder="1"/>
    <xf numFmtId="164" fontId="20" fillId="0" borderId="11" xfId="0" applyNumberFormat="1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64" fontId="20" fillId="0" borderId="17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20" fillId="0" borderId="7" xfId="0" applyFont="1" applyFill="1" applyBorder="1"/>
    <xf numFmtId="164" fontId="13" fillId="0" borderId="8" xfId="0" applyNumberFormat="1" applyFont="1" applyFill="1" applyBorder="1" applyAlignment="1">
      <alignment horizontal="center"/>
    </xf>
    <xf numFmtId="0" fontId="20" fillId="0" borderId="11" xfId="0" applyFont="1" applyFill="1" applyBorder="1"/>
    <xf numFmtId="1" fontId="20" fillId="0" borderId="11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/>
    </xf>
    <xf numFmtId="0" fontId="20" fillId="0" borderId="5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10" xfId="0" applyFont="1" applyFill="1" applyBorder="1"/>
    <xf numFmtId="164" fontId="20" fillId="0" borderId="16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164" fontId="13" fillId="0" borderId="23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left"/>
    </xf>
    <xf numFmtId="2" fontId="20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right"/>
    </xf>
    <xf numFmtId="2" fontId="2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left"/>
    </xf>
    <xf numFmtId="49" fontId="20" fillId="0" borderId="0" xfId="0" applyNumberFormat="1" applyFont="1" applyFill="1" applyBorder="1" applyAlignment="1">
      <alignment horizontal="left"/>
    </xf>
    <xf numFmtId="49" fontId="20" fillId="0" borderId="2" xfId="0" applyNumberFormat="1" applyFont="1" applyFill="1" applyBorder="1" applyAlignment="1">
      <alignment horizontal="center"/>
    </xf>
    <xf numFmtId="0" fontId="20" fillId="0" borderId="36" xfId="0" applyFont="1" applyFill="1" applyBorder="1"/>
    <xf numFmtId="0" fontId="20" fillId="0" borderId="18" xfId="0" applyFont="1" applyFill="1" applyBorder="1"/>
    <xf numFmtId="0" fontId="20" fillId="0" borderId="37" xfId="0" applyFont="1" applyFill="1" applyBorder="1"/>
    <xf numFmtId="0" fontId="13" fillId="0" borderId="0" xfId="0" applyFont="1" applyFill="1" applyBorder="1" applyAlignment="1">
      <alignment horizontal="center"/>
    </xf>
    <xf numFmtId="171" fontId="2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/>
    <xf numFmtId="0" fontId="30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164" fontId="25" fillId="0" borderId="29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0" fontId="30" fillId="0" borderId="0" xfId="0" applyFont="1" applyFill="1" applyBorder="1" applyAlignment="1">
      <alignment wrapText="1"/>
    </xf>
    <xf numFmtId="164" fontId="30" fillId="0" borderId="0" xfId="0" applyNumberFormat="1" applyFont="1" applyFill="1" applyBorder="1" applyAlignment="1">
      <alignment horizontal="center" wrapText="1"/>
    </xf>
    <xf numFmtId="49" fontId="30" fillId="0" borderId="0" xfId="0" applyNumberFormat="1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49" fontId="30" fillId="0" borderId="0" xfId="0" applyNumberFormat="1" applyFont="1" applyFill="1" applyBorder="1" applyAlignment="1">
      <alignment wrapText="1"/>
    </xf>
    <xf numFmtId="0" fontId="25" fillId="0" borderId="0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/>
    </xf>
    <xf numFmtId="164" fontId="25" fillId="0" borderId="2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" fontId="10" fillId="0" borderId="4" xfId="0" applyNumberFormat="1" applyFont="1" applyFill="1" applyBorder="1"/>
    <xf numFmtId="1" fontId="10" fillId="0" borderId="0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0" fillId="0" borderId="65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1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2" fontId="10" fillId="0" borderId="4" xfId="0" applyNumberFormat="1" applyFont="1" applyFill="1" applyBorder="1"/>
    <xf numFmtId="2" fontId="10" fillId="0" borderId="0" xfId="0" applyNumberFormat="1" applyFont="1" applyFill="1" applyBorder="1"/>
    <xf numFmtId="174" fontId="10" fillId="0" borderId="0" xfId="0" applyNumberFormat="1" applyFont="1" applyFill="1" applyBorder="1"/>
    <xf numFmtId="0" fontId="10" fillId="0" borderId="2" xfId="0" applyFont="1" applyFill="1" applyBorder="1"/>
    <xf numFmtId="0" fontId="10" fillId="0" borderId="6" xfId="0" applyFont="1" applyFill="1" applyBorder="1"/>
    <xf numFmtId="0" fontId="10" fillId="0" borderId="0" xfId="0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7" xfId="0" applyFont="1" applyFill="1" applyBorder="1"/>
    <xf numFmtId="0" fontId="1" fillId="0" borderId="11" xfId="0" applyFont="1" applyFill="1" applyBorder="1"/>
    <xf numFmtId="164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20" fontId="13" fillId="0" borderId="0" xfId="0" applyNumberFormat="1" applyFont="1" applyFill="1" applyBorder="1" applyAlignment="1">
      <alignment horizontal="center"/>
    </xf>
    <xf numFmtId="20" fontId="13" fillId="0" borderId="20" xfId="0" applyNumberFormat="1" applyFont="1" applyFill="1" applyBorder="1" applyAlignment="1">
      <alignment horizontal="center"/>
    </xf>
    <xf numFmtId="164" fontId="13" fillId="0" borderId="20" xfId="0" applyNumberFormat="1" applyFont="1" applyFill="1" applyBorder="1" applyAlignment="1">
      <alignment horizontal="center"/>
    </xf>
    <xf numFmtId="0" fontId="13" fillId="0" borderId="21" xfId="0" applyNumberFormat="1" applyFont="1" applyFill="1" applyBorder="1" applyAlignment="1">
      <alignment horizontal="center"/>
    </xf>
    <xf numFmtId="49" fontId="13" fillId="0" borderId="36" xfId="0" applyNumberFormat="1" applyFont="1" applyFill="1" applyBorder="1" applyAlignment="1">
      <alignment horizontal="center"/>
    </xf>
    <xf numFmtId="0" fontId="13" fillId="0" borderId="17" xfId="0" applyNumberFormat="1" applyFont="1" applyFill="1" applyBorder="1" applyAlignment="1">
      <alignment horizontal="center"/>
    </xf>
    <xf numFmtId="49" fontId="13" fillId="0" borderId="18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20" fontId="13" fillId="0" borderId="68" xfId="0" applyNumberFormat="1" applyFont="1" applyFill="1" applyBorder="1" applyAlignment="1">
      <alignment horizontal="center"/>
    </xf>
    <xf numFmtId="49" fontId="13" fillId="0" borderId="68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20" fontId="13" fillId="0" borderId="8" xfId="0" applyNumberFormat="1" applyFont="1" applyFill="1" applyBorder="1" applyAlignment="1">
      <alignment horizontal="center"/>
    </xf>
    <xf numFmtId="20" fontId="13" fillId="0" borderId="23" xfId="0" applyNumberFormat="1" applyFont="1" applyFill="1" applyBorder="1" applyAlignment="1">
      <alignment horizontal="center"/>
    </xf>
    <xf numFmtId="0" fontId="13" fillId="0" borderId="24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49" fontId="19" fillId="0" borderId="18" xfId="0" applyNumberFormat="1" applyFont="1" applyFill="1" applyBorder="1" applyAlignment="1">
      <alignment horizontal="center"/>
    </xf>
    <xf numFmtId="49" fontId="13" fillId="0" borderId="24" xfId="0" applyNumberFormat="1" applyFont="1" applyFill="1" applyBorder="1" applyAlignment="1">
      <alignment horizontal="center"/>
    </xf>
    <xf numFmtId="49" fontId="13" fillId="0" borderId="21" xfId="0" applyNumberFormat="1" applyFont="1" applyFill="1" applyBorder="1" applyAlignment="1">
      <alignment horizontal="center"/>
    </xf>
    <xf numFmtId="20" fontId="19" fillId="0" borderId="0" xfId="0" applyNumberFormat="1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0" fontId="13" fillId="0" borderId="18" xfId="0" applyFont="1" applyFill="1" applyBorder="1"/>
    <xf numFmtId="0" fontId="13" fillId="0" borderId="37" xfId="0" applyFont="1" applyFill="1" applyBorder="1"/>
    <xf numFmtId="0" fontId="0" fillId="0" borderId="0" xfId="0" applyFont="1" applyFill="1" applyBorder="1"/>
    <xf numFmtId="49" fontId="0" fillId="0" borderId="0" xfId="0" applyNumberFormat="1" applyFont="1" applyFill="1" applyBorder="1"/>
    <xf numFmtId="0" fontId="20" fillId="0" borderId="2" xfId="0" applyFont="1" applyFill="1" applyBorder="1" applyAlignment="1">
      <alignment horizontal="center" vertical="center" textRotation="90"/>
    </xf>
    <xf numFmtId="0" fontId="20" fillId="0" borderId="0" xfId="0" applyFont="1" applyFill="1" applyBorder="1" applyAlignment="1">
      <alignment horizontal="center" textRotation="90"/>
    </xf>
    <xf numFmtId="0" fontId="20" fillId="0" borderId="12" xfId="0" applyFont="1" applyFill="1" applyBorder="1" applyAlignment="1">
      <alignment horizontal="center" vertical="center" textRotation="90"/>
    </xf>
    <xf numFmtId="165" fontId="20" fillId="0" borderId="4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0" fontId="20" fillId="0" borderId="3" xfId="0" applyNumberFormat="1" applyFont="1" applyFill="1" applyBorder="1" applyAlignment="1">
      <alignment horizontal="center"/>
    </xf>
    <xf numFmtId="0" fontId="20" fillId="0" borderId="16" xfId="0" applyNumberFormat="1" applyFont="1" applyFill="1" applyBorder="1" applyAlignment="1">
      <alignment horizontal="center"/>
    </xf>
    <xf numFmtId="0" fontId="20" fillId="0" borderId="17" xfId="0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49" fontId="20" fillId="0" borderId="16" xfId="0" applyNumberFormat="1" applyFont="1" applyFill="1" applyBorder="1" applyAlignment="1">
      <alignment horizontal="center"/>
    </xf>
    <xf numFmtId="49" fontId="20" fillId="0" borderId="17" xfId="0" applyNumberFormat="1" applyFont="1" applyFill="1" applyBorder="1" applyAlignment="1">
      <alignment horizontal="center"/>
    </xf>
    <xf numFmtId="165" fontId="20" fillId="0" borderId="5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17" xfId="0" applyFont="1" applyFill="1" applyBorder="1" applyAlignment="1">
      <alignment wrapText="1"/>
    </xf>
    <xf numFmtId="0" fontId="20" fillId="0" borderId="19" xfId="0" applyNumberFormat="1" applyFont="1" applyFill="1" applyBorder="1" applyAlignment="1">
      <alignment horizontal="center"/>
    </xf>
    <xf numFmtId="0" fontId="20" fillId="0" borderId="20" xfId="0" applyNumberFormat="1" applyFont="1" applyFill="1" applyBorder="1" applyAlignment="1">
      <alignment horizontal="center"/>
    </xf>
    <xf numFmtId="0" fontId="20" fillId="0" borderId="60" xfId="0" applyNumberFormat="1" applyFont="1" applyFill="1" applyBorder="1" applyAlignment="1">
      <alignment horizontal="center"/>
    </xf>
    <xf numFmtId="49" fontId="20" fillId="0" borderId="16" xfId="0" applyNumberFormat="1" applyFont="1" applyFill="1" applyBorder="1" applyAlignment="1">
      <alignment horizontal="right"/>
    </xf>
    <xf numFmtId="49" fontId="20" fillId="0" borderId="17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right"/>
    </xf>
    <xf numFmtId="49" fontId="20" fillId="0" borderId="23" xfId="0" applyNumberFormat="1" applyFont="1" applyFill="1" applyBorder="1" applyAlignment="1">
      <alignment horizontal="right"/>
    </xf>
    <xf numFmtId="49" fontId="20" fillId="0" borderId="61" xfId="0" applyNumberFormat="1" applyFont="1" applyFill="1" applyBorder="1" applyAlignment="1">
      <alignment horizontal="right"/>
    </xf>
    <xf numFmtId="49" fontId="20" fillId="0" borderId="3" xfId="0" applyNumberFormat="1" applyFont="1" applyFill="1" applyBorder="1" applyAlignment="1">
      <alignment horizontal="right"/>
    </xf>
    <xf numFmtId="2" fontId="20" fillId="0" borderId="44" xfId="0" applyNumberFormat="1" applyFont="1" applyFill="1" applyBorder="1" applyAlignment="1">
      <alignment horizontal="center"/>
    </xf>
    <xf numFmtId="49" fontId="20" fillId="0" borderId="24" xfId="0" applyNumberFormat="1" applyFont="1" applyFill="1" applyBorder="1" applyAlignment="1">
      <alignment horizontal="right"/>
    </xf>
    <xf numFmtId="49" fontId="20" fillId="0" borderId="0" xfId="0" applyNumberFormat="1" applyFont="1" applyFill="1" applyBorder="1" applyAlignment="1"/>
    <xf numFmtId="0" fontId="18" fillId="0" borderId="10" xfId="0" applyFont="1" applyFill="1" applyBorder="1" applyAlignment="1">
      <alignment horizontal="center"/>
    </xf>
    <xf numFmtId="165" fontId="18" fillId="0" borderId="4" xfId="0" applyNumberFormat="1" applyFont="1" applyFill="1" applyBorder="1" applyAlignment="1">
      <alignment horizontal="center"/>
    </xf>
    <xf numFmtId="0" fontId="18" fillId="0" borderId="5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49" fontId="18" fillId="0" borderId="3" xfId="0" applyNumberFormat="1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165" fontId="13" fillId="0" borderId="5" xfId="0" applyNumberFormat="1" applyFont="1" applyFill="1" applyBorder="1" applyAlignment="1">
      <alignment horizontal="center"/>
    </xf>
    <xf numFmtId="0" fontId="18" fillId="0" borderId="16" xfId="0" applyNumberFormat="1" applyFont="1" applyFill="1" applyBorder="1" applyAlignment="1">
      <alignment horizontal="center"/>
    </xf>
    <xf numFmtId="0" fontId="18" fillId="0" borderId="17" xfId="0" applyNumberFormat="1" applyFont="1" applyFill="1" applyBorder="1" applyAlignment="1">
      <alignment horizontal="center"/>
    </xf>
    <xf numFmtId="165" fontId="18" fillId="0" borderId="5" xfId="0" applyNumberFormat="1" applyFont="1" applyFill="1" applyBorder="1" applyAlignment="1">
      <alignment horizontal="center"/>
    </xf>
    <xf numFmtId="49" fontId="18" fillId="0" borderId="17" xfId="0" applyNumberFormat="1" applyFont="1" applyFill="1" applyBorder="1" applyAlignment="1">
      <alignment horizontal="center"/>
    </xf>
    <xf numFmtId="49" fontId="18" fillId="0" borderId="16" xfId="0" applyNumberFormat="1" applyFont="1" applyFill="1" applyBorder="1" applyAlignment="1">
      <alignment horizontal="center"/>
    </xf>
    <xf numFmtId="165" fontId="13" fillId="0" borderId="7" xfId="0" applyNumberFormat="1" applyFont="1" applyFill="1" applyBorder="1" applyAlignment="1">
      <alignment horizontal="center"/>
    </xf>
    <xf numFmtId="49" fontId="18" fillId="0" borderId="70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0" fontId="13" fillId="0" borderId="63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49" fontId="18" fillId="0" borderId="7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18" fillId="0" borderId="2" xfId="0" applyFont="1" applyFill="1" applyBorder="1" applyAlignment="1">
      <alignment horizontal="center" vertical="center" textRotation="90"/>
    </xf>
    <xf numFmtId="0" fontId="18" fillId="0" borderId="12" xfId="0" applyFont="1" applyFill="1" applyBorder="1" applyAlignment="1">
      <alignment horizontal="center" vertical="center" textRotation="90"/>
    </xf>
    <xf numFmtId="0" fontId="18" fillId="0" borderId="10" xfId="0" applyFont="1" applyFill="1" applyBorder="1" applyAlignment="1">
      <alignment horizontal="center" vertical="center" textRotation="90"/>
    </xf>
    <xf numFmtId="165" fontId="18" fillId="0" borderId="11" xfId="0" applyNumberFormat="1" applyFont="1" applyFill="1" applyBorder="1" applyAlignment="1">
      <alignment horizontal="center"/>
    </xf>
    <xf numFmtId="0" fontId="18" fillId="0" borderId="11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164" fontId="23" fillId="0" borderId="50" xfId="0" applyNumberFormat="1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32" fillId="0" borderId="11" xfId="0" applyNumberFormat="1" applyFont="1" applyBorder="1" applyAlignment="1">
      <alignment horizontal="center"/>
    </xf>
    <xf numFmtId="164" fontId="32" fillId="0" borderId="0" xfId="0" applyNumberFormat="1" applyFont="1" applyBorder="1" applyAlignment="1">
      <alignment horizontal="center"/>
    </xf>
    <xf numFmtId="164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164" fontId="21" fillId="0" borderId="17" xfId="0" applyNumberFormat="1" applyFont="1" applyFill="1" applyBorder="1" applyAlignment="1">
      <alignment horizontal="center"/>
    </xf>
    <xf numFmtId="164" fontId="21" fillId="0" borderId="22" xfId="0" applyNumberFormat="1" applyFont="1" applyFill="1" applyBorder="1" applyAlignment="1">
      <alignment horizontal="center"/>
    </xf>
    <xf numFmtId="164" fontId="21" fillId="0" borderId="23" xfId="0" applyNumberFormat="1" applyFont="1" applyFill="1" applyBorder="1" applyAlignment="1">
      <alignment horizontal="center"/>
    </xf>
    <xf numFmtId="164" fontId="21" fillId="0" borderId="24" xfId="0" applyNumberFormat="1" applyFont="1" applyFill="1" applyBorder="1" applyAlignment="1">
      <alignment horizontal="center"/>
    </xf>
    <xf numFmtId="164" fontId="21" fillId="0" borderId="16" xfId="0" applyNumberFormat="1" applyFont="1" applyFill="1" applyBorder="1" applyAlignment="1">
      <alignment horizontal="center"/>
    </xf>
    <xf numFmtId="0" fontId="20" fillId="0" borderId="0" xfId="0" applyFont="1" applyAlignment="1">
      <alignment horizontal="right" vertical="top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4" fontId="20" fillId="0" borderId="39" xfId="0" applyNumberFormat="1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49" fontId="20" fillId="0" borderId="39" xfId="0" applyNumberFormat="1" applyFont="1" applyBorder="1" applyAlignment="1">
      <alignment horizontal="center" vertical="center"/>
    </xf>
    <xf numFmtId="0" fontId="20" fillId="0" borderId="39" xfId="0" applyFont="1" applyBorder="1" applyAlignment="1">
      <alignment horizontal="center"/>
    </xf>
    <xf numFmtId="49" fontId="20" fillId="0" borderId="39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170" fontId="20" fillId="0" borderId="2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right"/>
    </xf>
    <xf numFmtId="164" fontId="20" fillId="0" borderId="39" xfId="0" applyNumberFormat="1" applyFont="1" applyBorder="1" applyAlignment="1">
      <alignment horizontal="center"/>
    </xf>
    <xf numFmtId="171" fontId="20" fillId="0" borderId="39" xfId="0" applyNumberFormat="1" applyFont="1" applyBorder="1" applyAlignment="1">
      <alignment horizontal="center"/>
    </xf>
    <xf numFmtId="49" fontId="20" fillId="0" borderId="39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2" xfId="0" applyFont="1" applyBorder="1"/>
    <xf numFmtId="0" fontId="20" fillId="0" borderId="4" xfId="0" applyFont="1" applyBorder="1"/>
    <xf numFmtId="0" fontId="20" fillId="0" borderId="2" xfId="0" applyFont="1" applyBorder="1" applyAlignment="1">
      <alignment horizontal="center"/>
    </xf>
    <xf numFmtId="164" fontId="20" fillId="0" borderId="2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71" fontId="20" fillId="0" borderId="1" xfId="0" applyNumberFormat="1" applyFont="1" applyBorder="1" applyAlignment="1">
      <alignment horizontal="center"/>
    </xf>
    <xf numFmtId="170" fontId="13" fillId="0" borderId="1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0" fontId="13" fillId="0" borderId="39" xfId="0" applyFont="1" applyBorder="1" applyAlignment="1">
      <alignment horizontal="center" vertical="center" wrapText="1"/>
    </xf>
    <xf numFmtId="1" fontId="18" fillId="0" borderId="0" xfId="0" applyNumberFormat="1" applyFont="1" applyFill="1" applyAlignment="1">
      <alignment horizontal="center"/>
    </xf>
    <xf numFmtId="172" fontId="27" fillId="0" borderId="10" xfId="0" applyNumberFormat="1" applyFont="1" applyBorder="1" applyAlignment="1">
      <alignment horizontal="center"/>
    </xf>
    <xf numFmtId="172" fontId="27" fillId="0" borderId="11" xfId="0" applyNumberFormat="1" applyFont="1" applyBorder="1" applyAlignment="1">
      <alignment horizontal="center"/>
    </xf>
    <xf numFmtId="1" fontId="27" fillId="0" borderId="11" xfId="0" applyNumberFormat="1" applyFont="1" applyBorder="1" applyAlignment="1">
      <alignment horizontal="center"/>
    </xf>
    <xf numFmtId="172" fontId="27" fillId="0" borderId="12" xfId="0" applyNumberFormat="1" applyFont="1" applyBorder="1" applyAlignment="1">
      <alignment horizontal="center"/>
    </xf>
    <xf numFmtId="172" fontId="27" fillId="0" borderId="5" xfId="0" applyNumberFormat="1" applyFont="1" applyBorder="1" applyAlignment="1">
      <alignment horizontal="center"/>
    </xf>
    <xf numFmtId="172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172" fontId="27" fillId="0" borderId="3" xfId="0" applyNumberFormat="1" applyFont="1" applyBorder="1" applyAlignment="1">
      <alignment horizontal="center"/>
    </xf>
    <xf numFmtId="172" fontId="27" fillId="0" borderId="7" xfId="0" applyNumberFormat="1" applyFont="1" applyBorder="1" applyAlignment="1">
      <alignment horizontal="center"/>
    </xf>
    <xf numFmtId="172" fontId="27" fillId="0" borderId="8" xfId="0" applyNumberFormat="1" applyFont="1" applyBorder="1" applyAlignment="1">
      <alignment horizontal="center"/>
    </xf>
    <xf numFmtId="1" fontId="27" fillId="0" borderId="8" xfId="0" applyNumberFormat="1" applyFont="1" applyBorder="1" applyAlignment="1">
      <alignment horizontal="center"/>
    </xf>
    <xf numFmtId="172" fontId="27" fillId="0" borderId="9" xfId="0" applyNumberFormat="1" applyFont="1" applyBorder="1" applyAlignment="1">
      <alignment horizontal="center"/>
    </xf>
    <xf numFmtId="1" fontId="27" fillId="0" borderId="10" xfId="0" applyNumberFormat="1" applyFont="1" applyBorder="1" applyAlignment="1">
      <alignment horizontal="center"/>
    </xf>
    <xf numFmtId="1" fontId="27" fillId="0" borderId="12" xfId="0" applyNumberFormat="1" applyFont="1" applyBorder="1" applyAlignment="1">
      <alignment horizontal="center"/>
    </xf>
    <xf numFmtId="173" fontId="13" fillId="0" borderId="5" xfId="0" applyNumberFormat="1" applyFont="1" applyBorder="1" applyAlignment="1">
      <alignment horizontal="center"/>
    </xf>
    <xf numFmtId="173" fontId="13" fillId="0" borderId="0" xfId="0" applyNumberFormat="1" applyFont="1" applyBorder="1" applyAlignment="1">
      <alignment horizontal="center"/>
    </xf>
    <xf numFmtId="173" fontId="13" fillId="0" borderId="3" xfId="0" applyNumberFormat="1" applyFont="1" applyBorder="1" applyAlignment="1">
      <alignment horizontal="center"/>
    </xf>
    <xf numFmtId="173" fontId="13" fillId="0" borderId="7" xfId="0" applyNumberFormat="1" applyFont="1" applyBorder="1" applyAlignment="1">
      <alignment horizontal="center"/>
    </xf>
    <xf numFmtId="173" fontId="13" fillId="0" borderId="8" xfId="0" applyNumberFormat="1" applyFont="1" applyBorder="1" applyAlignment="1">
      <alignment horizontal="center"/>
    </xf>
    <xf numFmtId="173" fontId="13" fillId="0" borderId="9" xfId="0" applyNumberFormat="1" applyFont="1" applyBorder="1" applyAlignment="1">
      <alignment horizontal="center"/>
    </xf>
    <xf numFmtId="0" fontId="13" fillId="0" borderId="25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1" fontId="13" fillId="0" borderId="62" xfId="0" applyNumberFormat="1" applyFont="1" applyBorder="1" applyAlignment="1">
      <alignment horizontal="center"/>
    </xf>
    <xf numFmtId="1" fontId="13" fillId="0" borderId="17" xfId="0" applyNumberFormat="1" applyFont="1" applyBorder="1" applyAlignment="1">
      <alignment horizontal="center"/>
    </xf>
    <xf numFmtId="1" fontId="13" fillId="0" borderId="63" xfId="0" applyNumberFormat="1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62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2" fontId="10" fillId="0" borderId="63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74" fontId="33" fillId="0" borderId="10" xfId="0" applyNumberFormat="1" applyFont="1" applyBorder="1" applyAlignment="1">
      <alignment horizontal="center"/>
    </xf>
    <xf numFmtId="174" fontId="33" fillId="0" borderId="11" xfId="0" applyNumberFormat="1" applyFont="1" applyBorder="1" applyAlignment="1">
      <alignment horizontal="center"/>
    </xf>
    <xf numFmtId="174" fontId="33" fillId="0" borderId="12" xfId="0" applyNumberFormat="1" applyFont="1" applyBorder="1" applyAlignment="1">
      <alignment horizontal="center"/>
    </xf>
    <xf numFmtId="174" fontId="33" fillId="0" borderId="5" xfId="0" applyNumberFormat="1" applyFont="1" applyBorder="1" applyAlignment="1">
      <alignment horizontal="center"/>
    </xf>
    <xf numFmtId="174" fontId="33" fillId="0" borderId="0" xfId="0" applyNumberFormat="1" applyFont="1" applyAlignment="1">
      <alignment horizontal="center"/>
    </xf>
    <xf numFmtId="174" fontId="33" fillId="0" borderId="3" xfId="0" applyNumberFormat="1" applyFont="1" applyBorder="1" applyAlignment="1">
      <alignment horizontal="center"/>
    </xf>
    <xf numFmtId="174" fontId="33" fillId="0" borderId="7" xfId="0" applyNumberFormat="1" applyFont="1" applyBorder="1" applyAlignment="1">
      <alignment horizontal="center"/>
    </xf>
    <xf numFmtId="174" fontId="33" fillId="0" borderId="8" xfId="0" applyNumberFormat="1" applyFont="1" applyBorder="1" applyAlignment="1">
      <alignment horizontal="center"/>
    </xf>
    <xf numFmtId="174" fontId="33" fillId="0" borderId="9" xfId="0" applyNumberFormat="1" applyFont="1" applyBorder="1" applyAlignment="1">
      <alignment horizontal="center"/>
    </xf>
    <xf numFmtId="176" fontId="10" fillId="0" borderId="25" xfId="0" applyNumberFormat="1" applyFont="1" applyBorder="1" applyAlignment="1">
      <alignment horizontal="center" vertical="center" wrapText="1"/>
    </xf>
    <xf numFmtId="176" fontId="10" fillId="0" borderId="3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10" fillId="0" borderId="39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34" fillId="0" borderId="0" xfId="0" applyNumberFormat="1" applyFont="1" applyBorder="1" applyAlignment="1">
      <alignment horizontal="center"/>
    </xf>
    <xf numFmtId="164" fontId="34" fillId="0" borderId="17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/>
    </xf>
    <xf numFmtId="164" fontId="1" fillId="0" borderId="19" xfId="0" applyNumberFormat="1" applyFont="1" applyFill="1" applyBorder="1" applyAlignment="1">
      <alignment horizontal="center"/>
    </xf>
    <xf numFmtId="164" fontId="1" fillId="0" borderId="20" xfId="0" applyNumberFormat="1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64" fontId="1" fillId="0" borderId="16" xfId="0" applyNumberFormat="1" applyFont="1" applyFill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164" fontId="1" fillId="0" borderId="22" xfId="0" applyNumberFormat="1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164" fontId="11" fillId="0" borderId="19" xfId="0" applyNumberFormat="1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164" fontId="34" fillId="0" borderId="20" xfId="0" applyNumberFormat="1" applyFont="1" applyBorder="1" applyAlignment="1">
      <alignment horizontal="center"/>
    </xf>
    <xf numFmtId="164" fontId="11" fillId="0" borderId="21" xfId="0" applyNumberFormat="1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164" fontId="11" fillId="0" borderId="23" xfId="0" applyNumberFormat="1" applyFont="1" applyFill="1" applyBorder="1" applyAlignment="1">
      <alignment horizontal="center"/>
    </xf>
    <xf numFmtId="164" fontId="11" fillId="0" borderId="24" xfId="0" applyNumberFormat="1" applyFont="1" applyFill="1" applyBorder="1" applyAlignment="1">
      <alignment horizontal="center"/>
    </xf>
    <xf numFmtId="164" fontId="34" fillId="0" borderId="21" xfId="0" applyNumberFormat="1" applyFont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164" fontId="11" fillId="0" borderId="23" xfId="0" applyNumberFormat="1" applyFont="1" applyBorder="1" applyAlignment="1">
      <alignment horizontal="center"/>
    </xf>
    <xf numFmtId="164" fontId="34" fillId="0" borderId="23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8" fontId="9" fillId="0" borderId="3" xfId="0" applyNumberFormat="1" applyFont="1" applyBorder="1" applyAlignment="1">
      <alignment horizontal="center"/>
    </xf>
    <xf numFmtId="0" fontId="1" fillId="0" borderId="7" xfId="0" applyFont="1" applyBorder="1"/>
    <xf numFmtId="49" fontId="1" fillId="0" borderId="8" xfId="0" applyNumberFormat="1" applyFont="1" applyBorder="1" applyAlignment="1">
      <alignment horizontal="right"/>
    </xf>
    <xf numFmtId="164" fontId="9" fillId="0" borderId="8" xfId="0" applyNumberFormat="1" applyFont="1" applyBorder="1"/>
    <xf numFmtId="2" fontId="9" fillId="0" borderId="8" xfId="0" applyNumberFormat="1" applyFont="1" applyBorder="1"/>
    <xf numFmtId="1" fontId="9" fillId="0" borderId="8" xfId="0" applyNumberFormat="1" applyFont="1" applyBorder="1"/>
    <xf numFmtId="168" fontId="9" fillId="0" borderId="8" xfId="0" applyNumberFormat="1" applyFont="1" applyBorder="1"/>
    <xf numFmtId="168" fontId="9" fillId="0" borderId="9" xfId="0" applyNumberFormat="1" applyFont="1" applyBorder="1"/>
    <xf numFmtId="0" fontId="1" fillId="0" borderId="0" xfId="0" applyFont="1" applyBorder="1"/>
    <xf numFmtId="49" fontId="1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2" fontId="9" fillId="0" borderId="0" xfId="0" applyNumberFormat="1" applyFont="1" applyBorder="1"/>
    <xf numFmtId="1" fontId="9" fillId="0" borderId="0" xfId="0" applyNumberFormat="1" applyFont="1" applyBorder="1"/>
    <xf numFmtId="168" fontId="9" fillId="0" borderId="0" xfId="0" applyNumberFormat="1" applyFont="1" applyBorder="1"/>
    <xf numFmtId="0" fontId="1" fillId="0" borderId="2" xfId="0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textRotation="90" shrinkToFit="1"/>
    </xf>
    <xf numFmtId="0" fontId="1" fillId="0" borderId="0" xfId="0" applyFont="1" applyBorder="1" applyAlignment="1">
      <alignment textRotation="90"/>
    </xf>
    <xf numFmtId="0" fontId="9" fillId="0" borderId="0" xfId="0" applyFont="1" applyBorder="1" applyAlignment="1">
      <alignment textRotation="90"/>
    </xf>
    <xf numFmtId="0" fontId="37" fillId="0" borderId="0" xfId="0" applyFont="1" applyBorder="1" applyAlignment="1">
      <alignment textRotation="90" shrinkToFit="1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7" xfId="0" applyFont="1" applyBorder="1"/>
    <xf numFmtId="49" fontId="9" fillId="0" borderId="8" xfId="0" applyNumberFormat="1" applyFont="1" applyBorder="1" applyAlignment="1">
      <alignment horizontal="right"/>
    </xf>
    <xf numFmtId="0" fontId="9" fillId="0" borderId="0" xfId="0" applyFont="1" applyBorder="1"/>
    <xf numFmtId="49" fontId="9" fillId="0" borderId="0" xfId="0" applyNumberFormat="1" applyFont="1" applyBorder="1" applyAlignment="1">
      <alignment horizontal="right"/>
    </xf>
    <xf numFmtId="0" fontId="11" fillId="0" borderId="0" xfId="0" applyFont="1" applyBorder="1"/>
    <xf numFmtId="49" fontId="11" fillId="0" borderId="2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71" fontId="13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164" fontId="23" fillId="0" borderId="39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38" fillId="0" borderId="0" xfId="0" applyFont="1" applyFill="1" applyBorder="1" applyAlignment="1"/>
    <xf numFmtId="0" fontId="38" fillId="0" borderId="8" xfId="0" applyFont="1" applyFill="1" applyBorder="1" applyAlignment="1"/>
    <xf numFmtId="0" fontId="20" fillId="0" borderId="5" xfId="0" applyNumberFormat="1" applyFont="1" applyFill="1" applyBorder="1" applyAlignment="1">
      <alignment horizontal="center"/>
    </xf>
    <xf numFmtId="49" fontId="21" fillId="0" borderId="4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49" fontId="21" fillId="0" borderId="68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/>
    </xf>
    <xf numFmtId="164" fontId="21" fillId="0" borderId="11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center"/>
    </xf>
    <xf numFmtId="20" fontId="21" fillId="0" borderId="0" xfId="0" applyNumberFormat="1" applyFont="1" applyBorder="1" applyAlignment="1">
      <alignment horizontal="center"/>
    </xf>
    <xf numFmtId="20" fontId="21" fillId="0" borderId="68" xfId="0" applyNumberFormat="1" applyFont="1" applyBorder="1" applyAlignment="1">
      <alignment horizontal="center"/>
    </xf>
    <xf numFmtId="20" fontId="27" fillId="0" borderId="68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21" fillId="0" borderId="72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165" fontId="13" fillId="0" borderId="73" xfId="0" applyNumberFormat="1" applyFont="1" applyBorder="1" applyAlignment="1">
      <alignment horizontal="center"/>
    </xf>
    <xf numFmtId="165" fontId="13" fillId="0" borderId="8" xfId="0" applyNumberFormat="1" applyFont="1" applyBorder="1" applyAlignment="1">
      <alignment horizontal="center"/>
    </xf>
    <xf numFmtId="49" fontId="21" fillId="0" borderId="8" xfId="0" applyNumberFormat="1" applyFont="1" applyBorder="1" applyAlignment="1">
      <alignment horizontal="center"/>
    </xf>
    <xf numFmtId="164" fontId="21" fillId="0" borderId="8" xfId="0" applyNumberFormat="1" applyFont="1" applyBorder="1" applyAlignment="1">
      <alignment horizontal="center"/>
    </xf>
    <xf numFmtId="0" fontId="21" fillId="0" borderId="8" xfId="0" applyNumberFormat="1" applyFont="1" applyBorder="1" applyAlignment="1">
      <alignment horizontal="center"/>
    </xf>
    <xf numFmtId="20" fontId="21" fillId="0" borderId="5" xfId="0" applyNumberFormat="1" applyFont="1" applyBorder="1" applyAlignment="1">
      <alignment horizontal="center"/>
    </xf>
    <xf numFmtId="20" fontId="21" fillId="0" borderId="72" xfId="0" applyNumberFormat="1" applyFont="1" applyBorder="1" applyAlignment="1">
      <alignment horizontal="center"/>
    </xf>
    <xf numFmtId="49" fontId="21" fillId="0" borderId="73" xfId="0" applyNumberFormat="1" applyFont="1" applyBorder="1" applyAlignment="1">
      <alignment horizontal="center"/>
    </xf>
    <xf numFmtId="165" fontId="21" fillId="0" borderId="4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165" fontId="21" fillId="0" borderId="6" xfId="0" applyNumberFormat="1" applyFont="1" applyBorder="1" applyAlignment="1">
      <alignment horizontal="center"/>
    </xf>
    <xf numFmtId="0" fontId="21" fillId="0" borderId="21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20" fontId="13" fillId="0" borderId="0" xfId="0" applyNumberFormat="1" applyFont="1" applyBorder="1" applyAlignment="1">
      <alignment horizontal="center"/>
    </xf>
    <xf numFmtId="20" fontId="27" fillId="0" borderId="0" xfId="0" applyNumberFormat="1" applyFont="1" applyBorder="1" applyAlignment="1">
      <alignment horizontal="center"/>
    </xf>
    <xf numFmtId="20" fontId="21" fillId="0" borderId="22" xfId="0" applyNumberFormat="1" applyFont="1" applyBorder="1" applyAlignment="1">
      <alignment horizontal="center"/>
    </xf>
    <xf numFmtId="20" fontId="21" fillId="0" borderId="23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63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49" fontId="13" fillId="0" borderId="68" xfId="0" applyNumberFormat="1" applyFont="1" applyBorder="1" applyAlignment="1">
      <alignment horizontal="center"/>
    </xf>
    <xf numFmtId="49" fontId="13" fillId="0" borderId="74" xfId="0" applyNumberFormat="1" applyFont="1" applyBorder="1" applyAlignment="1">
      <alignment horizontal="center"/>
    </xf>
    <xf numFmtId="49" fontId="19" fillId="0" borderId="23" xfId="0" applyNumberFormat="1" applyFont="1" applyBorder="1" applyAlignment="1">
      <alignment horizontal="center"/>
    </xf>
    <xf numFmtId="165" fontId="21" fillId="0" borderId="11" xfId="0" applyNumberFormat="1" applyFont="1" applyBorder="1" applyAlignment="1">
      <alignment horizontal="center"/>
    </xf>
    <xf numFmtId="20" fontId="13" fillId="0" borderId="68" xfId="0" applyNumberFormat="1" applyFont="1" applyBorder="1" applyAlignment="1">
      <alignment horizontal="center"/>
    </xf>
    <xf numFmtId="20" fontId="18" fillId="0" borderId="0" xfId="0" applyNumberFormat="1" applyFont="1" applyBorder="1" applyAlignment="1">
      <alignment horizontal="center"/>
    </xf>
    <xf numFmtId="20" fontId="21" fillId="0" borderId="16" xfId="0" applyNumberFormat="1" applyFont="1" applyBorder="1" applyAlignment="1">
      <alignment horizontal="center"/>
    </xf>
    <xf numFmtId="20" fontId="19" fillId="0" borderId="0" xfId="0" applyNumberFormat="1" applyFont="1" applyBorder="1" applyAlignment="1">
      <alignment horizontal="center"/>
    </xf>
    <xf numFmtId="20" fontId="21" fillId="0" borderId="8" xfId="0" applyNumberFormat="1" applyFont="1" applyBorder="1" applyAlignment="1">
      <alignment horizontal="center"/>
    </xf>
    <xf numFmtId="177" fontId="21" fillId="0" borderId="0" xfId="0" applyNumberFormat="1" applyFont="1" applyBorder="1" applyAlignment="1">
      <alignment horizontal="center"/>
    </xf>
    <xf numFmtId="0" fontId="21" fillId="0" borderId="68" xfId="0" applyFont="1" applyBorder="1" applyAlignment="1">
      <alignment horizontal="center"/>
    </xf>
    <xf numFmtId="49" fontId="39" fillId="0" borderId="8" xfId="0" applyNumberFormat="1" applyFont="1" applyBorder="1" applyAlignment="1">
      <alignment horizontal="center"/>
    </xf>
    <xf numFmtId="49" fontId="21" fillId="0" borderId="75" xfId="0" applyNumberFormat="1" applyFont="1" applyBorder="1" applyAlignment="1">
      <alignment horizontal="center"/>
    </xf>
    <xf numFmtId="49" fontId="13" fillId="0" borderId="63" xfId="0" applyNumberFormat="1" applyFont="1" applyFill="1" applyBorder="1" applyAlignment="1">
      <alignment horizontal="center"/>
    </xf>
    <xf numFmtId="49" fontId="21" fillId="0" borderId="76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49" fontId="18" fillId="0" borderId="63" xfId="0" applyNumberFormat="1" applyFont="1" applyBorder="1" applyAlignment="1">
      <alignment horizontal="center"/>
    </xf>
    <xf numFmtId="20" fontId="13" fillId="0" borderId="8" xfId="0" applyNumberFormat="1" applyFont="1" applyBorder="1" applyAlignment="1">
      <alignment horizontal="center"/>
    </xf>
    <xf numFmtId="20" fontId="13" fillId="0" borderId="72" xfId="0" applyNumberFormat="1" applyFont="1" applyFill="1" applyBorder="1" applyAlignment="1">
      <alignment horizontal="center"/>
    </xf>
    <xf numFmtId="49" fontId="13" fillId="0" borderId="34" xfId="0" applyNumberFormat="1" applyFont="1" applyBorder="1" applyAlignment="1">
      <alignment horizontal="center"/>
    </xf>
    <xf numFmtId="20" fontId="13" fillId="0" borderId="7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3" fillId="0" borderId="35" xfId="0" applyNumberFormat="1" applyFont="1" applyBorder="1" applyAlignment="1">
      <alignment horizontal="center"/>
    </xf>
    <xf numFmtId="164" fontId="11" fillId="0" borderId="62" xfId="0" applyNumberFormat="1" applyFont="1" applyBorder="1" applyAlignment="1">
      <alignment horizontal="center"/>
    </xf>
    <xf numFmtId="164" fontId="34" fillId="0" borderId="11" xfId="0" applyNumberFormat="1" applyFont="1" applyBorder="1" applyAlignment="1">
      <alignment horizontal="center"/>
    </xf>
    <xf numFmtId="2" fontId="13" fillId="0" borderId="17" xfId="0" applyNumberFormat="1" applyFont="1" applyBorder="1" applyAlignment="1">
      <alignment horizontal="center"/>
    </xf>
    <xf numFmtId="168" fontId="13" fillId="0" borderId="17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168" fontId="13" fillId="0" borderId="0" xfId="0" applyNumberFormat="1" applyFont="1" applyBorder="1" applyAlignment="1">
      <alignment horizontal="center"/>
    </xf>
    <xf numFmtId="2" fontId="13" fillId="0" borderId="20" xfId="0" applyNumberFormat="1" applyFont="1" applyBorder="1" applyAlignment="1">
      <alignment horizontal="center"/>
    </xf>
    <xf numFmtId="2" fontId="13" fillId="0" borderId="21" xfId="0" applyNumberFormat="1" applyFont="1" applyBorder="1" applyAlignment="1">
      <alignment horizontal="center"/>
    </xf>
    <xf numFmtId="2" fontId="13" fillId="0" borderId="23" xfId="0" applyNumberFormat="1" applyFont="1" applyBorder="1" applyAlignment="1">
      <alignment horizontal="center"/>
    </xf>
    <xf numFmtId="2" fontId="13" fillId="0" borderId="24" xfId="0" applyNumberFormat="1" applyFont="1" applyBorder="1" applyAlignment="1">
      <alignment horizontal="center"/>
    </xf>
    <xf numFmtId="168" fontId="20" fillId="0" borderId="0" xfId="0" applyNumberFormat="1" applyFont="1" applyFill="1" applyBorder="1" applyAlignment="1">
      <alignment horizontal="center"/>
    </xf>
    <xf numFmtId="2" fontId="32" fillId="0" borderId="0" xfId="0" applyNumberFormat="1" applyFont="1" applyBorder="1" applyAlignment="1">
      <alignment horizontal="center"/>
    </xf>
    <xf numFmtId="2" fontId="32" fillId="0" borderId="17" xfId="0" applyNumberFormat="1" applyFont="1" applyBorder="1" applyAlignment="1">
      <alignment horizontal="center"/>
    </xf>
    <xf numFmtId="2" fontId="21" fillId="0" borderId="23" xfId="0" applyNumberFormat="1" applyFont="1" applyFill="1" applyBorder="1" applyAlignment="1">
      <alignment horizontal="center"/>
    </xf>
    <xf numFmtId="168" fontId="32" fillId="0" borderId="0" xfId="0" applyNumberFormat="1" applyFont="1" applyBorder="1" applyAlignment="1">
      <alignment horizontal="center"/>
    </xf>
    <xf numFmtId="168" fontId="13" fillId="0" borderId="20" xfId="0" applyNumberFormat="1" applyFont="1" applyBorder="1" applyAlignment="1">
      <alignment horizontal="center"/>
    </xf>
    <xf numFmtId="168" fontId="13" fillId="0" borderId="23" xfId="0" applyNumberFormat="1" applyFont="1" applyBorder="1" applyAlignment="1">
      <alignment horizontal="center"/>
    </xf>
    <xf numFmtId="168" fontId="32" fillId="0" borderId="23" xfId="0" applyNumberFormat="1" applyFont="1" applyBorder="1" applyAlignment="1">
      <alignment horizontal="center"/>
    </xf>
    <xf numFmtId="168" fontId="32" fillId="0" borderId="20" xfId="0" applyNumberFormat="1" applyFont="1" applyBorder="1" applyAlignment="1">
      <alignment horizontal="center"/>
    </xf>
    <xf numFmtId="168" fontId="13" fillId="0" borderId="19" xfId="0" applyNumberFormat="1" applyFont="1" applyBorder="1" applyAlignment="1">
      <alignment horizontal="center"/>
    </xf>
    <xf numFmtId="168" fontId="13" fillId="0" borderId="21" xfId="0" applyNumberFormat="1" applyFont="1" applyBorder="1" applyAlignment="1">
      <alignment horizontal="center"/>
    </xf>
    <xf numFmtId="168" fontId="13" fillId="0" borderId="16" xfId="0" applyNumberFormat="1" applyFont="1" applyBorder="1" applyAlignment="1">
      <alignment horizontal="center"/>
    </xf>
    <xf numFmtId="168" fontId="13" fillId="0" borderId="22" xfId="0" applyNumberFormat="1" applyFont="1" applyBorder="1" applyAlignment="1">
      <alignment horizontal="center"/>
    </xf>
    <xf numFmtId="168" fontId="13" fillId="0" borderId="24" xfId="0" applyNumberFormat="1" applyFont="1" applyBorder="1" applyAlignment="1">
      <alignment horizontal="center"/>
    </xf>
    <xf numFmtId="168" fontId="20" fillId="0" borderId="20" xfId="0" applyNumberFormat="1" applyFont="1" applyFill="1" applyBorder="1" applyAlignment="1">
      <alignment horizontal="center"/>
    </xf>
    <xf numFmtId="168" fontId="20" fillId="0" borderId="17" xfId="0" applyNumberFormat="1" applyFont="1" applyFill="1" applyBorder="1" applyAlignment="1">
      <alignment horizontal="center"/>
    </xf>
    <xf numFmtId="168" fontId="21" fillId="0" borderId="0" xfId="0" applyNumberFormat="1" applyFont="1" applyFill="1" applyBorder="1" applyAlignment="1">
      <alignment horizontal="center"/>
    </xf>
    <xf numFmtId="168" fontId="21" fillId="0" borderId="23" xfId="0" applyNumberFormat="1" applyFont="1" applyFill="1" applyBorder="1" applyAlignment="1">
      <alignment horizontal="center"/>
    </xf>
    <xf numFmtId="168" fontId="21" fillId="0" borderId="24" xfId="0" applyNumberFormat="1" applyFont="1" applyFill="1" applyBorder="1" applyAlignment="1">
      <alignment horizontal="center"/>
    </xf>
    <xf numFmtId="168" fontId="32" fillId="0" borderId="17" xfId="0" applyNumberFormat="1" applyFont="1" applyBorder="1" applyAlignment="1">
      <alignment horizontal="center"/>
    </xf>
    <xf numFmtId="168" fontId="20" fillId="0" borderId="19" xfId="0" applyNumberFormat="1" applyFont="1" applyFill="1" applyBorder="1" applyAlignment="1">
      <alignment horizontal="center"/>
    </xf>
    <xf numFmtId="168" fontId="20" fillId="0" borderId="16" xfId="0" applyNumberFormat="1" applyFont="1" applyFill="1" applyBorder="1" applyAlignment="1">
      <alignment horizontal="center"/>
    </xf>
    <xf numFmtId="168" fontId="21" fillId="0" borderId="16" xfId="0" applyNumberFormat="1" applyFont="1" applyFill="1" applyBorder="1" applyAlignment="1">
      <alignment horizontal="center"/>
    </xf>
    <xf numFmtId="168" fontId="21" fillId="0" borderId="22" xfId="0" applyNumberFormat="1" applyFont="1" applyFill="1" applyBorder="1" applyAlignment="1">
      <alignment horizontal="center"/>
    </xf>
    <xf numFmtId="168" fontId="32" fillId="0" borderId="21" xfId="0" applyNumberFormat="1" applyFont="1" applyBorder="1" applyAlignment="1">
      <alignment horizontal="center"/>
    </xf>
    <xf numFmtId="168" fontId="13" fillId="0" borderId="5" xfId="0" applyNumberFormat="1" applyFont="1" applyBorder="1" applyAlignment="1">
      <alignment horizontal="center"/>
    </xf>
    <xf numFmtId="168" fontId="21" fillId="0" borderId="20" xfId="0" applyNumberFormat="1" applyFont="1" applyFill="1" applyBorder="1" applyAlignment="1">
      <alignment horizontal="center"/>
    </xf>
    <xf numFmtId="168" fontId="32" fillId="0" borderId="11" xfId="0" applyNumberFormat="1" applyFont="1" applyBorder="1" applyAlignment="1">
      <alignment horizontal="center"/>
    </xf>
    <xf numFmtId="168" fontId="32" fillId="0" borderId="16" xfId="0" applyNumberFormat="1" applyFont="1" applyBorder="1" applyAlignment="1">
      <alignment horizontal="center"/>
    </xf>
    <xf numFmtId="164" fontId="32" fillId="0" borderId="20" xfId="0" applyNumberFormat="1" applyFont="1" applyBorder="1" applyAlignment="1">
      <alignment horizontal="center"/>
    </xf>
    <xf numFmtId="164" fontId="40" fillId="0" borderId="0" xfId="0" applyNumberFormat="1" applyFont="1" applyAlignment="1">
      <alignment horizontal="center"/>
    </xf>
    <xf numFmtId="168" fontId="10" fillId="0" borderId="4" xfId="0" applyNumberFormat="1" applyFont="1" applyFill="1" applyBorder="1"/>
    <xf numFmtId="0" fontId="13" fillId="0" borderId="71" xfId="0" applyFont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49" fontId="13" fillId="0" borderId="11" xfId="0" applyNumberFormat="1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64" fontId="34" fillId="0" borderId="10" xfId="0" applyNumberFormat="1" applyFont="1" applyBorder="1" applyAlignment="1">
      <alignment horizontal="center"/>
    </xf>
    <xf numFmtId="164" fontId="34" fillId="0" borderId="5" xfId="0" applyNumberFormat="1" applyFont="1" applyBorder="1" applyAlignment="1">
      <alignment horizontal="center"/>
    </xf>
    <xf numFmtId="164" fontId="34" fillId="0" borderId="44" xfId="0" applyNumberFormat="1" applyFont="1" applyBorder="1" applyAlignment="1">
      <alignment horizontal="center"/>
    </xf>
    <xf numFmtId="168" fontId="32" fillId="0" borderId="19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8" fontId="21" fillId="0" borderId="8" xfId="0" applyNumberFormat="1" applyFont="1" applyFill="1" applyBorder="1" applyAlignment="1">
      <alignment horizontal="center"/>
    </xf>
    <xf numFmtId="168" fontId="21" fillId="0" borderId="5" xfId="0" applyNumberFormat="1" applyFont="1" applyFill="1" applyBorder="1" applyAlignment="1">
      <alignment horizontal="center"/>
    </xf>
    <xf numFmtId="168" fontId="20" fillId="0" borderId="5" xfId="0" applyNumberFormat="1" applyFont="1" applyFill="1" applyBorder="1" applyAlignment="1">
      <alignment horizontal="center"/>
    </xf>
    <xf numFmtId="168" fontId="20" fillId="0" borderId="10" xfId="0" applyNumberFormat="1" applyFont="1" applyFill="1" applyBorder="1" applyAlignment="1">
      <alignment horizontal="center"/>
    </xf>
    <xf numFmtId="168" fontId="20" fillId="0" borderId="11" xfId="0" applyNumberFormat="1" applyFont="1" applyFill="1" applyBorder="1" applyAlignment="1">
      <alignment horizontal="center"/>
    </xf>
    <xf numFmtId="168" fontId="21" fillId="0" borderId="7" xfId="0" applyNumberFormat="1" applyFont="1" applyFill="1" applyBorder="1" applyAlignment="1">
      <alignment horizontal="center"/>
    </xf>
    <xf numFmtId="168" fontId="10" fillId="0" borderId="0" xfId="0" applyNumberFormat="1" applyFont="1" applyFill="1" applyBorder="1"/>
    <xf numFmtId="164" fontId="13" fillId="0" borderId="4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4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164" fontId="13" fillId="0" borderId="6" xfId="0" applyNumberFormat="1" applyFont="1" applyBorder="1"/>
    <xf numFmtId="164" fontId="13" fillId="0" borderId="39" xfId="0" applyNumberFormat="1" applyFont="1" applyBorder="1" applyAlignment="1">
      <alignment horizontal="center"/>
    </xf>
    <xf numFmtId="164" fontId="34" fillId="0" borderId="16" xfId="0" applyNumberFormat="1" applyFont="1" applyBorder="1" applyAlignment="1">
      <alignment horizontal="center"/>
    </xf>
    <xf numFmtId="164" fontId="34" fillId="0" borderId="19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1" fillId="0" borderId="9" xfId="0" applyNumberFormat="1" applyFont="1" applyFill="1" applyBorder="1" applyAlignment="1">
      <alignment horizontal="center" vertical="center"/>
    </xf>
    <xf numFmtId="49" fontId="41" fillId="0" borderId="6" xfId="0" applyNumberFormat="1" applyFont="1" applyFill="1" applyBorder="1" applyAlignment="1">
      <alignment horizontal="center" vertical="center"/>
    </xf>
    <xf numFmtId="165" fontId="41" fillId="0" borderId="55" xfId="0" applyNumberFormat="1" applyFont="1" applyFill="1" applyBorder="1" applyAlignment="1">
      <alignment horizontal="center"/>
    </xf>
    <xf numFmtId="1" fontId="41" fillId="0" borderId="56" xfId="0" applyNumberFormat="1" applyFont="1" applyFill="1" applyBorder="1" applyAlignment="1">
      <alignment horizontal="center"/>
    </xf>
    <xf numFmtId="2" fontId="10" fillId="0" borderId="39" xfId="0" applyNumberFormat="1" applyFont="1" applyBorder="1" applyAlignment="1">
      <alignment horizontal="center" vertical="center" wrapText="1"/>
    </xf>
    <xf numFmtId="2" fontId="20" fillId="0" borderId="11" xfId="0" applyNumberFormat="1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2" fontId="21" fillId="0" borderId="8" xfId="0" applyNumberFormat="1" applyFont="1" applyFill="1" applyBorder="1" applyAlignment="1">
      <alignment horizontal="center"/>
    </xf>
    <xf numFmtId="164" fontId="21" fillId="0" borderId="8" xfId="0" applyNumberFormat="1" applyFont="1" applyFill="1" applyBorder="1" applyAlignment="1">
      <alignment horizontal="center"/>
    </xf>
    <xf numFmtId="2" fontId="13" fillId="0" borderId="62" xfId="0" applyNumberFormat="1" applyFont="1" applyBorder="1" applyAlignment="1">
      <alignment horizontal="center"/>
    </xf>
    <xf numFmtId="164" fontId="32" fillId="0" borderId="17" xfId="0" applyNumberFormat="1" applyFont="1" applyBorder="1" applyAlignment="1">
      <alignment horizontal="center"/>
    </xf>
    <xf numFmtId="164" fontId="20" fillId="0" borderId="12" xfId="0" applyNumberFormat="1" applyFont="1" applyFill="1" applyBorder="1" applyAlignment="1">
      <alignment horizontal="center"/>
    </xf>
    <xf numFmtId="164" fontId="20" fillId="0" borderId="3" xfId="0" applyNumberFormat="1" applyFont="1" applyFill="1" applyBorder="1" applyAlignment="1">
      <alignment horizontal="center"/>
    </xf>
    <xf numFmtId="2" fontId="20" fillId="0" borderId="9" xfId="0" applyNumberFormat="1" applyFont="1" applyFill="1" applyBorder="1" applyAlignment="1">
      <alignment horizontal="center"/>
    </xf>
    <xf numFmtId="2" fontId="13" fillId="0" borderId="19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164" fontId="32" fillId="0" borderId="16" xfId="0" applyNumberFormat="1" applyFont="1" applyBorder="1" applyAlignment="1">
      <alignment horizontal="center"/>
    </xf>
    <xf numFmtId="164" fontId="32" fillId="0" borderId="22" xfId="0" applyNumberFormat="1" applyFont="1" applyBorder="1" applyAlignment="1">
      <alignment horizontal="center"/>
    </xf>
    <xf numFmtId="1" fontId="32" fillId="0" borderId="0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20" xfId="0" applyNumberFormat="1" applyFont="1" applyBorder="1" applyAlignment="1">
      <alignment horizontal="center"/>
    </xf>
    <xf numFmtId="1" fontId="32" fillId="0" borderId="20" xfId="0" applyNumberFormat="1" applyFont="1" applyBorder="1" applyAlignment="1">
      <alignment horizontal="center"/>
    </xf>
    <xf numFmtId="1" fontId="32" fillId="0" borderId="17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" fontId="20" fillId="0" borderId="17" xfId="0" applyNumberFormat="1" applyFont="1" applyFill="1" applyBorder="1" applyAlignment="1">
      <alignment horizontal="center"/>
    </xf>
    <xf numFmtId="1" fontId="21" fillId="0" borderId="17" xfId="0" applyNumberFormat="1" applyFont="1" applyFill="1" applyBorder="1" applyAlignment="1">
      <alignment horizontal="center"/>
    </xf>
    <xf numFmtId="2" fontId="13" fillId="0" borderId="22" xfId="0" applyNumberFormat="1" applyFont="1" applyBorder="1" applyAlignment="1">
      <alignment horizontal="center"/>
    </xf>
    <xf numFmtId="2" fontId="20" fillId="0" borderId="19" xfId="0" applyNumberFormat="1" applyFont="1" applyFill="1" applyBorder="1" applyAlignment="1">
      <alignment horizontal="center"/>
    </xf>
    <xf numFmtId="2" fontId="20" fillId="0" borderId="16" xfId="0" applyNumberFormat="1" applyFont="1" applyFill="1" applyBorder="1" applyAlignment="1">
      <alignment horizontal="center"/>
    </xf>
    <xf numFmtId="2" fontId="21" fillId="0" borderId="16" xfId="0" applyNumberFormat="1" applyFont="1" applyFill="1" applyBorder="1" applyAlignment="1">
      <alignment horizontal="center"/>
    </xf>
    <xf numFmtId="2" fontId="21" fillId="0" borderId="22" xfId="0" applyNumberFormat="1" applyFont="1" applyFill="1" applyBorder="1" applyAlignment="1">
      <alignment horizontal="center"/>
    </xf>
    <xf numFmtId="2" fontId="20" fillId="0" borderId="20" xfId="0" applyNumberFormat="1" applyFont="1" applyFill="1" applyBorder="1" applyAlignment="1">
      <alignment horizontal="center"/>
    </xf>
    <xf numFmtId="164" fontId="20" fillId="0" borderId="20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2" fontId="20" fillId="0" borderId="21" xfId="0" applyNumberFormat="1" applyFont="1" applyFill="1" applyBorder="1" applyAlignment="1">
      <alignment horizontal="center"/>
    </xf>
    <xf numFmtId="2" fontId="20" fillId="0" borderId="17" xfId="0" applyNumberFormat="1" applyFont="1" applyFill="1" applyBorder="1" applyAlignment="1">
      <alignment horizontal="center"/>
    </xf>
    <xf numFmtId="2" fontId="21" fillId="0" borderId="17" xfId="0" applyNumberFormat="1" applyFont="1" applyFill="1" applyBorder="1" applyAlignment="1">
      <alignment horizontal="center"/>
    </xf>
    <xf numFmtId="2" fontId="21" fillId="0" borderId="24" xfId="0" applyNumberFormat="1" applyFont="1" applyFill="1" applyBorder="1" applyAlignment="1">
      <alignment horizontal="center"/>
    </xf>
    <xf numFmtId="164" fontId="42" fillId="0" borderId="20" xfId="0" applyNumberFormat="1" applyFont="1" applyBorder="1" applyAlignment="1">
      <alignment horizontal="center" vertical="center" wrapText="1"/>
    </xf>
    <xf numFmtId="49" fontId="42" fillId="0" borderId="20" xfId="0" applyNumberFormat="1" applyFont="1" applyBorder="1" applyAlignment="1">
      <alignment horizontal="center" vertical="center" wrapText="1"/>
    </xf>
    <xf numFmtId="164" fontId="43" fillId="0" borderId="0" xfId="0" applyNumberFormat="1" applyFont="1" applyAlignment="1">
      <alignment horizontal="center"/>
    </xf>
    <xf numFmtId="168" fontId="43" fillId="0" borderId="0" xfId="0" applyNumberFormat="1" applyFont="1" applyAlignment="1">
      <alignment horizontal="center"/>
    </xf>
    <xf numFmtId="1" fontId="43" fillId="0" borderId="0" xfId="0" applyNumberFormat="1" applyFont="1" applyAlignment="1">
      <alignment horizontal="center"/>
    </xf>
    <xf numFmtId="2" fontId="43" fillId="0" borderId="0" xfId="0" applyNumberFormat="1" applyFont="1" applyAlignment="1">
      <alignment horizontal="center"/>
    </xf>
    <xf numFmtId="164" fontId="43" fillId="0" borderId="3" xfId="0" applyNumberFormat="1" applyFont="1" applyBorder="1" applyAlignment="1">
      <alignment horizontal="center"/>
    </xf>
    <xf numFmtId="0" fontId="43" fillId="0" borderId="0" xfId="0" applyNumberFormat="1" applyFont="1" applyAlignment="1">
      <alignment horizontal="center"/>
    </xf>
    <xf numFmtId="1" fontId="44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37" fillId="0" borderId="5" xfId="0" applyFont="1" applyBorder="1" applyAlignment="1">
      <alignment horizontal="center" vertical="center" textRotation="90" shrinkToFit="1"/>
    </xf>
    <xf numFmtId="0" fontId="1" fillId="0" borderId="16" xfId="0" applyFont="1" applyFill="1" applyBorder="1" applyAlignment="1">
      <alignment vertical="center" wrapText="1"/>
    </xf>
    <xf numFmtId="164" fontId="43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/>
    <xf numFmtId="168" fontId="32" fillId="0" borderId="5" xfId="0" applyNumberFormat="1" applyFont="1" applyBorder="1" applyAlignment="1">
      <alignment horizontal="center"/>
    </xf>
    <xf numFmtId="2" fontId="32" fillId="0" borderId="11" xfId="0" applyNumberFormat="1" applyFont="1" applyBorder="1" applyAlignment="1">
      <alignment horizontal="center"/>
    </xf>
    <xf numFmtId="2" fontId="32" fillId="0" borderId="16" xfId="0" applyNumberFormat="1" applyFont="1" applyBorder="1" applyAlignment="1">
      <alignment horizontal="center"/>
    </xf>
    <xf numFmtId="2" fontId="32" fillId="0" borderId="20" xfId="0" applyNumberFormat="1" applyFont="1" applyBorder="1" applyAlignment="1">
      <alignment horizontal="center"/>
    </xf>
    <xf numFmtId="0" fontId="45" fillId="0" borderId="0" xfId="0" applyFont="1" applyAlignment="1">
      <alignment vertical="center"/>
    </xf>
    <xf numFmtId="164" fontId="46" fillId="0" borderId="0" xfId="1" applyNumberFormat="1" applyFont="1" applyFill="1" applyBorder="1" applyAlignment="1" applyProtection="1">
      <alignment horizontal="center"/>
    </xf>
    <xf numFmtId="49" fontId="41" fillId="0" borderId="2" xfId="0" applyNumberFormat="1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textRotation="90" wrapText="1"/>
    </xf>
    <xf numFmtId="0" fontId="20" fillId="0" borderId="15" xfId="0" applyFont="1" applyFill="1" applyBorder="1" applyAlignment="1">
      <alignment horizontal="center" vertical="center" textRotation="90" wrapText="1"/>
    </xf>
    <xf numFmtId="0" fontId="20" fillId="0" borderId="13" xfId="0" applyFont="1" applyFill="1" applyBorder="1" applyAlignment="1">
      <alignment horizontal="center" vertical="center" textRotation="90" wrapText="1"/>
    </xf>
    <xf numFmtId="0" fontId="41" fillId="0" borderId="55" xfId="0" applyFont="1" applyFill="1" applyBorder="1" applyAlignment="1">
      <alignment horizontal="center"/>
    </xf>
    <xf numFmtId="0" fontId="41" fillId="0" borderId="56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textRotation="90"/>
    </xf>
    <xf numFmtId="0" fontId="20" fillId="0" borderId="6" xfId="0" applyFont="1" applyFill="1" applyBorder="1" applyAlignment="1">
      <alignment horizontal="center" vertical="center" textRotation="90"/>
    </xf>
    <xf numFmtId="0" fontId="20" fillId="0" borderId="10" xfId="0" applyFont="1" applyFill="1" applyBorder="1" applyAlignment="1">
      <alignment horizontal="center" vertical="center" textRotation="90" wrapText="1"/>
    </xf>
    <xf numFmtId="0" fontId="20" fillId="0" borderId="12" xfId="0" applyFont="1" applyFill="1" applyBorder="1" applyAlignment="1">
      <alignment horizontal="center" vertical="center" textRotation="90" wrapText="1"/>
    </xf>
    <xf numFmtId="0" fontId="20" fillId="0" borderId="7" xfId="0" applyFont="1" applyFill="1" applyBorder="1" applyAlignment="1">
      <alignment horizontal="center" vertical="center" textRotation="90" wrapText="1"/>
    </xf>
    <xf numFmtId="0" fontId="20" fillId="0" borderId="9" xfId="0" applyFont="1" applyFill="1" applyBorder="1" applyAlignment="1">
      <alignment horizontal="center" vertical="center" textRotation="90" wrapText="1"/>
    </xf>
    <xf numFmtId="0" fontId="20" fillId="0" borderId="11" xfId="0" applyFont="1" applyFill="1" applyBorder="1" applyAlignment="1">
      <alignment horizontal="center" vertical="center" textRotation="90" wrapText="1"/>
    </xf>
    <xf numFmtId="0" fontId="20" fillId="0" borderId="8" xfId="0" applyFont="1" applyFill="1" applyBorder="1" applyAlignment="1">
      <alignment horizontal="center" vertical="center" textRotation="90" wrapText="1"/>
    </xf>
    <xf numFmtId="0" fontId="41" fillId="0" borderId="4" xfId="0" applyNumberFormat="1" applyFont="1" applyFill="1" applyBorder="1" applyAlignment="1">
      <alignment horizontal="center"/>
    </xf>
    <xf numFmtId="49" fontId="41" fillId="0" borderId="4" xfId="0" applyNumberFormat="1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52" xfId="0" applyFont="1" applyFill="1" applyBorder="1" applyAlignment="1">
      <alignment horizontal="center" vertical="center" textRotation="90" wrapText="1"/>
    </xf>
    <xf numFmtId="0" fontId="20" fillId="0" borderId="5" xfId="0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41" fillId="0" borderId="10" xfId="0" applyNumberFormat="1" applyFont="1" applyFill="1" applyBorder="1" applyAlignment="1">
      <alignment horizontal="center" wrapText="1"/>
    </xf>
    <xf numFmtId="49" fontId="41" fillId="0" borderId="11" xfId="0" applyNumberFormat="1" applyFont="1" applyFill="1" applyBorder="1" applyAlignment="1">
      <alignment horizontal="center" wrapText="1"/>
    </xf>
    <xf numFmtId="49" fontId="41" fillId="0" borderId="12" xfId="0" applyNumberFormat="1" applyFont="1" applyFill="1" applyBorder="1" applyAlignment="1">
      <alignment horizontal="center" wrapText="1"/>
    </xf>
    <xf numFmtId="0" fontId="41" fillId="0" borderId="2" xfId="0" applyNumberFormat="1" applyFont="1" applyFill="1" applyBorder="1" applyAlignment="1">
      <alignment horizontal="center"/>
    </xf>
    <xf numFmtId="49" fontId="41" fillId="0" borderId="2" xfId="0" applyNumberFormat="1" applyFont="1" applyFill="1" applyBorder="1" applyAlignment="1">
      <alignment horizontal="center" wrapText="1"/>
    </xf>
    <xf numFmtId="0" fontId="20" fillId="0" borderId="53" xfId="0" applyFont="1" applyFill="1" applyBorder="1" applyAlignment="1">
      <alignment horizontal="center" vertical="center" textRotation="90" wrapText="1"/>
    </xf>
    <xf numFmtId="0" fontId="20" fillId="0" borderId="54" xfId="0" applyFont="1" applyFill="1" applyBorder="1" applyAlignment="1">
      <alignment horizontal="center" vertical="center" textRotation="90" wrapText="1"/>
    </xf>
    <xf numFmtId="0" fontId="20" fillId="0" borderId="57" xfId="0" applyFont="1" applyFill="1" applyBorder="1" applyAlignment="1">
      <alignment horizontal="center" vertical="center" textRotation="90" wrapText="1"/>
    </xf>
    <xf numFmtId="0" fontId="20" fillId="0" borderId="58" xfId="0" applyFont="1" applyFill="1" applyBorder="1" applyAlignment="1">
      <alignment horizontal="center" vertical="center" textRotation="90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20" fillId="0" borderId="25" xfId="0" applyFont="1" applyFill="1" applyBorder="1" applyAlignment="1">
      <alignment horizontal="center" wrapText="1"/>
    </xf>
    <xf numFmtId="0" fontId="20" fillId="0" borderId="28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20" fillId="0" borderId="27" xfId="0" applyFont="1" applyFill="1" applyBorder="1" applyAlignment="1">
      <alignment horizont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textRotation="90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164" fontId="23" fillId="0" borderId="49" xfId="0" applyNumberFormat="1" applyFont="1" applyFill="1" applyBorder="1" applyAlignment="1">
      <alignment horizontal="center" vertical="center"/>
    </xf>
    <xf numFmtId="164" fontId="23" fillId="0" borderId="50" xfId="0" applyNumberFormat="1" applyFont="1" applyFill="1" applyBorder="1" applyAlignment="1">
      <alignment horizontal="center" vertical="center"/>
    </xf>
    <xf numFmtId="49" fontId="23" fillId="0" borderId="50" xfId="0" applyNumberFormat="1" applyFont="1" applyFill="1" applyBorder="1" applyAlignment="1">
      <alignment horizontal="center" vertical="center" wrapText="1"/>
    </xf>
    <xf numFmtId="49" fontId="23" fillId="0" borderId="51" xfId="0" applyNumberFormat="1" applyFont="1" applyFill="1" applyBorder="1" applyAlignment="1">
      <alignment horizontal="center" vertical="center" wrapText="1"/>
    </xf>
    <xf numFmtId="49" fontId="23" fillId="0" borderId="50" xfId="0" applyNumberFormat="1" applyFont="1" applyFill="1" applyBorder="1" applyAlignment="1">
      <alignment horizontal="center" vertical="center"/>
    </xf>
    <xf numFmtId="49" fontId="23" fillId="0" borderId="51" xfId="0" applyNumberFormat="1" applyFont="1" applyFill="1" applyBorder="1" applyAlignment="1">
      <alignment horizontal="center" vertical="center"/>
    </xf>
    <xf numFmtId="2" fontId="23" fillId="0" borderId="49" xfId="0" applyNumberFormat="1" applyFont="1" applyFill="1" applyBorder="1" applyAlignment="1">
      <alignment horizontal="center" vertical="center"/>
    </xf>
    <xf numFmtId="2" fontId="23" fillId="0" borderId="50" xfId="0" applyNumberFormat="1" applyFont="1" applyFill="1" applyBorder="1" applyAlignment="1">
      <alignment horizontal="center" vertical="center"/>
    </xf>
    <xf numFmtId="165" fontId="23" fillId="0" borderId="50" xfId="0" applyNumberFormat="1" applyFont="1" applyFill="1" applyBorder="1" applyAlignment="1">
      <alignment horizontal="center" vertical="center" wrapText="1"/>
    </xf>
    <xf numFmtId="165" fontId="23" fillId="0" borderId="51" xfId="0" applyNumberFormat="1" applyFont="1" applyFill="1" applyBorder="1" applyAlignment="1">
      <alignment horizontal="center" vertical="center" wrapText="1"/>
    </xf>
    <xf numFmtId="164" fontId="23" fillId="0" borderId="47" xfId="0" applyNumberFormat="1" applyFont="1" applyFill="1" applyBorder="1" applyAlignment="1">
      <alignment horizontal="center" vertical="center"/>
    </xf>
    <xf numFmtId="164" fontId="23" fillId="0" borderId="48" xfId="0" applyNumberFormat="1" applyFont="1" applyFill="1" applyBorder="1" applyAlignment="1">
      <alignment horizontal="center" vertical="center"/>
    </xf>
    <xf numFmtId="164" fontId="23" fillId="0" borderId="46" xfId="0" applyNumberFormat="1" applyFont="1" applyFill="1" applyBorder="1" applyAlignment="1">
      <alignment horizontal="center" vertical="center"/>
    </xf>
    <xf numFmtId="49" fontId="41" fillId="0" borderId="6" xfId="0" applyNumberFormat="1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wrapText="1"/>
    </xf>
    <xf numFmtId="0" fontId="20" fillId="0" borderId="40" xfId="0" applyFont="1" applyFill="1" applyBorder="1" applyAlignment="1">
      <alignment horizontal="center" wrapText="1"/>
    </xf>
    <xf numFmtId="0" fontId="20" fillId="0" borderId="41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40" xfId="0" applyFont="1" applyFill="1" applyBorder="1" applyAlignment="1">
      <alignment horizontal="center"/>
    </xf>
    <xf numFmtId="0" fontId="20" fillId="0" borderId="41" xfId="0" applyFont="1" applyFill="1" applyBorder="1" applyAlignment="1">
      <alignment horizontal="center" wrapText="1"/>
    </xf>
    <xf numFmtId="0" fontId="20" fillId="0" borderId="44" xfId="0" applyFont="1" applyFill="1" applyBorder="1" applyAlignment="1">
      <alignment horizontal="center" vertical="center" textRotation="90" wrapText="1"/>
    </xf>
    <xf numFmtId="0" fontId="20" fillId="0" borderId="41" xfId="0" applyFont="1" applyFill="1" applyBorder="1" applyAlignment="1">
      <alignment horizontal="center" vertical="center" textRotation="90" wrapText="1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 wrapText="1"/>
    </xf>
    <xf numFmtId="49" fontId="41" fillId="0" borderId="0" xfId="0" applyNumberFormat="1" applyFont="1" applyFill="1" applyBorder="1" applyAlignment="1">
      <alignment horizontal="center" vertical="center"/>
    </xf>
    <xf numFmtId="49" fontId="41" fillId="0" borderId="8" xfId="0" applyNumberFormat="1" applyFont="1" applyFill="1" applyBorder="1" applyAlignment="1">
      <alignment horizontal="center" vertical="center"/>
    </xf>
    <xf numFmtId="49" fontId="41" fillId="0" borderId="6" xfId="0" applyNumberFormat="1" applyFont="1" applyFill="1" applyBorder="1" applyAlignment="1">
      <alignment horizontal="center" vertical="center"/>
    </xf>
    <xf numFmtId="49" fontId="41" fillId="0" borderId="4" xfId="0" applyNumberFormat="1" applyFont="1" applyFill="1" applyBorder="1" applyAlignment="1">
      <alignment horizontal="center" vertical="center" wrapText="1"/>
    </xf>
    <xf numFmtId="0" fontId="41" fillId="0" borderId="10" xfId="0" applyNumberFormat="1" applyFont="1" applyFill="1" applyBorder="1" applyAlignment="1">
      <alignment horizontal="center"/>
    </xf>
    <xf numFmtId="49" fontId="41" fillId="0" borderId="12" xfId="0" applyNumberFormat="1" applyFont="1" applyFill="1" applyBorder="1" applyAlignment="1">
      <alignment horizontal="center"/>
    </xf>
    <xf numFmtId="49" fontId="41" fillId="0" borderId="7" xfId="0" applyNumberFormat="1" applyFont="1" applyFill="1" applyBorder="1" applyAlignment="1">
      <alignment horizontal="center"/>
    </xf>
    <xf numFmtId="49" fontId="41" fillId="0" borderId="9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49" fontId="41" fillId="0" borderId="1" xfId="0" applyNumberFormat="1" applyFont="1" applyFill="1" applyBorder="1" applyAlignment="1">
      <alignment horizontal="center"/>
    </xf>
    <xf numFmtId="0" fontId="20" fillId="0" borderId="7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textRotation="90" wrapText="1"/>
    </xf>
    <xf numFmtId="0" fontId="20" fillId="0" borderId="4" xfId="0" applyFont="1" applyFill="1" applyBorder="1" applyAlignment="1">
      <alignment horizontal="center" textRotation="90" wrapText="1"/>
    </xf>
    <xf numFmtId="0" fontId="20" fillId="0" borderId="6" xfId="0" applyFont="1" applyFill="1" applyBorder="1" applyAlignment="1">
      <alignment horizontal="center" textRotation="90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wrapText="1"/>
    </xf>
    <xf numFmtId="0" fontId="13" fillId="0" borderId="26" xfId="0" applyFont="1" applyFill="1" applyBorder="1" applyAlignment="1">
      <alignment horizontal="center" wrapText="1"/>
    </xf>
    <xf numFmtId="49" fontId="20" fillId="0" borderId="25" xfId="0" applyNumberFormat="1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 textRotation="90"/>
    </xf>
    <xf numFmtId="0" fontId="20" fillId="0" borderId="18" xfId="0" applyFont="1" applyFill="1" applyBorder="1" applyAlignment="1">
      <alignment horizontal="center" vertical="center" textRotation="90"/>
    </xf>
    <xf numFmtId="0" fontId="20" fillId="0" borderId="37" xfId="0" applyFont="1" applyFill="1" applyBorder="1" applyAlignment="1">
      <alignment horizontal="center" vertical="center" textRotation="90"/>
    </xf>
    <xf numFmtId="0" fontId="20" fillId="0" borderId="60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62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wrapText="1"/>
    </xf>
    <xf numFmtId="0" fontId="30" fillId="0" borderId="11" xfId="0" applyFont="1" applyFill="1" applyBorder="1" applyAlignment="1">
      <alignment horizontal="center" wrapText="1"/>
    </xf>
    <xf numFmtId="0" fontId="30" fillId="0" borderId="64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/>
    </xf>
    <xf numFmtId="0" fontId="30" fillId="0" borderId="30" xfId="0" applyFont="1" applyFill="1" applyBorder="1" applyAlignment="1">
      <alignment horizontal="center"/>
    </xf>
    <xf numFmtId="0" fontId="30" fillId="0" borderId="31" xfId="0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13" fillId="0" borderId="26" xfId="0" applyNumberFormat="1" applyFont="1" applyBorder="1" applyAlignment="1" applyProtection="1">
      <alignment horizontal="center" vertical="center" wrapText="1"/>
      <protection locked="0"/>
    </xf>
    <xf numFmtId="49" fontId="13" fillId="0" borderId="27" xfId="0" applyNumberFormat="1" applyFont="1" applyBorder="1" applyAlignment="1" applyProtection="1">
      <alignment horizontal="center" vertical="center" wrapText="1"/>
      <protection locked="0"/>
    </xf>
    <xf numFmtId="49" fontId="13" fillId="0" borderId="52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13" fillId="0" borderId="60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5" fontId="13" fillId="0" borderId="25" xfId="0" applyNumberFormat="1" applyFont="1" applyBorder="1" applyAlignment="1">
      <alignment horizontal="center" vertical="center" wrapText="1"/>
    </xf>
    <xf numFmtId="175" fontId="13" fillId="0" borderId="26" xfId="0" applyNumberFormat="1" applyFont="1" applyBorder="1" applyAlignment="1">
      <alignment horizontal="center" vertical="center" wrapText="1"/>
    </xf>
    <xf numFmtId="175" fontId="13" fillId="0" borderId="27" xfId="0" applyNumberFormat="1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 indent="3"/>
    </xf>
    <xf numFmtId="0" fontId="10" fillId="0" borderId="66" xfId="0" applyFont="1" applyFill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176" fontId="10" fillId="0" borderId="25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67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49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49" fontId="1" fillId="0" borderId="13" xfId="0" applyNumberFormat="1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6" xfId="0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textRotation="90" wrapText="1"/>
    </xf>
    <xf numFmtId="0" fontId="13" fillId="0" borderId="53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/>
    <xf numFmtId="164" fontId="13" fillId="0" borderId="11" xfId="0" applyNumberFormat="1" applyFont="1" applyBorder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64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3" fillId="0" borderId="0" xfId="0" applyFont="1" applyFill="1"/>
    <xf numFmtId="0" fontId="18" fillId="0" borderId="64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</cellXfs>
  <cellStyles count="6">
    <cellStyle name="Excel_BuiltIn_Comma" xfId="1"/>
    <cellStyle name="Heading" xfId="2"/>
    <cellStyle name="Heading1" xfId="3"/>
    <cellStyle name="Normaallaad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zoomScaleNormal="100" workbookViewId="0">
      <selection activeCell="AF9" sqref="AF9"/>
    </sheetView>
  </sheetViews>
  <sheetFormatPr defaultRowHeight="15.5"/>
  <cols>
    <col min="1" max="1" width="3.921875" customWidth="1"/>
    <col min="2" max="2" width="7.921875" customWidth="1"/>
    <col min="3" max="3" width="9" customWidth="1"/>
    <col min="4" max="7" width="3.3046875" customWidth="1"/>
    <col min="8" max="8" width="4.84375" customWidth="1"/>
    <col min="9" max="14" width="3.3046875" customWidth="1"/>
    <col min="15" max="15" width="3.921875" customWidth="1"/>
    <col min="16" max="28" width="3.3046875" customWidth="1"/>
    <col min="29" max="29" width="3.765625" customWidth="1"/>
  </cols>
  <sheetData>
    <row r="1" spans="1:33" s="197" customFormat="1" ht="12" customHeight="1">
      <c r="A1" s="153" t="s">
        <v>126</v>
      </c>
      <c r="B1" s="153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96"/>
      <c r="AE1" s="196"/>
      <c r="AF1" s="196"/>
      <c r="AG1" s="196"/>
    </row>
    <row r="2" spans="1:33" s="197" customFormat="1" ht="14.15" customHeight="1">
      <c r="A2" s="201"/>
      <c r="B2" s="202"/>
      <c r="C2" s="202"/>
      <c r="D2" s="933">
        <v>10</v>
      </c>
      <c r="E2" s="934"/>
      <c r="F2" s="919">
        <v>11</v>
      </c>
      <c r="G2" s="919"/>
      <c r="H2" s="919">
        <v>12</v>
      </c>
      <c r="I2" s="919"/>
      <c r="J2" s="919">
        <v>1</v>
      </c>
      <c r="K2" s="919"/>
      <c r="L2" s="919">
        <v>2</v>
      </c>
      <c r="M2" s="919"/>
      <c r="N2" s="919">
        <v>3</v>
      </c>
      <c r="O2" s="919"/>
      <c r="P2" s="919">
        <v>4</v>
      </c>
      <c r="Q2" s="919"/>
      <c r="R2" s="919">
        <v>5</v>
      </c>
      <c r="S2" s="919"/>
      <c r="T2" s="919">
        <v>6</v>
      </c>
      <c r="U2" s="919"/>
      <c r="V2" s="919">
        <v>7</v>
      </c>
      <c r="W2" s="919"/>
      <c r="X2" s="919">
        <v>8</v>
      </c>
      <c r="Y2" s="919"/>
      <c r="Z2" s="919">
        <v>9</v>
      </c>
      <c r="AA2" s="919"/>
      <c r="AB2" s="919" t="s">
        <v>127</v>
      </c>
      <c r="AC2" s="919"/>
      <c r="AD2" s="196"/>
      <c r="AE2" s="196"/>
      <c r="AF2" s="196"/>
      <c r="AG2" s="196"/>
    </row>
    <row r="3" spans="1:33" s="197" customFormat="1" ht="12" customHeight="1">
      <c r="A3" s="926" t="s">
        <v>128</v>
      </c>
      <c r="B3" s="929" t="s">
        <v>608</v>
      </c>
      <c r="C3" s="930"/>
      <c r="D3" s="924" t="s">
        <v>589</v>
      </c>
      <c r="E3" s="924"/>
      <c r="F3" s="924" t="s">
        <v>327</v>
      </c>
      <c r="G3" s="924"/>
      <c r="H3" s="924" t="s">
        <v>328</v>
      </c>
      <c r="I3" s="924"/>
      <c r="J3" s="924" t="s">
        <v>329</v>
      </c>
      <c r="K3" s="924"/>
      <c r="L3" s="924" t="s">
        <v>330</v>
      </c>
      <c r="M3" s="924"/>
      <c r="N3" s="924" t="s">
        <v>590</v>
      </c>
      <c r="O3" s="924"/>
      <c r="P3" s="924" t="s">
        <v>591</v>
      </c>
      <c r="Q3" s="924"/>
      <c r="R3" s="924" t="s">
        <v>592</v>
      </c>
      <c r="S3" s="924"/>
      <c r="T3" s="924" t="s">
        <v>593</v>
      </c>
      <c r="U3" s="924"/>
      <c r="V3" s="924" t="s">
        <v>594</v>
      </c>
      <c r="W3" s="924"/>
      <c r="X3" s="924" t="s">
        <v>595</v>
      </c>
      <c r="Y3" s="924"/>
      <c r="Z3" s="924" t="s">
        <v>596</v>
      </c>
      <c r="AA3" s="924"/>
      <c r="AB3" s="924" t="s">
        <v>597</v>
      </c>
      <c r="AC3" s="924"/>
      <c r="AD3" s="196"/>
      <c r="AE3" s="196"/>
      <c r="AF3" s="196"/>
      <c r="AG3" s="196"/>
    </row>
    <row r="4" spans="1:33" s="197" customFormat="1" ht="27.75" customHeight="1">
      <c r="A4" s="927"/>
      <c r="B4" s="931"/>
      <c r="C4" s="932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24"/>
      <c r="W4" s="924"/>
      <c r="X4" s="924"/>
      <c r="Y4" s="924"/>
      <c r="Z4" s="924"/>
      <c r="AA4" s="924"/>
      <c r="AB4" s="924"/>
      <c r="AC4" s="924"/>
      <c r="AD4" s="196"/>
      <c r="AE4" s="196"/>
      <c r="AF4" s="196"/>
      <c r="AG4" s="196"/>
    </row>
    <row r="5" spans="1:33" s="197" customFormat="1" ht="12" customHeight="1">
      <c r="A5" s="927"/>
      <c r="B5" s="920" t="s">
        <v>129</v>
      </c>
      <c r="C5" s="921"/>
      <c r="D5" s="924" t="s">
        <v>598</v>
      </c>
      <c r="E5" s="924"/>
      <c r="F5" s="924" t="s">
        <v>331</v>
      </c>
      <c r="G5" s="924"/>
      <c r="H5" s="924" t="s">
        <v>599</v>
      </c>
      <c r="I5" s="924"/>
      <c r="J5" s="924" t="s">
        <v>600</v>
      </c>
      <c r="K5" s="924"/>
      <c r="L5" s="924" t="s">
        <v>601</v>
      </c>
      <c r="M5" s="924"/>
      <c r="N5" s="924" t="s">
        <v>602</v>
      </c>
      <c r="O5" s="924"/>
      <c r="P5" s="924" t="s">
        <v>603</v>
      </c>
      <c r="Q5" s="924"/>
      <c r="R5" s="924" t="s">
        <v>604</v>
      </c>
      <c r="S5" s="924"/>
      <c r="T5" s="924" t="s">
        <v>605</v>
      </c>
      <c r="U5" s="924"/>
      <c r="V5" s="924" t="s">
        <v>678</v>
      </c>
      <c r="W5" s="924"/>
      <c r="X5" s="924" t="s">
        <v>679</v>
      </c>
      <c r="Y5" s="924"/>
      <c r="Z5" s="924" t="s">
        <v>606</v>
      </c>
      <c r="AA5" s="924"/>
      <c r="AB5" s="924" t="s">
        <v>607</v>
      </c>
      <c r="AC5" s="924"/>
      <c r="AD5" s="196"/>
      <c r="AE5" s="196"/>
      <c r="AF5" s="196"/>
      <c r="AG5" s="196"/>
    </row>
    <row r="6" spans="1:33" s="197" customFormat="1" ht="21.75" customHeight="1">
      <c r="A6" s="928"/>
      <c r="B6" s="925"/>
      <c r="C6" s="923"/>
      <c r="D6" s="924"/>
      <c r="E6" s="924"/>
      <c r="F6" s="924"/>
      <c r="G6" s="924"/>
      <c r="H6" s="924"/>
      <c r="I6" s="924"/>
      <c r="J6" s="924"/>
      <c r="K6" s="924"/>
      <c r="L6" s="924"/>
      <c r="M6" s="924"/>
      <c r="N6" s="924"/>
      <c r="O6" s="924"/>
      <c r="P6" s="924"/>
      <c r="Q6" s="924"/>
      <c r="R6" s="924"/>
      <c r="S6" s="924"/>
      <c r="T6" s="924"/>
      <c r="U6" s="924"/>
      <c r="V6" s="924"/>
      <c r="W6" s="924"/>
      <c r="X6" s="924"/>
      <c r="Y6" s="924"/>
      <c r="Z6" s="924"/>
      <c r="AA6" s="924"/>
      <c r="AB6" s="924"/>
      <c r="AC6" s="924"/>
      <c r="AD6" s="196"/>
      <c r="AE6" s="196"/>
      <c r="AF6" s="196"/>
      <c r="AG6" s="196"/>
    </row>
    <row r="7" spans="1:33" s="197" customFormat="1" ht="12" customHeight="1">
      <c r="A7" s="926" t="s">
        <v>130</v>
      </c>
      <c r="B7" s="920" t="s">
        <v>578</v>
      </c>
      <c r="C7" s="921"/>
      <c r="D7" s="914">
        <v>64</v>
      </c>
      <c r="E7" s="915"/>
      <c r="F7" s="914">
        <v>56</v>
      </c>
      <c r="G7" s="915"/>
      <c r="H7" s="914">
        <v>46</v>
      </c>
      <c r="I7" s="915"/>
      <c r="J7" s="914">
        <v>39</v>
      </c>
      <c r="K7" s="915"/>
      <c r="L7" s="914">
        <v>31</v>
      </c>
      <c r="M7" s="915"/>
      <c r="N7" s="914">
        <v>31</v>
      </c>
      <c r="O7" s="915"/>
      <c r="P7" s="914">
        <v>39</v>
      </c>
      <c r="Q7" s="915"/>
      <c r="R7" s="914">
        <v>51</v>
      </c>
      <c r="S7" s="915"/>
      <c r="T7" s="914">
        <v>68</v>
      </c>
      <c r="U7" s="915"/>
      <c r="V7" s="914">
        <v>80</v>
      </c>
      <c r="W7" s="915"/>
      <c r="X7" s="914">
        <v>88</v>
      </c>
      <c r="Y7" s="915"/>
      <c r="Z7" s="914">
        <v>70</v>
      </c>
      <c r="AA7" s="915"/>
      <c r="AB7" s="914">
        <v>665</v>
      </c>
      <c r="AC7" s="915"/>
      <c r="AD7" s="196"/>
      <c r="AE7" s="196"/>
      <c r="AF7" s="196"/>
      <c r="AG7" s="196"/>
    </row>
    <row r="8" spans="1:33" s="197" customFormat="1" ht="24.75" customHeight="1">
      <c r="A8" s="927"/>
      <c r="B8" s="925"/>
      <c r="C8" s="923"/>
      <c r="D8" s="916"/>
      <c r="E8" s="917"/>
      <c r="F8" s="916"/>
      <c r="G8" s="917"/>
      <c r="H8" s="916"/>
      <c r="I8" s="917"/>
      <c r="J8" s="916"/>
      <c r="K8" s="917"/>
      <c r="L8" s="916"/>
      <c r="M8" s="917"/>
      <c r="N8" s="916"/>
      <c r="O8" s="917"/>
      <c r="P8" s="916"/>
      <c r="Q8" s="917"/>
      <c r="R8" s="916"/>
      <c r="S8" s="917"/>
      <c r="T8" s="916"/>
      <c r="U8" s="917"/>
      <c r="V8" s="916"/>
      <c r="W8" s="917"/>
      <c r="X8" s="916"/>
      <c r="Y8" s="917"/>
      <c r="Z8" s="916"/>
      <c r="AA8" s="917"/>
      <c r="AB8" s="916"/>
      <c r="AC8" s="917"/>
      <c r="AD8" s="196"/>
      <c r="AE8" s="196"/>
      <c r="AF8" s="196"/>
      <c r="AG8" s="196"/>
    </row>
    <row r="9" spans="1:33" s="197" customFormat="1" ht="12" customHeight="1">
      <c r="A9" s="927"/>
      <c r="B9" s="920" t="s">
        <v>131</v>
      </c>
      <c r="C9" s="921"/>
      <c r="D9" s="914">
        <v>115</v>
      </c>
      <c r="E9" s="915"/>
      <c r="F9" s="914">
        <v>41</v>
      </c>
      <c r="G9" s="915"/>
      <c r="H9" s="914">
        <v>84</v>
      </c>
      <c r="I9" s="915"/>
      <c r="J9" s="914">
        <v>153</v>
      </c>
      <c r="K9" s="915"/>
      <c r="L9" s="914">
        <v>130</v>
      </c>
      <c r="M9" s="915"/>
      <c r="N9" s="914">
        <v>154</v>
      </c>
      <c r="O9" s="915"/>
      <c r="P9" s="914">
        <v>19</v>
      </c>
      <c r="Q9" s="915"/>
      <c r="R9" s="914">
        <v>108</v>
      </c>
      <c r="S9" s="915"/>
      <c r="T9" s="914">
        <v>97</v>
      </c>
      <c r="U9" s="915"/>
      <c r="V9" s="914">
        <v>50</v>
      </c>
      <c r="W9" s="915"/>
      <c r="X9" s="914">
        <v>73</v>
      </c>
      <c r="Y9" s="915"/>
      <c r="Z9" s="914">
        <v>114</v>
      </c>
      <c r="AA9" s="915"/>
      <c r="AB9" s="914">
        <v>95</v>
      </c>
      <c r="AC9" s="915"/>
      <c r="AD9" s="196"/>
      <c r="AE9" s="196"/>
      <c r="AF9" s="196"/>
      <c r="AG9" s="196"/>
    </row>
    <row r="10" spans="1:33" s="197" customFormat="1" ht="12" customHeight="1">
      <c r="A10" s="927"/>
      <c r="B10" s="922"/>
      <c r="C10" s="923"/>
      <c r="D10" s="916"/>
      <c r="E10" s="917"/>
      <c r="F10" s="916"/>
      <c r="G10" s="917"/>
      <c r="H10" s="916"/>
      <c r="I10" s="917"/>
      <c r="J10" s="916"/>
      <c r="K10" s="917"/>
      <c r="L10" s="916"/>
      <c r="M10" s="917"/>
      <c r="N10" s="916"/>
      <c r="O10" s="917"/>
      <c r="P10" s="916"/>
      <c r="Q10" s="917"/>
      <c r="R10" s="916"/>
      <c r="S10" s="917"/>
      <c r="T10" s="916"/>
      <c r="U10" s="917"/>
      <c r="V10" s="916"/>
      <c r="W10" s="917"/>
      <c r="X10" s="916"/>
      <c r="Y10" s="917"/>
      <c r="Z10" s="916"/>
      <c r="AA10" s="917"/>
      <c r="AB10" s="916"/>
      <c r="AC10" s="917"/>
      <c r="AD10" s="196"/>
      <c r="AE10" s="196"/>
      <c r="AF10" s="196"/>
      <c r="AG10" s="196"/>
    </row>
    <row r="11" spans="1:33" s="197" customFormat="1" ht="12" customHeight="1">
      <c r="A11" s="189"/>
      <c r="B11" s="203"/>
      <c r="C11" s="899"/>
      <c r="D11" s="851"/>
      <c r="E11" s="852"/>
      <c r="F11" s="168" t="s">
        <v>132</v>
      </c>
      <c r="G11" s="169"/>
      <c r="H11" s="170"/>
      <c r="I11" s="918" t="s">
        <v>133</v>
      </c>
      <c r="J11" s="919"/>
      <c r="K11" s="919"/>
      <c r="L11" s="919"/>
      <c r="M11" s="919"/>
      <c r="N11" s="919"/>
      <c r="O11" s="919"/>
      <c r="P11" s="918" t="s">
        <v>134</v>
      </c>
      <c r="Q11" s="919"/>
      <c r="R11" s="919"/>
      <c r="S11" s="919"/>
      <c r="T11" s="919"/>
      <c r="U11" s="919"/>
      <c r="V11" s="919"/>
      <c r="W11" s="918" t="s">
        <v>135</v>
      </c>
      <c r="X11" s="919"/>
      <c r="Y11" s="919"/>
      <c r="Z11" s="919"/>
      <c r="AA11" s="919"/>
      <c r="AB11" s="919"/>
      <c r="AC11" s="919"/>
      <c r="AD11" s="196"/>
      <c r="AE11" s="196"/>
      <c r="AF11" s="196"/>
      <c r="AG11" s="196"/>
    </row>
    <row r="12" spans="1:33" s="197" customFormat="1" ht="104.5" customHeight="1">
      <c r="A12" s="859" t="s">
        <v>136</v>
      </c>
      <c r="B12" s="186" t="s">
        <v>137</v>
      </c>
      <c r="C12" s="835" t="s">
        <v>138</v>
      </c>
      <c r="D12" s="837"/>
      <c r="E12" s="195" t="s">
        <v>139</v>
      </c>
      <c r="F12" s="204" t="s">
        <v>140</v>
      </c>
      <c r="G12" s="835" t="s">
        <v>141</v>
      </c>
      <c r="H12" s="836"/>
      <c r="I12" s="205" t="s">
        <v>139</v>
      </c>
      <c r="J12" s="206" t="s">
        <v>142</v>
      </c>
      <c r="K12" s="835" t="s">
        <v>141</v>
      </c>
      <c r="L12" s="837"/>
      <c r="M12" s="835" t="s">
        <v>143</v>
      </c>
      <c r="N12" s="836"/>
      <c r="O12" s="836"/>
      <c r="P12" s="205" t="s">
        <v>139</v>
      </c>
      <c r="Q12" s="206" t="s">
        <v>144</v>
      </c>
      <c r="R12" s="835" t="s">
        <v>141</v>
      </c>
      <c r="S12" s="837"/>
      <c r="T12" s="835" t="s">
        <v>143</v>
      </c>
      <c r="U12" s="836"/>
      <c r="V12" s="836"/>
      <c r="W12" s="205" t="s">
        <v>139</v>
      </c>
      <c r="X12" s="206" t="s">
        <v>144</v>
      </c>
      <c r="Y12" s="835" t="s">
        <v>145</v>
      </c>
      <c r="Z12" s="837"/>
      <c r="AA12" s="835" t="s">
        <v>143</v>
      </c>
      <c r="AB12" s="836"/>
      <c r="AC12" s="837"/>
      <c r="AD12" s="196"/>
    </row>
    <row r="13" spans="1:33" s="197" customFormat="1" ht="36" customHeight="1">
      <c r="A13" s="859"/>
      <c r="B13" s="207" t="s">
        <v>146</v>
      </c>
      <c r="C13" s="907" t="s">
        <v>583</v>
      </c>
      <c r="D13" s="907"/>
      <c r="E13" s="768">
        <v>-24</v>
      </c>
      <c r="F13" s="768">
        <v>-19</v>
      </c>
      <c r="G13" s="908" t="s">
        <v>673</v>
      </c>
      <c r="H13" s="908"/>
      <c r="I13" s="769">
        <v>-14</v>
      </c>
      <c r="J13" s="768">
        <v>-10</v>
      </c>
      <c r="K13" s="908" t="s">
        <v>332</v>
      </c>
      <c r="L13" s="908"/>
      <c r="M13" s="909" t="s">
        <v>586</v>
      </c>
      <c r="N13" s="909"/>
      <c r="O13" s="909"/>
      <c r="P13" s="769">
        <v>-38</v>
      </c>
      <c r="Q13" s="768">
        <v>-31</v>
      </c>
      <c r="R13" s="908" t="s">
        <v>584</v>
      </c>
      <c r="S13" s="908"/>
      <c r="T13" s="909" t="s">
        <v>587</v>
      </c>
      <c r="U13" s="909"/>
      <c r="V13" s="909"/>
      <c r="W13" s="769">
        <v>-26</v>
      </c>
      <c r="X13" s="768">
        <v>-27</v>
      </c>
      <c r="Y13" s="908" t="s">
        <v>585</v>
      </c>
      <c r="Z13" s="908"/>
      <c r="AA13" s="909" t="s">
        <v>588</v>
      </c>
      <c r="AB13" s="909"/>
      <c r="AC13" s="909"/>
      <c r="AD13" s="196"/>
    </row>
    <row r="14" spans="1:33" s="197" customFormat="1" ht="36" customHeight="1">
      <c r="A14" s="859"/>
      <c r="B14" s="208" t="s">
        <v>147</v>
      </c>
      <c r="C14" s="910" t="s">
        <v>579</v>
      </c>
      <c r="D14" s="911"/>
      <c r="E14" s="770" t="s">
        <v>334</v>
      </c>
      <c r="F14" s="771" t="s">
        <v>335</v>
      </c>
      <c r="G14" s="912" t="s">
        <v>336</v>
      </c>
      <c r="H14" s="912"/>
      <c r="I14" s="772" t="s">
        <v>337</v>
      </c>
      <c r="J14" s="772" t="s">
        <v>340</v>
      </c>
      <c r="K14" s="912" t="s">
        <v>333</v>
      </c>
      <c r="L14" s="912"/>
      <c r="M14" s="913" t="s">
        <v>581</v>
      </c>
      <c r="N14" s="913"/>
      <c r="O14" s="913"/>
      <c r="P14" s="772" t="s">
        <v>339</v>
      </c>
      <c r="Q14" s="772" t="s">
        <v>580</v>
      </c>
      <c r="R14" s="912" t="s">
        <v>336</v>
      </c>
      <c r="S14" s="912"/>
      <c r="T14" s="912" t="s">
        <v>546</v>
      </c>
      <c r="U14" s="912"/>
      <c r="V14" s="912"/>
      <c r="W14" s="772" t="s">
        <v>341</v>
      </c>
      <c r="X14" s="772" t="s">
        <v>335</v>
      </c>
      <c r="Y14" s="912" t="s">
        <v>338</v>
      </c>
      <c r="Z14" s="912"/>
      <c r="AA14" s="898" t="s">
        <v>582</v>
      </c>
      <c r="AB14" s="898"/>
      <c r="AC14" s="898"/>
      <c r="AD14" s="196"/>
    </row>
    <row r="15" spans="1:33" s="197" customFormat="1" ht="12" customHeight="1">
      <c r="A15" s="189"/>
      <c r="B15" s="190"/>
      <c r="C15" s="209"/>
      <c r="D15" s="899"/>
      <c r="E15" s="900"/>
      <c r="F15" s="901" t="s">
        <v>132</v>
      </c>
      <c r="G15" s="902"/>
      <c r="H15" s="903"/>
      <c r="I15" s="904"/>
      <c r="J15" s="852"/>
      <c r="K15" s="171" t="s">
        <v>148</v>
      </c>
      <c r="L15" s="171"/>
      <c r="M15" s="171"/>
      <c r="N15" s="171"/>
      <c r="O15" s="172"/>
      <c r="P15" s="904"/>
      <c r="Q15" s="852"/>
      <c r="R15" s="171" t="s">
        <v>149</v>
      </c>
      <c r="S15" s="171"/>
      <c r="T15" s="171"/>
      <c r="U15" s="171"/>
      <c r="V15" s="173"/>
      <c r="W15" s="904"/>
      <c r="X15" s="852"/>
      <c r="Y15" s="171" t="s">
        <v>150</v>
      </c>
      <c r="Z15" s="171"/>
      <c r="AA15" s="171"/>
      <c r="AB15" s="171"/>
      <c r="AC15" s="172"/>
      <c r="AD15" s="196"/>
    </row>
    <row r="16" spans="1:33" s="197" customFormat="1" ht="83.25" customHeight="1">
      <c r="A16" s="859" t="s">
        <v>151</v>
      </c>
      <c r="B16" s="191" t="s">
        <v>346</v>
      </c>
      <c r="C16" s="174" t="s">
        <v>152</v>
      </c>
      <c r="D16" s="835" t="s">
        <v>153</v>
      </c>
      <c r="E16" s="882"/>
      <c r="F16" s="906" t="s">
        <v>154</v>
      </c>
      <c r="G16" s="836"/>
      <c r="H16" s="882"/>
      <c r="I16" s="906" t="s">
        <v>153</v>
      </c>
      <c r="J16" s="837"/>
      <c r="K16" s="210" t="s">
        <v>155</v>
      </c>
      <c r="L16" s="204" t="s">
        <v>156</v>
      </c>
      <c r="M16" s="835" t="s">
        <v>143</v>
      </c>
      <c r="N16" s="836"/>
      <c r="O16" s="882"/>
      <c r="P16" s="211" t="s">
        <v>157</v>
      </c>
      <c r="Q16" s="212" t="s">
        <v>154</v>
      </c>
      <c r="R16" s="211" t="s">
        <v>158</v>
      </c>
      <c r="S16" s="213" t="s">
        <v>159</v>
      </c>
      <c r="T16" s="835" t="s">
        <v>143</v>
      </c>
      <c r="U16" s="836"/>
      <c r="V16" s="882"/>
      <c r="W16" s="214" t="s">
        <v>157</v>
      </c>
      <c r="X16" s="212" t="s">
        <v>154</v>
      </c>
      <c r="Y16" s="211" t="s">
        <v>160</v>
      </c>
      <c r="Z16" s="213" t="s">
        <v>161</v>
      </c>
      <c r="AA16" s="835" t="s">
        <v>143</v>
      </c>
      <c r="AB16" s="836"/>
      <c r="AC16" s="882"/>
      <c r="AD16" s="196"/>
    </row>
    <row r="17" spans="1:33" s="197" customFormat="1" ht="44.5" customHeight="1">
      <c r="A17" s="905"/>
      <c r="B17" s="215" t="s">
        <v>347</v>
      </c>
      <c r="C17" s="175" t="s">
        <v>162</v>
      </c>
      <c r="D17" s="883">
        <v>8.93</v>
      </c>
      <c r="E17" s="884"/>
      <c r="F17" s="895">
        <v>10.199999999999999</v>
      </c>
      <c r="G17" s="896"/>
      <c r="H17" s="897"/>
      <c r="I17" s="885">
        <v>1.3</v>
      </c>
      <c r="J17" s="886"/>
      <c r="K17" s="441">
        <v>1</v>
      </c>
      <c r="L17" s="176">
        <v>2</v>
      </c>
      <c r="M17" s="887" t="s">
        <v>342</v>
      </c>
      <c r="N17" s="887"/>
      <c r="O17" s="888"/>
      <c r="P17" s="885">
        <v>65.5</v>
      </c>
      <c r="Q17" s="886"/>
      <c r="R17" s="177">
        <v>92.7</v>
      </c>
      <c r="S17" s="178">
        <v>1</v>
      </c>
      <c r="T17" s="889" t="s">
        <v>343</v>
      </c>
      <c r="U17" s="889"/>
      <c r="V17" s="890"/>
      <c r="W17" s="891">
        <v>0.17</v>
      </c>
      <c r="X17" s="892"/>
      <c r="Y17" s="178" t="s">
        <v>344</v>
      </c>
      <c r="Z17" s="178">
        <v>156</v>
      </c>
      <c r="AA17" s="893" t="s">
        <v>345</v>
      </c>
      <c r="AB17" s="893"/>
      <c r="AC17" s="894"/>
      <c r="AD17" s="196"/>
    </row>
    <row r="18" spans="1:33">
      <c r="A18" s="179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</row>
    <row r="19" spans="1:33">
      <c r="A19" s="874"/>
      <c r="B19" s="874"/>
      <c r="C19" s="167"/>
      <c r="D19" s="875"/>
      <c r="E19" s="875"/>
      <c r="F19" s="875"/>
      <c r="G19" s="875"/>
      <c r="H19" s="875"/>
      <c r="I19" s="875"/>
      <c r="J19" s="875"/>
      <c r="K19" s="875"/>
      <c r="L19" s="875"/>
      <c r="M19" s="875"/>
      <c r="N19" s="875"/>
      <c r="O19" s="875"/>
      <c r="P19" s="875"/>
      <c r="Q19" s="875"/>
      <c r="R19" s="875"/>
      <c r="S19" s="875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</row>
    <row r="20" spans="1:33" ht="12" customHeight="1">
      <c r="A20" s="187" t="s">
        <v>163</v>
      </c>
      <c r="B20" s="187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2"/>
      <c r="AE20" s="12"/>
      <c r="AF20" s="12"/>
      <c r="AG20" s="12"/>
    </row>
    <row r="21" spans="1:33" ht="14.5" customHeight="1">
      <c r="A21" s="189"/>
      <c r="B21" s="190"/>
      <c r="C21" s="876"/>
      <c r="D21" s="877"/>
      <c r="E21" s="878"/>
      <c r="F21" s="879"/>
      <c r="G21" s="879"/>
      <c r="H21" s="880"/>
      <c r="I21" s="881" t="s">
        <v>164</v>
      </c>
      <c r="J21" s="833"/>
      <c r="K21" s="833"/>
      <c r="L21" s="833"/>
      <c r="M21" s="833"/>
      <c r="N21" s="833"/>
      <c r="O21" s="833"/>
      <c r="P21" s="833"/>
      <c r="Q21" s="834"/>
      <c r="R21" s="832" t="s">
        <v>165</v>
      </c>
      <c r="S21" s="833"/>
      <c r="T21" s="833"/>
      <c r="U21" s="833"/>
      <c r="V21" s="833"/>
      <c r="W21" s="834"/>
      <c r="X21" s="832" t="s">
        <v>166</v>
      </c>
      <c r="Y21" s="833"/>
      <c r="Z21" s="833"/>
      <c r="AA21" s="833"/>
      <c r="AB21" s="833"/>
      <c r="AC21" s="834"/>
      <c r="AD21" s="12"/>
      <c r="AE21" s="12"/>
      <c r="AF21" s="12"/>
      <c r="AG21" s="12"/>
    </row>
    <row r="22" spans="1:33" ht="94" customHeight="1">
      <c r="A22" s="858" t="s">
        <v>167</v>
      </c>
      <c r="B22" s="191" t="s">
        <v>168</v>
      </c>
      <c r="C22" s="870" t="s">
        <v>152</v>
      </c>
      <c r="D22" s="871"/>
      <c r="E22" s="872" t="s">
        <v>169</v>
      </c>
      <c r="F22" s="873"/>
      <c r="G22" s="873"/>
      <c r="H22" s="871"/>
      <c r="I22" s="835" t="s">
        <v>170</v>
      </c>
      <c r="J22" s="836"/>
      <c r="K22" s="837"/>
      <c r="L22" s="835" t="s">
        <v>145</v>
      </c>
      <c r="M22" s="836"/>
      <c r="N22" s="837"/>
      <c r="O22" s="835" t="s">
        <v>171</v>
      </c>
      <c r="P22" s="836"/>
      <c r="Q22" s="837"/>
      <c r="R22" s="835" t="s">
        <v>172</v>
      </c>
      <c r="S22" s="836"/>
      <c r="T22" s="837"/>
      <c r="U22" s="835" t="s">
        <v>145</v>
      </c>
      <c r="V22" s="836"/>
      <c r="W22" s="837"/>
      <c r="X22" s="835" t="s">
        <v>172</v>
      </c>
      <c r="Y22" s="836"/>
      <c r="Z22" s="837"/>
      <c r="AA22" s="835" t="s">
        <v>145</v>
      </c>
      <c r="AB22" s="836"/>
      <c r="AC22" s="837"/>
      <c r="AD22" s="12"/>
      <c r="AE22" s="12"/>
      <c r="AF22" s="12"/>
      <c r="AG22" s="12"/>
    </row>
    <row r="23" spans="1:33" ht="15.75" customHeight="1">
      <c r="A23" s="859"/>
      <c r="B23" s="192">
        <v>5</v>
      </c>
      <c r="C23" s="860" t="s">
        <v>579</v>
      </c>
      <c r="D23" s="861"/>
      <c r="E23" s="862" t="s">
        <v>348</v>
      </c>
      <c r="F23" s="863"/>
      <c r="G23" s="863"/>
      <c r="H23" s="864"/>
      <c r="I23" s="865">
        <v>26</v>
      </c>
      <c r="J23" s="866"/>
      <c r="K23" s="867"/>
      <c r="L23" s="868">
        <v>-12</v>
      </c>
      <c r="M23" s="831"/>
      <c r="N23" s="831"/>
      <c r="O23" s="869" t="s">
        <v>610</v>
      </c>
      <c r="P23" s="869"/>
      <c r="Q23" s="869"/>
      <c r="R23" s="831" t="s">
        <v>349</v>
      </c>
      <c r="S23" s="831"/>
      <c r="T23" s="831"/>
      <c r="U23" s="868">
        <v>15</v>
      </c>
      <c r="V23" s="831"/>
      <c r="W23" s="831"/>
      <c r="X23" s="831" t="s">
        <v>350</v>
      </c>
      <c r="Y23" s="831"/>
      <c r="Z23" s="831"/>
      <c r="AA23" s="868">
        <v>-26</v>
      </c>
      <c r="AB23" s="831"/>
      <c r="AC23" s="831"/>
      <c r="AD23" s="12"/>
      <c r="AE23" s="12"/>
      <c r="AF23" s="12"/>
      <c r="AG23" s="12"/>
    </row>
    <row r="24" spans="1:33" ht="15.65" customHeight="1">
      <c r="A24" s="844"/>
      <c r="B24" s="192">
        <v>5</v>
      </c>
      <c r="C24" s="853" t="s">
        <v>579</v>
      </c>
      <c r="D24" s="854"/>
      <c r="E24" s="855" t="s">
        <v>674</v>
      </c>
      <c r="F24" s="856"/>
      <c r="G24" s="856"/>
      <c r="H24" s="857"/>
      <c r="I24" s="848">
        <v>21</v>
      </c>
      <c r="J24" s="849"/>
      <c r="K24" s="849"/>
      <c r="L24" s="848">
        <v>-11</v>
      </c>
      <c r="M24" s="849"/>
      <c r="N24" s="849"/>
      <c r="O24" s="849" t="s">
        <v>630</v>
      </c>
      <c r="P24" s="849"/>
      <c r="Q24" s="849"/>
      <c r="R24" s="849" t="s">
        <v>671</v>
      </c>
      <c r="S24" s="849"/>
      <c r="T24" s="849"/>
      <c r="U24" s="848">
        <v>14</v>
      </c>
      <c r="V24" s="849"/>
      <c r="W24" s="849"/>
      <c r="X24" s="849" t="s">
        <v>351</v>
      </c>
      <c r="Y24" s="849"/>
      <c r="Z24" s="849"/>
      <c r="AA24" s="848">
        <v>-6</v>
      </c>
      <c r="AB24" s="849"/>
      <c r="AC24" s="849"/>
      <c r="AD24" s="12"/>
      <c r="AE24" s="12"/>
      <c r="AF24" s="12"/>
      <c r="AG24" s="12"/>
    </row>
    <row r="25" spans="1:33" ht="14.5" customHeight="1">
      <c r="A25" s="832" t="s">
        <v>173</v>
      </c>
      <c r="B25" s="833"/>
      <c r="C25" s="833"/>
      <c r="D25" s="833"/>
      <c r="E25" s="834"/>
      <c r="F25" s="832" t="s">
        <v>174</v>
      </c>
      <c r="G25" s="833"/>
      <c r="H25" s="833"/>
      <c r="I25" s="833"/>
      <c r="J25" s="833"/>
      <c r="K25" s="833"/>
      <c r="L25" s="833"/>
      <c r="M25" s="834"/>
      <c r="N25" s="850" t="s">
        <v>175</v>
      </c>
      <c r="O25" s="851"/>
      <c r="P25" s="851"/>
      <c r="Q25" s="851"/>
      <c r="R25" s="851"/>
      <c r="S25" s="851"/>
      <c r="T25" s="851"/>
      <c r="U25" s="851"/>
      <c r="V25" s="851"/>
      <c r="W25" s="851"/>
      <c r="X25" s="851"/>
      <c r="Y25" s="851"/>
      <c r="Z25" s="851"/>
      <c r="AA25" s="851"/>
      <c r="AB25" s="851"/>
      <c r="AC25" s="852"/>
      <c r="AD25" s="12"/>
      <c r="AE25" s="12"/>
      <c r="AF25" s="12"/>
      <c r="AG25" s="12"/>
    </row>
    <row r="26" spans="1:33" ht="12" customHeight="1">
      <c r="A26" s="840" t="s">
        <v>176</v>
      </c>
      <c r="B26" s="842" t="s">
        <v>143</v>
      </c>
      <c r="C26" s="843"/>
      <c r="D26" s="842" t="s">
        <v>177</v>
      </c>
      <c r="E26" s="843"/>
      <c r="F26" s="842" t="s">
        <v>178</v>
      </c>
      <c r="G26" s="846"/>
      <c r="H26" s="846"/>
      <c r="I26" s="843"/>
      <c r="J26" s="842" t="s">
        <v>179</v>
      </c>
      <c r="K26" s="846"/>
      <c r="L26" s="846"/>
      <c r="M26" s="843"/>
      <c r="N26" s="832" t="s">
        <v>180</v>
      </c>
      <c r="O26" s="833"/>
      <c r="P26" s="833"/>
      <c r="Q26" s="833"/>
      <c r="R26" s="833"/>
      <c r="S26" s="833"/>
      <c r="T26" s="833"/>
      <c r="U26" s="834"/>
      <c r="V26" s="832" t="s">
        <v>181</v>
      </c>
      <c r="W26" s="833"/>
      <c r="X26" s="833"/>
      <c r="Y26" s="833"/>
      <c r="Z26" s="833"/>
      <c r="AA26" s="833"/>
      <c r="AB26" s="833"/>
      <c r="AC26" s="834"/>
      <c r="AD26" s="12"/>
      <c r="AE26" s="12"/>
      <c r="AF26" s="12"/>
      <c r="AG26" s="12"/>
    </row>
    <row r="27" spans="1:33" ht="90" customHeight="1">
      <c r="A27" s="841"/>
      <c r="B27" s="844"/>
      <c r="C27" s="845"/>
      <c r="D27" s="844"/>
      <c r="E27" s="845"/>
      <c r="F27" s="844"/>
      <c r="G27" s="847"/>
      <c r="H27" s="847"/>
      <c r="I27" s="845"/>
      <c r="J27" s="844"/>
      <c r="K27" s="847"/>
      <c r="L27" s="847"/>
      <c r="M27" s="845"/>
      <c r="N27" s="835" t="s">
        <v>611</v>
      </c>
      <c r="O27" s="836"/>
      <c r="P27" s="836"/>
      <c r="Q27" s="837"/>
      <c r="R27" s="835" t="s">
        <v>177</v>
      </c>
      <c r="S27" s="836"/>
      <c r="T27" s="836"/>
      <c r="U27" s="837"/>
      <c r="V27" s="835" t="s">
        <v>612</v>
      </c>
      <c r="W27" s="836"/>
      <c r="X27" s="836"/>
      <c r="Y27" s="837"/>
      <c r="Z27" s="835" t="s">
        <v>177</v>
      </c>
      <c r="AA27" s="836"/>
      <c r="AB27" s="836"/>
      <c r="AC27" s="837"/>
      <c r="AD27" s="12"/>
      <c r="AE27" s="12"/>
      <c r="AF27" s="12"/>
      <c r="AG27" s="12"/>
    </row>
    <row r="28" spans="1:33" ht="15" customHeight="1">
      <c r="A28" s="180">
        <v>5</v>
      </c>
      <c r="B28" s="773">
        <v>43512</v>
      </c>
      <c r="C28" s="774">
        <v>90</v>
      </c>
      <c r="D28" s="838">
        <v>125</v>
      </c>
      <c r="E28" s="839"/>
      <c r="F28" s="831" t="s">
        <v>380</v>
      </c>
      <c r="G28" s="831"/>
      <c r="H28" s="831"/>
      <c r="I28" s="831"/>
      <c r="J28" s="831" t="s">
        <v>609</v>
      </c>
      <c r="K28" s="831"/>
      <c r="L28" s="831"/>
      <c r="M28" s="831"/>
      <c r="N28" s="831" t="s">
        <v>631</v>
      </c>
      <c r="O28" s="831"/>
      <c r="P28" s="831"/>
      <c r="Q28" s="831"/>
      <c r="R28" s="831" t="s">
        <v>632</v>
      </c>
      <c r="S28" s="831"/>
      <c r="T28" s="831"/>
      <c r="U28" s="831"/>
      <c r="V28" s="831" t="s">
        <v>633</v>
      </c>
      <c r="W28" s="831"/>
      <c r="X28" s="831"/>
      <c r="Y28" s="831"/>
      <c r="Z28" s="831" t="s">
        <v>634</v>
      </c>
      <c r="AA28" s="831"/>
      <c r="AB28" s="831"/>
      <c r="AC28" s="831"/>
      <c r="AD28" s="12"/>
      <c r="AE28" s="12"/>
      <c r="AF28" s="12"/>
      <c r="AG28" s="12"/>
    </row>
    <row r="29" spans="1:33">
      <c r="A29" s="193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</row>
  </sheetData>
  <mergeCells count="176">
    <mergeCell ref="H2:I2"/>
    <mergeCell ref="J2:K2"/>
    <mergeCell ref="L2:M2"/>
    <mergeCell ref="N2:O2"/>
    <mergeCell ref="R3:S4"/>
    <mergeCell ref="T3:U4"/>
    <mergeCell ref="V3:W4"/>
    <mergeCell ref="X3:Y4"/>
    <mergeCell ref="Z3:AA4"/>
    <mergeCell ref="AB3:AC4"/>
    <mergeCell ref="AB2:AC2"/>
    <mergeCell ref="A3:A6"/>
    <mergeCell ref="B3:C4"/>
    <mergeCell ref="D3:E4"/>
    <mergeCell ref="F3:G4"/>
    <mergeCell ref="H3:I4"/>
    <mergeCell ref="J3:K4"/>
    <mergeCell ref="L3:M4"/>
    <mergeCell ref="N3:O4"/>
    <mergeCell ref="P3:Q4"/>
    <mergeCell ref="P2:Q2"/>
    <mergeCell ref="R2:S2"/>
    <mergeCell ref="T2:U2"/>
    <mergeCell ref="V2:W2"/>
    <mergeCell ref="X2:Y2"/>
    <mergeCell ref="Z2:AA2"/>
    <mergeCell ref="D2:E2"/>
    <mergeCell ref="F2:G2"/>
    <mergeCell ref="Z5:AA6"/>
    <mergeCell ref="AB5:AC6"/>
    <mergeCell ref="P5:Q6"/>
    <mergeCell ref="R5:S6"/>
    <mergeCell ref="T5:U6"/>
    <mergeCell ref="A7:A10"/>
    <mergeCell ref="B7:C8"/>
    <mergeCell ref="D7:E8"/>
    <mergeCell ref="F7:G8"/>
    <mergeCell ref="H7:I8"/>
    <mergeCell ref="J7:K8"/>
    <mergeCell ref="L7:M8"/>
    <mergeCell ref="N7:O8"/>
    <mergeCell ref="N5:O6"/>
    <mergeCell ref="V5:W6"/>
    <mergeCell ref="X5:Y6"/>
    <mergeCell ref="B5:C6"/>
    <mergeCell ref="D5:E6"/>
    <mergeCell ref="F5:G6"/>
    <mergeCell ref="H5:I6"/>
    <mergeCell ref="J5:K6"/>
    <mergeCell ref="L5:M6"/>
    <mergeCell ref="Z9:AA10"/>
    <mergeCell ref="AB9:AC10"/>
    <mergeCell ref="C11:E11"/>
    <mergeCell ref="I11:O11"/>
    <mergeCell ref="P11:V11"/>
    <mergeCell ref="W11:AC11"/>
    <mergeCell ref="AB7:AC8"/>
    <mergeCell ref="B9:C10"/>
    <mergeCell ref="D9:E10"/>
    <mergeCell ref="F9:G10"/>
    <mergeCell ref="H9:I10"/>
    <mergeCell ref="J9:K10"/>
    <mergeCell ref="L9:M10"/>
    <mergeCell ref="N9:O10"/>
    <mergeCell ref="P9:Q10"/>
    <mergeCell ref="R9:S10"/>
    <mergeCell ref="P7:Q8"/>
    <mergeCell ref="R7:S8"/>
    <mergeCell ref="T7:U8"/>
    <mergeCell ref="V7:W8"/>
    <mergeCell ref="X7:Y8"/>
    <mergeCell ref="Z7:AA8"/>
    <mergeCell ref="T9:U10"/>
    <mergeCell ref="V9:W10"/>
    <mergeCell ref="X9:Y10"/>
    <mergeCell ref="M12:O12"/>
    <mergeCell ref="R12:S12"/>
    <mergeCell ref="T12:V12"/>
    <mergeCell ref="Y12:Z12"/>
    <mergeCell ref="C14:D14"/>
    <mergeCell ref="G14:H14"/>
    <mergeCell ref="K14:L14"/>
    <mergeCell ref="M14:O14"/>
    <mergeCell ref="R14:S14"/>
    <mergeCell ref="T14:V14"/>
    <mergeCell ref="Y14:Z14"/>
    <mergeCell ref="AA14:AC14"/>
    <mergeCell ref="D15:E15"/>
    <mergeCell ref="F15:H15"/>
    <mergeCell ref="I15:J15"/>
    <mergeCell ref="P15:Q15"/>
    <mergeCell ref="W15:X15"/>
    <mergeCell ref="A16:A17"/>
    <mergeCell ref="D16:E16"/>
    <mergeCell ref="F16:H16"/>
    <mergeCell ref="I16:J16"/>
    <mergeCell ref="M16:O16"/>
    <mergeCell ref="A12:A14"/>
    <mergeCell ref="AA12:AC12"/>
    <mergeCell ref="C13:D13"/>
    <mergeCell ref="G13:H13"/>
    <mergeCell ref="K13:L13"/>
    <mergeCell ref="M13:O13"/>
    <mergeCell ref="R13:S13"/>
    <mergeCell ref="T13:V13"/>
    <mergeCell ref="Y13:Z13"/>
    <mergeCell ref="AA13:AC13"/>
    <mergeCell ref="C12:D12"/>
    <mergeCell ref="G12:H12"/>
    <mergeCell ref="K12:L12"/>
    <mergeCell ref="A19:B19"/>
    <mergeCell ref="D19:S19"/>
    <mergeCell ref="C21:D21"/>
    <mergeCell ref="E21:H21"/>
    <mergeCell ref="I21:Q21"/>
    <mergeCell ref="R21:W21"/>
    <mergeCell ref="T16:V16"/>
    <mergeCell ref="AA16:AC16"/>
    <mergeCell ref="D17:E17"/>
    <mergeCell ref="I17:J17"/>
    <mergeCell ref="M17:O17"/>
    <mergeCell ref="P17:Q17"/>
    <mergeCell ref="T17:V17"/>
    <mergeCell ref="W17:X17"/>
    <mergeCell ref="AA17:AC17"/>
    <mergeCell ref="X21:AC21"/>
    <mergeCell ref="F17:H17"/>
    <mergeCell ref="O23:Q23"/>
    <mergeCell ref="R23:T23"/>
    <mergeCell ref="U23:W23"/>
    <mergeCell ref="X23:Z23"/>
    <mergeCell ref="AA23:AC23"/>
    <mergeCell ref="C22:D22"/>
    <mergeCell ref="E22:H22"/>
    <mergeCell ref="I22:K22"/>
    <mergeCell ref="L22:N22"/>
    <mergeCell ref="O22:Q22"/>
    <mergeCell ref="R22:T22"/>
    <mergeCell ref="U22:W22"/>
    <mergeCell ref="X22:Z22"/>
    <mergeCell ref="A26:A27"/>
    <mergeCell ref="B26:C27"/>
    <mergeCell ref="D26:E27"/>
    <mergeCell ref="F26:I27"/>
    <mergeCell ref="J26:M27"/>
    <mergeCell ref="N26:U26"/>
    <mergeCell ref="U24:W24"/>
    <mergeCell ref="X24:Z24"/>
    <mergeCell ref="AA24:AC24"/>
    <mergeCell ref="A25:E25"/>
    <mergeCell ref="F25:M25"/>
    <mergeCell ref="N25:AC25"/>
    <mergeCell ref="C24:D24"/>
    <mergeCell ref="E24:H24"/>
    <mergeCell ref="I24:K24"/>
    <mergeCell ref="L24:N24"/>
    <mergeCell ref="O24:Q24"/>
    <mergeCell ref="R24:T24"/>
    <mergeCell ref="A22:A24"/>
    <mergeCell ref="AA22:AC22"/>
    <mergeCell ref="C23:D23"/>
    <mergeCell ref="E23:H23"/>
    <mergeCell ref="I23:K23"/>
    <mergeCell ref="L23:N23"/>
    <mergeCell ref="V28:Y28"/>
    <mergeCell ref="Z28:AC28"/>
    <mergeCell ref="V26:AC26"/>
    <mergeCell ref="N27:Q27"/>
    <mergeCell ref="R27:U27"/>
    <mergeCell ref="V27:Y27"/>
    <mergeCell ref="Z27:AC27"/>
    <mergeCell ref="D28:E28"/>
    <mergeCell ref="F28:I28"/>
    <mergeCell ref="J28:M28"/>
    <mergeCell ref="N28:Q28"/>
    <mergeCell ref="R28:U28"/>
  </mergeCells>
  <pageMargins left="0.7" right="0.7" top="0.75" bottom="0.75" header="0.3" footer="0.3"/>
  <pageSetup paperSize="9" scale="99" orientation="landscape" horizontalDpi="300" verticalDpi="300" r:id="rId1"/>
  <rowBreaks count="1" manualBreakCount="1">
    <brk id="18" max="28" man="1"/>
  </rowBreaks>
  <ignoredErrors>
    <ignoredError sqref="G13:I13 E14:F14 AB14:AC14 AB13:AC13 AC5 AA5 U5 S5 Q5 O5 M5 K5 I5 G5 E5 D6:U6 AC3 AA3 Y3 W3 U3 S3 Q3 O3 E3:M3 D4:AC4 D3 D5 N3 P3 R3 T3 V3 X3 Z3 AB3 F5 H5 J5 L5 N5 P5 R5 T5 Z5 AB5 G14:I14 J14 X14:Y14 K14 L14 W14 Z14 L13 W13 K13 X13:Z13 Z6:AC6 V6:Y6 W5 Y5 V5 X5 B13:B14 AA28:AC28 W28:Y28 S28:U28 O28:Q28 N28 R28 V28 Z28" numberStoredAsText="1"/>
    <ignoredError sqref="N14:O14 U14:V14 M13:O13 Q13:V13 P13 S14 P14 M14 Q14:R14 T14" twoDigitTextYear="1" numberStoredAsText="1"/>
    <ignoredError sqref="O24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1"/>
  <dimension ref="A1:T297"/>
  <sheetViews>
    <sheetView zoomScaleNormal="100" zoomScaleSheetLayoutView="100" workbookViewId="0">
      <selection activeCell="B3" sqref="B3:T3"/>
    </sheetView>
  </sheetViews>
  <sheetFormatPr defaultRowHeight="15.5"/>
  <cols>
    <col min="1" max="21" width="5.07421875" customWidth="1"/>
  </cols>
  <sheetData>
    <row r="1" spans="1:20" s="164" customFormat="1" ht="12" customHeight="1">
      <c r="A1" s="164" t="s">
        <v>82</v>
      </c>
    </row>
    <row r="2" spans="1:20" s="164" customFormat="1" ht="12" customHeight="1">
      <c r="R2" s="164" t="s">
        <v>0</v>
      </c>
    </row>
    <row r="3" spans="1:20" s="164" customFormat="1" ht="12" customHeight="1">
      <c r="A3" s="1078" t="s">
        <v>52</v>
      </c>
      <c r="B3" s="1081" t="s">
        <v>53</v>
      </c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3"/>
    </row>
    <row r="4" spans="1:20" s="164" customFormat="1" ht="12" customHeight="1">
      <c r="A4" s="1079"/>
      <c r="B4" s="1081" t="s">
        <v>1</v>
      </c>
      <c r="C4" s="1082"/>
      <c r="D4" s="1082"/>
      <c r="E4" s="1083"/>
      <c r="F4" s="1081" t="s">
        <v>54</v>
      </c>
      <c r="G4" s="1083"/>
      <c r="H4" s="1081" t="s">
        <v>55</v>
      </c>
      <c r="I4" s="1083"/>
      <c r="J4" s="1081" t="s">
        <v>56</v>
      </c>
      <c r="K4" s="1083"/>
      <c r="L4" s="1081" t="s">
        <v>57</v>
      </c>
      <c r="M4" s="1083"/>
      <c r="N4" s="1081" t="s">
        <v>57</v>
      </c>
      <c r="O4" s="1083"/>
      <c r="P4" s="1081" t="s">
        <v>58</v>
      </c>
      <c r="Q4" s="1083"/>
      <c r="R4" s="32" t="s">
        <v>59</v>
      </c>
      <c r="S4" s="32" t="s">
        <v>60</v>
      </c>
      <c r="T4" s="32" t="s">
        <v>61</v>
      </c>
    </row>
    <row r="5" spans="1:20" s="164" customFormat="1" ht="12" customHeight="1">
      <c r="A5" s="1080"/>
      <c r="B5" s="119">
        <v>0.375</v>
      </c>
      <c r="C5" s="119">
        <v>0.625</v>
      </c>
      <c r="D5" s="32" t="s">
        <v>2</v>
      </c>
      <c r="E5" s="32" t="s">
        <v>3</v>
      </c>
      <c r="F5" s="120">
        <v>0.375</v>
      </c>
      <c r="G5" s="120">
        <v>0.625</v>
      </c>
      <c r="H5" s="120">
        <v>0.375</v>
      </c>
      <c r="I5" s="120">
        <v>0.625</v>
      </c>
      <c r="J5" s="120">
        <v>0.375</v>
      </c>
      <c r="K5" s="120">
        <v>0.625</v>
      </c>
      <c r="L5" s="120">
        <v>0.375</v>
      </c>
      <c r="M5" s="120">
        <v>0.625</v>
      </c>
      <c r="N5" s="120">
        <v>0.375</v>
      </c>
      <c r="O5" s="120">
        <v>0.625</v>
      </c>
      <c r="P5" s="120">
        <v>0.375</v>
      </c>
      <c r="Q5" s="120">
        <v>0.625</v>
      </c>
      <c r="R5" s="120">
        <v>0.625</v>
      </c>
      <c r="S5" s="120">
        <v>0.625</v>
      </c>
      <c r="T5" s="120">
        <v>0.625</v>
      </c>
    </row>
    <row r="6" spans="1:20" s="164" customFormat="1" ht="12" customHeight="1">
      <c r="A6" s="49"/>
      <c r="B6" s="29"/>
      <c r="C6" s="29"/>
      <c r="D6" s="29"/>
      <c r="E6" s="29"/>
      <c r="F6" s="1010" t="s">
        <v>4</v>
      </c>
      <c r="G6" s="1011"/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2"/>
    </row>
    <row r="7" spans="1:20" s="164" customFormat="1" ht="12" customHeight="1">
      <c r="A7" s="26">
        <v>1</v>
      </c>
      <c r="B7" s="39">
        <v>10.6</v>
      </c>
      <c r="C7" s="39">
        <v>22.5</v>
      </c>
      <c r="D7" s="39">
        <v>25.8</v>
      </c>
      <c r="E7" s="39"/>
      <c r="F7" s="107">
        <v>5</v>
      </c>
      <c r="G7" s="39">
        <v>12.5</v>
      </c>
      <c r="H7" s="39">
        <v>6.6</v>
      </c>
      <c r="I7" s="39">
        <v>9.6999999999999993</v>
      </c>
      <c r="J7" s="39">
        <v>7.9</v>
      </c>
      <c r="K7" s="39">
        <v>8.3000000000000007</v>
      </c>
      <c r="L7" s="39">
        <v>8.3000000000000007</v>
      </c>
      <c r="M7" s="39">
        <v>8.1999999999999993</v>
      </c>
      <c r="N7" s="39">
        <v>6.3</v>
      </c>
      <c r="O7" s="39">
        <v>6.3</v>
      </c>
      <c r="P7" s="39">
        <v>5.9</v>
      </c>
      <c r="Q7" s="39">
        <v>5.9</v>
      </c>
      <c r="R7" s="39">
        <v>4.4000000000000004</v>
      </c>
      <c r="S7" s="39">
        <v>4.7</v>
      </c>
      <c r="T7" s="28">
        <v>6.8</v>
      </c>
    </row>
    <row r="8" spans="1:20" s="164" customFormat="1" ht="12" customHeight="1">
      <c r="A8" s="26">
        <v>2</v>
      </c>
      <c r="B8" s="39">
        <v>8.1999999999999993</v>
      </c>
      <c r="C8" s="39">
        <v>11.4</v>
      </c>
      <c r="D8" s="39">
        <v>13</v>
      </c>
      <c r="E8" s="39"/>
      <c r="F8" s="27">
        <v>7.5</v>
      </c>
      <c r="G8" s="39">
        <v>9.5</v>
      </c>
      <c r="H8" s="39">
        <v>8.1</v>
      </c>
      <c r="I8" s="39">
        <v>8.6999999999999993</v>
      </c>
      <c r="J8" s="39">
        <v>8.6</v>
      </c>
      <c r="K8" s="39">
        <v>8.6</v>
      </c>
      <c r="L8" s="39">
        <v>8.5</v>
      </c>
      <c r="M8" s="39">
        <v>8.5</v>
      </c>
      <c r="N8" s="39">
        <v>6.4</v>
      </c>
      <c r="O8" s="39">
        <v>6.4</v>
      </c>
      <c r="P8" s="39">
        <v>5.8</v>
      </c>
      <c r="Q8" s="39">
        <v>5.7</v>
      </c>
      <c r="R8" s="39">
        <v>4.4000000000000004</v>
      </c>
      <c r="S8" s="39">
        <v>4.7</v>
      </c>
      <c r="T8" s="28">
        <v>6.8</v>
      </c>
    </row>
    <row r="9" spans="1:20" s="164" customFormat="1" ht="12" customHeight="1">
      <c r="A9" s="26">
        <v>3</v>
      </c>
      <c r="B9" s="39">
        <v>3.5</v>
      </c>
      <c r="C9" s="39">
        <v>10.6</v>
      </c>
      <c r="D9" s="39">
        <v>12.7</v>
      </c>
      <c r="E9" s="39"/>
      <c r="F9" s="27">
        <v>5.5</v>
      </c>
      <c r="G9" s="39">
        <v>6.9</v>
      </c>
      <c r="H9" s="39">
        <v>6.6</v>
      </c>
      <c r="I9" s="39">
        <v>7.1</v>
      </c>
      <c r="J9" s="39">
        <v>7.6</v>
      </c>
      <c r="K9" s="39">
        <v>7.5</v>
      </c>
      <c r="L9" s="39">
        <v>8</v>
      </c>
      <c r="M9" s="39">
        <v>7.6</v>
      </c>
      <c r="N9" s="39">
        <v>6.3</v>
      </c>
      <c r="O9" s="39">
        <v>6.2</v>
      </c>
      <c r="P9" s="39">
        <v>5.9</v>
      </c>
      <c r="Q9" s="39">
        <v>5.8</v>
      </c>
      <c r="R9" s="39">
        <v>4.4000000000000004</v>
      </c>
      <c r="S9" s="39">
        <v>4.8</v>
      </c>
      <c r="T9" s="28">
        <v>6.8</v>
      </c>
    </row>
    <row r="10" spans="1:20" s="164" customFormat="1" ht="12" customHeight="1">
      <c r="A10" s="26">
        <v>4</v>
      </c>
      <c r="B10" s="39">
        <v>2.6</v>
      </c>
      <c r="C10" s="39">
        <v>11</v>
      </c>
      <c r="D10" s="39">
        <v>19.8</v>
      </c>
      <c r="E10" s="39"/>
      <c r="F10" s="27">
        <v>3.2</v>
      </c>
      <c r="G10" s="39">
        <v>7.7</v>
      </c>
      <c r="H10" s="39">
        <v>4.5999999999999996</v>
      </c>
      <c r="I10" s="39">
        <v>6.4</v>
      </c>
      <c r="J10" s="39">
        <v>6.3</v>
      </c>
      <c r="K10" s="39">
        <v>6.2</v>
      </c>
      <c r="L10" s="39">
        <v>6.6</v>
      </c>
      <c r="M10" s="39">
        <v>6.5</v>
      </c>
      <c r="N10" s="39">
        <v>6.1</v>
      </c>
      <c r="O10" s="39">
        <v>5.8</v>
      </c>
      <c r="P10" s="39">
        <v>5.9</v>
      </c>
      <c r="Q10" s="39">
        <v>5.9</v>
      </c>
      <c r="R10" s="39">
        <v>4.5</v>
      </c>
      <c r="S10" s="39">
        <v>4.8</v>
      </c>
      <c r="T10" s="28">
        <v>6.8</v>
      </c>
    </row>
    <row r="11" spans="1:20" s="164" customFormat="1" ht="12" customHeight="1">
      <c r="A11" s="26">
        <v>5</v>
      </c>
      <c r="B11" s="39">
        <v>5.5</v>
      </c>
      <c r="C11" s="39">
        <v>17</v>
      </c>
      <c r="D11" s="39">
        <v>17.2</v>
      </c>
      <c r="E11" s="39"/>
      <c r="F11" s="27">
        <v>3.4</v>
      </c>
      <c r="G11" s="39">
        <v>7.5</v>
      </c>
      <c r="H11" s="39">
        <v>4.8</v>
      </c>
      <c r="I11" s="39">
        <v>6.5</v>
      </c>
      <c r="J11" s="39">
        <v>6.1</v>
      </c>
      <c r="K11" s="39">
        <v>6.2</v>
      </c>
      <c r="L11" s="39">
        <v>6.3</v>
      </c>
      <c r="M11" s="39">
        <v>6.2</v>
      </c>
      <c r="N11" s="39">
        <v>5.5</v>
      </c>
      <c r="O11" s="39">
        <v>5.4</v>
      </c>
      <c r="P11" s="39">
        <v>5.8</v>
      </c>
      <c r="Q11" s="39">
        <v>5.8</v>
      </c>
      <c r="R11" s="39">
        <v>4.5999999999999996</v>
      </c>
      <c r="S11" s="39">
        <v>4.8</v>
      </c>
      <c r="T11" s="28">
        <v>6.8</v>
      </c>
    </row>
    <row r="12" spans="1:20" s="164" customFormat="1" ht="12" customHeight="1">
      <c r="A12" s="26">
        <v>6</v>
      </c>
      <c r="B12" s="39">
        <v>12.2</v>
      </c>
      <c r="C12" s="39">
        <v>21.1</v>
      </c>
      <c r="D12" s="39">
        <v>25.5</v>
      </c>
      <c r="E12" s="39"/>
      <c r="F12" s="27">
        <v>3.6</v>
      </c>
      <c r="G12" s="39">
        <v>11.4</v>
      </c>
      <c r="H12" s="39">
        <v>4.7</v>
      </c>
      <c r="I12" s="39">
        <v>8.1</v>
      </c>
      <c r="J12" s="39">
        <v>6</v>
      </c>
      <c r="K12" s="39">
        <v>6.5</v>
      </c>
      <c r="L12" s="39">
        <v>6.3</v>
      </c>
      <c r="M12" s="39">
        <v>6.3</v>
      </c>
      <c r="N12" s="39">
        <v>5.4</v>
      </c>
      <c r="O12" s="39">
        <v>5.3</v>
      </c>
      <c r="P12" s="39">
        <v>5.5</v>
      </c>
      <c r="Q12" s="39">
        <v>5.5</v>
      </c>
      <c r="R12" s="39">
        <v>4.8</v>
      </c>
      <c r="S12" s="39">
        <v>4.9000000000000004</v>
      </c>
      <c r="T12" s="28">
        <v>6.7</v>
      </c>
    </row>
    <row r="13" spans="1:20" s="164" customFormat="1" ht="12" customHeight="1">
      <c r="A13" s="26">
        <v>7</v>
      </c>
      <c r="B13" s="39">
        <v>5.5</v>
      </c>
      <c r="C13" s="39">
        <v>12.1</v>
      </c>
      <c r="D13" s="39">
        <v>23.4</v>
      </c>
      <c r="E13" s="39"/>
      <c r="F13" s="27">
        <v>5.3</v>
      </c>
      <c r="G13" s="39">
        <v>10</v>
      </c>
      <c r="H13" s="39">
        <v>6.1</v>
      </c>
      <c r="I13" s="39">
        <v>7.9</v>
      </c>
      <c r="J13" s="39">
        <v>6.9</v>
      </c>
      <c r="K13" s="39">
        <v>7</v>
      </c>
      <c r="L13" s="39">
        <v>7</v>
      </c>
      <c r="M13" s="39">
        <v>6.9</v>
      </c>
      <c r="N13" s="39">
        <v>5.5</v>
      </c>
      <c r="O13" s="39">
        <v>5.4</v>
      </c>
      <c r="P13" s="39">
        <v>5.5</v>
      </c>
      <c r="Q13" s="39">
        <v>5.4</v>
      </c>
      <c r="R13" s="39">
        <v>4.8</v>
      </c>
      <c r="S13" s="39">
        <v>4.9000000000000004</v>
      </c>
      <c r="T13" s="28">
        <v>6.7</v>
      </c>
    </row>
    <row r="14" spans="1:20" s="164" customFormat="1" ht="12" customHeight="1">
      <c r="A14" s="26">
        <v>8</v>
      </c>
      <c r="B14" s="39">
        <v>12.4</v>
      </c>
      <c r="C14" s="39">
        <v>20.6</v>
      </c>
      <c r="D14" s="39">
        <v>23.5</v>
      </c>
      <c r="E14" s="39"/>
      <c r="F14" s="27">
        <v>4.5</v>
      </c>
      <c r="G14" s="39">
        <v>10.7</v>
      </c>
      <c r="H14" s="39">
        <v>5.5</v>
      </c>
      <c r="I14" s="39">
        <v>8.4</v>
      </c>
      <c r="J14" s="39">
        <v>6.5</v>
      </c>
      <c r="K14" s="39">
        <v>7.1</v>
      </c>
      <c r="L14" s="39">
        <v>6.9</v>
      </c>
      <c r="M14" s="39">
        <v>6.8</v>
      </c>
      <c r="N14" s="39">
        <v>5.5</v>
      </c>
      <c r="O14" s="39">
        <v>5.3</v>
      </c>
      <c r="P14" s="39">
        <v>5.4</v>
      </c>
      <c r="Q14" s="39">
        <v>5.4</v>
      </c>
      <c r="R14" s="39">
        <v>4.8</v>
      </c>
      <c r="S14" s="39">
        <v>4.9000000000000004</v>
      </c>
      <c r="T14" s="28">
        <v>6.7</v>
      </c>
    </row>
    <row r="15" spans="1:20" s="164" customFormat="1" ht="12" customHeight="1">
      <c r="A15" s="26">
        <v>9</v>
      </c>
      <c r="B15" s="39">
        <v>13.4</v>
      </c>
      <c r="C15" s="39">
        <v>19</v>
      </c>
      <c r="D15" s="39">
        <v>24.5</v>
      </c>
      <c r="E15" s="39"/>
      <c r="F15" s="27">
        <v>4.5999999999999996</v>
      </c>
      <c r="G15" s="39">
        <v>11.6</v>
      </c>
      <c r="H15" s="39">
        <v>5.7</v>
      </c>
      <c r="I15" s="39">
        <v>9.1</v>
      </c>
      <c r="J15" s="39">
        <v>6.9</v>
      </c>
      <c r="K15" s="39">
        <v>7.5</v>
      </c>
      <c r="L15" s="39">
        <v>7.1</v>
      </c>
      <c r="M15" s="39">
        <v>7.1</v>
      </c>
      <c r="N15" s="39">
        <v>5.7</v>
      </c>
      <c r="O15" s="39">
        <v>5.9</v>
      </c>
      <c r="P15" s="39">
        <v>5.4</v>
      </c>
      <c r="Q15" s="39">
        <v>5.4</v>
      </c>
      <c r="R15" s="39">
        <v>4.9000000000000004</v>
      </c>
      <c r="S15" s="39">
        <v>4.9000000000000004</v>
      </c>
      <c r="T15" s="28">
        <v>6.7</v>
      </c>
    </row>
    <row r="16" spans="1:20" s="164" customFormat="1" ht="12" customHeight="1">
      <c r="A16" s="26">
        <v>10</v>
      </c>
      <c r="B16" s="39">
        <v>11</v>
      </c>
      <c r="C16" s="39">
        <v>11.1</v>
      </c>
      <c r="D16" s="39">
        <v>13</v>
      </c>
      <c r="E16" s="39"/>
      <c r="F16" s="27">
        <v>7.4</v>
      </c>
      <c r="G16" s="39">
        <v>9.4</v>
      </c>
      <c r="H16" s="39">
        <v>7.7</v>
      </c>
      <c r="I16" s="39">
        <v>8.3000000000000007</v>
      </c>
      <c r="J16" s="39">
        <v>7.8</v>
      </c>
      <c r="K16" s="39">
        <v>8.1</v>
      </c>
      <c r="L16" s="39">
        <v>7.9</v>
      </c>
      <c r="M16" s="39">
        <v>7.4</v>
      </c>
      <c r="N16" s="39">
        <v>6.1</v>
      </c>
      <c r="O16" s="39">
        <v>6.1</v>
      </c>
      <c r="P16" s="39">
        <v>5.5</v>
      </c>
      <c r="Q16" s="39">
        <v>5.4</v>
      </c>
      <c r="R16" s="39">
        <v>4.9000000000000004</v>
      </c>
      <c r="S16" s="39">
        <v>5</v>
      </c>
      <c r="T16" s="28">
        <v>6.7</v>
      </c>
    </row>
    <row r="17" spans="1:20" s="164" customFormat="1" ht="12" customHeight="1">
      <c r="A17" s="26">
        <v>11</v>
      </c>
      <c r="B17" s="39">
        <v>12.1</v>
      </c>
      <c r="C17" s="39">
        <v>10.6</v>
      </c>
      <c r="D17" s="39">
        <v>13.5</v>
      </c>
      <c r="E17" s="39"/>
      <c r="F17" s="27">
        <v>7.5</v>
      </c>
      <c r="G17" s="39">
        <v>9.5</v>
      </c>
      <c r="H17" s="39">
        <v>7.5</v>
      </c>
      <c r="I17" s="39">
        <v>8.5</v>
      </c>
      <c r="J17" s="39">
        <v>7.6</v>
      </c>
      <c r="K17" s="39">
        <v>7.7</v>
      </c>
      <c r="L17" s="39">
        <v>7.5</v>
      </c>
      <c r="M17" s="39">
        <v>7.6</v>
      </c>
      <c r="N17" s="39">
        <v>6.1</v>
      </c>
      <c r="O17" s="39">
        <v>6.1</v>
      </c>
      <c r="P17" s="39">
        <v>5.4</v>
      </c>
      <c r="Q17" s="39">
        <v>5.5</v>
      </c>
      <c r="R17" s="39">
        <v>4.9000000000000004</v>
      </c>
      <c r="S17" s="39">
        <v>5</v>
      </c>
      <c r="T17" s="28">
        <v>6.7</v>
      </c>
    </row>
    <row r="18" spans="1:20" s="164" customFormat="1" ht="12" customHeight="1">
      <c r="A18" s="26">
        <v>12</v>
      </c>
      <c r="B18" s="39">
        <v>10.1</v>
      </c>
      <c r="C18" s="39">
        <v>16.2</v>
      </c>
      <c r="D18" s="39">
        <v>23.4</v>
      </c>
      <c r="E18" s="39"/>
      <c r="F18" s="27">
        <v>8.6999999999999993</v>
      </c>
      <c r="G18" s="39">
        <v>11.5</v>
      </c>
      <c r="H18" s="39">
        <v>8.3000000000000007</v>
      </c>
      <c r="I18" s="39">
        <v>9.8000000000000007</v>
      </c>
      <c r="J18" s="39">
        <v>8.1999999999999993</v>
      </c>
      <c r="K18" s="39">
        <v>8.6</v>
      </c>
      <c r="L18" s="39">
        <v>7.9</v>
      </c>
      <c r="M18" s="39">
        <v>8.1999999999999993</v>
      </c>
      <c r="N18" s="39">
        <v>6.2</v>
      </c>
      <c r="O18" s="39">
        <v>6.3</v>
      </c>
      <c r="P18" s="39">
        <v>5.6</v>
      </c>
      <c r="Q18" s="39">
        <v>5.6</v>
      </c>
      <c r="R18" s="39">
        <v>4.9000000000000004</v>
      </c>
      <c r="S18" s="39">
        <v>5</v>
      </c>
      <c r="T18" s="28">
        <v>6.7</v>
      </c>
    </row>
    <row r="19" spans="1:20" s="164" customFormat="1" ht="12" customHeight="1">
      <c r="A19" s="26">
        <v>13</v>
      </c>
      <c r="B19" s="39">
        <v>7.5</v>
      </c>
      <c r="C19" s="39">
        <v>8</v>
      </c>
      <c r="D19" s="39">
        <v>17</v>
      </c>
      <c r="E19" s="39"/>
      <c r="F19" s="27">
        <v>7</v>
      </c>
      <c r="G19" s="39">
        <v>9.5</v>
      </c>
      <c r="H19" s="39">
        <v>7.8</v>
      </c>
      <c r="I19" s="39">
        <v>8.9</v>
      </c>
      <c r="J19" s="39">
        <v>8.4</v>
      </c>
      <c r="K19" s="39">
        <v>8.4</v>
      </c>
      <c r="L19" s="39">
        <v>8.5</v>
      </c>
      <c r="M19" s="39">
        <v>8.4</v>
      </c>
      <c r="N19" s="39">
        <v>6.3</v>
      </c>
      <c r="O19" s="39">
        <v>6.4</v>
      </c>
      <c r="P19" s="39">
        <v>5.5</v>
      </c>
      <c r="Q19" s="39">
        <v>5.6</v>
      </c>
      <c r="R19" s="39">
        <v>4.9000000000000004</v>
      </c>
      <c r="S19" s="39">
        <v>5</v>
      </c>
      <c r="T19" s="28">
        <v>6.6</v>
      </c>
    </row>
    <row r="20" spans="1:20" s="164" customFormat="1" ht="12" customHeight="1">
      <c r="A20" s="26">
        <v>14</v>
      </c>
      <c r="B20" s="39">
        <v>6</v>
      </c>
      <c r="C20" s="39">
        <v>13.4</v>
      </c>
      <c r="D20" s="39">
        <v>20.3</v>
      </c>
      <c r="E20" s="39"/>
      <c r="F20" s="27">
        <v>7</v>
      </c>
      <c r="G20" s="39">
        <v>9.3000000000000007</v>
      </c>
      <c r="H20" s="39">
        <v>7.3</v>
      </c>
      <c r="I20" s="39">
        <v>8.3000000000000007</v>
      </c>
      <c r="J20" s="39">
        <v>7.9</v>
      </c>
      <c r="K20" s="39">
        <v>7.8</v>
      </c>
      <c r="L20" s="39">
        <v>8.1</v>
      </c>
      <c r="M20" s="39">
        <v>7.9</v>
      </c>
      <c r="N20" s="39">
        <v>6.5</v>
      </c>
      <c r="O20" s="39">
        <v>6.6</v>
      </c>
      <c r="P20" s="39">
        <v>5.8</v>
      </c>
      <c r="Q20" s="39">
        <v>5.9</v>
      </c>
      <c r="R20" s="39">
        <v>5</v>
      </c>
      <c r="S20" s="39">
        <v>5</v>
      </c>
      <c r="T20" s="28">
        <v>6.6</v>
      </c>
    </row>
    <row r="21" spans="1:20" s="164" customFormat="1" ht="12" customHeight="1">
      <c r="A21" s="26">
        <v>15</v>
      </c>
      <c r="B21" s="39">
        <v>15.6</v>
      </c>
      <c r="C21" s="39">
        <v>20.5</v>
      </c>
      <c r="D21" s="39">
        <v>25.9</v>
      </c>
      <c r="E21" s="39"/>
      <c r="F21" s="27">
        <v>5.6</v>
      </c>
      <c r="G21" s="39">
        <v>12.5</v>
      </c>
      <c r="H21" s="39">
        <v>6.3</v>
      </c>
      <c r="I21" s="39">
        <v>9.9</v>
      </c>
      <c r="J21" s="39">
        <v>7.4</v>
      </c>
      <c r="K21" s="39">
        <v>8.1</v>
      </c>
      <c r="L21" s="39">
        <v>7.6</v>
      </c>
      <c r="M21" s="39">
        <v>7.7</v>
      </c>
      <c r="N21" s="39">
        <v>6.5</v>
      </c>
      <c r="O21" s="39">
        <v>6.4</v>
      </c>
      <c r="P21" s="39">
        <v>5.9</v>
      </c>
      <c r="Q21" s="39">
        <v>5.9</v>
      </c>
      <c r="R21" s="39">
        <v>5</v>
      </c>
      <c r="S21" s="39">
        <v>5</v>
      </c>
      <c r="T21" s="28">
        <v>6.6</v>
      </c>
    </row>
    <row r="22" spans="1:20" s="164" customFormat="1" ht="12" customHeight="1">
      <c r="A22" s="26">
        <v>16</v>
      </c>
      <c r="B22" s="39">
        <v>16</v>
      </c>
      <c r="C22" s="39">
        <v>26.5</v>
      </c>
      <c r="D22" s="39">
        <v>29.6</v>
      </c>
      <c r="E22" s="39"/>
      <c r="F22" s="27">
        <v>7.1</v>
      </c>
      <c r="G22" s="39">
        <v>13.6</v>
      </c>
      <c r="H22" s="39">
        <v>7.1</v>
      </c>
      <c r="I22" s="39">
        <v>10.6</v>
      </c>
      <c r="J22" s="39">
        <v>8.1</v>
      </c>
      <c r="K22" s="39">
        <v>8.6</v>
      </c>
      <c r="L22" s="39">
        <v>8.3000000000000007</v>
      </c>
      <c r="M22" s="39">
        <v>8.3000000000000007</v>
      </c>
      <c r="N22" s="39">
        <v>6.7</v>
      </c>
      <c r="O22" s="39">
        <v>6.5</v>
      </c>
      <c r="P22" s="39">
        <v>6</v>
      </c>
      <c r="Q22" s="39">
        <v>6</v>
      </c>
      <c r="R22" s="39">
        <v>5</v>
      </c>
      <c r="S22" s="39">
        <v>5</v>
      </c>
      <c r="T22" s="28">
        <v>6.6</v>
      </c>
    </row>
    <row r="23" spans="1:20" s="164" customFormat="1" ht="12" customHeight="1">
      <c r="A23" s="26">
        <v>17</v>
      </c>
      <c r="B23" s="39">
        <v>17.5</v>
      </c>
      <c r="C23" s="39">
        <v>25.6</v>
      </c>
      <c r="D23" s="39">
        <v>29.7</v>
      </c>
      <c r="E23" s="39"/>
      <c r="F23" s="27">
        <v>8.6</v>
      </c>
      <c r="G23" s="39">
        <v>15.4</v>
      </c>
      <c r="H23" s="39">
        <v>8.5</v>
      </c>
      <c r="I23" s="39">
        <v>12.3</v>
      </c>
      <c r="J23" s="39">
        <v>9.1999999999999993</v>
      </c>
      <c r="K23" s="39">
        <v>10</v>
      </c>
      <c r="L23" s="39">
        <v>9.1</v>
      </c>
      <c r="M23" s="39">
        <v>9.3000000000000007</v>
      </c>
      <c r="N23" s="39">
        <v>6.8</v>
      </c>
      <c r="O23" s="39">
        <v>6.8</v>
      </c>
      <c r="P23" s="39">
        <v>6.1</v>
      </c>
      <c r="Q23" s="39">
        <v>6.1</v>
      </c>
      <c r="R23" s="39">
        <v>5.0999999999999996</v>
      </c>
      <c r="S23" s="39">
        <v>5</v>
      </c>
      <c r="T23" s="28">
        <v>6.6</v>
      </c>
    </row>
    <row r="24" spans="1:20" s="164" customFormat="1" ht="12" customHeight="1">
      <c r="A24" s="26">
        <v>18</v>
      </c>
      <c r="B24" s="39">
        <v>18</v>
      </c>
      <c r="C24" s="39">
        <v>28.7</v>
      </c>
      <c r="D24" s="39">
        <v>32.799999999999997</v>
      </c>
      <c r="E24" s="39"/>
      <c r="F24" s="27">
        <v>9.8000000000000007</v>
      </c>
      <c r="G24" s="39">
        <v>17</v>
      </c>
      <c r="H24" s="39">
        <v>9.6</v>
      </c>
      <c r="I24" s="39">
        <v>13.5</v>
      </c>
      <c r="J24" s="39">
        <v>10</v>
      </c>
      <c r="K24" s="39">
        <v>10.8</v>
      </c>
      <c r="L24" s="39">
        <v>10</v>
      </c>
      <c r="M24" s="39">
        <v>10</v>
      </c>
      <c r="N24" s="39">
        <v>7.1</v>
      </c>
      <c r="O24" s="39">
        <v>7.1</v>
      </c>
      <c r="P24" s="39">
        <v>6.4</v>
      </c>
      <c r="Q24" s="39">
        <v>6.3</v>
      </c>
      <c r="R24" s="39">
        <v>5.0999999999999996</v>
      </c>
      <c r="S24" s="39">
        <v>5</v>
      </c>
      <c r="T24" s="28">
        <v>6.6</v>
      </c>
    </row>
    <row r="25" spans="1:20" s="164" customFormat="1" ht="12" customHeight="1">
      <c r="A25" s="26">
        <v>19</v>
      </c>
      <c r="B25" s="39">
        <v>19</v>
      </c>
      <c r="C25" s="39">
        <v>28.3</v>
      </c>
      <c r="D25" s="39">
        <v>32.799999999999997</v>
      </c>
      <c r="E25" s="39"/>
      <c r="F25" s="27">
        <v>11.7</v>
      </c>
      <c r="G25" s="39">
        <v>17.399999999999999</v>
      </c>
      <c r="H25" s="39">
        <v>11.3</v>
      </c>
      <c r="I25" s="39">
        <v>14.2</v>
      </c>
      <c r="J25" s="39">
        <v>11.4</v>
      </c>
      <c r="K25" s="39">
        <v>12</v>
      </c>
      <c r="L25" s="39">
        <v>11.1</v>
      </c>
      <c r="M25" s="39">
        <v>11.2</v>
      </c>
      <c r="N25" s="39">
        <v>7.7</v>
      </c>
      <c r="O25" s="39">
        <v>7.7</v>
      </c>
      <c r="P25" s="39">
        <v>6.4</v>
      </c>
      <c r="Q25" s="39">
        <v>6.4</v>
      </c>
      <c r="R25" s="39">
        <v>5.3</v>
      </c>
      <c r="S25" s="39">
        <v>5</v>
      </c>
      <c r="T25" s="28">
        <v>6.6</v>
      </c>
    </row>
    <row r="26" spans="1:20" s="164" customFormat="1" ht="12" customHeight="1">
      <c r="A26" s="26">
        <v>20</v>
      </c>
      <c r="B26" s="39">
        <v>21.6</v>
      </c>
      <c r="C26" s="39">
        <v>34</v>
      </c>
      <c r="D26" s="39">
        <v>35.5</v>
      </c>
      <c r="E26" s="39"/>
      <c r="F26" s="27">
        <v>13</v>
      </c>
      <c r="G26" s="39">
        <v>19.7</v>
      </c>
      <c r="H26" s="39">
        <v>12.4</v>
      </c>
      <c r="I26" s="39">
        <v>16.2</v>
      </c>
      <c r="J26" s="39">
        <v>12.3</v>
      </c>
      <c r="K26" s="39">
        <v>13.1</v>
      </c>
      <c r="L26" s="39">
        <v>12</v>
      </c>
      <c r="M26" s="39">
        <v>12.2</v>
      </c>
      <c r="N26" s="39">
        <v>8.3000000000000007</v>
      </c>
      <c r="O26" s="39">
        <v>8.4</v>
      </c>
      <c r="P26" s="39">
        <v>6.7</v>
      </c>
      <c r="Q26" s="39">
        <v>6.8</v>
      </c>
      <c r="R26" s="39">
        <v>5.3</v>
      </c>
      <c r="S26" s="39">
        <v>5</v>
      </c>
      <c r="T26" s="28">
        <v>6.6</v>
      </c>
    </row>
    <row r="27" spans="1:20" s="164" customFormat="1" ht="12" customHeight="1">
      <c r="A27" s="26">
        <v>21</v>
      </c>
      <c r="B27" s="39">
        <v>18</v>
      </c>
      <c r="C27" s="39">
        <v>20.6</v>
      </c>
      <c r="D27" s="39">
        <v>24.5</v>
      </c>
      <c r="E27" s="39"/>
      <c r="F27" s="27">
        <v>15.1</v>
      </c>
      <c r="G27" s="39">
        <v>16.5</v>
      </c>
      <c r="H27" s="39">
        <v>14.1</v>
      </c>
      <c r="I27" s="39">
        <v>15.1</v>
      </c>
      <c r="J27" s="39">
        <v>13.5</v>
      </c>
      <c r="K27" s="39">
        <v>13.6</v>
      </c>
      <c r="L27" s="39">
        <v>13</v>
      </c>
      <c r="M27" s="39">
        <v>13</v>
      </c>
      <c r="N27" s="39">
        <v>9</v>
      </c>
      <c r="O27" s="39">
        <v>9.3000000000000007</v>
      </c>
      <c r="P27" s="39">
        <v>6.9</v>
      </c>
      <c r="Q27" s="39">
        <v>7.1</v>
      </c>
      <c r="R27" s="39">
        <v>5.4</v>
      </c>
      <c r="S27" s="39">
        <v>5.0999999999999996</v>
      </c>
      <c r="T27" s="28">
        <v>6.6</v>
      </c>
    </row>
    <row r="28" spans="1:20" s="164" customFormat="1" ht="12" customHeight="1">
      <c r="A28" s="26">
        <v>22</v>
      </c>
      <c r="B28" s="39">
        <v>23.8</v>
      </c>
      <c r="C28" s="39">
        <v>21.5</v>
      </c>
      <c r="D28" s="39">
        <v>37.700000000000003</v>
      </c>
      <c r="E28" s="39"/>
      <c r="F28" s="27">
        <v>14.5</v>
      </c>
      <c r="G28" s="39">
        <v>21</v>
      </c>
      <c r="H28" s="39">
        <v>13.3</v>
      </c>
      <c r="I28" s="39">
        <v>17.3</v>
      </c>
      <c r="J28" s="39">
        <v>13.1</v>
      </c>
      <c r="K28" s="39">
        <v>14.1</v>
      </c>
      <c r="L28" s="39">
        <v>13</v>
      </c>
      <c r="M28" s="39">
        <v>13</v>
      </c>
      <c r="N28" s="39">
        <v>9.4</v>
      </c>
      <c r="O28" s="39">
        <v>9.6</v>
      </c>
      <c r="P28" s="39">
        <v>7.4</v>
      </c>
      <c r="Q28" s="39">
        <v>7.4</v>
      </c>
      <c r="R28" s="39">
        <v>5.4</v>
      </c>
      <c r="S28" s="39">
        <v>5.0999999999999996</v>
      </c>
      <c r="T28" s="28">
        <v>6.6</v>
      </c>
    </row>
    <row r="29" spans="1:20" s="164" customFormat="1" ht="12" customHeight="1">
      <c r="A29" s="26">
        <v>23</v>
      </c>
      <c r="B29" s="39">
        <v>20.8</v>
      </c>
      <c r="C29" s="39">
        <v>22.5</v>
      </c>
      <c r="D29" s="39">
        <v>30.1</v>
      </c>
      <c r="E29" s="39"/>
      <c r="F29" s="27">
        <v>14.8</v>
      </c>
      <c r="G29" s="39">
        <v>18.5</v>
      </c>
      <c r="H29" s="39">
        <v>14.3</v>
      </c>
      <c r="I29" s="39">
        <v>16.600000000000001</v>
      </c>
      <c r="J29" s="39">
        <v>14.2</v>
      </c>
      <c r="K29" s="39">
        <v>14.5</v>
      </c>
      <c r="L29" s="39">
        <v>13.8</v>
      </c>
      <c r="M29" s="39">
        <v>13.8</v>
      </c>
      <c r="N29" s="39">
        <v>10.1</v>
      </c>
      <c r="O29" s="39">
        <v>10</v>
      </c>
      <c r="P29" s="39">
        <v>7.7</v>
      </c>
      <c r="Q29" s="39">
        <v>7.9</v>
      </c>
      <c r="R29" s="39">
        <v>5.4</v>
      </c>
      <c r="S29" s="39">
        <v>5.0999999999999996</v>
      </c>
      <c r="T29" s="28">
        <v>6.6</v>
      </c>
    </row>
    <row r="30" spans="1:20" s="164" customFormat="1" ht="12" customHeight="1">
      <c r="A30" s="26">
        <v>24</v>
      </c>
      <c r="B30" s="39">
        <v>14.5</v>
      </c>
      <c r="C30" s="39">
        <v>14.1</v>
      </c>
      <c r="D30" s="39">
        <v>19.600000000000001</v>
      </c>
      <c r="E30" s="39"/>
      <c r="F30" s="27">
        <v>12.6</v>
      </c>
      <c r="G30" s="39">
        <v>14.1</v>
      </c>
      <c r="H30" s="39">
        <v>13.1</v>
      </c>
      <c r="I30" s="39">
        <v>13.6</v>
      </c>
      <c r="J30" s="39">
        <v>13.5</v>
      </c>
      <c r="K30" s="39">
        <v>13.3</v>
      </c>
      <c r="L30" s="39">
        <v>13.3</v>
      </c>
      <c r="M30" s="39">
        <v>13.3</v>
      </c>
      <c r="N30" s="39">
        <v>10.3</v>
      </c>
      <c r="O30" s="39">
        <v>10.199999999999999</v>
      </c>
      <c r="P30" s="39">
        <v>8.1</v>
      </c>
      <c r="Q30" s="39">
        <v>8.1</v>
      </c>
      <c r="R30" s="39">
        <v>5.5</v>
      </c>
      <c r="S30" s="39">
        <v>5.0999999999999996</v>
      </c>
      <c r="T30" s="28">
        <v>6.6</v>
      </c>
    </row>
    <row r="31" spans="1:20" s="164" customFormat="1" ht="12" customHeight="1">
      <c r="A31" s="26">
        <v>25</v>
      </c>
      <c r="B31" s="39">
        <v>14.3</v>
      </c>
      <c r="C31" s="39">
        <v>25.5</v>
      </c>
      <c r="D31" s="39">
        <v>27.2</v>
      </c>
      <c r="E31" s="39"/>
      <c r="F31" s="27">
        <v>12.4</v>
      </c>
      <c r="G31" s="39">
        <v>14.9</v>
      </c>
      <c r="H31" s="39">
        <v>12.6</v>
      </c>
      <c r="I31" s="39">
        <v>13.3</v>
      </c>
      <c r="J31" s="39">
        <v>12.7</v>
      </c>
      <c r="K31" s="39">
        <v>12.6</v>
      </c>
      <c r="L31" s="39">
        <v>12.6</v>
      </c>
      <c r="M31" s="39">
        <v>12.4</v>
      </c>
      <c r="N31" s="39">
        <v>10</v>
      </c>
      <c r="O31" s="39">
        <v>9.9</v>
      </c>
      <c r="P31" s="39">
        <v>8.4</v>
      </c>
      <c r="Q31" s="39">
        <v>8.4</v>
      </c>
      <c r="R31" s="39">
        <v>5.8</v>
      </c>
      <c r="S31" s="39">
        <v>5.0999999999999996</v>
      </c>
      <c r="T31" s="28">
        <v>6.6</v>
      </c>
    </row>
    <row r="32" spans="1:20" s="164" customFormat="1" ht="12" customHeight="1">
      <c r="A32" s="26">
        <v>26</v>
      </c>
      <c r="B32" s="39">
        <v>16</v>
      </c>
      <c r="C32" s="39">
        <v>14</v>
      </c>
      <c r="D32" s="39">
        <v>24.6</v>
      </c>
      <c r="E32" s="39"/>
      <c r="F32" s="27">
        <v>12.3</v>
      </c>
      <c r="G32" s="39">
        <v>14.6</v>
      </c>
      <c r="H32" s="39">
        <v>12.1</v>
      </c>
      <c r="I32" s="39">
        <v>13.7</v>
      </c>
      <c r="J32" s="39">
        <v>12.3</v>
      </c>
      <c r="K32" s="39">
        <v>12.6</v>
      </c>
      <c r="L32" s="39">
        <v>12.2</v>
      </c>
      <c r="M32" s="39">
        <v>12.3</v>
      </c>
      <c r="N32" s="39">
        <v>9.8000000000000007</v>
      </c>
      <c r="O32" s="39">
        <v>9.8000000000000007</v>
      </c>
      <c r="P32" s="39">
        <v>8.4</v>
      </c>
      <c r="Q32" s="39">
        <v>8.4</v>
      </c>
      <c r="R32" s="39">
        <v>5.9</v>
      </c>
      <c r="S32" s="39">
        <v>5.0999999999999996</v>
      </c>
      <c r="T32" s="28">
        <v>6.6</v>
      </c>
    </row>
    <row r="33" spans="1:20" s="164" customFormat="1" ht="12" customHeight="1">
      <c r="A33" s="26">
        <v>27</v>
      </c>
      <c r="B33" s="39">
        <v>12</v>
      </c>
      <c r="C33" s="39">
        <v>17.5</v>
      </c>
      <c r="D33" s="39">
        <v>23.5</v>
      </c>
      <c r="E33" s="39"/>
      <c r="F33" s="27">
        <v>11.1</v>
      </c>
      <c r="G33" s="39">
        <v>12.8</v>
      </c>
      <c r="H33" s="39">
        <v>11.3</v>
      </c>
      <c r="I33" s="39">
        <v>12.3</v>
      </c>
      <c r="J33" s="39">
        <v>11.7</v>
      </c>
      <c r="K33" s="39">
        <v>11.7</v>
      </c>
      <c r="L33" s="39">
        <v>11.7</v>
      </c>
      <c r="M33" s="39">
        <v>11.6</v>
      </c>
      <c r="N33" s="39">
        <v>9.6999999999999993</v>
      </c>
      <c r="O33" s="39">
        <v>9.6999999999999993</v>
      </c>
      <c r="P33" s="39">
        <v>8.5</v>
      </c>
      <c r="Q33" s="39">
        <v>8.5</v>
      </c>
      <c r="R33" s="39">
        <v>6</v>
      </c>
      <c r="S33" s="39">
        <v>5.0999999999999996</v>
      </c>
      <c r="T33" s="28">
        <v>6.6</v>
      </c>
    </row>
    <row r="34" spans="1:20" s="164" customFormat="1" ht="12" customHeight="1">
      <c r="A34" s="26">
        <v>28</v>
      </c>
      <c r="B34" s="39">
        <v>15.5</v>
      </c>
      <c r="C34" s="39">
        <v>17.399999999999999</v>
      </c>
      <c r="D34" s="39">
        <v>28.6</v>
      </c>
      <c r="E34" s="39"/>
      <c r="F34" s="27">
        <v>11.2</v>
      </c>
      <c r="G34" s="39">
        <v>16.2</v>
      </c>
      <c r="H34" s="39">
        <v>12.7</v>
      </c>
      <c r="I34" s="39">
        <v>13.8</v>
      </c>
      <c r="J34" s="39">
        <v>11.7</v>
      </c>
      <c r="K34" s="39">
        <v>12.3</v>
      </c>
      <c r="L34" s="39">
        <v>11.7</v>
      </c>
      <c r="M34" s="39">
        <v>11.7</v>
      </c>
      <c r="N34" s="39">
        <v>9.6</v>
      </c>
      <c r="O34" s="39">
        <v>9.6</v>
      </c>
      <c r="P34" s="39">
        <v>8.4</v>
      </c>
      <c r="Q34" s="39">
        <v>8.4</v>
      </c>
      <c r="R34" s="39">
        <v>6.1</v>
      </c>
      <c r="S34" s="39">
        <v>5.0999999999999996</v>
      </c>
      <c r="T34" s="28">
        <v>6.6</v>
      </c>
    </row>
    <row r="35" spans="1:20" s="164" customFormat="1" ht="12" customHeight="1">
      <c r="A35" s="26">
        <v>29</v>
      </c>
      <c r="B35" s="39">
        <v>15.5</v>
      </c>
      <c r="C35" s="39">
        <v>23.9</v>
      </c>
      <c r="D35" s="39">
        <v>29.3</v>
      </c>
      <c r="E35" s="39"/>
      <c r="F35" s="27">
        <v>13.8</v>
      </c>
      <c r="G35" s="39">
        <v>15.1</v>
      </c>
      <c r="H35" s="39">
        <v>13.3</v>
      </c>
      <c r="I35" s="39">
        <v>13.8</v>
      </c>
      <c r="J35" s="39">
        <v>12.6</v>
      </c>
      <c r="K35" s="39">
        <v>12.8</v>
      </c>
      <c r="L35" s="39">
        <v>12.1</v>
      </c>
      <c r="M35" s="39">
        <v>12.2</v>
      </c>
      <c r="N35" s="39">
        <v>9.6999999999999993</v>
      </c>
      <c r="O35" s="39">
        <v>9.6999999999999993</v>
      </c>
      <c r="P35" s="39">
        <v>8.5</v>
      </c>
      <c r="Q35" s="39">
        <v>8.5</v>
      </c>
      <c r="R35" s="39">
        <v>6.3</v>
      </c>
      <c r="S35" s="39">
        <v>5.0999999999999996</v>
      </c>
      <c r="T35" s="28">
        <v>6.6</v>
      </c>
    </row>
    <row r="36" spans="1:20" s="164" customFormat="1" ht="12" customHeight="1">
      <c r="A36" s="26">
        <v>30</v>
      </c>
      <c r="B36" s="39">
        <v>16.100000000000001</v>
      </c>
      <c r="C36" s="39">
        <v>25.3</v>
      </c>
      <c r="D36" s="39">
        <v>29.2</v>
      </c>
      <c r="E36" s="39"/>
      <c r="F36" s="27">
        <v>10.7</v>
      </c>
      <c r="G36" s="39">
        <v>17.5</v>
      </c>
      <c r="H36" s="39">
        <v>10.7</v>
      </c>
      <c r="I36" s="39">
        <v>14.3</v>
      </c>
      <c r="J36" s="39">
        <v>11.7</v>
      </c>
      <c r="K36" s="39">
        <v>12.4</v>
      </c>
      <c r="L36" s="39">
        <v>12</v>
      </c>
      <c r="M36" s="39">
        <v>12</v>
      </c>
      <c r="N36" s="39">
        <v>10</v>
      </c>
      <c r="O36" s="39">
        <v>9.9</v>
      </c>
      <c r="P36" s="39">
        <v>8.6999999999999993</v>
      </c>
      <c r="Q36" s="39">
        <v>8.6999999999999993</v>
      </c>
      <c r="R36" s="39">
        <v>6.4</v>
      </c>
      <c r="S36" s="39">
        <v>5.2</v>
      </c>
      <c r="T36" s="28">
        <v>6.6</v>
      </c>
    </row>
    <row r="37" spans="1:20" s="164" customFormat="1" ht="12" customHeight="1">
      <c r="A37" s="30">
        <v>31</v>
      </c>
      <c r="B37" s="39">
        <v>11.1</v>
      </c>
      <c r="C37" s="39">
        <v>19.7</v>
      </c>
      <c r="D37" s="39">
        <v>26</v>
      </c>
      <c r="E37" s="39"/>
      <c r="F37" s="31">
        <v>10.8</v>
      </c>
      <c r="G37" s="42">
        <v>12.6</v>
      </c>
      <c r="H37" s="42">
        <v>11.5</v>
      </c>
      <c r="I37" s="42">
        <v>12</v>
      </c>
      <c r="J37" s="42">
        <v>12.1</v>
      </c>
      <c r="K37" s="42">
        <v>11.9</v>
      </c>
      <c r="L37" s="42">
        <v>12.3</v>
      </c>
      <c r="M37" s="42">
        <v>12</v>
      </c>
      <c r="N37" s="42">
        <v>10</v>
      </c>
      <c r="O37" s="42">
        <v>9.8000000000000007</v>
      </c>
      <c r="P37" s="42">
        <v>8.9</v>
      </c>
      <c r="Q37" s="42">
        <v>8.9</v>
      </c>
      <c r="R37" s="42">
        <v>6.4</v>
      </c>
      <c r="S37" s="42">
        <v>5.2</v>
      </c>
      <c r="T37" s="43">
        <v>6.6</v>
      </c>
    </row>
    <row r="38" spans="1:20" s="164" customFormat="1" ht="12" customHeight="1">
      <c r="A38" s="49" t="s">
        <v>5</v>
      </c>
      <c r="B38" s="50">
        <f>AVERAGE(B7:B37)</f>
        <v>13.093548387096776</v>
      </c>
      <c r="C38" s="51">
        <f t="shared" ref="C38:T38" si="0">AVERAGE(C7:C37)</f>
        <v>19.038709677419355</v>
      </c>
      <c r="D38" s="51">
        <f t="shared" si="0"/>
        <v>24.490322580645167</v>
      </c>
      <c r="E38" s="52"/>
      <c r="F38" s="50">
        <f t="shared" si="0"/>
        <v>8.8806451612903228</v>
      </c>
      <c r="G38" s="51">
        <f t="shared" si="0"/>
        <v>13.109677419354842</v>
      </c>
      <c r="H38" s="51">
        <f t="shared" si="0"/>
        <v>9.2096774193548381</v>
      </c>
      <c r="I38" s="51">
        <f t="shared" si="0"/>
        <v>11.232258064516129</v>
      </c>
      <c r="J38" s="51">
        <f t="shared" si="0"/>
        <v>9.683870967741937</v>
      </c>
      <c r="K38" s="51">
        <f t="shared" si="0"/>
        <v>9.9967741935483865</v>
      </c>
      <c r="L38" s="51">
        <f t="shared" si="0"/>
        <v>9.6999999999999993</v>
      </c>
      <c r="M38" s="51">
        <f t="shared" si="0"/>
        <v>9.6645161290322594</v>
      </c>
      <c r="N38" s="51">
        <f t="shared" si="0"/>
        <v>7.5677419354838706</v>
      </c>
      <c r="O38" s="51">
        <f t="shared" si="0"/>
        <v>7.5451612903225795</v>
      </c>
      <c r="P38" s="51">
        <f t="shared" si="0"/>
        <v>6.6548387096774198</v>
      </c>
      <c r="Q38" s="51">
        <f t="shared" si="0"/>
        <v>6.6645161290322577</v>
      </c>
      <c r="R38" s="51">
        <f t="shared" si="0"/>
        <v>5.2129032258064516</v>
      </c>
      <c r="S38" s="51">
        <f t="shared" si="0"/>
        <v>4.9903225806451594</v>
      </c>
      <c r="T38" s="52">
        <f t="shared" si="0"/>
        <v>6.6548387096774171</v>
      </c>
    </row>
    <row r="39" spans="1:20" s="164" customFormat="1" ht="12" customHeight="1">
      <c r="A39" s="26" t="s">
        <v>6</v>
      </c>
      <c r="B39" s="27">
        <f>MAX(B7:B37)</f>
        <v>23.8</v>
      </c>
      <c r="C39" s="41">
        <f t="shared" ref="C39:T39" si="1">MAX(C7:C37)</f>
        <v>34</v>
      </c>
      <c r="D39" s="41">
        <f t="shared" si="1"/>
        <v>37.700000000000003</v>
      </c>
      <c r="E39" s="28"/>
      <c r="F39" s="27">
        <f t="shared" si="1"/>
        <v>15.1</v>
      </c>
      <c r="G39" s="41">
        <f t="shared" si="1"/>
        <v>21</v>
      </c>
      <c r="H39" s="41">
        <f t="shared" si="1"/>
        <v>14.3</v>
      </c>
      <c r="I39" s="41">
        <f t="shared" si="1"/>
        <v>17.3</v>
      </c>
      <c r="J39" s="41">
        <f t="shared" si="1"/>
        <v>14.2</v>
      </c>
      <c r="K39" s="41">
        <f t="shared" si="1"/>
        <v>14.5</v>
      </c>
      <c r="L39" s="41">
        <f t="shared" si="1"/>
        <v>13.8</v>
      </c>
      <c r="M39" s="41">
        <f t="shared" si="1"/>
        <v>13.8</v>
      </c>
      <c r="N39" s="41">
        <f t="shared" si="1"/>
        <v>10.3</v>
      </c>
      <c r="O39" s="41">
        <f t="shared" si="1"/>
        <v>10.199999999999999</v>
      </c>
      <c r="P39" s="41">
        <f t="shared" si="1"/>
        <v>8.9</v>
      </c>
      <c r="Q39" s="41">
        <f t="shared" si="1"/>
        <v>8.9</v>
      </c>
      <c r="R39" s="41">
        <f t="shared" si="1"/>
        <v>6.4</v>
      </c>
      <c r="S39" s="41">
        <f t="shared" si="1"/>
        <v>5.2</v>
      </c>
      <c r="T39" s="28">
        <f t="shared" si="1"/>
        <v>6.8</v>
      </c>
    </row>
    <row r="40" spans="1:20" s="164" customFormat="1" ht="12" customHeight="1">
      <c r="A40" s="30" t="s">
        <v>7</v>
      </c>
      <c r="B40" s="31">
        <f>MIN(B7:B37)</f>
        <v>2.6</v>
      </c>
      <c r="C40" s="42">
        <f t="shared" ref="C40:T40" si="2">MIN(C7:C37)</f>
        <v>8</v>
      </c>
      <c r="D40" s="42"/>
      <c r="E40" s="43"/>
      <c r="F40" s="31">
        <f t="shared" si="2"/>
        <v>3.2</v>
      </c>
      <c r="G40" s="42">
        <f t="shared" si="2"/>
        <v>6.9</v>
      </c>
      <c r="H40" s="42">
        <f t="shared" si="2"/>
        <v>4.5999999999999996</v>
      </c>
      <c r="I40" s="42">
        <f t="shared" si="2"/>
        <v>6.4</v>
      </c>
      <c r="J40" s="42">
        <f t="shared" si="2"/>
        <v>6</v>
      </c>
      <c r="K40" s="42">
        <f t="shared" si="2"/>
        <v>6.2</v>
      </c>
      <c r="L40" s="42">
        <f t="shared" si="2"/>
        <v>6.3</v>
      </c>
      <c r="M40" s="42">
        <f t="shared" si="2"/>
        <v>6.2</v>
      </c>
      <c r="N40" s="42">
        <f t="shared" si="2"/>
        <v>5.4</v>
      </c>
      <c r="O40" s="42">
        <f t="shared" si="2"/>
        <v>5.3</v>
      </c>
      <c r="P40" s="42">
        <f t="shared" si="2"/>
        <v>5.4</v>
      </c>
      <c r="Q40" s="42">
        <f t="shared" si="2"/>
        <v>5.4</v>
      </c>
      <c r="R40" s="42">
        <f t="shared" si="2"/>
        <v>4.4000000000000004</v>
      </c>
      <c r="S40" s="42">
        <f t="shared" si="2"/>
        <v>4.7</v>
      </c>
      <c r="T40" s="43">
        <f t="shared" si="2"/>
        <v>6.6</v>
      </c>
    </row>
    <row r="41" spans="1:20" s="164" customFormat="1" ht="12" customHeight="1"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</row>
    <row r="42" spans="1:20" s="164" customFormat="1" ht="12" customHeight="1"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</row>
    <row r="43" spans="1:20" s="164" customFormat="1" ht="12" customHeight="1">
      <c r="A43" s="164" t="s">
        <v>83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</row>
    <row r="44" spans="1:20" s="164" customFormat="1" ht="12" customHeight="1">
      <c r="R44" s="164" t="s">
        <v>0</v>
      </c>
    </row>
    <row r="45" spans="1:20" s="164" customFormat="1" ht="12" customHeight="1">
      <c r="A45" s="1078" t="s">
        <v>52</v>
      </c>
      <c r="B45" s="1081" t="s">
        <v>53</v>
      </c>
      <c r="C45" s="1082"/>
      <c r="D45" s="1082"/>
      <c r="E45" s="1082"/>
      <c r="F45" s="1082"/>
      <c r="G45" s="1082"/>
      <c r="H45" s="1082"/>
      <c r="I45" s="1082"/>
      <c r="J45" s="1082"/>
      <c r="K45" s="1082"/>
      <c r="L45" s="1082"/>
      <c r="M45" s="1082"/>
      <c r="N45" s="1082"/>
      <c r="O45" s="1082"/>
      <c r="P45" s="1082"/>
      <c r="Q45" s="1082"/>
      <c r="R45" s="1082"/>
      <c r="S45" s="1082"/>
      <c r="T45" s="1083"/>
    </row>
    <row r="46" spans="1:20" s="164" customFormat="1" ht="12" customHeight="1">
      <c r="A46" s="1079"/>
      <c r="B46" s="1081" t="s">
        <v>1</v>
      </c>
      <c r="C46" s="1082"/>
      <c r="D46" s="1082"/>
      <c r="E46" s="1083"/>
      <c r="F46" s="1081" t="s">
        <v>54</v>
      </c>
      <c r="G46" s="1083"/>
      <c r="H46" s="1081" t="s">
        <v>55</v>
      </c>
      <c r="I46" s="1083"/>
      <c r="J46" s="1081" t="s">
        <v>56</v>
      </c>
      <c r="K46" s="1083"/>
      <c r="L46" s="1081" t="s">
        <v>57</v>
      </c>
      <c r="M46" s="1083"/>
      <c r="N46" s="1081" t="s">
        <v>57</v>
      </c>
      <c r="O46" s="1083"/>
      <c r="P46" s="1081" t="s">
        <v>58</v>
      </c>
      <c r="Q46" s="1083"/>
      <c r="R46" s="32" t="s">
        <v>59</v>
      </c>
      <c r="S46" s="32" t="s">
        <v>60</v>
      </c>
      <c r="T46" s="32" t="s">
        <v>61</v>
      </c>
    </row>
    <row r="47" spans="1:20" s="164" customFormat="1" ht="12" customHeight="1">
      <c r="A47" s="1080"/>
      <c r="B47" s="119">
        <v>0.375</v>
      </c>
      <c r="C47" s="119">
        <v>0.625</v>
      </c>
      <c r="D47" s="32" t="s">
        <v>2</v>
      </c>
      <c r="E47" s="32" t="s">
        <v>3</v>
      </c>
      <c r="F47" s="120">
        <v>0.375</v>
      </c>
      <c r="G47" s="120">
        <v>0.625</v>
      </c>
      <c r="H47" s="120">
        <v>0.375</v>
      </c>
      <c r="I47" s="120">
        <v>0.625</v>
      </c>
      <c r="J47" s="120">
        <v>0.375</v>
      </c>
      <c r="K47" s="120">
        <v>0.625</v>
      </c>
      <c r="L47" s="120">
        <v>0.375</v>
      </c>
      <c r="M47" s="120">
        <v>0.625</v>
      </c>
      <c r="N47" s="120">
        <v>0.375</v>
      </c>
      <c r="O47" s="120">
        <v>0.625</v>
      </c>
      <c r="P47" s="120">
        <v>0.375</v>
      </c>
      <c r="Q47" s="120">
        <v>0.625</v>
      </c>
      <c r="R47" s="120">
        <v>0.625</v>
      </c>
      <c r="S47" s="120">
        <v>0.625</v>
      </c>
      <c r="T47" s="120">
        <v>0.625</v>
      </c>
    </row>
    <row r="48" spans="1:20" s="164" customFormat="1" ht="12" customHeight="1">
      <c r="A48" s="49"/>
      <c r="B48" s="29"/>
      <c r="C48" s="29"/>
      <c r="D48" s="29"/>
      <c r="E48" s="29"/>
      <c r="F48" s="1010" t="s">
        <v>8</v>
      </c>
      <c r="G48" s="1011"/>
      <c r="H48" s="1011"/>
      <c r="I48" s="1011"/>
      <c r="J48" s="1011"/>
      <c r="K48" s="1011"/>
      <c r="L48" s="1011"/>
      <c r="M48" s="1011"/>
      <c r="N48" s="1011"/>
      <c r="O48" s="1011"/>
      <c r="P48" s="1011"/>
      <c r="Q48" s="1011"/>
      <c r="R48" s="1011"/>
      <c r="S48" s="1011"/>
      <c r="T48" s="1012"/>
    </row>
    <row r="49" spans="1:20" s="164" customFormat="1" ht="12" customHeight="1">
      <c r="A49" s="26">
        <v>1</v>
      </c>
      <c r="B49" s="39">
        <v>18.5</v>
      </c>
      <c r="C49" s="39">
        <v>24.6</v>
      </c>
      <c r="D49" s="39">
        <v>28.5</v>
      </c>
      <c r="E49" s="39"/>
      <c r="F49" s="107">
        <v>10</v>
      </c>
      <c r="G49" s="39">
        <v>16</v>
      </c>
      <c r="H49" s="39">
        <v>9.9</v>
      </c>
      <c r="I49" s="39">
        <v>13.6</v>
      </c>
      <c r="J49" s="39">
        <v>11</v>
      </c>
      <c r="K49" s="39">
        <v>11.6</v>
      </c>
      <c r="L49" s="39">
        <v>11.4</v>
      </c>
      <c r="M49" s="39">
        <v>11.4</v>
      </c>
      <c r="N49" s="39">
        <v>9.6999999999999993</v>
      </c>
      <c r="O49" s="39">
        <v>9.6</v>
      </c>
      <c r="P49" s="39">
        <v>8.9</v>
      </c>
      <c r="Q49" s="39">
        <v>8.9</v>
      </c>
      <c r="R49" s="39">
        <v>6.5</v>
      </c>
      <c r="S49" s="39">
        <v>5.3</v>
      </c>
      <c r="T49" s="28">
        <v>6.6</v>
      </c>
    </row>
    <row r="50" spans="1:20" s="164" customFormat="1" ht="12" customHeight="1">
      <c r="A50" s="26">
        <v>2</v>
      </c>
      <c r="B50" s="39">
        <v>20.2</v>
      </c>
      <c r="C50" s="39">
        <v>13.1</v>
      </c>
      <c r="D50" s="39">
        <v>25</v>
      </c>
      <c r="E50" s="39"/>
      <c r="F50" s="27">
        <v>13.1</v>
      </c>
      <c r="G50" s="39">
        <v>14.6</v>
      </c>
      <c r="H50" s="39">
        <v>12.9</v>
      </c>
      <c r="I50" s="39">
        <v>13.7</v>
      </c>
      <c r="J50" s="39">
        <v>12.5</v>
      </c>
      <c r="K50" s="39">
        <v>12.6</v>
      </c>
      <c r="L50" s="39">
        <v>11.4</v>
      </c>
      <c r="M50" s="39">
        <v>11.4</v>
      </c>
      <c r="N50" s="39">
        <v>9.6</v>
      </c>
      <c r="O50" s="39">
        <v>9.8000000000000007</v>
      </c>
      <c r="P50" s="39">
        <v>8.9</v>
      </c>
      <c r="Q50" s="39">
        <v>8.9</v>
      </c>
      <c r="R50" s="39">
        <v>6.5</v>
      </c>
      <c r="S50" s="39">
        <v>5.3</v>
      </c>
      <c r="T50" s="28">
        <v>6.6</v>
      </c>
    </row>
    <row r="51" spans="1:20" s="164" customFormat="1" ht="12" customHeight="1">
      <c r="A51" s="26">
        <v>3</v>
      </c>
      <c r="B51" s="39">
        <v>18</v>
      </c>
      <c r="C51" s="39">
        <v>31.1</v>
      </c>
      <c r="D51" s="39">
        <v>33</v>
      </c>
      <c r="E51" s="39"/>
      <c r="F51" s="27">
        <v>11.1</v>
      </c>
      <c r="G51" s="39">
        <v>18.3</v>
      </c>
      <c r="H51" s="39">
        <v>10.8</v>
      </c>
      <c r="I51" s="39">
        <v>14.7</v>
      </c>
      <c r="J51" s="39">
        <v>11.5</v>
      </c>
      <c r="K51" s="39">
        <v>12.5</v>
      </c>
      <c r="L51" s="39">
        <v>11</v>
      </c>
      <c r="M51" s="39">
        <v>11</v>
      </c>
      <c r="N51" s="39">
        <v>9.8000000000000007</v>
      </c>
      <c r="O51" s="39">
        <v>9.8000000000000007</v>
      </c>
      <c r="P51" s="39">
        <v>8.9</v>
      </c>
      <c r="Q51" s="39">
        <v>8.9</v>
      </c>
      <c r="R51" s="39">
        <v>6.7</v>
      </c>
      <c r="S51" s="39">
        <v>5.4</v>
      </c>
      <c r="T51" s="28">
        <v>6.6</v>
      </c>
    </row>
    <row r="52" spans="1:20" s="164" customFormat="1" ht="12" customHeight="1">
      <c r="A52" s="26">
        <v>4</v>
      </c>
      <c r="B52" s="39">
        <v>22.2</v>
      </c>
      <c r="C52" s="39">
        <v>31.5</v>
      </c>
      <c r="D52" s="39">
        <v>34.6</v>
      </c>
      <c r="E52" s="39"/>
      <c r="F52" s="27">
        <v>14.5</v>
      </c>
      <c r="G52" s="39">
        <v>20.6</v>
      </c>
      <c r="H52" s="39">
        <v>13.4</v>
      </c>
      <c r="I52" s="39">
        <v>16.899999999999999</v>
      </c>
      <c r="J52" s="39">
        <v>13.3</v>
      </c>
      <c r="K52" s="39">
        <v>14.3</v>
      </c>
      <c r="L52" s="39">
        <v>11.5</v>
      </c>
      <c r="M52" s="39">
        <v>12.3</v>
      </c>
      <c r="N52" s="39">
        <v>9.8000000000000007</v>
      </c>
      <c r="O52" s="39">
        <v>10</v>
      </c>
      <c r="P52" s="39">
        <v>8.9</v>
      </c>
      <c r="Q52" s="39">
        <v>8.9</v>
      </c>
      <c r="R52" s="39">
        <v>6.9</v>
      </c>
      <c r="S52" s="39">
        <v>5.4</v>
      </c>
      <c r="T52" s="28">
        <v>6.6</v>
      </c>
    </row>
    <row r="53" spans="1:20" s="164" customFormat="1" ht="12" customHeight="1">
      <c r="A53" s="26">
        <v>5</v>
      </c>
      <c r="B53" s="39">
        <v>27.5</v>
      </c>
      <c r="C53" s="39">
        <v>35</v>
      </c>
      <c r="D53" s="39">
        <v>37</v>
      </c>
      <c r="E53" s="39"/>
      <c r="F53" s="27">
        <v>16.5</v>
      </c>
      <c r="G53" s="39">
        <v>22.6</v>
      </c>
      <c r="H53" s="39">
        <v>15</v>
      </c>
      <c r="I53" s="39">
        <v>18.7</v>
      </c>
      <c r="J53" s="39">
        <v>14.6</v>
      </c>
      <c r="K53" s="39">
        <v>15.7</v>
      </c>
      <c r="L53" s="39">
        <v>13.4</v>
      </c>
      <c r="M53" s="39">
        <v>14.5</v>
      </c>
      <c r="N53" s="39">
        <v>10.7</v>
      </c>
      <c r="O53" s="39">
        <v>10.8</v>
      </c>
      <c r="P53" s="39">
        <v>8.9</v>
      </c>
      <c r="Q53" s="39">
        <v>9.1</v>
      </c>
      <c r="R53" s="39">
        <v>7</v>
      </c>
      <c r="S53" s="39">
        <v>5.5</v>
      </c>
      <c r="T53" s="28">
        <v>6.6</v>
      </c>
    </row>
    <row r="54" spans="1:20" s="164" customFormat="1" ht="12" customHeight="1">
      <c r="A54" s="26">
        <v>6</v>
      </c>
      <c r="B54" s="39">
        <v>27</v>
      </c>
      <c r="C54" s="39">
        <v>36.200000000000003</v>
      </c>
      <c r="D54" s="39">
        <v>38.799999999999997</v>
      </c>
      <c r="E54" s="39"/>
      <c r="F54" s="27">
        <v>17.5</v>
      </c>
      <c r="G54" s="39">
        <v>24</v>
      </c>
      <c r="H54" s="39">
        <v>16.3</v>
      </c>
      <c r="I54" s="39">
        <v>19.7</v>
      </c>
      <c r="J54" s="39">
        <v>16.100000000000001</v>
      </c>
      <c r="K54" s="39">
        <v>16.8</v>
      </c>
      <c r="L54" s="39">
        <v>15.5</v>
      </c>
      <c r="M54" s="39">
        <v>15.6</v>
      </c>
      <c r="N54" s="39">
        <v>11.3</v>
      </c>
      <c r="O54" s="39">
        <v>11.7</v>
      </c>
      <c r="P54" s="39">
        <v>9.4</v>
      </c>
      <c r="Q54" s="39">
        <v>9.4</v>
      </c>
      <c r="R54" s="39">
        <v>7.1</v>
      </c>
      <c r="S54" s="39">
        <v>5.5</v>
      </c>
      <c r="T54" s="28">
        <v>6.6</v>
      </c>
    </row>
    <row r="55" spans="1:20" s="164" customFormat="1" ht="12" customHeight="1">
      <c r="A55" s="26">
        <v>7</v>
      </c>
      <c r="B55" s="39">
        <v>28.4</v>
      </c>
      <c r="C55" s="39">
        <v>36</v>
      </c>
      <c r="D55" s="39">
        <v>37.5</v>
      </c>
      <c r="E55" s="39"/>
      <c r="F55" s="27">
        <v>19.100000000000001</v>
      </c>
      <c r="G55" s="39">
        <v>24.5</v>
      </c>
      <c r="H55" s="39">
        <v>17.7</v>
      </c>
      <c r="I55" s="39">
        <v>20.2</v>
      </c>
      <c r="J55" s="39">
        <v>17.100000000000001</v>
      </c>
      <c r="K55" s="39">
        <v>17.8</v>
      </c>
      <c r="L55" s="39">
        <v>16.5</v>
      </c>
      <c r="M55" s="39">
        <v>16.600000000000001</v>
      </c>
      <c r="N55" s="39">
        <v>12.3</v>
      </c>
      <c r="O55" s="39">
        <v>12.3</v>
      </c>
      <c r="P55" s="39">
        <v>9.6</v>
      </c>
      <c r="Q55" s="39">
        <v>9.8000000000000007</v>
      </c>
      <c r="R55" s="39">
        <v>7.2</v>
      </c>
      <c r="S55" s="39">
        <v>5.5</v>
      </c>
      <c r="T55" s="28">
        <v>6.6</v>
      </c>
    </row>
    <row r="56" spans="1:20" s="164" customFormat="1" ht="12" customHeight="1">
      <c r="A56" s="26">
        <v>8</v>
      </c>
      <c r="B56" s="39">
        <v>28.8</v>
      </c>
      <c r="C56" s="39">
        <v>35.799999999999997</v>
      </c>
      <c r="D56" s="39">
        <v>38.1</v>
      </c>
      <c r="E56" s="39"/>
      <c r="F56" s="27">
        <v>19.2</v>
      </c>
      <c r="G56" s="39">
        <v>24.3</v>
      </c>
      <c r="H56" s="39">
        <v>18.2</v>
      </c>
      <c r="I56" s="39">
        <v>20.6</v>
      </c>
      <c r="J56" s="39">
        <v>17.600000000000001</v>
      </c>
      <c r="K56" s="39">
        <v>18.2</v>
      </c>
      <c r="L56" s="39">
        <v>17.2</v>
      </c>
      <c r="M56" s="39">
        <v>17.2</v>
      </c>
      <c r="N56" s="39">
        <v>12.9</v>
      </c>
      <c r="O56" s="39">
        <v>15.3</v>
      </c>
      <c r="P56" s="39">
        <v>9.9</v>
      </c>
      <c r="Q56" s="39">
        <v>10.3</v>
      </c>
      <c r="R56" s="39">
        <v>7.3</v>
      </c>
      <c r="S56" s="39">
        <v>5.6</v>
      </c>
      <c r="T56" s="28">
        <v>6.6</v>
      </c>
    </row>
    <row r="57" spans="1:20" s="164" customFormat="1" ht="12" customHeight="1">
      <c r="A57" s="26">
        <v>9</v>
      </c>
      <c r="B57" s="39">
        <v>19.5</v>
      </c>
      <c r="C57" s="39">
        <v>31</v>
      </c>
      <c r="D57" s="39">
        <v>35.5</v>
      </c>
      <c r="E57" s="39"/>
      <c r="F57" s="27">
        <v>18.2</v>
      </c>
      <c r="G57" s="39">
        <v>22.3</v>
      </c>
      <c r="H57" s="39">
        <v>16.5</v>
      </c>
      <c r="I57" s="39">
        <v>19.600000000000001</v>
      </c>
      <c r="J57" s="39">
        <v>18</v>
      </c>
      <c r="K57" s="39">
        <v>18.100000000000001</v>
      </c>
      <c r="L57" s="39">
        <v>17.399999999999999</v>
      </c>
      <c r="M57" s="39">
        <v>17.399999999999999</v>
      </c>
      <c r="N57" s="39">
        <v>13.6</v>
      </c>
      <c r="O57" s="39">
        <v>13.5</v>
      </c>
      <c r="P57" s="39">
        <v>10.6</v>
      </c>
      <c r="Q57" s="39">
        <v>10.6</v>
      </c>
      <c r="R57" s="39">
        <v>7.3</v>
      </c>
      <c r="S57" s="39">
        <v>5.6</v>
      </c>
      <c r="T57" s="28">
        <v>6.6</v>
      </c>
    </row>
    <row r="58" spans="1:20" s="164" customFormat="1" ht="12" customHeight="1">
      <c r="A58" s="26">
        <v>10</v>
      </c>
      <c r="B58" s="39">
        <v>21.1</v>
      </c>
      <c r="C58" s="39">
        <v>30.5</v>
      </c>
      <c r="D58" s="39">
        <v>33.5</v>
      </c>
      <c r="E58" s="39"/>
      <c r="F58" s="27">
        <v>15.6</v>
      </c>
      <c r="G58" s="39">
        <v>21</v>
      </c>
      <c r="H58" s="39">
        <v>15.9</v>
      </c>
      <c r="I58" s="39">
        <v>18.5</v>
      </c>
      <c r="J58" s="39">
        <v>16.600000000000001</v>
      </c>
      <c r="K58" s="39">
        <v>17</v>
      </c>
      <c r="L58" s="39">
        <v>16.2</v>
      </c>
      <c r="M58" s="39">
        <v>16.399999999999999</v>
      </c>
      <c r="N58" s="39">
        <v>13.6</v>
      </c>
      <c r="O58" s="39">
        <v>13.6</v>
      </c>
      <c r="P58" s="39">
        <v>10.8</v>
      </c>
      <c r="Q58" s="39">
        <v>10.9</v>
      </c>
      <c r="R58" s="39">
        <v>7.4</v>
      </c>
      <c r="S58" s="39">
        <v>5.6</v>
      </c>
      <c r="T58" s="28">
        <v>6.6</v>
      </c>
    </row>
    <row r="59" spans="1:20" s="164" customFormat="1" ht="12" customHeight="1">
      <c r="A59" s="26">
        <v>11</v>
      </c>
      <c r="B59" s="39">
        <v>17.899999999999999</v>
      </c>
      <c r="C59" s="39">
        <v>18.600000000000001</v>
      </c>
      <c r="D59" s="39">
        <v>24.4</v>
      </c>
      <c r="E59" s="39"/>
      <c r="F59" s="27">
        <v>15.8</v>
      </c>
      <c r="G59" s="39">
        <v>18.600000000000001</v>
      </c>
      <c r="H59" s="39">
        <v>16.399999999999999</v>
      </c>
      <c r="I59" s="39">
        <v>16.5</v>
      </c>
      <c r="J59" s="39">
        <v>16.7</v>
      </c>
      <c r="K59" s="39">
        <v>16.7</v>
      </c>
      <c r="L59" s="39">
        <v>16.2</v>
      </c>
      <c r="M59" s="39">
        <v>15.8</v>
      </c>
      <c r="N59" s="39">
        <v>13.6</v>
      </c>
      <c r="O59" s="39">
        <v>13.6</v>
      </c>
      <c r="P59" s="39">
        <v>10.9</v>
      </c>
      <c r="Q59" s="39">
        <v>11</v>
      </c>
      <c r="R59" s="39">
        <v>7.4</v>
      </c>
      <c r="S59" s="39">
        <v>5.6</v>
      </c>
      <c r="T59" s="28">
        <v>6.6</v>
      </c>
    </row>
    <row r="60" spans="1:20" s="164" customFormat="1" ht="12" customHeight="1">
      <c r="A60" s="26">
        <v>12</v>
      </c>
      <c r="B60" s="39">
        <v>19.899999999999999</v>
      </c>
      <c r="C60" s="39">
        <v>29.5</v>
      </c>
      <c r="D60" s="39">
        <v>33.5</v>
      </c>
      <c r="E60" s="39"/>
      <c r="F60" s="27">
        <v>16.2</v>
      </c>
      <c r="G60" s="39">
        <v>21.3</v>
      </c>
      <c r="H60" s="39">
        <v>16</v>
      </c>
      <c r="I60" s="39">
        <v>18.2</v>
      </c>
      <c r="J60" s="39">
        <v>16.100000000000001</v>
      </c>
      <c r="K60" s="39">
        <v>16.5</v>
      </c>
      <c r="L60" s="39">
        <v>15.9</v>
      </c>
      <c r="M60" s="39">
        <v>15.8</v>
      </c>
      <c r="N60" s="39">
        <v>13.3</v>
      </c>
      <c r="O60" s="39">
        <v>13.3</v>
      </c>
      <c r="P60" s="39">
        <v>11.1</v>
      </c>
      <c r="Q60" s="39">
        <v>11.2</v>
      </c>
      <c r="R60" s="39">
        <v>7.4</v>
      </c>
      <c r="S60" s="39">
        <v>5.6</v>
      </c>
      <c r="T60" s="28">
        <v>6.6</v>
      </c>
    </row>
    <row r="61" spans="1:20" s="164" customFormat="1" ht="12" customHeight="1">
      <c r="A61" s="26">
        <v>13</v>
      </c>
      <c r="B61" s="39">
        <v>12</v>
      </c>
      <c r="C61" s="39">
        <v>28</v>
      </c>
      <c r="D61" s="39">
        <v>30</v>
      </c>
      <c r="E61" s="39"/>
      <c r="F61" s="27">
        <v>13.2</v>
      </c>
      <c r="G61" s="39">
        <v>16.600000000000001</v>
      </c>
      <c r="H61" s="39">
        <v>14.2</v>
      </c>
      <c r="I61" s="39">
        <v>15</v>
      </c>
      <c r="J61" s="39">
        <v>15.3</v>
      </c>
      <c r="K61" s="39">
        <v>15.3</v>
      </c>
      <c r="L61" s="39">
        <v>15.2</v>
      </c>
      <c r="M61" s="39">
        <v>15.4</v>
      </c>
      <c r="N61" s="39">
        <v>13.3</v>
      </c>
      <c r="O61" s="39">
        <v>13.3</v>
      </c>
      <c r="P61" s="39">
        <v>11.2</v>
      </c>
      <c r="Q61" s="39">
        <v>11.4</v>
      </c>
      <c r="R61" s="39">
        <v>7.5</v>
      </c>
      <c r="S61" s="39">
        <v>5.7</v>
      </c>
      <c r="T61" s="28">
        <v>6.5</v>
      </c>
    </row>
    <row r="62" spans="1:20" s="164" customFormat="1" ht="12" customHeight="1">
      <c r="A62" s="26">
        <v>14</v>
      </c>
      <c r="B62" s="39">
        <v>20.2</v>
      </c>
      <c r="C62" s="39">
        <v>22.6</v>
      </c>
      <c r="D62" s="39">
        <v>23.1</v>
      </c>
      <c r="E62" s="39"/>
      <c r="F62" s="27">
        <v>17.399999999999999</v>
      </c>
      <c r="G62" s="39">
        <v>18.600000000000001</v>
      </c>
      <c r="H62" s="39">
        <v>17.7</v>
      </c>
      <c r="I62" s="39">
        <v>17.899999999999999</v>
      </c>
      <c r="J62" s="39">
        <v>16.399999999999999</v>
      </c>
      <c r="K62" s="39">
        <v>17.7</v>
      </c>
      <c r="L62" s="39">
        <v>16.3</v>
      </c>
      <c r="M62" s="39">
        <v>16.399999999999999</v>
      </c>
      <c r="N62" s="39">
        <v>13.3</v>
      </c>
      <c r="O62" s="39">
        <v>13.3</v>
      </c>
      <c r="P62" s="39">
        <v>11.4</v>
      </c>
      <c r="Q62" s="39">
        <v>11.4</v>
      </c>
      <c r="R62" s="39">
        <v>7.8</v>
      </c>
      <c r="S62" s="39">
        <v>5.7</v>
      </c>
      <c r="T62" s="28">
        <v>6.5</v>
      </c>
    </row>
    <row r="63" spans="1:20" s="164" customFormat="1" ht="12" customHeight="1">
      <c r="A63" s="26">
        <v>15</v>
      </c>
      <c r="B63" s="39">
        <v>17.7</v>
      </c>
      <c r="C63" s="39">
        <v>24.1</v>
      </c>
      <c r="D63" s="39">
        <v>31.3</v>
      </c>
      <c r="E63" s="39"/>
      <c r="F63" s="27">
        <v>15.6</v>
      </c>
      <c r="G63" s="39">
        <v>18.5</v>
      </c>
      <c r="H63" s="39">
        <v>16</v>
      </c>
      <c r="I63" s="39">
        <v>16.600000000000001</v>
      </c>
      <c r="J63" s="39">
        <v>16.100000000000001</v>
      </c>
      <c r="K63" s="39">
        <v>16.600000000000001</v>
      </c>
      <c r="L63" s="39">
        <v>16.399999999999999</v>
      </c>
      <c r="M63" s="39">
        <v>16.3</v>
      </c>
      <c r="N63" s="39">
        <v>13.6</v>
      </c>
      <c r="O63" s="39">
        <v>13.7</v>
      </c>
      <c r="P63" s="39">
        <v>11.4</v>
      </c>
      <c r="Q63" s="39">
        <v>11.4</v>
      </c>
      <c r="R63" s="39">
        <v>7.9</v>
      </c>
      <c r="S63" s="39">
        <v>5.7</v>
      </c>
      <c r="T63" s="28">
        <v>6.5</v>
      </c>
    </row>
    <row r="64" spans="1:20" s="164" customFormat="1" ht="12" customHeight="1">
      <c r="A64" s="26">
        <v>16</v>
      </c>
      <c r="B64" s="39">
        <v>22.3</v>
      </c>
      <c r="C64" s="39">
        <v>34.6</v>
      </c>
      <c r="D64" s="39">
        <v>36</v>
      </c>
      <c r="E64" s="39"/>
      <c r="F64" s="27">
        <v>16</v>
      </c>
      <c r="G64" s="39">
        <v>22.4</v>
      </c>
      <c r="H64" s="39">
        <v>15.7</v>
      </c>
      <c r="I64" s="39">
        <v>19.2</v>
      </c>
      <c r="J64" s="39">
        <v>16.100000000000001</v>
      </c>
      <c r="K64" s="39">
        <v>17.100000000000001</v>
      </c>
      <c r="L64" s="39">
        <v>16.399999999999999</v>
      </c>
      <c r="M64" s="39">
        <v>16.7</v>
      </c>
      <c r="N64" s="39">
        <v>13.7</v>
      </c>
      <c r="O64" s="39">
        <v>13.7</v>
      </c>
      <c r="P64" s="39">
        <v>11.5</v>
      </c>
      <c r="Q64" s="39">
        <v>11.6</v>
      </c>
      <c r="R64" s="39">
        <v>8.1999999999999993</v>
      </c>
      <c r="S64" s="39">
        <v>5.8</v>
      </c>
      <c r="T64" s="28">
        <v>6.5</v>
      </c>
    </row>
    <row r="65" spans="1:20" s="164" customFormat="1" ht="12" customHeight="1">
      <c r="A65" s="26">
        <v>17</v>
      </c>
      <c r="B65" s="39">
        <v>20.7</v>
      </c>
      <c r="C65" s="39">
        <v>29</v>
      </c>
      <c r="D65" s="39">
        <v>34.6</v>
      </c>
      <c r="E65" s="39"/>
      <c r="F65" s="27">
        <v>17.3</v>
      </c>
      <c r="G65" s="39">
        <v>19.600000000000001</v>
      </c>
      <c r="H65" s="39">
        <v>16.399999999999999</v>
      </c>
      <c r="I65" s="39">
        <v>19.7</v>
      </c>
      <c r="J65" s="39">
        <v>17.7</v>
      </c>
      <c r="K65" s="39">
        <v>18.100000000000001</v>
      </c>
      <c r="L65" s="39">
        <v>17</v>
      </c>
      <c r="M65" s="39">
        <v>17.2</v>
      </c>
      <c r="N65" s="39">
        <v>14.1</v>
      </c>
      <c r="O65" s="39">
        <v>14.2</v>
      </c>
      <c r="P65" s="39">
        <v>11.9</v>
      </c>
      <c r="Q65" s="39">
        <v>11.9</v>
      </c>
      <c r="R65" s="39">
        <v>8.1999999999999993</v>
      </c>
      <c r="S65" s="39">
        <v>5.8</v>
      </c>
      <c r="T65" s="28">
        <v>6.5</v>
      </c>
    </row>
    <row r="66" spans="1:20" s="164" customFormat="1" ht="12" customHeight="1">
      <c r="A66" s="26">
        <v>18</v>
      </c>
      <c r="B66" s="39">
        <v>21.8</v>
      </c>
      <c r="C66" s="39">
        <v>30</v>
      </c>
      <c r="D66" s="39">
        <v>34</v>
      </c>
      <c r="E66" s="39"/>
      <c r="F66" s="27">
        <v>16.2</v>
      </c>
      <c r="G66" s="39">
        <v>21.5</v>
      </c>
      <c r="H66" s="39">
        <v>16.7</v>
      </c>
      <c r="I66" s="39">
        <v>20.100000000000001</v>
      </c>
      <c r="J66" s="39">
        <v>17.399999999999999</v>
      </c>
      <c r="K66" s="39">
        <v>18.3</v>
      </c>
      <c r="L66" s="39">
        <v>17.399999999999999</v>
      </c>
      <c r="M66" s="39">
        <v>17.399999999999999</v>
      </c>
      <c r="N66" s="39">
        <v>14.9</v>
      </c>
      <c r="O66" s="39">
        <v>14.3</v>
      </c>
      <c r="P66" s="39">
        <v>12</v>
      </c>
      <c r="Q66" s="39">
        <v>11.9</v>
      </c>
      <c r="R66" s="39">
        <v>8.3000000000000007</v>
      </c>
      <c r="S66" s="39">
        <v>5.9</v>
      </c>
      <c r="T66" s="28">
        <v>6.4</v>
      </c>
    </row>
    <row r="67" spans="1:20" s="164" customFormat="1" ht="12" customHeight="1">
      <c r="A67" s="26">
        <v>19</v>
      </c>
      <c r="B67" s="39">
        <v>23</v>
      </c>
      <c r="C67" s="39">
        <v>26.2</v>
      </c>
      <c r="D67" s="39">
        <v>34.5</v>
      </c>
      <c r="E67" s="39"/>
      <c r="F67" s="27">
        <v>16.399999999999999</v>
      </c>
      <c r="G67" s="39">
        <v>21.7</v>
      </c>
      <c r="H67" s="39">
        <v>16.7</v>
      </c>
      <c r="I67" s="39">
        <v>20.100000000000001</v>
      </c>
      <c r="J67" s="39">
        <v>17.3</v>
      </c>
      <c r="K67" s="39">
        <v>18.2</v>
      </c>
      <c r="L67" s="39">
        <v>17.5</v>
      </c>
      <c r="M67" s="39">
        <v>17.399999999999999</v>
      </c>
      <c r="N67" s="39">
        <v>14.5</v>
      </c>
      <c r="O67" s="39">
        <v>14.4</v>
      </c>
      <c r="P67" s="39">
        <v>12.1</v>
      </c>
      <c r="Q67" s="39">
        <v>12.3</v>
      </c>
      <c r="R67" s="39">
        <v>8.4</v>
      </c>
      <c r="S67" s="39">
        <v>6</v>
      </c>
      <c r="T67" s="28">
        <v>6.4</v>
      </c>
    </row>
    <row r="68" spans="1:20" s="164" customFormat="1" ht="12" customHeight="1">
      <c r="A68" s="26">
        <v>20</v>
      </c>
      <c r="B68" s="39">
        <v>26</v>
      </c>
      <c r="C68" s="39">
        <v>34.1</v>
      </c>
      <c r="D68" s="39">
        <v>36.5</v>
      </c>
      <c r="E68" s="39"/>
      <c r="F68" s="27">
        <v>18</v>
      </c>
      <c r="G68" s="39">
        <v>23.2</v>
      </c>
      <c r="H68" s="39">
        <v>18</v>
      </c>
      <c r="I68" s="39">
        <v>21.2</v>
      </c>
      <c r="J68" s="39">
        <v>18</v>
      </c>
      <c r="K68" s="39">
        <v>19</v>
      </c>
      <c r="L68" s="39">
        <v>17.8</v>
      </c>
      <c r="M68" s="39">
        <v>17.899999999999999</v>
      </c>
      <c r="N68" s="39">
        <v>14.5</v>
      </c>
      <c r="O68" s="39">
        <v>14.5</v>
      </c>
      <c r="P68" s="39">
        <v>12.3</v>
      </c>
      <c r="Q68" s="39">
        <v>12.4</v>
      </c>
      <c r="R68" s="39">
        <v>8.5</v>
      </c>
      <c r="S68" s="39">
        <v>6</v>
      </c>
      <c r="T68" s="28">
        <v>6.4</v>
      </c>
    </row>
    <row r="69" spans="1:20" s="164" customFormat="1" ht="12" customHeight="1">
      <c r="A69" s="26">
        <v>21</v>
      </c>
      <c r="B69" s="39">
        <v>27.2</v>
      </c>
      <c r="C69" s="39">
        <v>32.5</v>
      </c>
      <c r="D69" s="39">
        <v>36.4</v>
      </c>
      <c r="E69" s="39"/>
      <c r="F69" s="27">
        <v>20</v>
      </c>
      <c r="G69" s="39">
        <v>24.7</v>
      </c>
      <c r="H69" s="39">
        <v>19.7</v>
      </c>
      <c r="I69" s="39">
        <v>22.8</v>
      </c>
      <c r="J69" s="39">
        <v>19.3</v>
      </c>
      <c r="K69" s="39">
        <v>20.3</v>
      </c>
      <c r="L69" s="39">
        <v>18.3</v>
      </c>
      <c r="M69" s="39">
        <v>18.899999999999999</v>
      </c>
      <c r="N69" s="39">
        <v>14.9</v>
      </c>
      <c r="O69" s="39">
        <v>14.9</v>
      </c>
      <c r="P69" s="39">
        <v>12.4</v>
      </c>
      <c r="Q69" s="39">
        <v>12.4</v>
      </c>
      <c r="R69" s="39">
        <v>8.6999999999999993</v>
      </c>
      <c r="S69" s="39">
        <v>6.1</v>
      </c>
      <c r="T69" s="28">
        <v>6.4</v>
      </c>
    </row>
    <row r="70" spans="1:20" s="164" customFormat="1" ht="12" customHeight="1">
      <c r="A70" s="26">
        <v>22</v>
      </c>
      <c r="B70" s="39">
        <v>21.5</v>
      </c>
      <c r="C70" s="39">
        <v>27.2</v>
      </c>
      <c r="D70" s="39">
        <v>31.9</v>
      </c>
      <c r="E70" s="39"/>
      <c r="F70" s="27">
        <v>18.7</v>
      </c>
      <c r="G70" s="39">
        <v>22</v>
      </c>
      <c r="H70" s="39">
        <v>19</v>
      </c>
      <c r="I70" s="39">
        <v>20.9</v>
      </c>
      <c r="J70" s="39">
        <v>19.399999999999999</v>
      </c>
      <c r="K70" s="39">
        <v>19.7</v>
      </c>
      <c r="L70" s="39">
        <v>19.399999999999999</v>
      </c>
      <c r="M70" s="39">
        <v>18.8</v>
      </c>
      <c r="N70" s="39">
        <v>15.3</v>
      </c>
      <c r="O70" s="39">
        <v>15.3</v>
      </c>
      <c r="P70" s="39">
        <v>12.5</v>
      </c>
      <c r="Q70" s="39">
        <v>12.9</v>
      </c>
      <c r="R70" s="39">
        <v>8.8000000000000007</v>
      </c>
      <c r="S70" s="39">
        <v>6.1</v>
      </c>
      <c r="T70" s="28">
        <v>6.4</v>
      </c>
    </row>
    <row r="71" spans="1:20" s="164" customFormat="1" ht="12" customHeight="1">
      <c r="A71" s="26">
        <v>23</v>
      </c>
      <c r="B71" s="39">
        <v>21.5</v>
      </c>
      <c r="C71" s="39">
        <v>30.3</v>
      </c>
      <c r="D71" s="39">
        <v>35.700000000000003</v>
      </c>
      <c r="E71" s="39"/>
      <c r="F71" s="27">
        <v>15.8</v>
      </c>
      <c r="G71" s="39">
        <v>22</v>
      </c>
      <c r="H71" s="39">
        <v>16.5</v>
      </c>
      <c r="I71" s="39">
        <v>20.2</v>
      </c>
      <c r="J71" s="39">
        <v>17.5</v>
      </c>
      <c r="K71" s="39">
        <v>18.5</v>
      </c>
      <c r="L71" s="39">
        <v>18</v>
      </c>
      <c r="M71" s="39">
        <v>17.8</v>
      </c>
      <c r="N71" s="39">
        <v>15.3</v>
      </c>
      <c r="O71" s="39">
        <v>15.1</v>
      </c>
      <c r="P71" s="39">
        <v>12.9</v>
      </c>
      <c r="Q71" s="39">
        <v>12.9</v>
      </c>
      <c r="R71" s="39">
        <v>8.9</v>
      </c>
      <c r="S71" s="39">
        <v>6.1</v>
      </c>
      <c r="T71" s="28">
        <v>6.4</v>
      </c>
    </row>
    <row r="72" spans="1:20" s="164" customFormat="1" ht="12" customHeight="1">
      <c r="A72" s="26">
        <v>24</v>
      </c>
      <c r="B72" s="39">
        <v>21.9</v>
      </c>
      <c r="C72" s="39">
        <v>31.2</v>
      </c>
      <c r="D72" s="39">
        <v>36.6</v>
      </c>
      <c r="E72" s="39"/>
      <c r="F72" s="27">
        <v>16.5</v>
      </c>
      <c r="G72" s="39">
        <v>21.1</v>
      </c>
      <c r="H72" s="39">
        <v>17.100000000000001</v>
      </c>
      <c r="I72" s="39">
        <v>19.7</v>
      </c>
      <c r="J72" s="39">
        <v>17.5</v>
      </c>
      <c r="K72" s="39">
        <v>18</v>
      </c>
      <c r="L72" s="39">
        <v>17.7</v>
      </c>
      <c r="M72" s="39">
        <v>17.7</v>
      </c>
      <c r="N72" s="39">
        <v>14.9</v>
      </c>
      <c r="O72" s="39">
        <v>14.9</v>
      </c>
      <c r="P72" s="39">
        <v>12.9</v>
      </c>
      <c r="Q72" s="39">
        <v>12.9</v>
      </c>
      <c r="R72" s="39">
        <v>9</v>
      </c>
      <c r="S72" s="39">
        <v>6.2</v>
      </c>
      <c r="T72" s="28">
        <v>6.4</v>
      </c>
    </row>
    <row r="73" spans="1:20" s="164" customFormat="1" ht="12" customHeight="1">
      <c r="A73" s="26">
        <v>25</v>
      </c>
      <c r="B73" s="39">
        <v>21.4</v>
      </c>
      <c r="C73" s="39">
        <v>24.3</v>
      </c>
      <c r="D73" s="39">
        <v>36.1</v>
      </c>
      <c r="E73" s="39"/>
      <c r="F73" s="27">
        <v>15.1</v>
      </c>
      <c r="G73" s="39">
        <v>20.7</v>
      </c>
      <c r="H73" s="39">
        <v>15.9</v>
      </c>
      <c r="I73" s="39">
        <v>19</v>
      </c>
      <c r="J73" s="39">
        <v>17.2</v>
      </c>
      <c r="K73" s="39">
        <v>17.3</v>
      </c>
      <c r="L73" s="39">
        <v>17.5</v>
      </c>
      <c r="M73" s="39">
        <v>17.399999999999999</v>
      </c>
      <c r="N73" s="39">
        <v>14.9</v>
      </c>
      <c r="O73" s="39">
        <v>14.8</v>
      </c>
      <c r="P73" s="39">
        <v>12.9</v>
      </c>
      <c r="Q73" s="39">
        <v>12.9</v>
      </c>
      <c r="R73" s="39">
        <v>9.1</v>
      </c>
      <c r="S73" s="39">
        <v>6.2</v>
      </c>
      <c r="T73" s="28">
        <v>6.4</v>
      </c>
    </row>
    <row r="74" spans="1:20" s="164" customFormat="1" ht="12" customHeight="1">
      <c r="A74" s="26">
        <v>26</v>
      </c>
      <c r="B74" s="39">
        <v>15.9</v>
      </c>
      <c r="C74" s="39">
        <v>19</v>
      </c>
      <c r="D74" s="39">
        <v>20.7</v>
      </c>
      <c r="E74" s="39"/>
      <c r="F74" s="27">
        <v>16.100000000000001</v>
      </c>
      <c r="G74" s="39">
        <v>17.600000000000001</v>
      </c>
      <c r="H74" s="39">
        <v>17.100000000000001</v>
      </c>
      <c r="I74" s="39">
        <v>17.5</v>
      </c>
      <c r="J74" s="39">
        <v>17.399999999999999</v>
      </c>
      <c r="K74" s="39">
        <v>17.3</v>
      </c>
      <c r="L74" s="39">
        <v>17.399999999999999</v>
      </c>
      <c r="M74" s="39">
        <v>17.3</v>
      </c>
      <c r="N74" s="39">
        <v>14.6</v>
      </c>
      <c r="O74" s="39">
        <v>14.6</v>
      </c>
      <c r="P74" s="39">
        <v>12.9</v>
      </c>
      <c r="Q74" s="39">
        <v>12.9</v>
      </c>
      <c r="R74" s="39">
        <v>9.1999999999999993</v>
      </c>
      <c r="S74" s="39">
        <v>6.2</v>
      </c>
      <c r="T74" s="28">
        <v>6.4</v>
      </c>
    </row>
    <row r="75" spans="1:20" s="164" customFormat="1" ht="12" customHeight="1">
      <c r="A75" s="26">
        <v>27</v>
      </c>
      <c r="B75" s="39">
        <v>15.2</v>
      </c>
      <c r="C75" s="39">
        <v>16</v>
      </c>
      <c r="D75" s="39">
        <v>21.2</v>
      </c>
      <c r="E75" s="39"/>
      <c r="F75" s="27">
        <v>15.6</v>
      </c>
      <c r="G75" s="39">
        <v>16.7</v>
      </c>
      <c r="H75" s="39">
        <v>16.399999999999999</v>
      </c>
      <c r="I75" s="39">
        <v>16.600000000000001</v>
      </c>
      <c r="J75" s="39">
        <v>16.600000000000001</v>
      </c>
      <c r="K75" s="39">
        <v>16.3</v>
      </c>
      <c r="L75" s="39">
        <v>16.399999999999999</v>
      </c>
      <c r="M75" s="39">
        <v>16.100000000000001</v>
      </c>
      <c r="N75" s="39">
        <v>14.5</v>
      </c>
      <c r="O75" s="39">
        <v>14.4</v>
      </c>
      <c r="P75" s="39">
        <v>12.9</v>
      </c>
      <c r="Q75" s="39">
        <v>13</v>
      </c>
      <c r="R75" s="39">
        <v>9.3000000000000007</v>
      </c>
      <c r="S75" s="39">
        <v>6.2</v>
      </c>
      <c r="T75" s="28">
        <v>6.4</v>
      </c>
    </row>
    <row r="76" spans="1:20" s="164" customFormat="1" ht="12" customHeight="1">
      <c r="A76" s="26">
        <v>28</v>
      </c>
      <c r="B76" s="39">
        <v>18.3</v>
      </c>
      <c r="C76" s="39">
        <v>27</v>
      </c>
      <c r="D76" s="39">
        <v>31.8</v>
      </c>
      <c r="E76" s="39"/>
      <c r="F76" s="27">
        <v>14.6</v>
      </c>
      <c r="G76" s="39">
        <v>18.3</v>
      </c>
      <c r="H76" s="39">
        <v>14.9</v>
      </c>
      <c r="I76" s="39">
        <v>17.100000000000001</v>
      </c>
      <c r="J76" s="39">
        <v>15.5</v>
      </c>
      <c r="K76" s="39">
        <v>15.9</v>
      </c>
      <c r="L76" s="39">
        <v>15.9</v>
      </c>
      <c r="M76" s="39">
        <v>15.8</v>
      </c>
      <c r="N76" s="39">
        <v>14.1</v>
      </c>
      <c r="O76" s="39">
        <v>14</v>
      </c>
      <c r="P76" s="39">
        <v>12.9</v>
      </c>
      <c r="Q76" s="39">
        <v>13</v>
      </c>
      <c r="R76" s="39">
        <v>9.4</v>
      </c>
      <c r="S76" s="39">
        <v>6.2</v>
      </c>
      <c r="T76" s="28">
        <v>6.4</v>
      </c>
    </row>
    <row r="77" spans="1:20" s="164" customFormat="1" ht="12" customHeight="1">
      <c r="A77" s="26">
        <v>29</v>
      </c>
      <c r="B77" s="39">
        <v>20.5</v>
      </c>
      <c r="C77" s="39">
        <v>25</v>
      </c>
      <c r="D77" s="39">
        <v>32.700000000000003</v>
      </c>
      <c r="E77" s="39"/>
      <c r="F77" s="27">
        <v>13.5</v>
      </c>
      <c r="G77" s="39">
        <v>17.7</v>
      </c>
      <c r="H77" s="39">
        <v>14.3</v>
      </c>
      <c r="I77" s="39">
        <v>16.600000000000001</v>
      </c>
      <c r="J77" s="39">
        <v>15.5</v>
      </c>
      <c r="K77" s="39">
        <v>15.7</v>
      </c>
      <c r="L77" s="39">
        <v>15.6</v>
      </c>
      <c r="M77" s="39">
        <v>15.5</v>
      </c>
      <c r="N77" s="39">
        <v>13.9</v>
      </c>
      <c r="O77" s="39">
        <v>13.8</v>
      </c>
      <c r="P77" s="39">
        <v>12.9</v>
      </c>
      <c r="Q77" s="39">
        <v>12.9</v>
      </c>
      <c r="R77" s="39">
        <v>9.4</v>
      </c>
      <c r="S77" s="39">
        <v>6.3</v>
      </c>
      <c r="T77" s="28">
        <v>6.4</v>
      </c>
    </row>
    <row r="78" spans="1:20" s="164" customFormat="1" ht="12" customHeight="1">
      <c r="A78" s="26">
        <v>30</v>
      </c>
      <c r="B78" s="39">
        <v>18.5</v>
      </c>
      <c r="C78" s="39">
        <v>32.200000000000003</v>
      </c>
      <c r="D78" s="39">
        <v>37.299999999999997</v>
      </c>
      <c r="E78" s="39"/>
      <c r="F78" s="27">
        <v>14.7</v>
      </c>
      <c r="G78" s="39">
        <v>20.2</v>
      </c>
      <c r="H78" s="39">
        <v>15.3</v>
      </c>
      <c r="I78" s="39">
        <v>18</v>
      </c>
      <c r="J78" s="39">
        <v>15.6</v>
      </c>
      <c r="K78" s="39">
        <v>16.100000000000001</v>
      </c>
      <c r="L78" s="39">
        <v>15.3</v>
      </c>
      <c r="M78" s="39">
        <v>15.6</v>
      </c>
      <c r="N78" s="39">
        <v>13.7</v>
      </c>
      <c r="O78" s="39">
        <v>13.8</v>
      </c>
      <c r="P78" s="39">
        <v>12.9</v>
      </c>
      <c r="Q78" s="39">
        <v>12.8</v>
      </c>
      <c r="R78" s="39">
        <v>9.6999999999999993</v>
      </c>
      <c r="S78" s="39">
        <v>6.5</v>
      </c>
      <c r="T78" s="28">
        <v>6.4</v>
      </c>
    </row>
    <row r="79" spans="1:20" s="164" customFormat="1" ht="12" customHeight="1">
      <c r="A79" s="30"/>
      <c r="B79" s="39"/>
      <c r="C79" s="39"/>
      <c r="D79" s="39"/>
      <c r="E79" s="39"/>
      <c r="F79" s="31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3"/>
    </row>
    <row r="80" spans="1:20" s="164" customFormat="1" ht="12" customHeight="1">
      <c r="A80" s="49" t="s">
        <v>5</v>
      </c>
      <c r="B80" s="50">
        <f t="shared" ref="B80:T80" si="3">AVERAGE(B49:B79)</f>
        <v>21.153333333333329</v>
      </c>
      <c r="C80" s="51">
        <f t="shared" si="3"/>
        <v>28.206666666666671</v>
      </c>
      <c r="D80" s="51">
        <f t="shared" si="3"/>
        <v>32.660000000000004</v>
      </c>
      <c r="E80" s="52"/>
      <c r="F80" s="50">
        <f t="shared" si="3"/>
        <v>15.916666666666668</v>
      </c>
      <c r="G80" s="51">
        <f t="shared" si="3"/>
        <v>20.373333333333338</v>
      </c>
      <c r="H80" s="51">
        <f t="shared" si="3"/>
        <v>15.886666666666663</v>
      </c>
      <c r="I80" s="51">
        <f t="shared" si="3"/>
        <v>18.303333333333335</v>
      </c>
      <c r="J80" s="51">
        <f t="shared" si="3"/>
        <v>16.23</v>
      </c>
      <c r="K80" s="51">
        <f t="shared" si="3"/>
        <v>16.773333333333333</v>
      </c>
      <c r="L80" s="51">
        <f t="shared" si="3"/>
        <v>15.969999999999997</v>
      </c>
      <c r="M80" s="51">
        <f t="shared" si="3"/>
        <v>16.033333333333335</v>
      </c>
      <c r="N80" s="51">
        <f t="shared" si="3"/>
        <v>13.273333333333333</v>
      </c>
      <c r="O80" s="51">
        <f t="shared" si="3"/>
        <v>13.343333333333335</v>
      </c>
      <c r="P80" s="51">
        <f t="shared" si="3"/>
        <v>11.289999999999996</v>
      </c>
      <c r="Q80" s="51">
        <f t="shared" si="3"/>
        <v>11.360000000000001</v>
      </c>
      <c r="R80" s="51">
        <f t="shared" si="3"/>
        <v>8.033333333333335</v>
      </c>
      <c r="S80" s="51">
        <f t="shared" si="3"/>
        <v>5.8199999999999985</v>
      </c>
      <c r="T80" s="52">
        <f t="shared" si="3"/>
        <v>6.4966666666666688</v>
      </c>
    </row>
    <row r="81" spans="1:20" s="164" customFormat="1" ht="12" customHeight="1">
      <c r="A81" s="26" t="s">
        <v>6</v>
      </c>
      <c r="B81" s="27">
        <f>MAX(B49:B79)</f>
        <v>28.8</v>
      </c>
      <c r="C81" s="41">
        <f t="shared" ref="C81:T81" si="4">MAX(C49:C79)</f>
        <v>36.200000000000003</v>
      </c>
      <c r="D81" s="41">
        <f t="shared" si="4"/>
        <v>38.799999999999997</v>
      </c>
      <c r="E81" s="28"/>
      <c r="F81" s="27">
        <f t="shared" si="4"/>
        <v>20</v>
      </c>
      <c r="G81" s="41">
        <f t="shared" si="4"/>
        <v>24.7</v>
      </c>
      <c r="H81" s="41">
        <f t="shared" si="4"/>
        <v>19.7</v>
      </c>
      <c r="I81" s="41">
        <f t="shared" si="4"/>
        <v>22.8</v>
      </c>
      <c r="J81" s="41">
        <f t="shared" si="4"/>
        <v>19.399999999999999</v>
      </c>
      <c r="K81" s="41">
        <f t="shared" si="4"/>
        <v>20.3</v>
      </c>
      <c r="L81" s="41">
        <f t="shared" si="4"/>
        <v>19.399999999999999</v>
      </c>
      <c r="M81" s="41">
        <f t="shared" si="4"/>
        <v>18.899999999999999</v>
      </c>
      <c r="N81" s="41">
        <f t="shared" si="4"/>
        <v>15.3</v>
      </c>
      <c r="O81" s="41">
        <f t="shared" si="4"/>
        <v>15.3</v>
      </c>
      <c r="P81" s="41">
        <f t="shared" si="4"/>
        <v>12.9</v>
      </c>
      <c r="Q81" s="41">
        <f t="shared" si="4"/>
        <v>13</v>
      </c>
      <c r="R81" s="41">
        <f t="shared" si="4"/>
        <v>9.6999999999999993</v>
      </c>
      <c r="S81" s="41">
        <f t="shared" si="4"/>
        <v>6.5</v>
      </c>
      <c r="T81" s="28">
        <f t="shared" si="4"/>
        <v>6.6</v>
      </c>
    </row>
    <row r="82" spans="1:20" s="164" customFormat="1" ht="12" customHeight="1">
      <c r="A82" s="30" t="s">
        <v>7</v>
      </c>
      <c r="B82" s="31">
        <f>MIN(B49:B79)</f>
        <v>12</v>
      </c>
      <c r="C82" s="42">
        <f t="shared" ref="C82:T82" si="5">MIN(C49:C79)</f>
        <v>13.1</v>
      </c>
      <c r="D82" s="42"/>
      <c r="E82" s="43"/>
      <c r="F82" s="31">
        <f t="shared" si="5"/>
        <v>10</v>
      </c>
      <c r="G82" s="42">
        <f t="shared" si="5"/>
        <v>14.6</v>
      </c>
      <c r="H82" s="42">
        <f t="shared" si="5"/>
        <v>9.9</v>
      </c>
      <c r="I82" s="42">
        <f t="shared" si="5"/>
        <v>13.6</v>
      </c>
      <c r="J82" s="42">
        <f t="shared" si="5"/>
        <v>11</v>
      </c>
      <c r="K82" s="42">
        <f t="shared" si="5"/>
        <v>11.6</v>
      </c>
      <c r="L82" s="42">
        <f t="shared" si="5"/>
        <v>11</v>
      </c>
      <c r="M82" s="42">
        <f t="shared" si="5"/>
        <v>11</v>
      </c>
      <c r="N82" s="42">
        <f t="shared" si="5"/>
        <v>9.6</v>
      </c>
      <c r="O82" s="42">
        <f t="shared" si="5"/>
        <v>9.6</v>
      </c>
      <c r="P82" s="42">
        <f t="shared" si="5"/>
        <v>8.9</v>
      </c>
      <c r="Q82" s="42">
        <f t="shared" si="5"/>
        <v>8.9</v>
      </c>
      <c r="R82" s="42">
        <f t="shared" si="5"/>
        <v>6.5</v>
      </c>
      <c r="S82" s="42">
        <f t="shared" si="5"/>
        <v>5.3</v>
      </c>
      <c r="T82" s="43">
        <f t="shared" si="5"/>
        <v>6.4</v>
      </c>
    </row>
    <row r="83" spans="1:20" s="164" customFormat="1" ht="12" customHeight="1"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</row>
    <row r="84" spans="1:20" s="164" customFormat="1" ht="12" customHeight="1"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</row>
    <row r="85" spans="1:20" s="164" customFormat="1" ht="12" customHeight="1">
      <c r="A85" s="164" t="s">
        <v>84</v>
      </c>
    </row>
    <row r="86" spans="1:20" s="164" customFormat="1" ht="12" customHeight="1">
      <c r="R86" s="164" t="s">
        <v>0</v>
      </c>
    </row>
    <row r="87" spans="1:20" s="164" customFormat="1" ht="12" customHeight="1">
      <c r="A87" s="1078" t="s">
        <v>52</v>
      </c>
      <c r="B87" s="935" t="s">
        <v>53</v>
      </c>
      <c r="C87" s="935"/>
      <c r="D87" s="935"/>
      <c r="E87" s="935"/>
      <c r="F87" s="935"/>
      <c r="G87" s="935"/>
      <c r="H87" s="935"/>
      <c r="I87" s="935"/>
      <c r="J87" s="935"/>
      <c r="K87" s="935"/>
      <c r="L87" s="935"/>
      <c r="M87" s="935"/>
      <c r="N87" s="935"/>
      <c r="O87" s="935"/>
      <c r="P87" s="935"/>
      <c r="Q87" s="935"/>
      <c r="R87" s="935"/>
      <c r="S87" s="935"/>
      <c r="T87" s="935"/>
    </row>
    <row r="88" spans="1:20" s="164" customFormat="1" ht="12" customHeight="1">
      <c r="A88" s="1079"/>
      <c r="B88" s="935" t="s">
        <v>1</v>
      </c>
      <c r="C88" s="935"/>
      <c r="D88" s="935"/>
      <c r="E88" s="935"/>
      <c r="F88" s="1081" t="s">
        <v>54</v>
      </c>
      <c r="G88" s="1083"/>
      <c r="H88" s="1081" t="s">
        <v>55</v>
      </c>
      <c r="I88" s="1083"/>
      <c r="J88" s="1081" t="s">
        <v>56</v>
      </c>
      <c r="K88" s="1083"/>
      <c r="L88" s="1081" t="s">
        <v>57</v>
      </c>
      <c r="M88" s="1083"/>
      <c r="N88" s="1081" t="s">
        <v>57</v>
      </c>
      <c r="O88" s="1083"/>
      <c r="P88" s="1081" t="s">
        <v>58</v>
      </c>
      <c r="Q88" s="1083"/>
      <c r="R88" s="32" t="s">
        <v>59</v>
      </c>
      <c r="S88" s="32" t="s">
        <v>60</v>
      </c>
      <c r="T88" s="32" t="s">
        <v>61</v>
      </c>
    </row>
    <row r="89" spans="1:20" s="164" customFormat="1" ht="12" customHeight="1">
      <c r="A89" s="1080"/>
      <c r="B89" s="119">
        <v>0.375</v>
      </c>
      <c r="C89" s="119">
        <v>0.625</v>
      </c>
      <c r="D89" s="32" t="s">
        <v>2</v>
      </c>
      <c r="E89" s="32" t="s">
        <v>3</v>
      </c>
      <c r="F89" s="120">
        <v>0.375</v>
      </c>
      <c r="G89" s="120">
        <v>0.625</v>
      </c>
      <c r="H89" s="120">
        <v>0.375</v>
      </c>
      <c r="I89" s="120">
        <v>0.625</v>
      </c>
      <c r="J89" s="120">
        <v>0.375</v>
      </c>
      <c r="K89" s="120">
        <v>0.625</v>
      </c>
      <c r="L89" s="120">
        <v>0.375</v>
      </c>
      <c r="M89" s="120">
        <v>0.625</v>
      </c>
      <c r="N89" s="120">
        <v>0.375</v>
      </c>
      <c r="O89" s="120">
        <v>0.625</v>
      </c>
      <c r="P89" s="120">
        <v>0.375</v>
      </c>
      <c r="Q89" s="120">
        <v>0.625</v>
      </c>
      <c r="R89" s="120">
        <v>0.625</v>
      </c>
      <c r="S89" s="120">
        <v>0.625</v>
      </c>
      <c r="T89" s="120">
        <v>0.625</v>
      </c>
    </row>
    <row r="90" spans="1:20" s="164" customFormat="1" ht="12" customHeight="1">
      <c r="A90" s="49"/>
      <c r="B90" s="29"/>
      <c r="C90" s="29"/>
      <c r="D90" s="29"/>
      <c r="E90" s="29"/>
      <c r="F90" s="1010" t="s">
        <v>9</v>
      </c>
      <c r="G90" s="1011"/>
      <c r="H90" s="1011"/>
      <c r="I90" s="1011"/>
      <c r="J90" s="1011"/>
      <c r="K90" s="1011"/>
      <c r="L90" s="1011"/>
      <c r="M90" s="1011"/>
      <c r="N90" s="1011"/>
      <c r="O90" s="1011"/>
      <c r="P90" s="1011"/>
      <c r="Q90" s="1011"/>
      <c r="R90" s="1011"/>
      <c r="S90" s="1011"/>
      <c r="T90" s="1012"/>
    </row>
    <row r="91" spans="1:20" s="164" customFormat="1" ht="12" customHeight="1">
      <c r="A91" s="26">
        <v>1</v>
      </c>
      <c r="B91" s="39">
        <v>23.5</v>
      </c>
      <c r="C91" s="39">
        <v>32.299999999999997</v>
      </c>
      <c r="D91" s="39">
        <v>34.5</v>
      </c>
      <c r="E91" s="39"/>
      <c r="F91" s="107">
        <v>16.8</v>
      </c>
      <c r="G91" s="39">
        <v>21</v>
      </c>
      <c r="H91" s="39">
        <v>16.8</v>
      </c>
      <c r="I91" s="39">
        <v>19.2</v>
      </c>
      <c r="J91" s="39">
        <v>16.7</v>
      </c>
      <c r="K91" s="39">
        <v>17.2</v>
      </c>
      <c r="L91" s="39">
        <v>16.399999999999999</v>
      </c>
      <c r="M91" s="39">
        <v>16.899999999999999</v>
      </c>
      <c r="N91" s="39">
        <v>14.1</v>
      </c>
      <c r="O91" s="39">
        <v>14.1</v>
      </c>
      <c r="P91" s="39">
        <v>12.8</v>
      </c>
      <c r="Q91" s="39">
        <v>12.8</v>
      </c>
      <c r="R91" s="39">
        <v>9.6999999999999993</v>
      </c>
      <c r="S91" s="39">
        <v>6.5</v>
      </c>
      <c r="T91" s="28">
        <v>6.4</v>
      </c>
    </row>
    <row r="92" spans="1:20" s="164" customFormat="1" ht="12" customHeight="1">
      <c r="A92" s="26">
        <v>2</v>
      </c>
      <c r="B92" s="39">
        <v>20.5</v>
      </c>
      <c r="C92" s="39">
        <v>25.6</v>
      </c>
      <c r="D92" s="39">
        <v>31.1</v>
      </c>
      <c r="E92" s="39"/>
      <c r="F92" s="27">
        <v>16</v>
      </c>
      <c r="G92" s="39">
        <v>20</v>
      </c>
      <c r="H92" s="39">
        <v>16.7</v>
      </c>
      <c r="I92" s="39">
        <v>18.8</v>
      </c>
      <c r="J92" s="39">
        <v>16.8</v>
      </c>
      <c r="K92" s="39">
        <v>17.2</v>
      </c>
      <c r="L92" s="39">
        <v>17</v>
      </c>
      <c r="M92" s="39">
        <v>17.100000000000001</v>
      </c>
      <c r="N92" s="39">
        <v>14.2</v>
      </c>
      <c r="O92" s="39">
        <v>14.3</v>
      </c>
      <c r="P92" s="39">
        <v>12.7</v>
      </c>
      <c r="Q92" s="39">
        <v>12.8</v>
      </c>
      <c r="R92" s="39">
        <v>9.8000000000000007</v>
      </c>
      <c r="S92" s="39">
        <v>6.6</v>
      </c>
      <c r="T92" s="28">
        <v>6.4</v>
      </c>
    </row>
    <row r="93" spans="1:20" s="164" customFormat="1" ht="12" customHeight="1">
      <c r="A93" s="26">
        <v>3</v>
      </c>
      <c r="B93" s="39">
        <v>14.5</v>
      </c>
      <c r="C93" s="39">
        <v>15.5</v>
      </c>
      <c r="D93" s="39">
        <v>17.5</v>
      </c>
      <c r="E93" s="39"/>
      <c r="F93" s="27">
        <v>15.2</v>
      </c>
      <c r="G93" s="39">
        <v>15.6</v>
      </c>
      <c r="H93" s="39">
        <v>16.399999999999999</v>
      </c>
      <c r="I93" s="39">
        <v>16.399999999999999</v>
      </c>
      <c r="J93" s="39">
        <v>16.7</v>
      </c>
      <c r="K93" s="39">
        <v>16.399999999999999</v>
      </c>
      <c r="L93" s="39">
        <v>16.600000000000001</v>
      </c>
      <c r="M93" s="39">
        <v>16.2</v>
      </c>
      <c r="N93" s="39">
        <v>14.5</v>
      </c>
      <c r="O93" s="39">
        <v>14.5</v>
      </c>
      <c r="P93" s="39">
        <v>12.9</v>
      </c>
      <c r="Q93" s="39">
        <v>13</v>
      </c>
      <c r="R93" s="39">
        <v>9.8000000000000007</v>
      </c>
      <c r="S93" s="39">
        <v>6.6</v>
      </c>
      <c r="T93" s="28">
        <v>6.4</v>
      </c>
    </row>
    <row r="94" spans="1:20" s="164" customFormat="1" ht="12" customHeight="1">
      <c r="A94" s="26">
        <v>4</v>
      </c>
      <c r="B94" s="39">
        <v>14.7</v>
      </c>
      <c r="C94" s="39">
        <v>21.6</v>
      </c>
      <c r="D94" s="39">
        <v>31.7</v>
      </c>
      <c r="E94" s="39"/>
      <c r="F94" s="27">
        <v>13.1</v>
      </c>
      <c r="G94" s="39">
        <v>18</v>
      </c>
      <c r="H94" s="39">
        <v>14.1</v>
      </c>
      <c r="I94" s="39">
        <v>16.5</v>
      </c>
      <c r="J94" s="39">
        <v>15.3</v>
      </c>
      <c r="K94" s="39">
        <v>15.3</v>
      </c>
      <c r="L94" s="39">
        <v>15.6</v>
      </c>
      <c r="M94" s="39">
        <v>15.2</v>
      </c>
      <c r="N94" s="39">
        <v>14</v>
      </c>
      <c r="O94" s="39">
        <v>13.9</v>
      </c>
      <c r="P94" s="39">
        <v>12.8</v>
      </c>
      <c r="Q94" s="39">
        <v>12.8</v>
      </c>
      <c r="R94" s="39">
        <v>9.8000000000000007</v>
      </c>
      <c r="S94" s="39">
        <v>6.6</v>
      </c>
      <c r="T94" s="28">
        <v>6.4</v>
      </c>
    </row>
    <row r="95" spans="1:20" s="164" customFormat="1" ht="12" customHeight="1">
      <c r="A95" s="26">
        <v>5</v>
      </c>
      <c r="B95" s="39">
        <v>14.4</v>
      </c>
      <c r="C95" s="39">
        <v>25.8</v>
      </c>
      <c r="D95" s="39">
        <v>28.5</v>
      </c>
      <c r="E95" s="39"/>
      <c r="F95" s="27">
        <v>13.4</v>
      </c>
      <c r="G95" s="39">
        <v>17.100000000000001</v>
      </c>
      <c r="H95" s="39">
        <v>14.3</v>
      </c>
      <c r="I95" s="39">
        <v>15.9</v>
      </c>
      <c r="J95" s="39">
        <v>15.3</v>
      </c>
      <c r="K95" s="39">
        <v>15</v>
      </c>
      <c r="L95" s="39">
        <v>15.3</v>
      </c>
      <c r="M95" s="39">
        <v>15.3</v>
      </c>
      <c r="N95" s="39">
        <v>13.8</v>
      </c>
      <c r="O95" s="39">
        <v>13.7</v>
      </c>
      <c r="P95" s="39">
        <v>12.9</v>
      </c>
      <c r="Q95" s="39">
        <v>12.8</v>
      </c>
      <c r="R95" s="39">
        <v>9.8000000000000007</v>
      </c>
      <c r="S95" s="39">
        <v>6.6</v>
      </c>
      <c r="T95" s="28">
        <v>6.4</v>
      </c>
    </row>
    <row r="96" spans="1:20" s="164" customFormat="1" ht="12" customHeight="1">
      <c r="A96" s="26">
        <v>6</v>
      </c>
      <c r="B96" s="39">
        <v>11.7</v>
      </c>
      <c r="C96" s="39">
        <v>16</v>
      </c>
      <c r="D96" s="39">
        <v>22.6</v>
      </c>
      <c r="E96" s="39"/>
      <c r="F96" s="27">
        <v>13.4</v>
      </c>
      <c r="G96" s="39">
        <v>14.3</v>
      </c>
      <c r="H96" s="39">
        <v>14.3</v>
      </c>
      <c r="I96" s="39">
        <v>14.3</v>
      </c>
      <c r="J96" s="39">
        <v>14.6</v>
      </c>
      <c r="K96" s="39">
        <v>14.5</v>
      </c>
      <c r="L96" s="39">
        <v>15</v>
      </c>
      <c r="M96" s="39">
        <v>14.3</v>
      </c>
      <c r="N96" s="39">
        <v>13.6</v>
      </c>
      <c r="O96" s="39">
        <v>13.4</v>
      </c>
      <c r="P96" s="39">
        <v>12.7</v>
      </c>
      <c r="Q96" s="39">
        <v>12.6</v>
      </c>
      <c r="R96" s="39">
        <v>9.9</v>
      </c>
      <c r="S96" s="39">
        <v>6.7</v>
      </c>
      <c r="T96" s="28">
        <v>6.4</v>
      </c>
    </row>
    <row r="97" spans="1:20" s="164" customFormat="1" ht="12" customHeight="1">
      <c r="A97" s="26">
        <v>7</v>
      </c>
      <c r="B97" s="39">
        <v>22.6</v>
      </c>
      <c r="C97" s="39">
        <v>20.3</v>
      </c>
      <c r="D97" s="39">
        <v>34</v>
      </c>
      <c r="E97" s="39"/>
      <c r="F97" s="27">
        <v>14.1</v>
      </c>
      <c r="G97" s="39">
        <v>19.2</v>
      </c>
      <c r="H97" s="39">
        <v>14.3</v>
      </c>
      <c r="I97" s="39">
        <v>16.399999999999999</v>
      </c>
      <c r="J97" s="39">
        <v>14.4</v>
      </c>
      <c r="K97" s="39">
        <v>15.3</v>
      </c>
      <c r="L97" s="39">
        <v>14.5</v>
      </c>
      <c r="M97" s="39">
        <v>14.4</v>
      </c>
      <c r="N97" s="39">
        <v>13.2</v>
      </c>
      <c r="O97" s="39">
        <v>13</v>
      </c>
      <c r="P97" s="39">
        <v>12.6</v>
      </c>
      <c r="Q97" s="39">
        <v>12.5</v>
      </c>
      <c r="R97" s="39">
        <v>9.9</v>
      </c>
      <c r="S97" s="39">
        <v>6.7</v>
      </c>
      <c r="T97" s="28">
        <v>6.4</v>
      </c>
    </row>
    <row r="98" spans="1:20" s="164" customFormat="1" ht="12" customHeight="1">
      <c r="A98" s="26">
        <v>8</v>
      </c>
      <c r="B98" s="39">
        <v>22.2</v>
      </c>
      <c r="C98" s="39">
        <v>28</v>
      </c>
      <c r="D98" s="39">
        <v>35.299999999999997</v>
      </c>
      <c r="E98" s="39"/>
      <c r="F98" s="27">
        <v>14.5</v>
      </c>
      <c r="G98" s="39">
        <v>20</v>
      </c>
      <c r="H98" s="39">
        <v>14.7</v>
      </c>
      <c r="I98" s="39">
        <v>17.7</v>
      </c>
      <c r="J98" s="39">
        <v>15.3</v>
      </c>
      <c r="K98" s="39">
        <v>15.6</v>
      </c>
      <c r="L98" s="39">
        <v>14.7</v>
      </c>
      <c r="M98" s="39">
        <v>15</v>
      </c>
      <c r="N98" s="39">
        <v>13.3</v>
      </c>
      <c r="O98" s="39">
        <v>13.3</v>
      </c>
      <c r="P98" s="39">
        <v>12.4</v>
      </c>
      <c r="Q98" s="39">
        <v>12.4</v>
      </c>
      <c r="R98" s="39">
        <v>10</v>
      </c>
      <c r="S98" s="39">
        <v>6.8</v>
      </c>
      <c r="T98" s="28">
        <v>6.4</v>
      </c>
    </row>
    <row r="99" spans="1:20" s="164" customFormat="1" ht="12" customHeight="1">
      <c r="A99" s="26">
        <v>9</v>
      </c>
      <c r="B99" s="39">
        <v>20.6</v>
      </c>
      <c r="C99" s="39">
        <v>16.8</v>
      </c>
      <c r="D99" s="39">
        <v>23.5</v>
      </c>
      <c r="E99" s="39"/>
      <c r="F99" s="27">
        <v>14.5</v>
      </c>
      <c r="G99" s="39">
        <v>16.2</v>
      </c>
      <c r="H99" s="39">
        <v>15</v>
      </c>
      <c r="I99" s="39">
        <v>15.9</v>
      </c>
      <c r="J99" s="39">
        <v>15.5</v>
      </c>
      <c r="K99" s="39">
        <v>15.5</v>
      </c>
      <c r="L99" s="39">
        <v>15.3</v>
      </c>
      <c r="M99" s="39">
        <v>15</v>
      </c>
      <c r="N99" s="39">
        <v>13.5</v>
      </c>
      <c r="O99" s="39">
        <v>13.4</v>
      </c>
      <c r="P99" s="39">
        <v>12.5</v>
      </c>
      <c r="Q99" s="39">
        <v>12.4</v>
      </c>
      <c r="R99" s="39">
        <v>10</v>
      </c>
      <c r="S99" s="39">
        <v>6.8</v>
      </c>
      <c r="T99" s="28">
        <v>6.4</v>
      </c>
    </row>
    <row r="100" spans="1:20" s="164" customFormat="1" ht="12" customHeight="1">
      <c r="A100" s="26">
        <v>10</v>
      </c>
      <c r="B100" s="39">
        <v>14</v>
      </c>
      <c r="C100" s="39">
        <v>19.2</v>
      </c>
      <c r="D100" s="39">
        <v>23</v>
      </c>
      <c r="E100" s="39"/>
      <c r="F100" s="27">
        <v>13.6</v>
      </c>
      <c r="G100" s="39">
        <v>15.6</v>
      </c>
      <c r="H100" s="39">
        <v>14.3</v>
      </c>
      <c r="I100" s="39">
        <v>15.3</v>
      </c>
      <c r="J100" s="39">
        <v>14.5</v>
      </c>
      <c r="K100" s="39">
        <v>14.6</v>
      </c>
      <c r="L100" s="39">
        <v>14.6</v>
      </c>
      <c r="M100" s="39">
        <v>14.3</v>
      </c>
      <c r="N100" s="39">
        <v>13.5</v>
      </c>
      <c r="O100" s="39">
        <v>13.4</v>
      </c>
      <c r="P100" s="39">
        <v>12.5</v>
      </c>
      <c r="Q100" s="39">
        <v>12.4</v>
      </c>
      <c r="R100" s="39">
        <v>10</v>
      </c>
      <c r="S100" s="39">
        <v>7</v>
      </c>
      <c r="T100" s="28">
        <v>6.4</v>
      </c>
    </row>
    <row r="101" spans="1:20" s="164" customFormat="1" ht="12" customHeight="1">
      <c r="A101" s="26">
        <v>11</v>
      </c>
      <c r="B101" s="39">
        <v>15</v>
      </c>
      <c r="C101" s="39">
        <v>19.2</v>
      </c>
      <c r="D101" s="39">
        <v>26.1</v>
      </c>
      <c r="E101" s="39"/>
      <c r="F101" s="27">
        <v>13.3</v>
      </c>
      <c r="G101" s="39">
        <v>15.6</v>
      </c>
      <c r="H101" s="39">
        <v>13.7</v>
      </c>
      <c r="I101" s="39">
        <v>15.7</v>
      </c>
      <c r="J101" s="39">
        <v>14.3</v>
      </c>
      <c r="K101" s="39">
        <v>14.5</v>
      </c>
      <c r="L101" s="39">
        <v>14.1</v>
      </c>
      <c r="M101" s="39">
        <v>14</v>
      </c>
      <c r="N101" s="39">
        <v>13.3</v>
      </c>
      <c r="O101" s="39">
        <v>13.3</v>
      </c>
      <c r="P101" s="39">
        <v>12.4</v>
      </c>
      <c r="Q101" s="39">
        <v>12.4</v>
      </c>
      <c r="R101" s="39">
        <v>10</v>
      </c>
      <c r="S101" s="39">
        <v>7</v>
      </c>
      <c r="T101" s="28">
        <v>6.4</v>
      </c>
    </row>
    <row r="102" spans="1:20" s="164" customFormat="1" ht="12" customHeight="1">
      <c r="A102" s="26">
        <v>12</v>
      </c>
      <c r="B102" s="39">
        <v>15</v>
      </c>
      <c r="C102" s="39">
        <v>27.9</v>
      </c>
      <c r="D102" s="39">
        <v>31.1</v>
      </c>
      <c r="E102" s="39"/>
      <c r="F102" s="27">
        <v>11.9</v>
      </c>
      <c r="G102" s="39">
        <v>16.100000000000001</v>
      </c>
      <c r="H102" s="39">
        <v>12.5</v>
      </c>
      <c r="I102" s="39">
        <v>15</v>
      </c>
      <c r="J102" s="39">
        <v>13.7</v>
      </c>
      <c r="K102" s="39">
        <v>14</v>
      </c>
      <c r="L102" s="39">
        <v>13.6</v>
      </c>
      <c r="M102" s="39">
        <v>13.3</v>
      </c>
      <c r="N102" s="39">
        <v>13</v>
      </c>
      <c r="O102" s="39">
        <v>12.9</v>
      </c>
      <c r="P102" s="39">
        <v>12.4</v>
      </c>
      <c r="Q102" s="39">
        <v>12.4</v>
      </c>
      <c r="R102" s="39">
        <v>10.1</v>
      </c>
      <c r="S102" s="39">
        <v>7.1</v>
      </c>
      <c r="T102" s="28">
        <v>6.4</v>
      </c>
    </row>
    <row r="103" spans="1:20" s="164" customFormat="1" ht="12" customHeight="1">
      <c r="A103" s="26">
        <v>13</v>
      </c>
      <c r="B103" s="39">
        <v>15.7</v>
      </c>
      <c r="C103" s="39">
        <v>23.5</v>
      </c>
      <c r="D103" s="39">
        <v>34</v>
      </c>
      <c r="E103" s="39"/>
      <c r="F103" s="27">
        <v>13.1</v>
      </c>
      <c r="G103" s="39">
        <v>16.8</v>
      </c>
      <c r="H103" s="39">
        <v>13.6</v>
      </c>
      <c r="I103" s="39">
        <v>15.7</v>
      </c>
      <c r="J103" s="39">
        <v>14.3</v>
      </c>
      <c r="K103" s="39">
        <v>14.4</v>
      </c>
      <c r="L103" s="39">
        <v>13.4</v>
      </c>
      <c r="M103" s="39">
        <v>13.2</v>
      </c>
      <c r="N103" s="39">
        <v>13</v>
      </c>
      <c r="O103" s="39">
        <v>13</v>
      </c>
      <c r="P103" s="39">
        <v>12.3</v>
      </c>
      <c r="Q103" s="39">
        <v>12.3</v>
      </c>
      <c r="R103" s="39">
        <v>10.1</v>
      </c>
      <c r="S103" s="39">
        <v>7.2</v>
      </c>
      <c r="T103" s="28">
        <v>6.4</v>
      </c>
    </row>
    <row r="104" spans="1:20" s="164" customFormat="1" ht="12" customHeight="1">
      <c r="A104" s="26">
        <v>14</v>
      </c>
      <c r="B104" s="39">
        <v>14.6</v>
      </c>
      <c r="C104" s="39">
        <v>29.9</v>
      </c>
      <c r="D104" s="39">
        <v>32</v>
      </c>
      <c r="E104" s="39"/>
      <c r="F104" s="27">
        <v>13.3</v>
      </c>
      <c r="G104" s="39">
        <v>16.7</v>
      </c>
      <c r="H104" s="39">
        <v>13.6</v>
      </c>
      <c r="I104" s="39">
        <v>15.6</v>
      </c>
      <c r="J104" s="39">
        <v>14.3</v>
      </c>
      <c r="K104" s="39">
        <v>14.5</v>
      </c>
      <c r="L104" s="39">
        <v>13.5</v>
      </c>
      <c r="M104" s="39">
        <v>13.6</v>
      </c>
      <c r="N104" s="39">
        <v>12.9</v>
      </c>
      <c r="O104" s="39">
        <v>12.9</v>
      </c>
      <c r="P104" s="39">
        <v>12.2</v>
      </c>
      <c r="Q104" s="39">
        <v>12.3</v>
      </c>
      <c r="R104" s="39">
        <v>10.1</v>
      </c>
      <c r="S104" s="39">
        <v>7.2</v>
      </c>
      <c r="T104" s="28">
        <v>6.4</v>
      </c>
    </row>
    <row r="105" spans="1:20" s="164" customFormat="1" ht="12" customHeight="1">
      <c r="A105" s="26">
        <v>15</v>
      </c>
      <c r="B105" s="39">
        <v>19</v>
      </c>
      <c r="C105" s="39">
        <v>32.5</v>
      </c>
      <c r="D105" s="39">
        <v>35.200000000000003</v>
      </c>
      <c r="E105" s="39"/>
      <c r="F105" s="27">
        <v>12.7</v>
      </c>
      <c r="G105" s="39">
        <v>17.8</v>
      </c>
      <c r="H105" s="39">
        <v>13.4</v>
      </c>
      <c r="I105" s="39">
        <v>16.600000000000001</v>
      </c>
      <c r="J105" s="39">
        <v>14.4</v>
      </c>
      <c r="K105" s="39">
        <v>14.5</v>
      </c>
      <c r="L105" s="39">
        <v>13.6</v>
      </c>
      <c r="M105" s="39">
        <v>13.7</v>
      </c>
      <c r="N105" s="39">
        <v>12.9</v>
      </c>
      <c r="O105" s="39">
        <v>12.9</v>
      </c>
      <c r="P105" s="39">
        <v>12.2</v>
      </c>
      <c r="Q105" s="39">
        <v>12.2</v>
      </c>
      <c r="R105" s="39">
        <v>10.1</v>
      </c>
      <c r="S105" s="39">
        <v>7.2</v>
      </c>
      <c r="T105" s="28">
        <v>6.4</v>
      </c>
    </row>
    <row r="106" spans="1:20" s="164" customFormat="1" ht="12" customHeight="1">
      <c r="A106" s="26">
        <v>16</v>
      </c>
      <c r="B106" s="39">
        <v>21.5</v>
      </c>
      <c r="C106" s="39">
        <v>15.8</v>
      </c>
      <c r="D106" s="39">
        <v>32.1</v>
      </c>
      <c r="E106" s="39"/>
      <c r="F106" s="27">
        <v>14.1</v>
      </c>
      <c r="G106" s="39">
        <v>17.5</v>
      </c>
      <c r="H106" s="39">
        <v>14.6</v>
      </c>
      <c r="I106" s="39">
        <v>16.899999999999999</v>
      </c>
      <c r="J106" s="39">
        <v>15.3</v>
      </c>
      <c r="K106" s="39">
        <v>15.3</v>
      </c>
      <c r="L106" s="39">
        <v>14</v>
      </c>
      <c r="M106" s="39">
        <v>14</v>
      </c>
      <c r="N106" s="39">
        <v>13.1</v>
      </c>
      <c r="O106" s="39">
        <v>13.1</v>
      </c>
      <c r="P106" s="39">
        <v>12.1</v>
      </c>
      <c r="Q106" s="39">
        <v>12.1</v>
      </c>
      <c r="R106" s="39">
        <v>10.199999999999999</v>
      </c>
      <c r="S106" s="39">
        <v>7.2</v>
      </c>
      <c r="T106" s="28">
        <v>6.4</v>
      </c>
    </row>
    <row r="107" spans="1:20" s="164" customFormat="1" ht="12" customHeight="1">
      <c r="A107" s="26">
        <v>17</v>
      </c>
      <c r="B107" s="39">
        <v>22.9</v>
      </c>
      <c r="C107" s="39">
        <v>16</v>
      </c>
      <c r="D107" s="39">
        <v>35</v>
      </c>
      <c r="E107" s="39"/>
      <c r="F107" s="27">
        <v>14.1</v>
      </c>
      <c r="G107" s="39">
        <v>18.5</v>
      </c>
      <c r="H107" s="39">
        <v>14.5</v>
      </c>
      <c r="I107" s="39">
        <v>17.399999999999999</v>
      </c>
      <c r="J107" s="39">
        <v>14.9</v>
      </c>
      <c r="K107" s="39">
        <v>15.3</v>
      </c>
      <c r="L107" s="39">
        <v>14.2</v>
      </c>
      <c r="M107" s="39">
        <v>14.8</v>
      </c>
      <c r="N107" s="39">
        <v>13.1</v>
      </c>
      <c r="O107" s="39">
        <v>13.1</v>
      </c>
      <c r="P107" s="39">
        <v>12.1</v>
      </c>
      <c r="Q107" s="39">
        <v>12.1</v>
      </c>
      <c r="R107" s="39">
        <v>10.1</v>
      </c>
      <c r="S107" s="39">
        <v>7.2</v>
      </c>
      <c r="T107" s="28">
        <v>6.4</v>
      </c>
    </row>
    <row r="108" spans="1:20" s="164" customFormat="1" ht="12" customHeight="1">
      <c r="A108" s="26">
        <v>18</v>
      </c>
      <c r="B108" s="39">
        <v>21.9</v>
      </c>
      <c r="C108" s="39">
        <v>26.9</v>
      </c>
      <c r="D108" s="39">
        <v>31.9</v>
      </c>
      <c r="E108" s="39"/>
      <c r="F108" s="27">
        <v>15.3</v>
      </c>
      <c r="G108" s="39">
        <v>18.8</v>
      </c>
      <c r="H108" s="39">
        <v>15.6</v>
      </c>
      <c r="I108" s="39">
        <v>17.899999999999999</v>
      </c>
      <c r="J108" s="39">
        <v>15.6</v>
      </c>
      <c r="K108" s="39">
        <v>16</v>
      </c>
      <c r="L108" s="39">
        <v>15.6</v>
      </c>
      <c r="M108" s="39">
        <v>15.7</v>
      </c>
      <c r="N108" s="39">
        <v>13.4</v>
      </c>
      <c r="O108" s="39">
        <v>13.4</v>
      </c>
      <c r="P108" s="39">
        <v>12.3</v>
      </c>
      <c r="Q108" s="39">
        <v>12.3</v>
      </c>
      <c r="R108" s="39">
        <v>10.1</v>
      </c>
      <c r="S108" s="39">
        <v>7.3</v>
      </c>
      <c r="T108" s="28">
        <v>6.5</v>
      </c>
    </row>
    <row r="109" spans="1:20" s="164" customFormat="1" ht="12" customHeight="1">
      <c r="A109" s="26">
        <v>19</v>
      </c>
      <c r="B109" s="39">
        <v>20.100000000000001</v>
      </c>
      <c r="C109" s="39">
        <v>25.6</v>
      </c>
      <c r="D109" s="39">
        <v>31.2</v>
      </c>
      <c r="E109" s="39"/>
      <c r="F109" s="27">
        <v>15.1</v>
      </c>
      <c r="G109" s="39">
        <v>17.5</v>
      </c>
      <c r="H109" s="39">
        <v>15.7</v>
      </c>
      <c r="I109" s="39">
        <v>17.2</v>
      </c>
      <c r="J109" s="39">
        <v>15.8</v>
      </c>
      <c r="K109" s="39">
        <v>15.9</v>
      </c>
      <c r="L109" s="39">
        <v>16</v>
      </c>
      <c r="M109" s="39">
        <v>15.9</v>
      </c>
      <c r="N109" s="39">
        <v>13.7</v>
      </c>
      <c r="O109" s="39">
        <v>13.7</v>
      </c>
      <c r="P109" s="39">
        <v>12.3</v>
      </c>
      <c r="Q109" s="39">
        <v>12.4</v>
      </c>
      <c r="R109" s="39">
        <v>10.3</v>
      </c>
      <c r="S109" s="39">
        <v>7.3</v>
      </c>
      <c r="T109" s="28">
        <v>6.5</v>
      </c>
    </row>
    <row r="110" spans="1:20" s="164" customFormat="1" ht="12" customHeight="1">
      <c r="A110" s="26">
        <v>20</v>
      </c>
      <c r="B110" s="39">
        <v>23</v>
      </c>
      <c r="C110" s="39">
        <v>24.5</v>
      </c>
      <c r="D110" s="39">
        <v>36.299999999999997</v>
      </c>
      <c r="E110" s="39"/>
      <c r="F110" s="27">
        <v>15</v>
      </c>
      <c r="G110" s="39">
        <v>18.7</v>
      </c>
      <c r="H110" s="39">
        <v>15.3</v>
      </c>
      <c r="I110" s="39">
        <v>17.8</v>
      </c>
      <c r="J110" s="39">
        <v>15.7</v>
      </c>
      <c r="K110" s="39">
        <v>16.100000000000001</v>
      </c>
      <c r="L110" s="39">
        <v>15.9</v>
      </c>
      <c r="M110" s="39">
        <v>15.8</v>
      </c>
      <c r="N110" s="39">
        <v>13.8</v>
      </c>
      <c r="O110" s="39">
        <v>13.7</v>
      </c>
      <c r="P110" s="39">
        <v>12.4</v>
      </c>
      <c r="Q110" s="39">
        <v>12.4</v>
      </c>
      <c r="R110" s="39">
        <v>10.3</v>
      </c>
      <c r="S110" s="39">
        <v>7.4</v>
      </c>
      <c r="T110" s="28">
        <v>6.5</v>
      </c>
    </row>
    <row r="111" spans="1:20" s="164" customFormat="1" ht="12" customHeight="1">
      <c r="A111" s="26">
        <v>21</v>
      </c>
      <c r="B111" s="39">
        <v>23.5</v>
      </c>
      <c r="C111" s="39">
        <v>34.4</v>
      </c>
      <c r="D111" s="39">
        <v>40</v>
      </c>
      <c r="E111" s="39"/>
      <c r="F111" s="27">
        <v>14.9</v>
      </c>
      <c r="G111" s="39">
        <v>21</v>
      </c>
      <c r="H111" s="39">
        <v>15.4</v>
      </c>
      <c r="I111" s="39">
        <v>19.2</v>
      </c>
      <c r="J111" s="39">
        <v>16</v>
      </c>
      <c r="K111" s="39">
        <v>16.5</v>
      </c>
      <c r="L111" s="39">
        <v>16.2</v>
      </c>
      <c r="M111" s="39">
        <v>16.2</v>
      </c>
      <c r="N111" s="39">
        <v>14.1</v>
      </c>
      <c r="O111" s="39">
        <v>13.9</v>
      </c>
      <c r="P111" s="39">
        <v>12.5</v>
      </c>
      <c r="Q111" s="39">
        <v>12.6</v>
      </c>
      <c r="R111" s="39">
        <v>10.3</v>
      </c>
      <c r="S111" s="39">
        <v>7.5</v>
      </c>
      <c r="T111" s="28">
        <v>6.5</v>
      </c>
    </row>
    <row r="112" spans="1:20" s="164" customFormat="1" ht="12" customHeight="1">
      <c r="A112" s="26">
        <v>22</v>
      </c>
      <c r="B112" s="39">
        <v>23.6</v>
      </c>
      <c r="C112" s="39">
        <v>25.7</v>
      </c>
      <c r="D112" s="39">
        <v>37.9</v>
      </c>
      <c r="E112" s="39"/>
      <c r="F112" s="27">
        <v>16.5</v>
      </c>
      <c r="G112" s="39">
        <v>20.6</v>
      </c>
      <c r="H112" s="39">
        <v>16.3</v>
      </c>
      <c r="I112" s="39">
        <v>19.3</v>
      </c>
      <c r="J112" s="39">
        <v>16.899999999999999</v>
      </c>
      <c r="K112" s="39">
        <v>18</v>
      </c>
      <c r="L112" s="39">
        <v>16.899999999999999</v>
      </c>
      <c r="M112" s="39">
        <v>16.899999999999999</v>
      </c>
      <c r="N112" s="39">
        <v>14.3</v>
      </c>
      <c r="O112" s="39">
        <v>14.3</v>
      </c>
      <c r="P112" s="39">
        <v>12.5</v>
      </c>
      <c r="Q112" s="39">
        <v>12.7</v>
      </c>
      <c r="R112" s="39">
        <v>10.3</v>
      </c>
      <c r="S112" s="39">
        <v>7.5</v>
      </c>
      <c r="T112" s="28">
        <v>6.5</v>
      </c>
    </row>
    <row r="113" spans="1:20" s="164" customFormat="1" ht="12" customHeight="1">
      <c r="A113" s="26">
        <v>23</v>
      </c>
      <c r="B113" s="39">
        <v>24</v>
      </c>
      <c r="C113" s="39">
        <v>34</v>
      </c>
      <c r="D113" s="39">
        <v>40.200000000000003</v>
      </c>
      <c r="E113" s="39"/>
      <c r="F113" s="27">
        <v>16.600000000000001</v>
      </c>
      <c r="G113" s="39">
        <v>21.3</v>
      </c>
      <c r="H113" s="39">
        <v>17</v>
      </c>
      <c r="I113" s="39">
        <v>19.7</v>
      </c>
      <c r="J113" s="39">
        <v>17.399999999999999</v>
      </c>
      <c r="K113" s="39">
        <v>17.600000000000001</v>
      </c>
      <c r="L113" s="39">
        <v>17.100000000000001</v>
      </c>
      <c r="M113" s="39">
        <v>17</v>
      </c>
      <c r="N113" s="39">
        <v>14.5</v>
      </c>
      <c r="O113" s="39">
        <v>14.6</v>
      </c>
      <c r="P113" s="39">
        <v>12.9</v>
      </c>
      <c r="Q113" s="39">
        <v>12.9</v>
      </c>
      <c r="R113" s="39">
        <v>10.3</v>
      </c>
      <c r="S113" s="39">
        <v>7.5</v>
      </c>
      <c r="T113" s="28">
        <v>6.5</v>
      </c>
    </row>
    <row r="114" spans="1:20" s="164" customFormat="1" ht="12" customHeight="1">
      <c r="A114" s="26">
        <v>24</v>
      </c>
      <c r="B114" s="39">
        <v>23.5</v>
      </c>
      <c r="C114" s="39">
        <v>33.5</v>
      </c>
      <c r="D114" s="39">
        <v>40.6</v>
      </c>
      <c r="E114" s="39"/>
      <c r="F114" s="27">
        <v>16</v>
      </c>
      <c r="G114" s="39">
        <v>20.7</v>
      </c>
      <c r="H114" s="39">
        <v>16.8</v>
      </c>
      <c r="I114" s="39">
        <v>19.7</v>
      </c>
      <c r="J114" s="39">
        <v>17.399999999999999</v>
      </c>
      <c r="K114" s="39">
        <v>17.600000000000001</v>
      </c>
      <c r="L114" s="39">
        <v>17.3</v>
      </c>
      <c r="M114" s="39">
        <v>17.3</v>
      </c>
      <c r="N114" s="39">
        <v>14.7</v>
      </c>
      <c r="O114" s="39">
        <v>14.7</v>
      </c>
      <c r="P114" s="39">
        <v>13</v>
      </c>
      <c r="Q114" s="39">
        <v>13</v>
      </c>
      <c r="R114" s="39">
        <v>10.3</v>
      </c>
      <c r="S114" s="39">
        <v>7.5</v>
      </c>
      <c r="T114" s="28">
        <v>6.5</v>
      </c>
    </row>
    <row r="115" spans="1:20" s="164" customFormat="1" ht="12" customHeight="1">
      <c r="A115" s="26">
        <v>25</v>
      </c>
      <c r="B115" s="39">
        <v>23</v>
      </c>
      <c r="C115" s="39">
        <v>34.5</v>
      </c>
      <c r="D115" s="39">
        <v>39</v>
      </c>
      <c r="E115" s="39"/>
      <c r="F115" s="27">
        <v>17.7</v>
      </c>
      <c r="G115" s="39">
        <v>21.3</v>
      </c>
      <c r="H115" s="39">
        <v>18.2</v>
      </c>
      <c r="I115" s="39">
        <v>20.2</v>
      </c>
      <c r="J115" s="39">
        <v>18.100000000000001</v>
      </c>
      <c r="K115" s="39">
        <v>18.600000000000001</v>
      </c>
      <c r="L115" s="39">
        <v>17.600000000000001</v>
      </c>
      <c r="M115" s="39">
        <v>17.899999999999999</v>
      </c>
      <c r="N115" s="39">
        <v>14.9</v>
      </c>
      <c r="O115" s="39">
        <v>15</v>
      </c>
      <c r="P115" s="39">
        <v>13</v>
      </c>
      <c r="Q115" s="39">
        <v>13.1</v>
      </c>
      <c r="R115" s="39">
        <v>10.3</v>
      </c>
      <c r="S115" s="39">
        <v>7.5</v>
      </c>
      <c r="T115" s="28">
        <v>6.5</v>
      </c>
    </row>
    <row r="116" spans="1:20" s="164" customFormat="1" ht="12" customHeight="1">
      <c r="A116" s="26">
        <v>26</v>
      </c>
      <c r="B116" s="39">
        <v>20.6</v>
      </c>
      <c r="C116" s="39">
        <v>34.6</v>
      </c>
      <c r="D116" s="39">
        <v>38.799999999999997</v>
      </c>
      <c r="E116" s="39"/>
      <c r="F116" s="27">
        <v>17.100000000000001</v>
      </c>
      <c r="G116" s="39">
        <v>21.7</v>
      </c>
      <c r="H116" s="39">
        <v>17.8</v>
      </c>
      <c r="I116" s="39">
        <v>20.2</v>
      </c>
      <c r="J116" s="39">
        <v>18.100000000000001</v>
      </c>
      <c r="K116" s="39">
        <v>18.2</v>
      </c>
      <c r="L116" s="39">
        <v>18</v>
      </c>
      <c r="M116" s="39">
        <v>18</v>
      </c>
      <c r="N116" s="39">
        <v>15.3</v>
      </c>
      <c r="O116" s="39">
        <v>15.3</v>
      </c>
      <c r="P116" s="39">
        <v>13.4</v>
      </c>
      <c r="Q116" s="39">
        <v>13.4</v>
      </c>
      <c r="R116" s="39">
        <v>10.3</v>
      </c>
      <c r="S116" s="39">
        <v>7.6</v>
      </c>
      <c r="T116" s="28">
        <v>6.5</v>
      </c>
    </row>
    <row r="117" spans="1:20" s="164" customFormat="1" ht="12" customHeight="1">
      <c r="A117" s="26">
        <v>27</v>
      </c>
      <c r="B117" s="39">
        <v>25.5</v>
      </c>
      <c r="C117" s="39">
        <v>28.8</v>
      </c>
      <c r="D117" s="39">
        <v>43.6</v>
      </c>
      <c r="E117" s="39"/>
      <c r="F117" s="27">
        <v>18</v>
      </c>
      <c r="G117" s="39">
        <v>23.8</v>
      </c>
      <c r="H117" s="39">
        <v>18.3</v>
      </c>
      <c r="I117" s="39">
        <v>21.8</v>
      </c>
      <c r="J117" s="39">
        <v>18.2</v>
      </c>
      <c r="K117" s="39">
        <v>19.100000000000001</v>
      </c>
      <c r="L117" s="39">
        <v>18.2</v>
      </c>
      <c r="M117" s="39">
        <v>18.399999999999999</v>
      </c>
      <c r="N117" s="39">
        <v>15.7</v>
      </c>
      <c r="O117" s="39">
        <v>15.5</v>
      </c>
      <c r="P117" s="39">
        <v>13.5</v>
      </c>
      <c r="Q117" s="39">
        <v>13.4</v>
      </c>
      <c r="R117" s="39">
        <v>10.4</v>
      </c>
      <c r="S117" s="39">
        <v>7.6</v>
      </c>
      <c r="T117" s="28">
        <v>6.5</v>
      </c>
    </row>
    <row r="118" spans="1:20" s="164" customFormat="1" ht="12" customHeight="1">
      <c r="A118" s="26">
        <v>28</v>
      </c>
      <c r="B118" s="39">
        <v>24.8</v>
      </c>
      <c r="C118" s="39">
        <v>36.4</v>
      </c>
      <c r="D118" s="39">
        <v>45.4</v>
      </c>
      <c r="E118" s="39"/>
      <c r="F118" s="27">
        <v>17.3</v>
      </c>
      <c r="G118" s="39">
        <v>23.6</v>
      </c>
      <c r="H118" s="39">
        <v>17.899999999999999</v>
      </c>
      <c r="I118" s="39">
        <v>21.3</v>
      </c>
      <c r="J118" s="39">
        <v>18.399999999999999</v>
      </c>
      <c r="K118" s="39">
        <v>19.100000000000001</v>
      </c>
      <c r="L118" s="39">
        <v>18.5</v>
      </c>
      <c r="M118" s="39">
        <v>18.5</v>
      </c>
      <c r="N118" s="39">
        <v>16</v>
      </c>
      <c r="O118" s="39">
        <v>15.8</v>
      </c>
      <c r="P118" s="39">
        <v>13.6</v>
      </c>
      <c r="Q118" s="39">
        <v>13.7</v>
      </c>
      <c r="R118" s="39">
        <v>10.5</v>
      </c>
      <c r="S118" s="39">
        <v>7.6</v>
      </c>
      <c r="T118" s="28">
        <v>6.5</v>
      </c>
    </row>
    <row r="119" spans="1:20" s="164" customFormat="1" ht="12" customHeight="1">
      <c r="A119" s="26">
        <v>29</v>
      </c>
      <c r="B119" s="39">
        <v>18</v>
      </c>
      <c r="C119" s="39">
        <v>32.799999999999997</v>
      </c>
      <c r="D119" s="39">
        <v>36</v>
      </c>
      <c r="E119" s="39"/>
      <c r="F119" s="27">
        <v>16</v>
      </c>
      <c r="G119" s="39">
        <v>21.2</v>
      </c>
      <c r="H119" s="39">
        <v>17.600000000000001</v>
      </c>
      <c r="I119" s="39">
        <v>19.899999999999999</v>
      </c>
      <c r="J119" s="39">
        <v>18.5</v>
      </c>
      <c r="K119" s="39">
        <v>18.600000000000001</v>
      </c>
      <c r="L119" s="39">
        <v>18.600000000000001</v>
      </c>
      <c r="M119" s="39">
        <v>18.3</v>
      </c>
      <c r="N119" s="39">
        <v>16.100000000000001</v>
      </c>
      <c r="O119" s="39">
        <v>16</v>
      </c>
      <c r="P119" s="39">
        <v>13.8</v>
      </c>
      <c r="Q119" s="39">
        <v>13.9</v>
      </c>
      <c r="R119" s="39">
        <v>10.6</v>
      </c>
      <c r="S119" s="39">
        <v>7.6</v>
      </c>
      <c r="T119" s="28">
        <v>6.5</v>
      </c>
    </row>
    <row r="120" spans="1:20" s="164" customFormat="1" ht="12" customHeight="1">
      <c r="A120" s="26">
        <v>30</v>
      </c>
      <c r="B120" s="39">
        <v>11.5</v>
      </c>
      <c r="C120" s="39">
        <v>24</v>
      </c>
      <c r="D120" s="39">
        <v>30.2</v>
      </c>
      <c r="E120" s="39"/>
      <c r="F120" s="27">
        <v>14.7</v>
      </c>
      <c r="G120" s="39">
        <v>16.7</v>
      </c>
      <c r="H120" s="39">
        <v>16.600000000000001</v>
      </c>
      <c r="I120" s="39">
        <v>17.100000000000001</v>
      </c>
      <c r="J120" s="39">
        <v>16.3</v>
      </c>
      <c r="K120" s="39">
        <v>16.3</v>
      </c>
      <c r="L120" s="39">
        <v>17.600000000000001</v>
      </c>
      <c r="M120" s="39">
        <v>17.3</v>
      </c>
      <c r="N120" s="39">
        <v>15.8</v>
      </c>
      <c r="O120" s="39">
        <v>15.6</v>
      </c>
      <c r="P120" s="39">
        <v>13.9</v>
      </c>
      <c r="Q120" s="39">
        <v>14</v>
      </c>
      <c r="R120" s="39">
        <v>10.7</v>
      </c>
      <c r="S120" s="39">
        <v>7.6</v>
      </c>
      <c r="T120" s="28">
        <v>6.5</v>
      </c>
    </row>
    <row r="121" spans="1:20" s="164" customFormat="1" ht="12" customHeight="1">
      <c r="A121" s="30">
        <v>31</v>
      </c>
      <c r="B121" s="39">
        <v>12</v>
      </c>
      <c r="C121" s="39">
        <v>14.9</v>
      </c>
      <c r="D121" s="39">
        <v>22.6</v>
      </c>
      <c r="E121" s="39"/>
      <c r="F121" s="27">
        <v>13.7</v>
      </c>
      <c r="G121" s="41">
        <v>15</v>
      </c>
      <c r="H121" s="41">
        <v>15.4</v>
      </c>
      <c r="I121" s="41">
        <v>15.6</v>
      </c>
      <c r="J121" s="41">
        <v>16.399999999999999</v>
      </c>
      <c r="K121" s="41">
        <v>15.8</v>
      </c>
      <c r="L121" s="41">
        <v>16.600000000000001</v>
      </c>
      <c r="M121" s="41">
        <v>16.399999999999999</v>
      </c>
      <c r="N121" s="41">
        <v>15.1</v>
      </c>
      <c r="O121" s="41">
        <v>15</v>
      </c>
      <c r="P121" s="41">
        <v>14</v>
      </c>
      <c r="Q121" s="41">
        <v>13.9</v>
      </c>
      <c r="R121" s="41">
        <v>10.9</v>
      </c>
      <c r="S121" s="41">
        <v>7.6</v>
      </c>
      <c r="T121" s="28">
        <v>6.5</v>
      </c>
    </row>
    <row r="122" spans="1:20" s="164" customFormat="1" ht="12" customHeight="1">
      <c r="A122" s="111" t="s">
        <v>5</v>
      </c>
      <c r="B122" s="112">
        <f>AVERAGE(B91:B121)</f>
        <v>19.270967741935483</v>
      </c>
      <c r="C122" s="113">
        <f t="shared" ref="C122:T122" si="6">AVERAGE(C91:C121)</f>
        <v>25.693548387096772</v>
      </c>
      <c r="D122" s="113">
        <f t="shared" si="6"/>
        <v>32.932258064516134</v>
      </c>
      <c r="E122" s="114"/>
      <c r="F122" s="112">
        <f t="shared" si="6"/>
        <v>14.870967741935484</v>
      </c>
      <c r="G122" s="113">
        <f t="shared" si="6"/>
        <v>18.64193548387097</v>
      </c>
      <c r="H122" s="113">
        <f t="shared" si="6"/>
        <v>15.506451612903225</v>
      </c>
      <c r="I122" s="113">
        <f t="shared" si="6"/>
        <v>17.619354838709675</v>
      </c>
      <c r="J122" s="113">
        <f t="shared" si="6"/>
        <v>15.970967741935484</v>
      </c>
      <c r="K122" s="113">
        <f t="shared" si="6"/>
        <v>16.209677419354843</v>
      </c>
      <c r="L122" s="113">
        <f t="shared" si="6"/>
        <v>15.854838709677422</v>
      </c>
      <c r="M122" s="113">
        <f t="shared" si="6"/>
        <v>15.803225806451611</v>
      </c>
      <c r="N122" s="113">
        <f t="shared" si="6"/>
        <v>14.077419354838712</v>
      </c>
      <c r="O122" s="113">
        <f t="shared" si="6"/>
        <v>14.022580645161291</v>
      </c>
      <c r="P122" s="113">
        <f t="shared" si="6"/>
        <v>12.761290322580644</v>
      </c>
      <c r="Q122" s="113">
        <f t="shared" si="6"/>
        <v>12.774193548387094</v>
      </c>
      <c r="R122" s="113">
        <f t="shared" si="6"/>
        <v>10.161290322580646</v>
      </c>
      <c r="S122" s="113">
        <f t="shared" si="6"/>
        <v>7.1645161290322577</v>
      </c>
      <c r="T122" s="114">
        <f t="shared" si="6"/>
        <v>6.4451612903225808</v>
      </c>
    </row>
    <row r="123" spans="1:20" s="164" customFormat="1" ht="12" customHeight="1">
      <c r="A123" s="53" t="s">
        <v>6</v>
      </c>
      <c r="B123" s="107">
        <f>MAX(B91:B121)</f>
        <v>25.5</v>
      </c>
      <c r="C123" s="41">
        <f t="shared" ref="C123:T123" si="7">MAX(C91:C121)</f>
        <v>36.4</v>
      </c>
      <c r="D123" s="41">
        <f t="shared" si="7"/>
        <v>45.4</v>
      </c>
      <c r="E123" s="115"/>
      <c r="F123" s="107">
        <f t="shared" si="7"/>
        <v>18</v>
      </c>
      <c r="G123" s="41">
        <f t="shared" si="7"/>
        <v>23.8</v>
      </c>
      <c r="H123" s="41">
        <f t="shared" si="7"/>
        <v>18.3</v>
      </c>
      <c r="I123" s="41">
        <f t="shared" si="7"/>
        <v>21.8</v>
      </c>
      <c r="J123" s="41">
        <f t="shared" si="7"/>
        <v>18.5</v>
      </c>
      <c r="K123" s="41">
        <f t="shared" si="7"/>
        <v>19.100000000000001</v>
      </c>
      <c r="L123" s="41">
        <f t="shared" si="7"/>
        <v>18.600000000000001</v>
      </c>
      <c r="M123" s="41">
        <f t="shared" si="7"/>
        <v>18.5</v>
      </c>
      <c r="N123" s="41">
        <f t="shared" si="7"/>
        <v>16.100000000000001</v>
      </c>
      <c r="O123" s="41">
        <f t="shared" si="7"/>
        <v>16</v>
      </c>
      <c r="P123" s="41">
        <f t="shared" si="7"/>
        <v>14</v>
      </c>
      <c r="Q123" s="41">
        <f t="shared" si="7"/>
        <v>14</v>
      </c>
      <c r="R123" s="41">
        <f t="shared" si="7"/>
        <v>10.9</v>
      </c>
      <c r="S123" s="41">
        <f t="shared" si="7"/>
        <v>7.6</v>
      </c>
      <c r="T123" s="115">
        <f t="shared" si="7"/>
        <v>6.5</v>
      </c>
    </row>
    <row r="124" spans="1:20" s="164" customFormat="1" ht="12" customHeight="1">
      <c r="A124" s="55" t="s">
        <v>7</v>
      </c>
      <c r="B124" s="116">
        <f>MIN(B91:B121)</f>
        <v>11.5</v>
      </c>
      <c r="C124" s="117">
        <f t="shared" ref="C124:T124" si="8">MIN(C91:C121)</f>
        <v>14.9</v>
      </c>
      <c r="D124" s="117"/>
      <c r="E124" s="118"/>
      <c r="F124" s="116">
        <f t="shared" si="8"/>
        <v>11.9</v>
      </c>
      <c r="G124" s="117">
        <f t="shared" si="8"/>
        <v>14.3</v>
      </c>
      <c r="H124" s="117">
        <f t="shared" si="8"/>
        <v>12.5</v>
      </c>
      <c r="I124" s="117">
        <f t="shared" si="8"/>
        <v>14.3</v>
      </c>
      <c r="J124" s="117">
        <f t="shared" si="8"/>
        <v>13.7</v>
      </c>
      <c r="K124" s="117">
        <f t="shared" si="8"/>
        <v>14</v>
      </c>
      <c r="L124" s="117">
        <f t="shared" si="8"/>
        <v>13.4</v>
      </c>
      <c r="M124" s="117">
        <f t="shared" si="8"/>
        <v>13.2</v>
      </c>
      <c r="N124" s="117">
        <f t="shared" si="8"/>
        <v>12.9</v>
      </c>
      <c r="O124" s="117">
        <f t="shared" si="8"/>
        <v>12.9</v>
      </c>
      <c r="P124" s="117">
        <f t="shared" si="8"/>
        <v>12.1</v>
      </c>
      <c r="Q124" s="117">
        <f t="shared" si="8"/>
        <v>12.1</v>
      </c>
      <c r="R124" s="117">
        <f t="shared" si="8"/>
        <v>9.6999999999999993</v>
      </c>
      <c r="S124" s="117">
        <f t="shared" si="8"/>
        <v>6.5</v>
      </c>
      <c r="T124" s="118">
        <f t="shared" si="8"/>
        <v>6.4</v>
      </c>
    </row>
    <row r="125" spans="1:20" s="164" customFormat="1" ht="12" customHeight="1"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</row>
    <row r="126" spans="1:20" s="164" customFormat="1" ht="12" customHeight="1"/>
    <row r="127" spans="1:20" s="164" customFormat="1" ht="12" customHeight="1">
      <c r="A127" s="164" t="s">
        <v>85</v>
      </c>
    </row>
    <row r="128" spans="1:20" s="164" customFormat="1" ht="12" customHeight="1">
      <c r="R128" s="164" t="s">
        <v>0</v>
      </c>
    </row>
    <row r="129" spans="1:20" s="164" customFormat="1" ht="12" customHeight="1">
      <c r="A129" s="1078" t="s">
        <v>52</v>
      </c>
      <c r="B129" s="935" t="s">
        <v>53</v>
      </c>
      <c r="C129" s="935"/>
      <c r="D129" s="935"/>
      <c r="E129" s="935"/>
      <c r="F129" s="935"/>
      <c r="G129" s="935"/>
      <c r="H129" s="935"/>
      <c r="I129" s="935"/>
      <c r="J129" s="935"/>
      <c r="K129" s="935"/>
      <c r="L129" s="935"/>
      <c r="M129" s="935"/>
      <c r="N129" s="935"/>
      <c r="O129" s="935"/>
      <c r="P129" s="935"/>
      <c r="Q129" s="935"/>
      <c r="R129" s="935"/>
      <c r="S129" s="935"/>
      <c r="T129" s="935"/>
    </row>
    <row r="130" spans="1:20" s="164" customFormat="1" ht="12" customHeight="1">
      <c r="A130" s="1079"/>
      <c r="B130" s="935" t="s">
        <v>1</v>
      </c>
      <c r="C130" s="935"/>
      <c r="D130" s="935"/>
      <c r="E130" s="935"/>
      <c r="F130" s="1081" t="s">
        <v>54</v>
      </c>
      <c r="G130" s="1083"/>
      <c r="H130" s="1081" t="s">
        <v>55</v>
      </c>
      <c r="I130" s="1083"/>
      <c r="J130" s="1081" t="s">
        <v>56</v>
      </c>
      <c r="K130" s="1083"/>
      <c r="L130" s="1081" t="s">
        <v>57</v>
      </c>
      <c r="M130" s="1083"/>
      <c r="N130" s="1081" t="s">
        <v>57</v>
      </c>
      <c r="O130" s="1083"/>
      <c r="P130" s="1081" t="s">
        <v>58</v>
      </c>
      <c r="Q130" s="1083"/>
      <c r="R130" s="32" t="s">
        <v>59</v>
      </c>
      <c r="S130" s="32" t="s">
        <v>60</v>
      </c>
      <c r="T130" s="32" t="s">
        <v>61</v>
      </c>
    </row>
    <row r="131" spans="1:20" s="164" customFormat="1" ht="12" customHeight="1">
      <c r="A131" s="1080"/>
      <c r="B131" s="119">
        <v>0.375</v>
      </c>
      <c r="C131" s="119">
        <v>0.625</v>
      </c>
      <c r="D131" s="32" t="s">
        <v>2</v>
      </c>
      <c r="E131" s="32" t="s">
        <v>3</v>
      </c>
      <c r="F131" s="120">
        <v>0.375</v>
      </c>
      <c r="G131" s="120">
        <v>0.625</v>
      </c>
      <c r="H131" s="120">
        <v>0.375</v>
      </c>
      <c r="I131" s="120">
        <v>0.625</v>
      </c>
      <c r="J131" s="120">
        <v>0.375</v>
      </c>
      <c r="K131" s="120">
        <v>0.625</v>
      </c>
      <c r="L131" s="120">
        <v>0.375</v>
      </c>
      <c r="M131" s="120">
        <v>0.625</v>
      </c>
      <c r="N131" s="120">
        <v>0.375</v>
      </c>
      <c r="O131" s="120">
        <v>0.625</v>
      </c>
      <c r="P131" s="120">
        <v>0.375</v>
      </c>
      <c r="Q131" s="120">
        <v>0.625</v>
      </c>
      <c r="R131" s="120">
        <v>0.625</v>
      </c>
      <c r="S131" s="120">
        <v>0.625</v>
      </c>
      <c r="T131" s="120">
        <v>0.625</v>
      </c>
    </row>
    <row r="132" spans="1:20" s="164" customFormat="1" ht="12" customHeight="1">
      <c r="A132" s="49"/>
      <c r="B132" s="29"/>
      <c r="C132" s="29"/>
      <c r="D132" s="29"/>
      <c r="E132" s="29"/>
      <c r="F132" s="1010" t="s">
        <v>10</v>
      </c>
      <c r="G132" s="1011"/>
      <c r="H132" s="1011"/>
      <c r="I132" s="1011"/>
      <c r="J132" s="1011"/>
      <c r="K132" s="1011"/>
      <c r="L132" s="1011"/>
      <c r="M132" s="1011"/>
      <c r="N132" s="1011"/>
      <c r="O132" s="1011"/>
      <c r="P132" s="1011"/>
      <c r="Q132" s="1011"/>
      <c r="R132" s="1011"/>
      <c r="S132" s="1011"/>
      <c r="T132" s="1012"/>
    </row>
    <row r="133" spans="1:20" s="164" customFormat="1" ht="12" customHeight="1">
      <c r="A133" s="26">
        <v>1</v>
      </c>
      <c r="B133" s="39">
        <v>17</v>
      </c>
      <c r="C133" s="39">
        <v>30.4</v>
      </c>
      <c r="D133" s="39">
        <v>36.6</v>
      </c>
      <c r="E133" s="39"/>
      <c r="F133" s="107">
        <v>11.4</v>
      </c>
      <c r="G133" s="39">
        <v>17.8</v>
      </c>
      <c r="H133" s="39">
        <v>13.1</v>
      </c>
      <c r="I133" s="39">
        <v>16.2</v>
      </c>
      <c r="J133" s="39">
        <v>14.5</v>
      </c>
      <c r="K133" s="39">
        <v>15.2</v>
      </c>
      <c r="L133" s="39">
        <v>15.5</v>
      </c>
      <c r="M133" s="39">
        <v>15.4</v>
      </c>
      <c r="N133" s="39">
        <v>14.5</v>
      </c>
      <c r="O133" s="39">
        <v>14.3</v>
      </c>
      <c r="P133" s="39">
        <v>13.8</v>
      </c>
      <c r="Q133" s="39">
        <v>13.8</v>
      </c>
      <c r="R133" s="39">
        <v>10.9</v>
      </c>
      <c r="S133" s="39">
        <v>7.7</v>
      </c>
      <c r="T133" s="28">
        <v>6.5</v>
      </c>
    </row>
    <row r="134" spans="1:20" s="164" customFormat="1" ht="12" customHeight="1">
      <c r="A134" s="26">
        <v>2</v>
      </c>
      <c r="B134" s="39">
        <v>16</v>
      </c>
      <c r="C134" s="39">
        <v>25.5</v>
      </c>
      <c r="D134" s="39">
        <v>34.700000000000003</v>
      </c>
      <c r="E134" s="39"/>
      <c r="F134" s="27">
        <v>12.2</v>
      </c>
      <c r="G134" s="39">
        <v>17</v>
      </c>
      <c r="H134" s="39">
        <v>13.7</v>
      </c>
      <c r="I134" s="39">
        <v>16</v>
      </c>
      <c r="J134" s="39">
        <v>14.7</v>
      </c>
      <c r="K134" s="39">
        <v>15.2</v>
      </c>
      <c r="L134" s="39">
        <v>15.4</v>
      </c>
      <c r="M134" s="39">
        <v>15.3</v>
      </c>
      <c r="N134" s="39">
        <v>14.1</v>
      </c>
      <c r="O134" s="39">
        <v>13.9</v>
      </c>
      <c r="P134" s="39">
        <v>13.5</v>
      </c>
      <c r="Q134" s="39">
        <v>13.5</v>
      </c>
      <c r="R134" s="39">
        <v>10.9</v>
      </c>
      <c r="S134" s="39">
        <v>7.7</v>
      </c>
      <c r="T134" s="28">
        <v>6.5</v>
      </c>
    </row>
    <row r="135" spans="1:20" s="164" customFormat="1" ht="12" customHeight="1">
      <c r="A135" s="26">
        <v>3</v>
      </c>
      <c r="B135" s="39">
        <v>13.7</v>
      </c>
      <c r="C135" s="39">
        <v>16.399999999999999</v>
      </c>
      <c r="D135" s="39">
        <v>32.5</v>
      </c>
      <c r="E135" s="39"/>
      <c r="F135" s="27">
        <v>11.3</v>
      </c>
      <c r="G135" s="39">
        <v>16.399999999999999</v>
      </c>
      <c r="H135" s="39">
        <v>13.4</v>
      </c>
      <c r="I135" s="39">
        <v>15.4</v>
      </c>
      <c r="J135" s="39">
        <v>14.4</v>
      </c>
      <c r="K135" s="39">
        <v>14.7</v>
      </c>
      <c r="L135" s="39">
        <v>15.2</v>
      </c>
      <c r="M135" s="39">
        <v>15.1</v>
      </c>
      <c r="N135" s="39">
        <v>14</v>
      </c>
      <c r="O135" s="39">
        <v>13.8</v>
      </c>
      <c r="P135" s="39">
        <v>13.3</v>
      </c>
      <c r="Q135" s="39">
        <v>13.4</v>
      </c>
      <c r="R135" s="39">
        <v>11</v>
      </c>
      <c r="S135" s="39">
        <v>7.8</v>
      </c>
      <c r="T135" s="28">
        <v>6.5</v>
      </c>
    </row>
    <row r="136" spans="1:20" s="164" customFormat="1" ht="12" customHeight="1">
      <c r="A136" s="26">
        <v>4</v>
      </c>
      <c r="B136" s="39">
        <v>16.7</v>
      </c>
      <c r="C136" s="39">
        <v>22.8</v>
      </c>
      <c r="D136" s="39">
        <v>31.9</v>
      </c>
      <c r="E136" s="39"/>
      <c r="F136" s="27">
        <v>10.3</v>
      </c>
      <c r="G136" s="39">
        <v>16.2</v>
      </c>
      <c r="H136" s="39">
        <v>12.1</v>
      </c>
      <c r="I136" s="39">
        <v>14.8</v>
      </c>
      <c r="J136" s="39">
        <v>13.6</v>
      </c>
      <c r="K136" s="39">
        <v>14</v>
      </c>
      <c r="L136" s="39">
        <v>14.5</v>
      </c>
      <c r="M136" s="39">
        <v>14.4</v>
      </c>
      <c r="N136" s="39">
        <v>13.6</v>
      </c>
      <c r="O136" s="39">
        <v>13.4</v>
      </c>
      <c r="P136" s="39">
        <v>13.3</v>
      </c>
      <c r="Q136" s="39">
        <v>13.2</v>
      </c>
      <c r="R136" s="39">
        <v>11</v>
      </c>
      <c r="S136" s="39">
        <v>7.8</v>
      </c>
      <c r="T136" s="28">
        <v>6.5</v>
      </c>
    </row>
    <row r="137" spans="1:20" s="164" customFormat="1" ht="12" customHeight="1">
      <c r="A137" s="26">
        <v>5</v>
      </c>
      <c r="B137" s="39">
        <v>12.5</v>
      </c>
      <c r="C137" s="39">
        <v>29.3</v>
      </c>
      <c r="D137" s="39">
        <v>33.6</v>
      </c>
      <c r="E137" s="39"/>
      <c r="F137" s="27">
        <v>10</v>
      </c>
      <c r="G137" s="39">
        <v>16.5</v>
      </c>
      <c r="H137" s="39">
        <v>11.9</v>
      </c>
      <c r="I137" s="39">
        <v>14.9</v>
      </c>
      <c r="J137" s="39">
        <v>13.4</v>
      </c>
      <c r="K137" s="39">
        <v>13.9</v>
      </c>
      <c r="L137" s="39">
        <v>14.2</v>
      </c>
      <c r="M137" s="39">
        <v>14.2</v>
      </c>
      <c r="N137" s="39">
        <v>13.2</v>
      </c>
      <c r="O137" s="39">
        <v>13</v>
      </c>
      <c r="P137" s="39">
        <v>12.9</v>
      </c>
      <c r="Q137" s="39">
        <v>12.9</v>
      </c>
      <c r="R137" s="39">
        <v>11.1</v>
      </c>
      <c r="S137" s="39">
        <v>7.8</v>
      </c>
      <c r="T137" s="28">
        <v>6.5</v>
      </c>
    </row>
    <row r="138" spans="1:20" s="164" customFormat="1" ht="12" customHeight="1">
      <c r="A138" s="26">
        <v>6</v>
      </c>
      <c r="B138" s="39">
        <v>18.600000000000001</v>
      </c>
      <c r="C138" s="39">
        <v>27.4</v>
      </c>
      <c r="D138" s="39">
        <v>37.5</v>
      </c>
      <c r="E138" s="39"/>
      <c r="F138" s="27">
        <v>13.1</v>
      </c>
      <c r="G138" s="39">
        <v>18.2</v>
      </c>
      <c r="H138" s="39">
        <v>13.7</v>
      </c>
      <c r="I138" s="39">
        <v>16.2</v>
      </c>
      <c r="J138" s="39">
        <v>14.2</v>
      </c>
      <c r="K138" s="39">
        <v>14.6</v>
      </c>
      <c r="L138" s="39">
        <v>14.7</v>
      </c>
      <c r="M138" s="39">
        <v>14.5</v>
      </c>
      <c r="N138" s="39">
        <v>13.1</v>
      </c>
      <c r="O138" s="39">
        <v>13.1</v>
      </c>
      <c r="P138" s="39">
        <v>12.9</v>
      </c>
      <c r="Q138" s="39">
        <v>12.9</v>
      </c>
      <c r="R138" s="39">
        <v>11</v>
      </c>
      <c r="S138" s="39">
        <v>7.9</v>
      </c>
      <c r="T138" s="28">
        <v>6.5</v>
      </c>
    </row>
    <row r="139" spans="1:20" s="164" customFormat="1" ht="12" customHeight="1">
      <c r="A139" s="26">
        <v>7</v>
      </c>
      <c r="B139" s="39">
        <v>17.5</v>
      </c>
      <c r="C139" s="39">
        <v>20.3</v>
      </c>
      <c r="D139" s="39">
        <v>33.5</v>
      </c>
      <c r="E139" s="39"/>
      <c r="F139" s="27">
        <v>14</v>
      </c>
      <c r="G139" s="39">
        <v>18.899999999999999</v>
      </c>
      <c r="H139" s="39">
        <v>14.5</v>
      </c>
      <c r="I139" s="39">
        <v>16.899999999999999</v>
      </c>
      <c r="J139" s="39">
        <v>14.6</v>
      </c>
      <c r="K139" s="39">
        <v>15.3</v>
      </c>
      <c r="L139" s="39">
        <v>15</v>
      </c>
      <c r="M139" s="39">
        <v>15</v>
      </c>
      <c r="N139" s="39">
        <v>13.4</v>
      </c>
      <c r="O139" s="39">
        <v>13.3</v>
      </c>
      <c r="P139" s="39">
        <v>12.8</v>
      </c>
      <c r="Q139" s="39">
        <v>12.8</v>
      </c>
      <c r="R139" s="39">
        <v>11.1</v>
      </c>
      <c r="S139" s="39">
        <v>7.9</v>
      </c>
      <c r="T139" s="28">
        <v>6.5</v>
      </c>
    </row>
    <row r="140" spans="1:20" s="164" customFormat="1" ht="12" customHeight="1">
      <c r="A140" s="26">
        <v>8</v>
      </c>
      <c r="B140" s="39">
        <v>20.7</v>
      </c>
      <c r="C140" s="39">
        <v>29.2</v>
      </c>
      <c r="D140" s="39">
        <v>33.6</v>
      </c>
      <c r="E140" s="39"/>
      <c r="F140" s="27">
        <v>15.1</v>
      </c>
      <c r="G140" s="39">
        <v>20.3</v>
      </c>
      <c r="H140" s="39">
        <v>15.4</v>
      </c>
      <c r="I140" s="39">
        <v>18</v>
      </c>
      <c r="J140" s="39">
        <v>15.4</v>
      </c>
      <c r="K140" s="39">
        <v>16</v>
      </c>
      <c r="L140" s="39">
        <v>15.4</v>
      </c>
      <c r="M140" s="39">
        <v>15.5</v>
      </c>
      <c r="N140" s="39">
        <v>13.7</v>
      </c>
      <c r="O140" s="39">
        <v>13.7</v>
      </c>
      <c r="P140" s="39">
        <v>12.9</v>
      </c>
      <c r="Q140" s="39">
        <v>12.9</v>
      </c>
      <c r="R140" s="39">
        <v>10.9</v>
      </c>
      <c r="S140" s="39">
        <v>7.9</v>
      </c>
      <c r="T140" s="28">
        <v>6.5</v>
      </c>
    </row>
    <row r="141" spans="1:20" s="164" customFormat="1" ht="12" customHeight="1">
      <c r="A141" s="26">
        <v>9</v>
      </c>
      <c r="B141" s="39">
        <v>17</v>
      </c>
      <c r="C141" s="39">
        <v>21.5</v>
      </c>
      <c r="D141" s="39">
        <v>33.700000000000003</v>
      </c>
      <c r="E141" s="39"/>
      <c r="F141" s="27">
        <v>14.6</v>
      </c>
      <c r="G141" s="39">
        <v>18.8</v>
      </c>
      <c r="H141" s="39">
        <v>15.4</v>
      </c>
      <c r="I141" s="39">
        <v>17.3</v>
      </c>
      <c r="J141" s="39">
        <v>15.7</v>
      </c>
      <c r="K141" s="39">
        <v>15.9</v>
      </c>
      <c r="L141" s="39">
        <v>15.7</v>
      </c>
      <c r="M141" s="39">
        <v>15.7</v>
      </c>
      <c r="N141" s="39">
        <v>14</v>
      </c>
      <c r="O141" s="39">
        <v>14</v>
      </c>
      <c r="P141" s="39">
        <v>12.9</v>
      </c>
      <c r="Q141" s="39">
        <v>12.9</v>
      </c>
      <c r="R141" s="39">
        <v>10.9</v>
      </c>
      <c r="S141" s="39">
        <v>7.9</v>
      </c>
      <c r="T141" s="28">
        <v>6.6</v>
      </c>
    </row>
    <row r="142" spans="1:20" s="164" customFormat="1" ht="12" customHeight="1">
      <c r="A142" s="26">
        <v>10</v>
      </c>
      <c r="B142" s="39">
        <v>18.399999999999999</v>
      </c>
      <c r="C142" s="39">
        <v>33.4</v>
      </c>
      <c r="D142" s="39">
        <v>35.6</v>
      </c>
      <c r="E142" s="39"/>
      <c r="F142" s="27">
        <v>13.3</v>
      </c>
      <c r="G142" s="39">
        <v>20.100000000000001</v>
      </c>
      <c r="H142" s="39">
        <v>14.1</v>
      </c>
      <c r="I142" s="39">
        <v>17.600000000000001</v>
      </c>
      <c r="J142" s="39">
        <v>15.2</v>
      </c>
      <c r="K142" s="39">
        <v>15.5</v>
      </c>
      <c r="L142" s="39">
        <v>15.5</v>
      </c>
      <c r="M142" s="39">
        <v>15.6</v>
      </c>
      <c r="N142" s="39">
        <v>14.1</v>
      </c>
      <c r="O142" s="39">
        <v>14.1</v>
      </c>
      <c r="P142" s="39">
        <v>13</v>
      </c>
      <c r="Q142" s="39">
        <v>13</v>
      </c>
      <c r="R142" s="39">
        <v>11</v>
      </c>
      <c r="S142" s="39">
        <v>8</v>
      </c>
      <c r="T142" s="28">
        <v>6.6</v>
      </c>
    </row>
    <row r="143" spans="1:20" s="164" customFormat="1" ht="12" customHeight="1">
      <c r="A143" s="26">
        <v>11</v>
      </c>
      <c r="B143" s="39">
        <v>16.5</v>
      </c>
      <c r="C143" s="39">
        <v>23.5</v>
      </c>
      <c r="D143" s="39">
        <v>30</v>
      </c>
      <c r="E143" s="39"/>
      <c r="F143" s="27">
        <v>15.4</v>
      </c>
      <c r="G143" s="39">
        <v>17.2</v>
      </c>
      <c r="H143" s="39">
        <v>16.100000000000001</v>
      </c>
      <c r="I143" s="39">
        <v>17</v>
      </c>
      <c r="J143" s="39">
        <v>16.3</v>
      </c>
      <c r="K143" s="39">
        <v>16.3</v>
      </c>
      <c r="L143" s="39">
        <v>16.100000000000001</v>
      </c>
      <c r="M143" s="39">
        <v>16.100000000000001</v>
      </c>
      <c r="N143" s="39">
        <v>14.2</v>
      </c>
      <c r="O143" s="39">
        <v>14.3</v>
      </c>
      <c r="P143" s="39">
        <v>13.1</v>
      </c>
      <c r="Q143" s="39">
        <v>13.1</v>
      </c>
      <c r="R143" s="39">
        <v>11</v>
      </c>
      <c r="S143" s="39">
        <v>8</v>
      </c>
      <c r="T143" s="28">
        <v>6.6</v>
      </c>
    </row>
    <row r="144" spans="1:20" s="164" customFormat="1" ht="12" customHeight="1">
      <c r="A144" s="26">
        <v>12</v>
      </c>
      <c r="B144" s="39">
        <v>17.100000000000001</v>
      </c>
      <c r="C144" s="39">
        <v>23.5</v>
      </c>
      <c r="D144" s="39">
        <v>32.6</v>
      </c>
      <c r="E144" s="39"/>
      <c r="F144" s="27">
        <v>14.7</v>
      </c>
      <c r="G144" s="39">
        <v>19.600000000000001</v>
      </c>
      <c r="H144" s="39">
        <v>15.4</v>
      </c>
      <c r="I144" s="39">
        <v>17.899999999999999</v>
      </c>
      <c r="J144" s="39">
        <v>15.8</v>
      </c>
      <c r="K144" s="39">
        <v>16.2</v>
      </c>
      <c r="L144" s="39">
        <v>16.100000000000001</v>
      </c>
      <c r="M144" s="39">
        <v>16.2</v>
      </c>
      <c r="N144" s="39">
        <v>14.4</v>
      </c>
      <c r="O144" s="39">
        <v>14.5</v>
      </c>
      <c r="P144" s="39">
        <v>13.2</v>
      </c>
      <c r="Q144" s="39">
        <v>13.2</v>
      </c>
      <c r="R144" s="39">
        <v>11</v>
      </c>
      <c r="S144" s="39">
        <v>8</v>
      </c>
      <c r="T144" s="28">
        <v>6.6</v>
      </c>
    </row>
    <row r="145" spans="1:20" s="164" customFormat="1" ht="12" customHeight="1">
      <c r="A145" s="26">
        <v>13</v>
      </c>
      <c r="B145" s="39">
        <v>17.8</v>
      </c>
      <c r="C145" s="39">
        <v>26.7</v>
      </c>
      <c r="D145" s="39">
        <v>31.8</v>
      </c>
      <c r="E145" s="39"/>
      <c r="F145" s="27">
        <v>14.8</v>
      </c>
      <c r="G145" s="39">
        <v>19.8</v>
      </c>
      <c r="H145" s="39">
        <v>15.6</v>
      </c>
      <c r="I145" s="39">
        <v>18</v>
      </c>
      <c r="J145" s="39">
        <v>16</v>
      </c>
      <c r="K145" s="39">
        <v>16.399999999999999</v>
      </c>
      <c r="L145" s="39">
        <v>16.3</v>
      </c>
      <c r="M145" s="39">
        <v>16.3</v>
      </c>
      <c r="N145" s="39">
        <v>14.5</v>
      </c>
      <c r="O145" s="39">
        <v>14.5</v>
      </c>
      <c r="P145" s="39">
        <v>13.3</v>
      </c>
      <c r="Q145" s="39">
        <v>13.3</v>
      </c>
      <c r="R145" s="39">
        <v>11</v>
      </c>
      <c r="S145" s="39">
        <v>8</v>
      </c>
      <c r="T145" s="28">
        <v>6.6</v>
      </c>
    </row>
    <row r="146" spans="1:20" s="164" customFormat="1" ht="12" customHeight="1">
      <c r="A146" s="26">
        <v>14</v>
      </c>
      <c r="B146" s="39">
        <v>18</v>
      </c>
      <c r="C146" s="39">
        <v>21.1</v>
      </c>
      <c r="D146" s="39">
        <v>29.6</v>
      </c>
      <c r="E146" s="39"/>
      <c r="F146" s="27">
        <v>14.5</v>
      </c>
      <c r="G146" s="39">
        <v>18.399999999999999</v>
      </c>
      <c r="H146" s="39">
        <v>15.1</v>
      </c>
      <c r="I146" s="39">
        <v>17.5</v>
      </c>
      <c r="J146" s="39">
        <v>16</v>
      </c>
      <c r="K146" s="39">
        <v>16.2</v>
      </c>
      <c r="L146" s="39">
        <v>16.3</v>
      </c>
      <c r="M146" s="39">
        <v>16.2</v>
      </c>
      <c r="N146" s="39">
        <v>14.6</v>
      </c>
      <c r="O146" s="39">
        <v>14.6</v>
      </c>
      <c r="P146" s="39">
        <v>13.3</v>
      </c>
      <c r="Q146" s="39">
        <v>13.4</v>
      </c>
      <c r="R146" s="39">
        <v>11.1</v>
      </c>
      <c r="S146" s="39">
        <v>8.1</v>
      </c>
      <c r="T146" s="28">
        <v>6.6</v>
      </c>
    </row>
    <row r="147" spans="1:20" s="164" customFormat="1" ht="12" customHeight="1">
      <c r="A147" s="26">
        <v>15</v>
      </c>
      <c r="B147" s="39">
        <v>17.5</v>
      </c>
      <c r="C147" s="39">
        <v>20.5</v>
      </c>
      <c r="D147" s="39">
        <v>28.5</v>
      </c>
      <c r="E147" s="39"/>
      <c r="F147" s="27">
        <v>12.9</v>
      </c>
      <c r="G147" s="39">
        <v>17</v>
      </c>
      <c r="H147" s="39">
        <v>14</v>
      </c>
      <c r="I147" s="39">
        <v>16.2</v>
      </c>
      <c r="J147" s="39">
        <v>15</v>
      </c>
      <c r="K147" s="39">
        <v>15.4</v>
      </c>
      <c r="L147" s="39">
        <v>15.8</v>
      </c>
      <c r="M147" s="39">
        <v>15.5</v>
      </c>
      <c r="N147" s="39">
        <v>14.5</v>
      </c>
      <c r="O147" s="39">
        <v>14.3</v>
      </c>
      <c r="P147" s="39">
        <v>13.4</v>
      </c>
      <c r="Q147" s="39">
        <v>13.4</v>
      </c>
      <c r="R147" s="39">
        <v>11.1</v>
      </c>
      <c r="S147" s="39">
        <v>8.1</v>
      </c>
      <c r="T147" s="28">
        <v>6.7</v>
      </c>
    </row>
    <row r="148" spans="1:20" s="164" customFormat="1" ht="12" customHeight="1">
      <c r="A148" s="26">
        <v>16</v>
      </c>
      <c r="B148" s="39">
        <v>17</v>
      </c>
      <c r="C148" s="39">
        <v>29.2</v>
      </c>
      <c r="D148" s="39">
        <v>33</v>
      </c>
      <c r="E148" s="39"/>
      <c r="F148" s="27">
        <v>11.6</v>
      </c>
      <c r="G148" s="39">
        <v>17.7</v>
      </c>
      <c r="H148" s="39">
        <v>13.1</v>
      </c>
      <c r="I148" s="39">
        <v>16.2</v>
      </c>
      <c r="J148" s="39">
        <v>14.5</v>
      </c>
      <c r="K148" s="39">
        <v>14.9</v>
      </c>
      <c r="L148" s="39">
        <v>15.3</v>
      </c>
      <c r="M148" s="39">
        <v>15.1</v>
      </c>
      <c r="N148" s="39">
        <v>14.2</v>
      </c>
      <c r="O148" s="39">
        <v>14.1</v>
      </c>
      <c r="P148" s="39">
        <v>13.4</v>
      </c>
      <c r="Q148" s="39">
        <v>13.4</v>
      </c>
      <c r="R148" s="39">
        <v>11.1</v>
      </c>
      <c r="S148" s="39">
        <v>8</v>
      </c>
      <c r="T148" s="28">
        <v>6.7</v>
      </c>
    </row>
    <row r="149" spans="1:20" s="164" customFormat="1" ht="12" customHeight="1">
      <c r="A149" s="26">
        <v>17</v>
      </c>
      <c r="B149" s="39">
        <v>17.5</v>
      </c>
      <c r="C149" s="39">
        <v>27.2</v>
      </c>
      <c r="D149" s="39">
        <v>32.1</v>
      </c>
      <c r="E149" s="39"/>
      <c r="F149" s="27">
        <v>13.7</v>
      </c>
      <c r="G149" s="39">
        <v>19</v>
      </c>
      <c r="H149" s="39">
        <v>14.6</v>
      </c>
      <c r="I149" s="39">
        <v>17.399999999999999</v>
      </c>
      <c r="J149" s="39">
        <v>15.2</v>
      </c>
      <c r="K149" s="39">
        <v>15.8</v>
      </c>
      <c r="L149" s="39">
        <v>15.5</v>
      </c>
      <c r="M149" s="39">
        <v>15.5</v>
      </c>
      <c r="N149" s="39">
        <v>14.1</v>
      </c>
      <c r="O149" s="39">
        <v>14.1</v>
      </c>
      <c r="P149" s="39">
        <v>13.4</v>
      </c>
      <c r="Q149" s="39">
        <v>13.4</v>
      </c>
      <c r="R149" s="39">
        <v>11.1</v>
      </c>
      <c r="S149" s="39">
        <v>8</v>
      </c>
      <c r="T149" s="28">
        <v>6.7</v>
      </c>
    </row>
    <row r="150" spans="1:20" s="164" customFormat="1" ht="12" customHeight="1">
      <c r="A150" s="26">
        <v>18</v>
      </c>
      <c r="B150" s="39">
        <v>18.7</v>
      </c>
      <c r="C150" s="39">
        <v>28.5</v>
      </c>
      <c r="D150" s="39">
        <v>32.4</v>
      </c>
      <c r="E150" s="39"/>
      <c r="F150" s="27">
        <v>13.2</v>
      </c>
      <c r="G150" s="39">
        <v>19</v>
      </c>
      <c r="H150" s="39">
        <v>14.4</v>
      </c>
      <c r="I150" s="39">
        <v>17.2</v>
      </c>
      <c r="J150" s="39">
        <v>15.3</v>
      </c>
      <c r="K150" s="39">
        <v>15.8</v>
      </c>
      <c r="L150" s="39">
        <v>15.7</v>
      </c>
      <c r="M150" s="39">
        <v>15.6</v>
      </c>
      <c r="N150" s="39">
        <v>14.2</v>
      </c>
      <c r="O150" s="39">
        <v>14.1</v>
      </c>
      <c r="P150" s="39">
        <v>13.3</v>
      </c>
      <c r="Q150" s="39">
        <v>13.3</v>
      </c>
      <c r="R150" s="39">
        <v>11.2</v>
      </c>
      <c r="S150" s="39">
        <v>8</v>
      </c>
      <c r="T150" s="28">
        <v>6.7</v>
      </c>
    </row>
    <row r="151" spans="1:20" s="164" customFormat="1" ht="12" customHeight="1">
      <c r="A151" s="26">
        <v>19</v>
      </c>
      <c r="B151" s="39">
        <v>16.3</v>
      </c>
      <c r="C151" s="39">
        <v>23</v>
      </c>
      <c r="D151" s="39">
        <v>32</v>
      </c>
      <c r="E151" s="39"/>
      <c r="F151" s="27">
        <v>15.1</v>
      </c>
      <c r="G151" s="39">
        <v>18</v>
      </c>
      <c r="H151" s="39">
        <v>15.7</v>
      </c>
      <c r="I151" s="39">
        <v>16.899999999999999</v>
      </c>
      <c r="J151" s="39">
        <v>15.9</v>
      </c>
      <c r="K151" s="39">
        <v>16.100000000000001</v>
      </c>
      <c r="L151" s="39">
        <v>16</v>
      </c>
      <c r="M151" s="39">
        <v>15.9</v>
      </c>
      <c r="N151" s="39">
        <v>14.3</v>
      </c>
      <c r="O151" s="39">
        <v>14.3</v>
      </c>
      <c r="P151" s="39">
        <v>13.3</v>
      </c>
      <c r="Q151" s="39">
        <v>13.4</v>
      </c>
      <c r="R151" s="39">
        <v>11.2</v>
      </c>
      <c r="S151" s="39">
        <v>8</v>
      </c>
      <c r="T151" s="28">
        <v>6.7</v>
      </c>
    </row>
    <row r="152" spans="1:20" s="164" customFormat="1" ht="12" customHeight="1">
      <c r="A152" s="26">
        <v>20</v>
      </c>
      <c r="B152" s="39">
        <v>18</v>
      </c>
      <c r="C152" s="39">
        <v>25.6</v>
      </c>
      <c r="D152" s="39">
        <v>31.2</v>
      </c>
      <c r="E152" s="39"/>
      <c r="F152" s="27">
        <v>13.3</v>
      </c>
      <c r="G152" s="39">
        <v>18.2</v>
      </c>
      <c r="H152" s="39">
        <v>14.4</v>
      </c>
      <c r="I152" s="39">
        <v>17.100000000000001</v>
      </c>
      <c r="J152" s="39">
        <v>15.5</v>
      </c>
      <c r="K152" s="39">
        <v>16</v>
      </c>
      <c r="L152" s="39">
        <v>15.8</v>
      </c>
      <c r="M152" s="39">
        <v>15.8</v>
      </c>
      <c r="N152" s="39">
        <v>14.4</v>
      </c>
      <c r="O152" s="39">
        <v>14.4</v>
      </c>
      <c r="P152" s="39">
        <v>13.3</v>
      </c>
      <c r="Q152" s="39">
        <v>13.4</v>
      </c>
      <c r="R152" s="39">
        <v>11.2</v>
      </c>
      <c r="S152" s="39">
        <v>8</v>
      </c>
      <c r="T152" s="28">
        <v>6.7</v>
      </c>
    </row>
    <row r="153" spans="1:20" s="164" customFormat="1" ht="12" customHeight="1">
      <c r="A153" s="26">
        <v>21</v>
      </c>
      <c r="B153" s="39">
        <v>14.6</v>
      </c>
      <c r="C153" s="39">
        <v>20.100000000000001</v>
      </c>
      <c r="D153" s="39">
        <v>24.6</v>
      </c>
      <c r="E153" s="39"/>
      <c r="F153" s="27">
        <v>13.1</v>
      </c>
      <c r="G153" s="39">
        <v>16.2</v>
      </c>
      <c r="H153" s="39">
        <v>14.4</v>
      </c>
      <c r="I153" s="39">
        <v>15.5</v>
      </c>
      <c r="J153" s="39">
        <v>15.3</v>
      </c>
      <c r="K153" s="39">
        <v>15.3</v>
      </c>
      <c r="L153" s="39">
        <v>15.5</v>
      </c>
      <c r="M153" s="39">
        <v>15.4</v>
      </c>
      <c r="N153" s="39">
        <v>14.5</v>
      </c>
      <c r="O153" s="39">
        <v>14.4</v>
      </c>
      <c r="P153" s="39">
        <v>13.4</v>
      </c>
      <c r="Q153" s="39">
        <v>13.4</v>
      </c>
      <c r="R153" s="39">
        <v>11.2</v>
      </c>
      <c r="S153" s="39">
        <v>8</v>
      </c>
      <c r="T153" s="28">
        <v>6.7</v>
      </c>
    </row>
    <row r="154" spans="1:20" s="164" customFormat="1" ht="12" customHeight="1">
      <c r="A154" s="26">
        <v>22</v>
      </c>
      <c r="B154" s="39">
        <v>16.5</v>
      </c>
      <c r="C154" s="39">
        <v>24.6</v>
      </c>
      <c r="D154" s="39">
        <v>30.7</v>
      </c>
      <c r="E154" s="39"/>
      <c r="F154" s="27">
        <v>12.3</v>
      </c>
      <c r="G154" s="39">
        <v>17.2</v>
      </c>
      <c r="H154" s="39">
        <v>13.5</v>
      </c>
      <c r="I154" s="39">
        <v>15.8</v>
      </c>
      <c r="J154" s="39">
        <v>14.4</v>
      </c>
      <c r="K154" s="39">
        <v>14.8</v>
      </c>
      <c r="L154" s="39">
        <v>15.2</v>
      </c>
      <c r="M154" s="39">
        <v>15.2</v>
      </c>
      <c r="N154" s="39">
        <v>14.1</v>
      </c>
      <c r="O154" s="39">
        <v>14.1</v>
      </c>
      <c r="P154" s="39">
        <v>13.3</v>
      </c>
      <c r="Q154" s="39">
        <v>13.4</v>
      </c>
      <c r="R154" s="39">
        <v>11.3</v>
      </c>
      <c r="S154" s="39">
        <v>8.1</v>
      </c>
      <c r="T154" s="28">
        <v>6.7</v>
      </c>
    </row>
    <row r="155" spans="1:20" s="164" customFormat="1" ht="12" customHeight="1">
      <c r="A155" s="26">
        <v>23</v>
      </c>
      <c r="B155" s="39">
        <v>16.8</v>
      </c>
      <c r="C155" s="39">
        <v>18.8</v>
      </c>
      <c r="D155" s="39">
        <v>28.4</v>
      </c>
      <c r="E155" s="39"/>
      <c r="F155" s="27">
        <v>13.1</v>
      </c>
      <c r="G155" s="39">
        <v>17.2</v>
      </c>
      <c r="H155" s="39">
        <v>13.6</v>
      </c>
      <c r="I155" s="39">
        <v>15.9</v>
      </c>
      <c r="J155" s="39">
        <v>14.4</v>
      </c>
      <c r="K155" s="39">
        <v>15</v>
      </c>
      <c r="L155" s="39">
        <v>15</v>
      </c>
      <c r="M155" s="39">
        <v>15.1</v>
      </c>
      <c r="N155" s="39">
        <v>14</v>
      </c>
      <c r="O155" s="39">
        <v>14</v>
      </c>
      <c r="P155" s="39">
        <v>13.3</v>
      </c>
      <c r="Q155" s="39">
        <v>13.3</v>
      </c>
      <c r="R155" s="39">
        <v>11.3</v>
      </c>
      <c r="S155" s="39">
        <v>8.1</v>
      </c>
      <c r="T155" s="28">
        <v>6.7</v>
      </c>
    </row>
    <row r="156" spans="1:20" s="164" customFormat="1" ht="12" customHeight="1">
      <c r="A156" s="26">
        <v>24</v>
      </c>
      <c r="B156" s="39">
        <v>17.399999999999999</v>
      </c>
      <c r="C156" s="39">
        <v>24.4</v>
      </c>
      <c r="D156" s="39">
        <v>29.9</v>
      </c>
      <c r="E156" s="39"/>
      <c r="F156" s="27">
        <v>15.3</v>
      </c>
      <c r="G156" s="39">
        <v>18.3</v>
      </c>
      <c r="H156" s="39">
        <v>15.4</v>
      </c>
      <c r="I156" s="39">
        <v>17.399999999999999</v>
      </c>
      <c r="J156" s="39">
        <v>15.3</v>
      </c>
      <c r="K156" s="39">
        <v>15.8</v>
      </c>
      <c r="L156" s="39">
        <v>15.3</v>
      </c>
      <c r="M156" s="39">
        <v>15.3</v>
      </c>
      <c r="N156" s="39">
        <v>14</v>
      </c>
      <c r="O156" s="39">
        <v>14.1</v>
      </c>
      <c r="P156" s="39">
        <v>13.3</v>
      </c>
      <c r="Q156" s="39">
        <v>13.2</v>
      </c>
      <c r="R156" s="39">
        <v>11.3</v>
      </c>
      <c r="S156" s="39">
        <v>8.1</v>
      </c>
      <c r="T156" s="28">
        <v>6.7</v>
      </c>
    </row>
    <row r="157" spans="1:20" s="164" customFormat="1" ht="12" customHeight="1">
      <c r="A157" s="26">
        <v>25</v>
      </c>
      <c r="B157" s="39">
        <v>14.4</v>
      </c>
      <c r="C157" s="39">
        <v>28</v>
      </c>
      <c r="D157" s="39">
        <v>32.9</v>
      </c>
      <c r="E157" s="39"/>
      <c r="F157" s="27">
        <v>11.6</v>
      </c>
      <c r="G157" s="39">
        <v>18</v>
      </c>
      <c r="H157" s="39">
        <v>13.3</v>
      </c>
      <c r="I157" s="39">
        <v>16.3</v>
      </c>
      <c r="J157" s="39">
        <v>14.4</v>
      </c>
      <c r="K157" s="39">
        <v>15</v>
      </c>
      <c r="L157" s="39">
        <v>15.3</v>
      </c>
      <c r="M157" s="39">
        <v>15</v>
      </c>
      <c r="N157" s="39">
        <v>14.2</v>
      </c>
      <c r="O157" s="39">
        <v>14.1</v>
      </c>
      <c r="P157" s="39">
        <v>13.2</v>
      </c>
      <c r="Q157" s="39">
        <v>13.4</v>
      </c>
      <c r="R157" s="39">
        <v>11.3</v>
      </c>
      <c r="S157" s="39">
        <v>8.3000000000000007</v>
      </c>
      <c r="T157" s="28">
        <v>6.7</v>
      </c>
    </row>
    <row r="158" spans="1:20" s="164" customFormat="1" ht="12" customHeight="1">
      <c r="A158" s="26">
        <v>26</v>
      </c>
      <c r="B158" s="39">
        <v>18.8</v>
      </c>
      <c r="C158" s="39">
        <v>28.5</v>
      </c>
      <c r="D158" s="39">
        <v>31.6</v>
      </c>
      <c r="E158" s="39"/>
      <c r="F158" s="27">
        <v>12</v>
      </c>
      <c r="G158" s="39">
        <v>18</v>
      </c>
      <c r="H158" s="39">
        <v>13.5</v>
      </c>
      <c r="I158" s="39">
        <v>16.2</v>
      </c>
      <c r="J158" s="39">
        <v>14.5</v>
      </c>
      <c r="K158" s="39">
        <v>15</v>
      </c>
      <c r="L158" s="39">
        <v>15.2</v>
      </c>
      <c r="M158" s="39">
        <v>15</v>
      </c>
      <c r="N158" s="39">
        <v>14.1</v>
      </c>
      <c r="O158" s="39">
        <v>14</v>
      </c>
      <c r="P158" s="39">
        <v>13.3</v>
      </c>
      <c r="Q158" s="39">
        <v>13.3</v>
      </c>
      <c r="R158" s="39">
        <v>11.2</v>
      </c>
      <c r="S158" s="39">
        <v>8.4</v>
      </c>
      <c r="T158" s="28">
        <v>6.7</v>
      </c>
    </row>
    <row r="159" spans="1:20" s="164" customFormat="1" ht="12" customHeight="1">
      <c r="A159" s="26">
        <v>27</v>
      </c>
      <c r="B159" s="39">
        <v>17.600000000000001</v>
      </c>
      <c r="C159" s="39">
        <v>30.8</v>
      </c>
      <c r="D159" s="39">
        <v>35.5</v>
      </c>
      <c r="E159" s="39"/>
      <c r="F159" s="27">
        <v>13</v>
      </c>
      <c r="G159" s="39">
        <v>19</v>
      </c>
      <c r="H159" s="39">
        <v>14.1</v>
      </c>
      <c r="I159" s="39">
        <v>17.100000000000001</v>
      </c>
      <c r="J159" s="39">
        <v>14.7</v>
      </c>
      <c r="K159" s="39">
        <v>15.6</v>
      </c>
      <c r="L159" s="39">
        <v>15.4</v>
      </c>
      <c r="M159" s="39">
        <v>15.5</v>
      </c>
      <c r="N159" s="39">
        <v>14.1</v>
      </c>
      <c r="O159" s="39">
        <v>14.1</v>
      </c>
      <c r="P159" s="39">
        <v>13.3</v>
      </c>
      <c r="Q159" s="39">
        <v>13.4</v>
      </c>
      <c r="R159" s="39">
        <v>11.3</v>
      </c>
      <c r="S159" s="39">
        <v>8.4</v>
      </c>
      <c r="T159" s="28">
        <v>6.7</v>
      </c>
    </row>
    <row r="160" spans="1:20" s="164" customFormat="1" ht="12" customHeight="1">
      <c r="A160" s="26">
        <v>28</v>
      </c>
      <c r="B160" s="39">
        <v>19.5</v>
      </c>
      <c r="C160" s="39">
        <v>30.1</v>
      </c>
      <c r="D160" s="39">
        <v>33.9</v>
      </c>
      <c r="E160" s="39"/>
      <c r="F160" s="27">
        <v>13.3</v>
      </c>
      <c r="G160" s="39">
        <v>19.5</v>
      </c>
      <c r="H160" s="39">
        <v>14.6</v>
      </c>
      <c r="I160" s="39">
        <v>17.899999999999999</v>
      </c>
      <c r="J160" s="39">
        <v>15.4</v>
      </c>
      <c r="K160" s="39">
        <v>16.100000000000001</v>
      </c>
      <c r="L160" s="39">
        <v>15.8</v>
      </c>
      <c r="M160" s="39">
        <v>15.7</v>
      </c>
      <c r="N160" s="39">
        <v>14.3</v>
      </c>
      <c r="O160" s="39">
        <v>14.3</v>
      </c>
      <c r="P160" s="39">
        <v>13.4</v>
      </c>
      <c r="Q160" s="39">
        <v>13.3</v>
      </c>
      <c r="R160" s="39">
        <v>11.3</v>
      </c>
      <c r="S160" s="39">
        <v>8.4</v>
      </c>
      <c r="T160" s="28">
        <v>6.8</v>
      </c>
    </row>
    <row r="161" spans="1:20" s="164" customFormat="1" ht="12" customHeight="1">
      <c r="A161" s="26">
        <v>29</v>
      </c>
      <c r="B161" s="39">
        <v>19.2</v>
      </c>
      <c r="C161" s="39">
        <v>23.2</v>
      </c>
      <c r="D161" s="39">
        <v>33.5</v>
      </c>
      <c r="E161" s="39"/>
      <c r="F161" s="27">
        <v>13.8</v>
      </c>
      <c r="G161" s="39">
        <v>19.100000000000001</v>
      </c>
      <c r="H161" s="39">
        <v>15.1</v>
      </c>
      <c r="I161" s="39">
        <v>17.399999999999999</v>
      </c>
      <c r="J161" s="39">
        <v>15.6</v>
      </c>
      <c r="K161" s="39">
        <v>16.2</v>
      </c>
      <c r="L161" s="39">
        <v>16</v>
      </c>
      <c r="M161" s="39">
        <v>16</v>
      </c>
      <c r="N161" s="39">
        <v>14.5</v>
      </c>
      <c r="O161" s="39">
        <v>14.5</v>
      </c>
      <c r="P161" s="39">
        <v>13.4</v>
      </c>
      <c r="Q161" s="39">
        <v>13.4</v>
      </c>
      <c r="R161" s="39">
        <v>11.2</v>
      </c>
      <c r="S161" s="39">
        <v>8.4</v>
      </c>
      <c r="T161" s="28">
        <v>6.8</v>
      </c>
    </row>
    <row r="162" spans="1:20" s="164" customFormat="1" ht="12" customHeight="1">
      <c r="A162" s="26">
        <v>30</v>
      </c>
      <c r="B162" s="39">
        <v>17.5</v>
      </c>
      <c r="C162" s="39">
        <v>21.6</v>
      </c>
      <c r="D162" s="39">
        <v>24.5</v>
      </c>
      <c r="E162" s="39"/>
      <c r="F162" s="27">
        <v>16.100000000000001</v>
      </c>
      <c r="G162" s="39">
        <v>18.100000000000001</v>
      </c>
      <c r="H162" s="39">
        <v>16.600000000000001</v>
      </c>
      <c r="I162" s="39">
        <v>17.399999999999999</v>
      </c>
      <c r="J162" s="39">
        <v>16.5</v>
      </c>
      <c r="K162" s="39">
        <v>16.5</v>
      </c>
      <c r="L162" s="39">
        <v>16.5</v>
      </c>
      <c r="M162" s="39">
        <v>16.600000000000001</v>
      </c>
      <c r="N162" s="39">
        <v>14.7</v>
      </c>
      <c r="O162" s="39">
        <v>14.7</v>
      </c>
      <c r="P162" s="39">
        <v>13.4</v>
      </c>
      <c r="Q162" s="39">
        <v>13.4</v>
      </c>
      <c r="R162" s="39">
        <v>11.3</v>
      </c>
      <c r="S162" s="39">
        <v>8.4</v>
      </c>
      <c r="T162" s="28">
        <v>6.8</v>
      </c>
    </row>
    <row r="163" spans="1:20" s="164" customFormat="1" ht="12" customHeight="1">
      <c r="A163" s="30">
        <v>31</v>
      </c>
      <c r="B163" s="39">
        <v>16.5</v>
      </c>
      <c r="C163" s="39">
        <v>27.5</v>
      </c>
      <c r="D163" s="39">
        <v>33.299999999999997</v>
      </c>
      <c r="E163" s="39"/>
      <c r="F163" s="31">
        <v>14.1</v>
      </c>
      <c r="G163" s="42">
        <v>19</v>
      </c>
      <c r="H163" s="42">
        <v>15.1</v>
      </c>
      <c r="I163" s="42">
        <v>17.5</v>
      </c>
      <c r="J163" s="42">
        <v>16.7</v>
      </c>
      <c r="K163" s="42">
        <v>16.600000000000001</v>
      </c>
      <c r="L163" s="42">
        <v>16.600000000000001</v>
      </c>
      <c r="M163" s="42">
        <v>16.399999999999999</v>
      </c>
      <c r="N163" s="42">
        <v>14.8</v>
      </c>
      <c r="O163" s="42">
        <v>14.7</v>
      </c>
      <c r="P163" s="42">
        <v>13.5</v>
      </c>
      <c r="Q163" s="42">
        <v>13.5</v>
      </c>
      <c r="R163" s="42">
        <v>11.3</v>
      </c>
      <c r="S163" s="42">
        <v>8.5</v>
      </c>
      <c r="T163" s="43">
        <v>6.8</v>
      </c>
    </row>
    <row r="164" spans="1:20" s="164" customFormat="1" ht="12" customHeight="1">
      <c r="A164" s="49" t="s">
        <v>5</v>
      </c>
      <c r="B164" s="50">
        <f t="shared" ref="B164:T164" si="9">AVERAGE(B133:B163)</f>
        <v>17.138709677419353</v>
      </c>
      <c r="C164" s="51">
        <f t="shared" si="9"/>
        <v>25.245161290322581</v>
      </c>
      <c r="D164" s="51">
        <f t="shared" si="9"/>
        <v>32.103225806451611</v>
      </c>
      <c r="E164" s="52"/>
      <c r="F164" s="50">
        <f t="shared" si="9"/>
        <v>13.296774193548391</v>
      </c>
      <c r="G164" s="51">
        <f t="shared" si="9"/>
        <v>18.183870967741935</v>
      </c>
      <c r="H164" s="51">
        <f t="shared" si="9"/>
        <v>14.35161290322581</v>
      </c>
      <c r="I164" s="51">
        <f t="shared" si="9"/>
        <v>16.745161290322578</v>
      </c>
      <c r="J164" s="51">
        <f t="shared" si="9"/>
        <v>15.109677419354837</v>
      </c>
      <c r="K164" s="51">
        <f t="shared" si="9"/>
        <v>15.525806451612906</v>
      </c>
      <c r="L164" s="51">
        <f t="shared" si="9"/>
        <v>15.541935483870969</v>
      </c>
      <c r="M164" s="51">
        <f t="shared" si="9"/>
        <v>15.487096774193548</v>
      </c>
      <c r="N164" s="51">
        <f t="shared" si="9"/>
        <v>14.141935483870968</v>
      </c>
      <c r="O164" s="51">
        <f t="shared" si="9"/>
        <v>14.090322580645161</v>
      </c>
      <c r="P164" s="51">
        <f t="shared" si="9"/>
        <v>13.261290322580646</v>
      </c>
      <c r="Q164" s="51">
        <f t="shared" si="9"/>
        <v>13.277419354838706</v>
      </c>
      <c r="R164" s="51">
        <f t="shared" si="9"/>
        <v>11.122580645161291</v>
      </c>
      <c r="S164" s="51">
        <f t="shared" si="9"/>
        <v>8.0548387096774192</v>
      </c>
      <c r="T164" s="52">
        <f t="shared" si="9"/>
        <v>6.6419354838709657</v>
      </c>
    </row>
    <row r="165" spans="1:20" s="164" customFormat="1" ht="12" customHeight="1">
      <c r="A165" s="26" t="s">
        <v>6</v>
      </c>
      <c r="B165" s="27">
        <f>MAX(B133:B163)</f>
        <v>20.7</v>
      </c>
      <c r="C165" s="41">
        <f t="shared" ref="C165:T165" si="10">MAX(C133:C163)</f>
        <v>33.4</v>
      </c>
      <c r="D165" s="41">
        <f t="shared" si="10"/>
        <v>37.5</v>
      </c>
      <c r="E165" s="28"/>
      <c r="F165" s="27">
        <f t="shared" si="10"/>
        <v>16.100000000000001</v>
      </c>
      <c r="G165" s="41">
        <f t="shared" si="10"/>
        <v>20.3</v>
      </c>
      <c r="H165" s="41">
        <f t="shared" si="10"/>
        <v>16.600000000000001</v>
      </c>
      <c r="I165" s="41">
        <f t="shared" si="10"/>
        <v>18</v>
      </c>
      <c r="J165" s="41">
        <f t="shared" si="10"/>
        <v>16.7</v>
      </c>
      <c r="K165" s="41">
        <f t="shared" si="10"/>
        <v>16.600000000000001</v>
      </c>
      <c r="L165" s="41">
        <f t="shared" si="10"/>
        <v>16.600000000000001</v>
      </c>
      <c r="M165" s="41">
        <f t="shared" si="10"/>
        <v>16.600000000000001</v>
      </c>
      <c r="N165" s="41">
        <f t="shared" si="10"/>
        <v>14.8</v>
      </c>
      <c r="O165" s="41">
        <f t="shared" si="10"/>
        <v>14.7</v>
      </c>
      <c r="P165" s="41">
        <f t="shared" si="10"/>
        <v>13.8</v>
      </c>
      <c r="Q165" s="41">
        <f t="shared" si="10"/>
        <v>13.8</v>
      </c>
      <c r="R165" s="41">
        <f t="shared" si="10"/>
        <v>11.3</v>
      </c>
      <c r="S165" s="41">
        <f t="shared" si="10"/>
        <v>8.5</v>
      </c>
      <c r="T165" s="28">
        <f t="shared" si="10"/>
        <v>6.8</v>
      </c>
    </row>
    <row r="166" spans="1:20" s="164" customFormat="1" ht="12" customHeight="1">
      <c r="A166" s="30" t="s">
        <v>7</v>
      </c>
      <c r="B166" s="31">
        <f>MIN(B133:B163)</f>
        <v>12.5</v>
      </c>
      <c r="C166" s="42">
        <f t="shared" ref="C166:T166" si="11">MIN(C133:C163)</f>
        <v>16.399999999999999</v>
      </c>
      <c r="D166" s="42"/>
      <c r="E166" s="43"/>
      <c r="F166" s="31">
        <f t="shared" si="11"/>
        <v>10</v>
      </c>
      <c r="G166" s="42">
        <f t="shared" si="11"/>
        <v>16.2</v>
      </c>
      <c r="H166" s="42">
        <f t="shared" si="11"/>
        <v>11.9</v>
      </c>
      <c r="I166" s="42">
        <f t="shared" si="11"/>
        <v>14.8</v>
      </c>
      <c r="J166" s="42">
        <f t="shared" si="11"/>
        <v>13.4</v>
      </c>
      <c r="K166" s="42">
        <f t="shared" si="11"/>
        <v>13.9</v>
      </c>
      <c r="L166" s="42">
        <f t="shared" si="11"/>
        <v>14.2</v>
      </c>
      <c r="M166" s="42">
        <f t="shared" si="11"/>
        <v>14.2</v>
      </c>
      <c r="N166" s="42">
        <f t="shared" si="11"/>
        <v>13.1</v>
      </c>
      <c r="O166" s="42">
        <f t="shared" si="11"/>
        <v>13</v>
      </c>
      <c r="P166" s="42">
        <f t="shared" si="11"/>
        <v>12.8</v>
      </c>
      <c r="Q166" s="42">
        <f t="shared" si="11"/>
        <v>12.8</v>
      </c>
      <c r="R166" s="42">
        <f t="shared" si="11"/>
        <v>10.9</v>
      </c>
      <c r="S166" s="42">
        <f t="shared" si="11"/>
        <v>7.7</v>
      </c>
      <c r="T166" s="43">
        <f t="shared" si="11"/>
        <v>6.5</v>
      </c>
    </row>
    <row r="167" spans="1:20" s="164" customFormat="1" ht="12" customHeight="1"/>
    <row r="168" spans="1:20" s="164" customFormat="1" ht="12" customHeight="1"/>
    <row r="169" spans="1:20" s="164" customFormat="1" ht="12" customHeight="1">
      <c r="A169" s="164" t="s">
        <v>86</v>
      </c>
    </row>
    <row r="170" spans="1:20" s="164" customFormat="1" ht="12" customHeight="1">
      <c r="R170" s="164" t="s">
        <v>0</v>
      </c>
    </row>
    <row r="171" spans="1:20" s="164" customFormat="1" ht="12" customHeight="1">
      <c r="A171" s="1078" t="s">
        <v>52</v>
      </c>
      <c r="B171" s="935" t="s">
        <v>53</v>
      </c>
      <c r="C171" s="935"/>
      <c r="D171" s="935"/>
      <c r="E171" s="935"/>
      <c r="F171" s="935"/>
      <c r="G171" s="935"/>
      <c r="H171" s="935"/>
      <c r="I171" s="935"/>
      <c r="J171" s="935"/>
      <c r="K171" s="935"/>
      <c r="L171" s="935"/>
      <c r="M171" s="935"/>
      <c r="N171" s="935"/>
      <c r="O171" s="935"/>
      <c r="P171" s="935"/>
      <c r="Q171" s="935"/>
      <c r="R171" s="935"/>
      <c r="S171" s="935"/>
      <c r="T171" s="935"/>
    </row>
    <row r="172" spans="1:20" s="164" customFormat="1" ht="12" customHeight="1">
      <c r="A172" s="1079"/>
      <c r="B172" s="935" t="s">
        <v>1</v>
      </c>
      <c r="C172" s="935"/>
      <c r="D172" s="935"/>
      <c r="E172" s="935"/>
      <c r="F172" s="1081" t="s">
        <v>54</v>
      </c>
      <c r="G172" s="1083"/>
      <c r="H172" s="1081" t="s">
        <v>55</v>
      </c>
      <c r="I172" s="1083"/>
      <c r="J172" s="1081" t="s">
        <v>56</v>
      </c>
      <c r="K172" s="1083"/>
      <c r="L172" s="1081" t="s">
        <v>57</v>
      </c>
      <c r="M172" s="1083"/>
      <c r="N172" s="1081" t="s">
        <v>57</v>
      </c>
      <c r="O172" s="1083"/>
      <c r="P172" s="1081" t="s">
        <v>58</v>
      </c>
      <c r="Q172" s="1083"/>
      <c r="R172" s="32" t="s">
        <v>59</v>
      </c>
      <c r="S172" s="32" t="s">
        <v>60</v>
      </c>
      <c r="T172" s="32" t="s">
        <v>61</v>
      </c>
    </row>
    <row r="173" spans="1:20" s="164" customFormat="1" ht="12" customHeight="1">
      <c r="A173" s="1080"/>
      <c r="B173" s="119">
        <v>0.375</v>
      </c>
      <c r="C173" s="119">
        <v>0.625</v>
      </c>
      <c r="D173" s="32" t="s">
        <v>2</v>
      </c>
      <c r="E173" s="32" t="s">
        <v>3</v>
      </c>
      <c r="F173" s="120">
        <v>0.375</v>
      </c>
      <c r="G173" s="120">
        <v>0.625</v>
      </c>
      <c r="H173" s="120">
        <v>0.375</v>
      </c>
      <c r="I173" s="120">
        <v>0.625</v>
      </c>
      <c r="J173" s="120">
        <v>0.375</v>
      </c>
      <c r="K173" s="120">
        <v>0.625</v>
      </c>
      <c r="L173" s="120">
        <v>0.375</v>
      </c>
      <c r="M173" s="120">
        <v>0.625</v>
      </c>
      <c r="N173" s="120">
        <v>0.375</v>
      </c>
      <c r="O173" s="120">
        <v>0.625</v>
      </c>
      <c r="P173" s="120">
        <v>0.375</v>
      </c>
      <c r="Q173" s="120">
        <v>0.625</v>
      </c>
      <c r="R173" s="120">
        <v>0.625</v>
      </c>
      <c r="S173" s="120">
        <v>0.625</v>
      </c>
      <c r="T173" s="120">
        <v>0.625</v>
      </c>
    </row>
    <row r="174" spans="1:20" s="164" customFormat="1" ht="12" customHeight="1">
      <c r="A174" s="49"/>
      <c r="B174" s="29"/>
      <c r="C174" s="29"/>
      <c r="D174" s="29"/>
      <c r="E174" s="29"/>
      <c r="F174" s="1010" t="s">
        <v>11</v>
      </c>
      <c r="G174" s="1011"/>
      <c r="H174" s="1011"/>
      <c r="I174" s="1011"/>
      <c r="J174" s="1011"/>
      <c r="K174" s="1011"/>
      <c r="L174" s="1011"/>
      <c r="M174" s="1011"/>
      <c r="N174" s="1011"/>
      <c r="O174" s="1011"/>
      <c r="P174" s="1011"/>
      <c r="Q174" s="1011"/>
      <c r="R174" s="1011"/>
      <c r="S174" s="1011"/>
      <c r="T174" s="1012"/>
    </row>
    <row r="175" spans="1:20" s="164" customFormat="1" ht="12" customHeight="1">
      <c r="A175" s="26">
        <v>1</v>
      </c>
      <c r="B175" s="39">
        <v>15.5</v>
      </c>
      <c r="C175" s="39">
        <v>28.5</v>
      </c>
      <c r="D175" s="39">
        <v>33.200000000000003</v>
      </c>
      <c r="E175" s="39"/>
      <c r="F175" s="107">
        <v>11.6</v>
      </c>
      <c r="G175" s="39">
        <v>18.2</v>
      </c>
      <c r="H175" s="39">
        <v>14.8</v>
      </c>
      <c r="I175" s="39">
        <v>16.8</v>
      </c>
      <c r="J175" s="39">
        <v>16.7</v>
      </c>
      <c r="K175" s="39">
        <v>16.600000000000001</v>
      </c>
      <c r="L175" s="39">
        <v>16</v>
      </c>
      <c r="M175" s="39">
        <v>15.8</v>
      </c>
      <c r="N175" s="39">
        <v>14.8</v>
      </c>
      <c r="O175" s="39">
        <v>14.7</v>
      </c>
      <c r="P175" s="39">
        <v>13.6</v>
      </c>
      <c r="Q175" s="39">
        <v>13.6</v>
      </c>
      <c r="R175" s="39">
        <v>11.3</v>
      </c>
      <c r="S175" s="39">
        <v>8.5</v>
      </c>
      <c r="T175" s="28">
        <v>6.8</v>
      </c>
    </row>
    <row r="176" spans="1:20" s="164" customFormat="1" ht="12" customHeight="1">
      <c r="A176" s="26">
        <v>2</v>
      </c>
      <c r="B176" s="39">
        <v>19.5</v>
      </c>
      <c r="C176" s="39">
        <v>28.5</v>
      </c>
      <c r="D176" s="39">
        <v>33.1</v>
      </c>
      <c r="E176" s="39"/>
      <c r="F176" s="27">
        <v>13.1</v>
      </c>
      <c r="G176" s="39">
        <v>18.5</v>
      </c>
      <c r="H176" s="39">
        <v>14.5</v>
      </c>
      <c r="I176" s="39">
        <v>17</v>
      </c>
      <c r="J176" s="39">
        <v>15.3</v>
      </c>
      <c r="K176" s="39">
        <v>15.5</v>
      </c>
      <c r="L176" s="39">
        <v>15.7</v>
      </c>
      <c r="M176" s="39">
        <v>15.6</v>
      </c>
      <c r="N176" s="39">
        <v>14.5</v>
      </c>
      <c r="O176" s="39">
        <v>14.5</v>
      </c>
      <c r="P176" s="39">
        <v>13.5</v>
      </c>
      <c r="Q176" s="39">
        <v>13.5</v>
      </c>
      <c r="R176" s="39">
        <v>11.3</v>
      </c>
      <c r="S176" s="39">
        <v>8.5</v>
      </c>
      <c r="T176" s="28">
        <v>6.8</v>
      </c>
    </row>
    <row r="177" spans="1:20" s="164" customFormat="1" ht="12" customHeight="1">
      <c r="A177" s="26">
        <v>3</v>
      </c>
      <c r="B177" s="39">
        <v>14</v>
      </c>
      <c r="C177" s="39">
        <v>19.7</v>
      </c>
      <c r="D177" s="39">
        <v>23</v>
      </c>
      <c r="E177" s="39"/>
      <c r="F177" s="27">
        <v>13.8</v>
      </c>
      <c r="G177" s="39">
        <v>16.899999999999999</v>
      </c>
      <c r="H177" s="39">
        <v>15.3</v>
      </c>
      <c r="I177" s="39">
        <v>16.399999999999999</v>
      </c>
      <c r="J177" s="39">
        <v>15.7</v>
      </c>
      <c r="K177" s="39">
        <v>15.8</v>
      </c>
      <c r="L177" s="39">
        <v>15.7</v>
      </c>
      <c r="M177" s="39">
        <v>15.6</v>
      </c>
      <c r="N177" s="39">
        <v>14.7</v>
      </c>
      <c r="O177" s="39">
        <v>14.7</v>
      </c>
      <c r="P177" s="39">
        <v>13.6</v>
      </c>
      <c r="Q177" s="39">
        <v>13.6</v>
      </c>
      <c r="R177" s="39">
        <v>11.3</v>
      </c>
      <c r="S177" s="39">
        <v>8.5</v>
      </c>
      <c r="T177" s="28">
        <v>6.8</v>
      </c>
    </row>
    <row r="178" spans="1:20" s="164" customFormat="1" ht="12" customHeight="1">
      <c r="A178" s="26">
        <v>4</v>
      </c>
      <c r="B178" s="39">
        <v>14.6</v>
      </c>
      <c r="C178" s="39">
        <v>26.6</v>
      </c>
      <c r="D178" s="39">
        <v>29.8</v>
      </c>
      <c r="E178" s="39"/>
      <c r="F178" s="27">
        <v>11.9</v>
      </c>
      <c r="G178" s="39">
        <v>16.600000000000001</v>
      </c>
      <c r="H178" s="39">
        <v>13.6</v>
      </c>
      <c r="I178" s="39">
        <v>15.8</v>
      </c>
      <c r="J178" s="39">
        <v>14.7</v>
      </c>
      <c r="K178" s="39">
        <v>15.3</v>
      </c>
      <c r="L178" s="39">
        <v>15.5</v>
      </c>
      <c r="M178" s="39">
        <v>15.2</v>
      </c>
      <c r="N178" s="39">
        <v>14.5</v>
      </c>
      <c r="O178" s="39">
        <v>14.4</v>
      </c>
      <c r="P178" s="39">
        <v>13.6</v>
      </c>
      <c r="Q178" s="39">
        <v>13.5</v>
      </c>
      <c r="R178" s="39">
        <v>11.3</v>
      </c>
      <c r="S178" s="39">
        <v>8.5</v>
      </c>
      <c r="T178" s="28">
        <v>6.8</v>
      </c>
    </row>
    <row r="179" spans="1:20" s="164" customFormat="1" ht="12" customHeight="1">
      <c r="A179" s="26">
        <v>5</v>
      </c>
      <c r="B179" s="39">
        <v>15.4</v>
      </c>
      <c r="C179" s="39">
        <v>25.2</v>
      </c>
      <c r="D179" s="39">
        <v>29.4</v>
      </c>
      <c r="E179" s="39"/>
      <c r="F179" s="27">
        <v>11</v>
      </c>
      <c r="G179" s="39">
        <v>16.5</v>
      </c>
      <c r="H179" s="39">
        <v>12.8</v>
      </c>
      <c r="I179" s="39">
        <v>15.5</v>
      </c>
      <c r="J179" s="39">
        <v>14.2</v>
      </c>
      <c r="K179" s="39">
        <v>14.5</v>
      </c>
      <c r="L179" s="39">
        <v>15</v>
      </c>
      <c r="M179" s="39">
        <v>14.7</v>
      </c>
      <c r="N179" s="39">
        <v>14.2</v>
      </c>
      <c r="O179" s="39">
        <v>14.1</v>
      </c>
      <c r="P179" s="39">
        <v>13.5</v>
      </c>
      <c r="Q179" s="39">
        <v>13.4</v>
      </c>
      <c r="R179" s="39">
        <v>11.3</v>
      </c>
      <c r="S179" s="39">
        <v>8.5</v>
      </c>
      <c r="T179" s="28">
        <v>6.8</v>
      </c>
    </row>
    <row r="180" spans="1:20" s="164" customFormat="1" ht="12" customHeight="1">
      <c r="A180" s="26">
        <v>6</v>
      </c>
      <c r="B180" s="39">
        <v>13.8</v>
      </c>
      <c r="C180" s="39">
        <v>20.9</v>
      </c>
      <c r="D180" s="39">
        <v>26.6</v>
      </c>
      <c r="E180" s="39"/>
      <c r="F180" s="27">
        <v>14</v>
      </c>
      <c r="G180" s="39">
        <v>16.7</v>
      </c>
      <c r="H180" s="39">
        <v>13.6</v>
      </c>
      <c r="I180" s="39">
        <v>15.9</v>
      </c>
      <c r="J180" s="39">
        <v>14.6</v>
      </c>
      <c r="K180" s="39">
        <v>15</v>
      </c>
      <c r="L180" s="39">
        <v>14.7</v>
      </c>
      <c r="M180" s="39">
        <v>15.3</v>
      </c>
      <c r="N180" s="39">
        <v>14.2</v>
      </c>
      <c r="O180" s="39">
        <v>14.1</v>
      </c>
      <c r="P180" s="39">
        <v>13.3</v>
      </c>
      <c r="Q180" s="39">
        <v>13.4</v>
      </c>
      <c r="R180" s="39">
        <v>11.4</v>
      </c>
      <c r="S180" s="39">
        <v>8.5</v>
      </c>
      <c r="T180" s="28">
        <v>6.8</v>
      </c>
    </row>
    <row r="181" spans="1:20" s="164" customFormat="1" ht="12" customHeight="1">
      <c r="A181" s="26">
        <v>7</v>
      </c>
      <c r="B181" s="39">
        <v>14.5</v>
      </c>
      <c r="C181" s="39">
        <v>19</v>
      </c>
      <c r="D181" s="39">
        <v>28.7</v>
      </c>
      <c r="E181" s="39"/>
      <c r="F181" s="27">
        <v>14.7</v>
      </c>
      <c r="G181" s="39">
        <v>15.6</v>
      </c>
      <c r="H181" s="39">
        <v>14.4</v>
      </c>
      <c r="I181" s="39">
        <v>15.1</v>
      </c>
      <c r="J181" s="39">
        <v>14.1</v>
      </c>
      <c r="K181" s="39">
        <v>14.1</v>
      </c>
      <c r="L181" s="39">
        <v>14.6</v>
      </c>
      <c r="M181" s="39">
        <v>14.4</v>
      </c>
      <c r="N181" s="39">
        <v>14.1</v>
      </c>
      <c r="O181" s="39">
        <v>14</v>
      </c>
      <c r="P181" s="39">
        <v>13.4</v>
      </c>
      <c r="Q181" s="39">
        <v>13.4</v>
      </c>
      <c r="R181" s="39">
        <v>11.4</v>
      </c>
      <c r="S181" s="39">
        <v>8.5</v>
      </c>
      <c r="T181" s="28">
        <v>6.8</v>
      </c>
    </row>
    <row r="182" spans="1:20" s="164" customFormat="1" ht="12" customHeight="1">
      <c r="A182" s="26">
        <v>8</v>
      </c>
      <c r="B182" s="39">
        <v>13.4</v>
      </c>
      <c r="C182" s="39">
        <v>23.3</v>
      </c>
      <c r="D182" s="39">
        <v>27.8</v>
      </c>
      <c r="E182" s="39"/>
      <c r="F182" s="27">
        <v>11.3</v>
      </c>
      <c r="G182" s="39">
        <v>15.5</v>
      </c>
      <c r="H182" s="39">
        <v>12.6</v>
      </c>
      <c r="I182" s="39">
        <v>14.6</v>
      </c>
      <c r="J182" s="39">
        <v>13.8</v>
      </c>
      <c r="K182" s="39">
        <v>13.9</v>
      </c>
      <c r="L182" s="39">
        <v>14.3</v>
      </c>
      <c r="M182" s="39">
        <v>14.2</v>
      </c>
      <c r="N182" s="39">
        <v>13.7</v>
      </c>
      <c r="O182" s="39">
        <v>13.6</v>
      </c>
      <c r="P182" s="39">
        <v>13.3</v>
      </c>
      <c r="Q182" s="39">
        <v>13.3</v>
      </c>
      <c r="R182" s="39">
        <v>11.5</v>
      </c>
      <c r="S182" s="39">
        <v>8.5</v>
      </c>
      <c r="T182" s="28">
        <v>6.8</v>
      </c>
    </row>
    <row r="183" spans="1:20" s="164" customFormat="1" ht="12" customHeight="1">
      <c r="A183" s="26">
        <v>9</v>
      </c>
      <c r="B183" s="39">
        <v>16.899999999999999</v>
      </c>
      <c r="C183" s="39">
        <v>27.5</v>
      </c>
      <c r="D183" s="39">
        <v>33</v>
      </c>
      <c r="E183" s="39"/>
      <c r="F183" s="27">
        <v>14.1</v>
      </c>
      <c r="G183" s="39">
        <v>18.3</v>
      </c>
      <c r="H183" s="39">
        <v>14.5</v>
      </c>
      <c r="I183" s="39">
        <v>16.600000000000001</v>
      </c>
      <c r="J183" s="39">
        <v>14.4</v>
      </c>
      <c r="K183" s="39">
        <v>14.9</v>
      </c>
      <c r="L183" s="39">
        <v>14.5</v>
      </c>
      <c r="M183" s="39">
        <v>14.6</v>
      </c>
      <c r="N183" s="39">
        <v>13.6</v>
      </c>
      <c r="O183" s="39">
        <v>13.6</v>
      </c>
      <c r="P183" s="39">
        <v>13.3</v>
      </c>
      <c r="Q183" s="39">
        <v>13.3</v>
      </c>
      <c r="R183" s="39">
        <v>11.4</v>
      </c>
      <c r="S183" s="39">
        <v>8.5</v>
      </c>
      <c r="T183" s="28">
        <v>6.8</v>
      </c>
    </row>
    <row r="184" spans="1:20" s="164" customFormat="1" ht="12" customHeight="1">
      <c r="A184" s="26">
        <v>10</v>
      </c>
      <c r="B184" s="39">
        <v>17.2</v>
      </c>
      <c r="C184" s="39">
        <v>27</v>
      </c>
      <c r="D184" s="39">
        <v>31.3</v>
      </c>
      <c r="E184" s="39"/>
      <c r="F184" s="27">
        <v>13.1</v>
      </c>
      <c r="G184" s="39">
        <v>17.399999999999999</v>
      </c>
      <c r="H184" s="39">
        <v>14.2</v>
      </c>
      <c r="I184" s="39">
        <v>16.3</v>
      </c>
      <c r="J184" s="39">
        <v>14.7</v>
      </c>
      <c r="K184" s="39">
        <v>15</v>
      </c>
      <c r="L184" s="39">
        <v>15.1</v>
      </c>
      <c r="M184" s="39">
        <v>15</v>
      </c>
      <c r="N184" s="39">
        <v>14</v>
      </c>
      <c r="O184" s="39">
        <v>13.9</v>
      </c>
      <c r="P184" s="39">
        <v>13.2</v>
      </c>
      <c r="Q184" s="39">
        <v>13.4</v>
      </c>
      <c r="R184" s="39">
        <v>11.4</v>
      </c>
      <c r="S184" s="39">
        <v>8.5</v>
      </c>
      <c r="T184" s="28">
        <v>6.8</v>
      </c>
    </row>
    <row r="185" spans="1:20" s="164" customFormat="1" ht="12" customHeight="1">
      <c r="A185" s="26">
        <v>11</v>
      </c>
      <c r="B185" s="39">
        <v>17.100000000000001</v>
      </c>
      <c r="C185" s="39">
        <v>15.6</v>
      </c>
      <c r="D185" s="39">
        <v>24</v>
      </c>
      <c r="E185" s="39"/>
      <c r="F185" s="27">
        <v>13.1</v>
      </c>
      <c r="G185" s="39">
        <v>15.5</v>
      </c>
      <c r="H185" s="39">
        <v>14.4</v>
      </c>
      <c r="I185" s="39">
        <v>15.3</v>
      </c>
      <c r="J185" s="39">
        <v>14.9</v>
      </c>
      <c r="K185" s="39">
        <v>14.7</v>
      </c>
      <c r="L185" s="39">
        <v>15.2</v>
      </c>
      <c r="M185" s="39">
        <v>15</v>
      </c>
      <c r="N185" s="39">
        <v>14.1</v>
      </c>
      <c r="O185" s="39">
        <v>14.1</v>
      </c>
      <c r="P185" s="39">
        <v>13.3</v>
      </c>
      <c r="Q185" s="39">
        <v>13.4</v>
      </c>
      <c r="R185" s="39">
        <v>11.4</v>
      </c>
      <c r="S185" s="39">
        <v>8.5</v>
      </c>
      <c r="T185" s="28">
        <v>6.8</v>
      </c>
    </row>
    <row r="186" spans="1:20" s="164" customFormat="1" ht="12" customHeight="1">
      <c r="A186" s="26">
        <v>12</v>
      </c>
      <c r="B186" s="39">
        <v>15.2</v>
      </c>
      <c r="C186" s="39">
        <v>14</v>
      </c>
      <c r="D186" s="39">
        <v>22.4</v>
      </c>
      <c r="E186" s="39"/>
      <c r="F186" s="27">
        <v>12.6</v>
      </c>
      <c r="G186" s="39">
        <v>15.1</v>
      </c>
      <c r="H186" s="39">
        <v>13.7</v>
      </c>
      <c r="I186" s="39">
        <v>14.6</v>
      </c>
      <c r="J186" s="39">
        <v>14.4</v>
      </c>
      <c r="K186" s="39">
        <v>14.4</v>
      </c>
      <c r="L186" s="39">
        <v>14.7</v>
      </c>
      <c r="M186" s="39">
        <v>14.5</v>
      </c>
      <c r="N186" s="39">
        <v>13.9</v>
      </c>
      <c r="O186" s="39">
        <v>13.9</v>
      </c>
      <c r="P186" s="39">
        <v>13.4</v>
      </c>
      <c r="Q186" s="39">
        <v>13.4</v>
      </c>
      <c r="R186" s="39">
        <v>11.4</v>
      </c>
      <c r="S186" s="39">
        <v>8.5</v>
      </c>
      <c r="T186" s="28">
        <v>6.8</v>
      </c>
    </row>
    <row r="187" spans="1:20" s="164" customFormat="1" ht="12" customHeight="1">
      <c r="A187" s="26">
        <v>13</v>
      </c>
      <c r="B187" s="39">
        <v>13.5</v>
      </c>
      <c r="C187" s="39">
        <v>13.5</v>
      </c>
      <c r="D187" s="39">
        <v>18.5</v>
      </c>
      <c r="E187" s="39"/>
      <c r="F187" s="27">
        <v>13.1</v>
      </c>
      <c r="G187" s="39">
        <v>14.7</v>
      </c>
      <c r="H187" s="39">
        <v>13.6</v>
      </c>
      <c r="I187" s="39">
        <v>14.4</v>
      </c>
      <c r="J187" s="39">
        <v>13.9</v>
      </c>
      <c r="K187" s="39">
        <v>14</v>
      </c>
      <c r="L187" s="39">
        <v>14.4</v>
      </c>
      <c r="M187" s="39">
        <v>14.2</v>
      </c>
      <c r="N187" s="39">
        <v>13.7</v>
      </c>
      <c r="O187" s="39">
        <v>13.6</v>
      </c>
      <c r="P187" s="39">
        <v>13.3</v>
      </c>
      <c r="Q187" s="39">
        <v>13.3</v>
      </c>
      <c r="R187" s="39">
        <v>11.5</v>
      </c>
      <c r="S187" s="39">
        <v>8.5</v>
      </c>
      <c r="T187" s="28">
        <v>6.8</v>
      </c>
    </row>
    <row r="188" spans="1:20" s="164" customFormat="1" ht="12" customHeight="1">
      <c r="A188" s="26">
        <v>14</v>
      </c>
      <c r="B188" s="39">
        <v>9.9</v>
      </c>
      <c r="C188" s="39">
        <v>19</v>
      </c>
      <c r="D188" s="39">
        <v>23.7</v>
      </c>
      <c r="E188" s="39"/>
      <c r="F188" s="27">
        <v>10.1</v>
      </c>
      <c r="G188" s="39">
        <v>13.1</v>
      </c>
      <c r="H188" s="39">
        <v>11.7</v>
      </c>
      <c r="I188" s="39">
        <v>13.1</v>
      </c>
      <c r="J188" s="39">
        <v>12.7</v>
      </c>
      <c r="K188" s="39">
        <v>13</v>
      </c>
      <c r="L188" s="39">
        <v>13.6</v>
      </c>
      <c r="M188" s="39">
        <v>13.4</v>
      </c>
      <c r="N188" s="39">
        <v>13.5</v>
      </c>
      <c r="O188" s="39">
        <v>13.3</v>
      </c>
      <c r="P188" s="39">
        <v>13.2</v>
      </c>
      <c r="Q188" s="39">
        <v>13.2</v>
      </c>
      <c r="R188" s="39">
        <v>11.5</v>
      </c>
      <c r="S188" s="39">
        <v>8.5</v>
      </c>
      <c r="T188" s="28">
        <v>6.9</v>
      </c>
    </row>
    <row r="189" spans="1:20" s="164" customFormat="1" ht="12" customHeight="1">
      <c r="A189" s="26">
        <v>15</v>
      </c>
      <c r="B189" s="39">
        <v>9</v>
      </c>
      <c r="C189" s="39">
        <v>12.1</v>
      </c>
      <c r="D189" s="39">
        <v>13.5</v>
      </c>
      <c r="E189" s="39"/>
      <c r="F189" s="27">
        <v>9.9</v>
      </c>
      <c r="G189" s="39">
        <v>10.6</v>
      </c>
      <c r="H189" s="39">
        <v>10.6</v>
      </c>
      <c r="I189" s="39">
        <v>11.1</v>
      </c>
      <c r="J189" s="39">
        <v>11.6</v>
      </c>
      <c r="K189" s="39">
        <v>11.5</v>
      </c>
      <c r="L189" s="39">
        <v>12.4</v>
      </c>
      <c r="M189" s="39">
        <v>12.3</v>
      </c>
      <c r="N189" s="39">
        <v>13.1</v>
      </c>
      <c r="O189" s="39">
        <v>12.9</v>
      </c>
      <c r="P189" s="39">
        <v>13.1</v>
      </c>
      <c r="Q189" s="39">
        <v>13</v>
      </c>
      <c r="R189" s="39">
        <v>11.5</v>
      </c>
      <c r="S189" s="39">
        <v>8.6</v>
      </c>
      <c r="T189" s="28">
        <v>6.9</v>
      </c>
    </row>
    <row r="190" spans="1:20" s="164" customFormat="1" ht="12" customHeight="1">
      <c r="A190" s="26">
        <v>16</v>
      </c>
      <c r="B190" s="39">
        <v>10.7</v>
      </c>
      <c r="C190" s="39">
        <v>17.399999999999999</v>
      </c>
      <c r="D190" s="39">
        <v>20.6</v>
      </c>
      <c r="E190" s="39"/>
      <c r="F190" s="27">
        <v>10.1</v>
      </c>
      <c r="G190" s="39">
        <v>12.2</v>
      </c>
      <c r="H190" s="39">
        <v>10.4</v>
      </c>
      <c r="I190" s="39">
        <v>11.7</v>
      </c>
      <c r="J190" s="39">
        <v>11.2</v>
      </c>
      <c r="K190" s="39">
        <v>11.6</v>
      </c>
      <c r="L190" s="39">
        <v>12</v>
      </c>
      <c r="M190" s="39">
        <v>12.2</v>
      </c>
      <c r="N190" s="39">
        <v>12.5</v>
      </c>
      <c r="O190" s="39">
        <v>12.3</v>
      </c>
      <c r="P190" s="39">
        <v>12.9</v>
      </c>
      <c r="Q190" s="39">
        <v>12.9</v>
      </c>
      <c r="R190" s="39">
        <v>11.5</v>
      </c>
      <c r="S190" s="39">
        <v>8.6</v>
      </c>
      <c r="T190" s="28">
        <v>6.9</v>
      </c>
    </row>
    <row r="191" spans="1:20" s="164" customFormat="1" ht="12" customHeight="1">
      <c r="A191" s="26">
        <v>17</v>
      </c>
      <c r="B191" s="39">
        <v>7.4</v>
      </c>
      <c r="C191" s="39">
        <v>13.8</v>
      </c>
      <c r="D191" s="39">
        <v>25.5</v>
      </c>
      <c r="E191" s="39"/>
      <c r="F191" s="27">
        <v>10.1</v>
      </c>
      <c r="G191" s="39">
        <v>12.3</v>
      </c>
      <c r="H191" s="39">
        <v>10.9</v>
      </c>
      <c r="I191" s="39">
        <v>12.1</v>
      </c>
      <c r="J191" s="39">
        <v>11.6</v>
      </c>
      <c r="K191" s="39">
        <v>11.7</v>
      </c>
      <c r="L191" s="39">
        <v>12.1</v>
      </c>
      <c r="M191" s="39">
        <v>12.2</v>
      </c>
      <c r="N191" s="39">
        <v>12.2</v>
      </c>
      <c r="O191" s="39">
        <v>12.3</v>
      </c>
      <c r="P191" s="39">
        <v>12.6</v>
      </c>
      <c r="Q191" s="39">
        <v>12.6</v>
      </c>
      <c r="R191" s="39">
        <v>11.4</v>
      </c>
      <c r="S191" s="39">
        <v>8.6999999999999993</v>
      </c>
      <c r="T191" s="28">
        <v>6.9</v>
      </c>
    </row>
    <row r="192" spans="1:20" s="164" customFormat="1" ht="12" customHeight="1">
      <c r="A192" s="26">
        <v>18</v>
      </c>
      <c r="B192" s="39">
        <v>8</v>
      </c>
      <c r="C192" s="39">
        <v>13.2</v>
      </c>
      <c r="D192" s="39">
        <v>23.6</v>
      </c>
      <c r="E192" s="39"/>
      <c r="F192" s="27">
        <v>7.8</v>
      </c>
      <c r="G192" s="39">
        <v>10.4</v>
      </c>
      <c r="H192" s="39">
        <v>9.1</v>
      </c>
      <c r="I192" s="39">
        <v>10.3</v>
      </c>
      <c r="J192" s="39">
        <v>10.4</v>
      </c>
      <c r="K192" s="39">
        <v>10.5</v>
      </c>
      <c r="L192" s="39">
        <v>11.5</v>
      </c>
      <c r="M192" s="39">
        <v>11.3</v>
      </c>
      <c r="N192" s="39">
        <v>12.1</v>
      </c>
      <c r="O192" s="39">
        <v>12.1</v>
      </c>
      <c r="P192" s="39">
        <v>12.4</v>
      </c>
      <c r="Q192" s="39">
        <v>12.4</v>
      </c>
      <c r="R192" s="39">
        <v>11.4</v>
      </c>
      <c r="S192" s="39">
        <v>8.6999999999999993</v>
      </c>
      <c r="T192" s="28">
        <v>6.9</v>
      </c>
    </row>
    <row r="193" spans="1:20" s="164" customFormat="1" ht="12" customHeight="1">
      <c r="A193" s="26">
        <v>19</v>
      </c>
      <c r="B193" s="39">
        <v>2.6</v>
      </c>
      <c r="C193" s="39">
        <v>14.5</v>
      </c>
      <c r="D193" s="39">
        <v>23.7</v>
      </c>
      <c r="E193" s="39"/>
      <c r="F193" s="27">
        <v>6.3</v>
      </c>
      <c r="G193" s="39">
        <v>9.1</v>
      </c>
      <c r="H193" s="39">
        <v>8</v>
      </c>
      <c r="I193" s="39">
        <v>9.1999999999999993</v>
      </c>
      <c r="J193" s="39">
        <v>9.6</v>
      </c>
      <c r="K193" s="39">
        <v>9.5</v>
      </c>
      <c r="L193" s="39">
        <v>10.8</v>
      </c>
      <c r="M193" s="39">
        <v>10.5</v>
      </c>
      <c r="N193" s="39">
        <v>11.4</v>
      </c>
      <c r="O193" s="39">
        <v>11.2</v>
      </c>
      <c r="P193" s="39">
        <v>12.3</v>
      </c>
      <c r="Q193" s="39">
        <v>12.3</v>
      </c>
      <c r="R193" s="39">
        <v>11.3</v>
      </c>
      <c r="S193" s="39">
        <v>8.8000000000000007</v>
      </c>
      <c r="T193" s="28">
        <v>6.9</v>
      </c>
    </row>
    <row r="194" spans="1:20" s="164" customFormat="1" ht="12" customHeight="1">
      <c r="A194" s="26">
        <v>20</v>
      </c>
      <c r="B194" s="39">
        <v>4</v>
      </c>
      <c r="C194" s="39">
        <v>9.6</v>
      </c>
      <c r="D194" s="39">
        <v>22.6</v>
      </c>
      <c r="E194" s="39"/>
      <c r="F194" s="27">
        <v>6.2</v>
      </c>
      <c r="G194" s="39">
        <v>8.9</v>
      </c>
      <c r="H194" s="39">
        <v>7.7</v>
      </c>
      <c r="I194" s="39">
        <v>9.1</v>
      </c>
      <c r="J194" s="39">
        <v>9.3000000000000007</v>
      </c>
      <c r="K194" s="39">
        <v>9.1999999999999993</v>
      </c>
      <c r="L194" s="39">
        <v>10.3</v>
      </c>
      <c r="M194" s="39">
        <v>10</v>
      </c>
      <c r="N194" s="39">
        <v>11</v>
      </c>
      <c r="O194" s="39">
        <v>10.7</v>
      </c>
      <c r="P194" s="39">
        <v>11.9</v>
      </c>
      <c r="Q194" s="39">
        <v>11.9</v>
      </c>
      <c r="R194" s="39">
        <v>11.3</v>
      </c>
      <c r="S194" s="39">
        <v>8.8000000000000007</v>
      </c>
      <c r="T194" s="28">
        <v>6.9</v>
      </c>
    </row>
    <row r="195" spans="1:20" s="164" customFormat="1" ht="12" customHeight="1">
      <c r="A195" s="26">
        <v>21</v>
      </c>
      <c r="B195" s="39">
        <v>8.5</v>
      </c>
      <c r="C195" s="39">
        <v>14</v>
      </c>
      <c r="D195" s="39">
        <v>15.7</v>
      </c>
      <c r="E195" s="39"/>
      <c r="F195" s="27">
        <v>7.8</v>
      </c>
      <c r="G195" s="39">
        <v>10.1</v>
      </c>
      <c r="H195" s="39">
        <v>8.5</v>
      </c>
      <c r="I195" s="39">
        <v>9.6</v>
      </c>
      <c r="J195" s="39">
        <v>9.1999999999999993</v>
      </c>
      <c r="K195" s="39">
        <v>9.4</v>
      </c>
      <c r="L195" s="39">
        <v>10</v>
      </c>
      <c r="M195" s="39">
        <v>10</v>
      </c>
      <c r="N195" s="39">
        <v>10.5</v>
      </c>
      <c r="O195" s="39">
        <v>10.4</v>
      </c>
      <c r="P195" s="39">
        <v>11.8</v>
      </c>
      <c r="Q195" s="39">
        <v>11.7</v>
      </c>
      <c r="R195" s="39">
        <v>11.3</v>
      </c>
      <c r="S195" s="39">
        <v>8.8000000000000007</v>
      </c>
      <c r="T195" s="28">
        <v>7</v>
      </c>
    </row>
    <row r="196" spans="1:20" s="164" customFormat="1" ht="12" customHeight="1">
      <c r="A196" s="26">
        <v>22</v>
      </c>
      <c r="B196" s="39">
        <v>6.4</v>
      </c>
      <c r="C196" s="39">
        <v>11.5</v>
      </c>
      <c r="D196" s="39">
        <v>20.5</v>
      </c>
      <c r="E196" s="39"/>
      <c r="F196" s="27">
        <v>8.1</v>
      </c>
      <c r="G196" s="39">
        <v>9.5</v>
      </c>
      <c r="H196" s="39">
        <v>9.1</v>
      </c>
      <c r="I196" s="39">
        <v>9.6999999999999993</v>
      </c>
      <c r="J196" s="39">
        <v>9.6999999999999993</v>
      </c>
      <c r="K196" s="39">
        <v>9.6999999999999993</v>
      </c>
      <c r="L196" s="39">
        <v>10.3</v>
      </c>
      <c r="M196" s="39">
        <v>10.199999999999999</v>
      </c>
      <c r="N196" s="39">
        <v>10.4</v>
      </c>
      <c r="O196" s="39">
        <v>10.4</v>
      </c>
      <c r="P196" s="39">
        <v>11.4</v>
      </c>
      <c r="Q196" s="39">
        <v>11.4</v>
      </c>
      <c r="R196" s="39">
        <v>11.3</v>
      </c>
      <c r="S196" s="39">
        <v>8.9</v>
      </c>
      <c r="T196" s="28">
        <v>7</v>
      </c>
    </row>
    <row r="197" spans="1:20" s="164" customFormat="1" ht="12" customHeight="1">
      <c r="A197" s="26">
        <v>23</v>
      </c>
      <c r="B197" s="39">
        <v>0</v>
      </c>
      <c r="C197" s="39">
        <v>10</v>
      </c>
      <c r="D197" s="39">
        <v>16.5</v>
      </c>
      <c r="E197" s="39"/>
      <c r="F197" s="27">
        <v>5.0999999999999996</v>
      </c>
      <c r="G197" s="39">
        <v>6.7</v>
      </c>
      <c r="H197" s="39">
        <v>6.6</v>
      </c>
      <c r="I197" s="39">
        <v>7.3</v>
      </c>
      <c r="J197" s="39">
        <v>8.4</v>
      </c>
      <c r="K197" s="39">
        <v>8</v>
      </c>
      <c r="L197" s="39">
        <v>9.5</v>
      </c>
      <c r="M197" s="39">
        <v>9.1</v>
      </c>
      <c r="N197" s="39">
        <v>10.199999999999999</v>
      </c>
      <c r="O197" s="39">
        <v>10</v>
      </c>
      <c r="P197" s="39">
        <v>11.4</v>
      </c>
      <c r="Q197" s="39">
        <v>11.4</v>
      </c>
      <c r="R197" s="39">
        <v>11.1</v>
      </c>
      <c r="S197" s="39">
        <v>8.9</v>
      </c>
      <c r="T197" s="28">
        <v>7</v>
      </c>
    </row>
    <row r="198" spans="1:20" s="164" customFormat="1" ht="12" customHeight="1">
      <c r="A198" s="26">
        <v>24</v>
      </c>
      <c r="B198" s="39">
        <v>4.5</v>
      </c>
      <c r="C198" s="39">
        <v>13.5</v>
      </c>
      <c r="D198" s="39">
        <v>21.4</v>
      </c>
      <c r="E198" s="39"/>
      <c r="F198" s="27">
        <v>5.6</v>
      </c>
      <c r="G198" s="39">
        <v>8.1999999999999993</v>
      </c>
      <c r="H198" s="39">
        <v>6.6</v>
      </c>
      <c r="I198" s="39">
        <v>8.1999999999999993</v>
      </c>
      <c r="J198" s="39">
        <v>7.8</v>
      </c>
      <c r="K198" s="39">
        <v>8.1</v>
      </c>
      <c r="L198" s="39">
        <v>8.6999999999999993</v>
      </c>
      <c r="M198" s="39">
        <v>8.6</v>
      </c>
      <c r="N198" s="39">
        <v>9.6999999999999993</v>
      </c>
      <c r="O198" s="39">
        <v>9.6</v>
      </c>
      <c r="P198" s="39">
        <v>11.1</v>
      </c>
      <c r="Q198" s="39">
        <v>10.9</v>
      </c>
      <c r="R198" s="39">
        <v>11.1</v>
      </c>
      <c r="S198" s="39">
        <v>8.9</v>
      </c>
      <c r="T198" s="28">
        <v>7</v>
      </c>
    </row>
    <row r="199" spans="1:20" s="164" customFormat="1" ht="12" customHeight="1">
      <c r="A199" s="26">
        <v>25</v>
      </c>
      <c r="B199" s="39">
        <v>5.7</v>
      </c>
      <c r="C199" s="39">
        <v>10.5</v>
      </c>
      <c r="D199" s="39">
        <v>12.5</v>
      </c>
      <c r="E199" s="39"/>
      <c r="F199" s="27">
        <v>7.1</v>
      </c>
      <c r="G199" s="39">
        <v>8.5</v>
      </c>
      <c r="H199" s="39">
        <v>7.7</v>
      </c>
      <c r="I199" s="39">
        <v>8.3000000000000007</v>
      </c>
      <c r="J199" s="39">
        <v>8.3000000000000007</v>
      </c>
      <c r="K199" s="39">
        <v>8.4</v>
      </c>
      <c r="L199" s="39">
        <v>9</v>
      </c>
      <c r="M199" s="39">
        <v>9</v>
      </c>
      <c r="N199" s="39">
        <v>9.6</v>
      </c>
      <c r="O199" s="39">
        <v>9.4</v>
      </c>
      <c r="P199" s="39">
        <v>10.9</v>
      </c>
      <c r="Q199" s="39">
        <v>10.9</v>
      </c>
      <c r="R199" s="39">
        <v>10.9</v>
      </c>
      <c r="S199" s="39">
        <v>8.9</v>
      </c>
      <c r="T199" s="28">
        <v>7</v>
      </c>
    </row>
    <row r="200" spans="1:20" s="164" customFormat="1" ht="12" customHeight="1">
      <c r="A200" s="26">
        <v>26</v>
      </c>
      <c r="B200" s="39">
        <v>4.5</v>
      </c>
      <c r="C200" s="39">
        <v>15.2</v>
      </c>
      <c r="D200" s="39">
        <v>21.8</v>
      </c>
      <c r="E200" s="39"/>
      <c r="F200" s="27">
        <v>5.6</v>
      </c>
      <c r="G200" s="39">
        <v>8.4</v>
      </c>
      <c r="H200" s="39">
        <v>6.6</v>
      </c>
      <c r="I200" s="39">
        <v>8.5</v>
      </c>
      <c r="J200" s="39">
        <v>8</v>
      </c>
      <c r="K200" s="39">
        <v>8.1999999999999993</v>
      </c>
      <c r="L200" s="39">
        <v>8.6999999999999993</v>
      </c>
      <c r="M200" s="39">
        <v>8.6999999999999993</v>
      </c>
      <c r="N200" s="39">
        <v>9.4</v>
      </c>
      <c r="O200" s="39">
        <v>9.4</v>
      </c>
      <c r="P200" s="39">
        <v>10.8</v>
      </c>
      <c r="Q200" s="39">
        <v>10.6</v>
      </c>
      <c r="R200" s="39">
        <v>10.8</v>
      </c>
      <c r="S200" s="39">
        <v>9</v>
      </c>
      <c r="T200" s="28">
        <v>7</v>
      </c>
    </row>
    <row r="201" spans="1:20" s="164" customFormat="1" ht="12" customHeight="1">
      <c r="A201" s="26">
        <v>27</v>
      </c>
      <c r="B201" s="39">
        <v>0.1</v>
      </c>
      <c r="C201" s="39">
        <v>18</v>
      </c>
      <c r="D201" s="39">
        <v>25.5</v>
      </c>
      <c r="E201" s="39"/>
      <c r="F201" s="27">
        <v>4.8</v>
      </c>
      <c r="G201" s="39">
        <v>7.6</v>
      </c>
      <c r="H201" s="39">
        <v>6.2</v>
      </c>
      <c r="I201" s="39">
        <v>7.6</v>
      </c>
      <c r="J201" s="39">
        <v>7.6</v>
      </c>
      <c r="K201" s="39">
        <v>7.7</v>
      </c>
      <c r="L201" s="39">
        <v>8.6</v>
      </c>
      <c r="M201" s="39">
        <v>8.4</v>
      </c>
      <c r="N201" s="39">
        <v>9.3000000000000007</v>
      </c>
      <c r="O201" s="39">
        <v>9.1</v>
      </c>
      <c r="P201" s="39">
        <v>10.4</v>
      </c>
      <c r="Q201" s="39">
        <v>10.4</v>
      </c>
      <c r="R201" s="39">
        <v>10.8</v>
      </c>
      <c r="S201" s="39">
        <v>9</v>
      </c>
      <c r="T201" s="28">
        <v>7</v>
      </c>
    </row>
    <row r="202" spans="1:20" s="164" customFormat="1" ht="12" customHeight="1">
      <c r="A202" s="26">
        <v>28</v>
      </c>
      <c r="B202" s="39">
        <v>4.3</v>
      </c>
      <c r="C202" s="39">
        <v>15.4</v>
      </c>
      <c r="D202" s="39">
        <v>22</v>
      </c>
      <c r="E202" s="39"/>
      <c r="F202" s="27">
        <v>5.2</v>
      </c>
      <c r="G202" s="39">
        <v>8.3000000000000007</v>
      </c>
      <c r="H202" s="39">
        <v>6.3</v>
      </c>
      <c r="I202" s="39">
        <v>8.1999999999999993</v>
      </c>
      <c r="J202" s="39">
        <v>7.6</v>
      </c>
      <c r="K202" s="39">
        <v>8</v>
      </c>
      <c r="L202" s="39">
        <v>8.6</v>
      </c>
      <c r="M202" s="39">
        <v>8.5</v>
      </c>
      <c r="N202" s="39">
        <v>9</v>
      </c>
      <c r="O202" s="39">
        <v>9</v>
      </c>
      <c r="P202" s="39">
        <v>10.3</v>
      </c>
      <c r="Q202" s="39">
        <v>10.199999999999999</v>
      </c>
      <c r="R202" s="39">
        <v>10.8</v>
      </c>
      <c r="S202" s="39">
        <v>9.1</v>
      </c>
      <c r="T202" s="28">
        <v>7</v>
      </c>
    </row>
    <row r="203" spans="1:20" s="164" customFormat="1" ht="12" customHeight="1">
      <c r="A203" s="26">
        <v>29</v>
      </c>
      <c r="B203" s="39">
        <v>9.5</v>
      </c>
      <c r="C203" s="39">
        <v>16.7</v>
      </c>
      <c r="D203" s="39">
        <v>29.2</v>
      </c>
      <c r="E203" s="39"/>
      <c r="F203" s="27">
        <v>8.5</v>
      </c>
      <c r="G203" s="39">
        <v>10.5</v>
      </c>
      <c r="H203" s="39">
        <v>8.6999999999999993</v>
      </c>
      <c r="I203" s="39">
        <v>9.6</v>
      </c>
      <c r="J203" s="39">
        <v>8.6999999999999993</v>
      </c>
      <c r="K203" s="39">
        <v>9</v>
      </c>
      <c r="L203" s="39">
        <v>9.3000000000000007</v>
      </c>
      <c r="M203" s="39">
        <v>9.3000000000000007</v>
      </c>
      <c r="N203" s="39">
        <v>9.1</v>
      </c>
      <c r="O203" s="39">
        <v>9</v>
      </c>
      <c r="P203" s="39">
        <v>10.1</v>
      </c>
      <c r="Q203" s="39">
        <v>10.1</v>
      </c>
      <c r="R203" s="39">
        <v>10.5</v>
      </c>
      <c r="S203" s="39">
        <v>9.3000000000000007</v>
      </c>
      <c r="T203" s="28">
        <v>7.1</v>
      </c>
    </row>
    <row r="204" spans="1:20" s="164" customFormat="1" ht="12" customHeight="1">
      <c r="A204" s="26">
        <v>30</v>
      </c>
      <c r="B204" s="39">
        <v>10</v>
      </c>
      <c r="C204" s="39">
        <v>16.100000000000001</v>
      </c>
      <c r="D204" s="39">
        <v>21.2</v>
      </c>
      <c r="E204" s="39"/>
      <c r="F204" s="27">
        <v>9.8000000000000007</v>
      </c>
      <c r="G204" s="39">
        <v>11.5</v>
      </c>
      <c r="H204" s="39">
        <v>10</v>
      </c>
      <c r="I204" s="39">
        <v>10.4</v>
      </c>
      <c r="J204" s="39">
        <v>9.9</v>
      </c>
      <c r="K204" s="39">
        <v>10.1</v>
      </c>
      <c r="L204" s="39">
        <v>10.1</v>
      </c>
      <c r="M204" s="39">
        <v>10.199999999999999</v>
      </c>
      <c r="N204" s="39">
        <v>9.5</v>
      </c>
      <c r="O204" s="39">
        <v>9.5</v>
      </c>
      <c r="P204" s="39">
        <v>10</v>
      </c>
      <c r="Q204" s="39">
        <v>10</v>
      </c>
      <c r="R204" s="39">
        <v>10.5</v>
      </c>
      <c r="S204" s="39">
        <v>9.3000000000000007</v>
      </c>
      <c r="T204" s="28">
        <v>7.1</v>
      </c>
    </row>
    <row r="205" spans="1:20" s="164" customFormat="1" ht="12" customHeight="1">
      <c r="A205" s="30"/>
      <c r="B205" s="39"/>
      <c r="C205" s="39"/>
      <c r="D205" s="39"/>
      <c r="E205" s="39"/>
      <c r="F205" s="3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3"/>
    </row>
    <row r="206" spans="1:20" s="164" customFormat="1" ht="12" customHeight="1">
      <c r="A206" s="49" t="s">
        <v>5</v>
      </c>
      <c r="B206" s="50">
        <f t="shared" ref="B206:T206" si="12">AVERAGE(B175:B205)</f>
        <v>10.189999999999998</v>
      </c>
      <c r="C206" s="51">
        <f t="shared" si="12"/>
        <v>17.660000000000004</v>
      </c>
      <c r="D206" s="51">
        <f t="shared" si="12"/>
        <v>24.01</v>
      </c>
      <c r="E206" s="52"/>
      <c r="F206" s="50">
        <f t="shared" si="12"/>
        <v>9.85</v>
      </c>
      <c r="G206" s="51">
        <f t="shared" si="12"/>
        <v>12.713333333333333</v>
      </c>
      <c r="H206" s="51">
        <f t="shared" si="12"/>
        <v>10.890000000000002</v>
      </c>
      <c r="I206" s="51">
        <f t="shared" si="12"/>
        <v>12.276666666666667</v>
      </c>
      <c r="J206" s="51">
        <f t="shared" si="12"/>
        <v>11.766666666666667</v>
      </c>
      <c r="K206" s="51">
        <f t="shared" si="12"/>
        <v>11.909999999999998</v>
      </c>
      <c r="L206" s="51">
        <f t="shared" si="12"/>
        <v>12.363333333333337</v>
      </c>
      <c r="M206" s="51">
        <f t="shared" si="12"/>
        <v>12.266666666666667</v>
      </c>
      <c r="N206" s="51">
        <f t="shared" si="12"/>
        <v>12.216666666666665</v>
      </c>
      <c r="O206" s="51">
        <f t="shared" si="12"/>
        <v>12.126666666666665</v>
      </c>
      <c r="P206" s="51">
        <f t="shared" si="12"/>
        <v>12.363333333333335</v>
      </c>
      <c r="Q206" s="51">
        <f t="shared" si="12"/>
        <v>12.346666666666664</v>
      </c>
      <c r="R206" s="51">
        <f t="shared" si="12"/>
        <v>11.230000000000006</v>
      </c>
      <c r="S206" s="51">
        <f t="shared" si="12"/>
        <v>8.7100000000000009</v>
      </c>
      <c r="T206" s="52">
        <f t="shared" si="12"/>
        <v>6.8966666666666665</v>
      </c>
    </row>
    <row r="207" spans="1:20" s="164" customFormat="1" ht="12" customHeight="1">
      <c r="A207" s="26" t="s">
        <v>6</v>
      </c>
      <c r="B207" s="27">
        <f>MAX(B175:B205)</f>
        <v>19.5</v>
      </c>
      <c r="C207" s="41">
        <f t="shared" ref="C207:T207" si="13">MAX(C175:C205)</f>
        <v>28.5</v>
      </c>
      <c r="D207" s="41">
        <f t="shared" si="13"/>
        <v>33.200000000000003</v>
      </c>
      <c r="E207" s="28"/>
      <c r="F207" s="27">
        <f t="shared" si="13"/>
        <v>14.7</v>
      </c>
      <c r="G207" s="41">
        <f t="shared" si="13"/>
        <v>18.5</v>
      </c>
      <c r="H207" s="41">
        <f t="shared" si="13"/>
        <v>15.3</v>
      </c>
      <c r="I207" s="41">
        <f t="shared" si="13"/>
        <v>17</v>
      </c>
      <c r="J207" s="41">
        <f t="shared" si="13"/>
        <v>16.7</v>
      </c>
      <c r="K207" s="41">
        <f t="shared" si="13"/>
        <v>16.600000000000001</v>
      </c>
      <c r="L207" s="41">
        <f t="shared" si="13"/>
        <v>16</v>
      </c>
      <c r="M207" s="41">
        <f t="shared" si="13"/>
        <v>15.8</v>
      </c>
      <c r="N207" s="41">
        <f t="shared" si="13"/>
        <v>14.8</v>
      </c>
      <c r="O207" s="41">
        <f t="shared" si="13"/>
        <v>14.7</v>
      </c>
      <c r="P207" s="41">
        <f t="shared" si="13"/>
        <v>13.6</v>
      </c>
      <c r="Q207" s="41">
        <f t="shared" si="13"/>
        <v>13.6</v>
      </c>
      <c r="R207" s="41">
        <f t="shared" si="13"/>
        <v>11.5</v>
      </c>
      <c r="S207" s="41">
        <f t="shared" si="13"/>
        <v>9.3000000000000007</v>
      </c>
      <c r="T207" s="28">
        <f t="shared" si="13"/>
        <v>7.1</v>
      </c>
    </row>
    <row r="208" spans="1:20" s="164" customFormat="1" ht="12" customHeight="1">
      <c r="A208" s="30" t="s">
        <v>7</v>
      </c>
      <c r="B208" s="31">
        <f>MIN(B175:B205)</f>
        <v>0</v>
      </c>
      <c r="C208" s="42">
        <f t="shared" ref="C208:T208" si="14">MIN(C175:C205)</f>
        <v>9.6</v>
      </c>
      <c r="D208" s="42"/>
      <c r="E208" s="43"/>
      <c r="F208" s="31">
        <f t="shared" si="14"/>
        <v>4.8</v>
      </c>
      <c r="G208" s="42">
        <f t="shared" si="14"/>
        <v>6.7</v>
      </c>
      <c r="H208" s="42">
        <f t="shared" si="14"/>
        <v>6.2</v>
      </c>
      <c r="I208" s="42">
        <f t="shared" si="14"/>
        <v>7.3</v>
      </c>
      <c r="J208" s="42">
        <f t="shared" si="14"/>
        <v>7.6</v>
      </c>
      <c r="K208" s="42">
        <f t="shared" si="14"/>
        <v>7.7</v>
      </c>
      <c r="L208" s="42">
        <f t="shared" si="14"/>
        <v>8.6</v>
      </c>
      <c r="M208" s="42">
        <f t="shared" si="14"/>
        <v>8.4</v>
      </c>
      <c r="N208" s="42">
        <f t="shared" si="14"/>
        <v>9</v>
      </c>
      <c r="O208" s="42">
        <f t="shared" si="14"/>
        <v>9</v>
      </c>
      <c r="P208" s="42">
        <f t="shared" si="14"/>
        <v>10</v>
      </c>
      <c r="Q208" s="42">
        <f t="shared" si="14"/>
        <v>10</v>
      </c>
      <c r="R208" s="42">
        <f t="shared" si="14"/>
        <v>10.5</v>
      </c>
      <c r="S208" s="42">
        <f t="shared" si="14"/>
        <v>8.5</v>
      </c>
      <c r="T208" s="43">
        <f t="shared" si="14"/>
        <v>6.8</v>
      </c>
    </row>
    <row r="209" spans="1:20" s="164" customFormat="1" ht="12" customHeight="1"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</row>
    <row r="210" spans="1:20" s="164" customFormat="1" ht="12" customHeight="1"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</row>
    <row r="211" spans="1:20" s="164" customFormat="1" ht="12" customHeight="1">
      <c r="A211" s="164" t="s">
        <v>87</v>
      </c>
    </row>
    <row r="212" spans="1:20" s="164" customFormat="1" ht="12" customHeight="1">
      <c r="R212" s="164" t="s">
        <v>0</v>
      </c>
    </row>
    <row r="213" spans="1:20" s="164" customFormat="1" ht="12" customHeight="1">
      <c r="A213" s="1078" t="s">
        <v>52</v>
      </c>
      <c r="B213" s="935" t="s">
        <v>53</v>
      </c>
      <c r="C213" s="935"/>
      <c r="D213" s="935"/>
      <c r="E213" s="935"/>
      <c r="F213" s="935"/>
      <c r="G213" s="935"/>
      <c r="H213" s="935"/>
      <c r="I213" s="935"/>
      <c r="J213" s="935"/>
      <c r="K213" s="935"/>
      <c r="L213" s="935"/>
      <c r="M213" s="935"/>
      <c r="N213" s="935"/>
      <c r="O213" s="935"/>
      <c r="P213" s="935"/>
      <c r="Q213" s="935"/>
      <c r="R213" s="935"/>
      <c r="S213" s="935"/>
      <c r="T213" s="935"/>
    </row>
    <row r="214" spans="1:20" s="164" customFormat="1" ht="12" customHeight="1">
      <c r="A214" s="1079"/>
      <c r="B214" s="935" t="s">
        <v>1</v>
      </c>
      <c r="C214" s="935"/>
      <c r="D214" s="935"/>
      <c r="E214" s="935"/>
      <c r="F214" s="1081" t="s">
        <v>54</v>
      </c>
      <c r="G214" s="1083"/>
      <c r="H214" s="1081" t="s">
        <v>55</v>
      </c>
      <c r="I214" s="1083"/>
      <c r="J214" s="1081" t="s">
        <v>56</v>
      </c>
      <c r="K214" s="1083"/>
      <c r="L214" s="1081" t="s">
        <v>57</v>
      </c>
      <c r="M214" s="1083"/>
      <c r="N214" s="1081" t="s">
        <v>57</v>
      </c>
      <c r="O214" s="1083"/>
      <c r="P214" s="1081" t="s">
        <v>58</v>
      </c>
      <c r="Q214" s="1083"/>
      <c r="R214" s="32" t="s">
        <v>59</v>
      </c>
      <c r="S214" s="32" t="s">
        <v>60</v>
      </c>
      <c r="T214" s="32" t="s">
        <v>61</v>
      </c>
    </row>
    <row r="215" spans="1:20" s="164" customFormat="1" ht="12" customHeight="1">
      <c r="A215" s="1080"/>
      <c r="B215" s="119">
        <v>0.375</v>
      </c>
      <c r="C215" s="119">
        <v>0.625</v>
      </c>
      <c r="D215" s="32" t="s">
        <v>2</v>
      </c>
      <c r="E215" s="32" t="s">
        <v>3</v>
      </c>
      <c r="F215" s="120">
        <v>0.375</v>
      </c>
      <c r="G215" s="120">
        <v>0.625</v>
      </c>
      <c r="H215" s="120">
        <v>0.375</v>
      </c>
      <c r="I215" s="120">
        <v>0.625</v>
      </c>
      <c r="J215" s="120">
        <v>0.375</v>
      </c>
      <c r="K215" s="120">
        <v>0.625</v>
      </c>
      <c r="L215" s="120">
        <v>0.375</v>
      </c>
      <c r="M215" s="120">
        <v>0.625</v>
      </c>
      <c r="N215" s="120">
        <v>0.375</v>
      </c>
      <c r="O215" s="120">
        <v>0.625</v>
      </c>
      <c r="P215" s="120">
        <v>0.375</v>
      </c>
      <c r="Q215" s="120">
        <v>0.625</v>
      </c>
      <c r="R215" s="120">
        <v>0.625</v>
      </c>
      <c r="S215" s="120">
        <v>0.625</v>
      </c>
      <c r="T215" s="120">
        <v>0.625</v>
      </c>
    </row>
    <row r="216" spans="1:20" s="164" customFormat="1" ht="12" customHeight="1">
      <c r="A216" s="49"/>
      <c r="B216" s="29"/>
      <c r="C216" s="29"/>
      <c r="D216" s="29"/>
      <c r="E216" s="29"/>
      <c r="F216" s="1010" t="s">
        <v>12</v>
      </c>
      <c r="G216" s="1011"/>
      <c r="H216" s="1011"/>
      <c r="I216" s="1011"/>
      <c r="J216" s="1011"/>
      <c r="K216" s="1011"/>
      <c r="L216" s="1011"/>
      <c r="M216" s="1011"/>
      <c r="N216" s="1011"/>
      <c r="O216" s="1011"/>
      <c r="P216" s="1011"/>
      <c r="Q216" s="1011"/>
      <c r="R216" s="1011"/>
      <c r="S216" s="1011"/>
      <c r="T216" s="1012"/>
    </row>
    <row r="217" spans="1:20" s="164" customFormat="1" ht="12" customHeight="1">
      <c r="A217" s="26">
        <v>1</v>
      </c>
      <c r="B217" s="39">
        <v>7.2</v>
      </c>
      <c r="C217" s="39">
        <v>11.5</v>
      </c>
      <c r="D217" s="39">
        <v>17.7</v>
      </c>
      <c r="E217" s="39"/>
      <c r="F217" s="107">
        <v>9.5</v>
      </c>
      <c r="G217" s="39">
        <v>9.6999999999999993</v>
      </c>
      <c r="H217" s="39">
        <v>10</v>
      </c>
      <c r="I217" s="39">
        <v>10.199999999999999</v>
      </c>
      <c r="J217" s="39">
        <v>10.1</v>
      </c>
      <c r="K217" s="39">
        <v>10.1</v>
      </c>
      <c r="L217" s="39">
        <v>10.199999999999999</v>
      </c>
      <c r="M217" s="39">
        <v>10.199999999999999</v>
      </c>
      <c r="N217" s="39">
        <v>9.6</v>
      </c>
      <c r="O217" s="39">
        <v>9.6</v>
      </c>
      <c r="P217" s="39">
        <v>9.9</v>
      </c>
      <c r="Q217" s="39">
        <v>9.9</v>
      </c>
      <c r="R217" s="39">
        <v>10.4</v>
      </c>
      <c r="S217" s="39">
        <v>9.4</v>
      </c>
      <c r="T217" s="28">
        <v>7.1</v>
      </c>
    </row>
    <row r="218" spans="1:20" s="164" customFormat="1" ht="12" customHeight="1">
      <c r="A218" s="26">
        <v>2</v>
      </c>
      <c r="B218" s="39">
        <v>5.4</v>
      </c>
      <c r="C218" s="39">
        <v>11.2</v>
      </c>
      <c r="D218" s="39">
        <v>19.3</v>
      </c>
      <c r="E218" s="39"/>
      <c r="F218" s="27">
        <v>6.7</v>
      </c>
      <c r="G218" s="39">
        <v>9</v>
      </c>
      <c r="H218" s="39">
        <v>8</v>
      </c>
      <c r="I218" s="39">
        <v>9.1</v>
      </c>
      <c r="J218" s="39">
        <v>8.9</v>
      </c>
      <c r="K218" s="39">
        <v>9</v>
      </c>
      <c r="L218" s="39">
        <v>9.6999999999999993</v>
      </c>
      <c r="M218" s="39">
        <v>9.4</v>
      </c>
      <c r="N218" s="39">
        <v>9.6</v>
      </c>
      <c r="O218" s="39">
        <v>9.6</v>
      </c>
      <c r="P218" s="39">
        <v>9.9</v>
      </c>
      <c r="Q218" s="39">
        <v>10</v>
      </c>
      <c r="R218" s="39">
        <v>10.3</v>
      </c>
      <c r="S218" s="39">
        <v>9.4</v>
      </c>
      <c r="T218" s="28">
        <v>7.1</v>
      </c>
    </row>
    <row r="219" spans="1:20" s="164" customFormat="1" ht="12" customHeight="1">
      <c r="A219" s="26">
        <v>3</v>
      </c>
      <c r="B219" s="39">
        <v>5.6</v>
      </c>
      <c r="C219" s="39">
        <v>9.5</v>
      </c>
      <c r="D219" s="39">
        <v>10.4</v>
      </c>
      <c r="E219" s="39"/>
      <c r="F219" s="27">
        <v>7.3</v>
      </c>
      <c r="G219" s="39">
        <v>8.1999999999999993</v>
      </c>
      <c r="H219" s="39">
        <v>7.8</v>
      </c>
      <c r="I219" s="39">
        <v>8.4</v>
      </c>
      <c r="J219" s="39">
        <v>8.6</v>
      </c>
      <c r="K219" s="39">
        <v>8.6</v>
      </c>
      <c r="L219" s="39">
        <v>9.4</v>
      </c>
      <c r="M219" s="39">
        <v>9.1999999999999993</v>
      </c>
      <c r="N219" s="39">
        <v>9.5</v>
      </c>
      <c r="O219" s="39">
        <v>9.3000000000000007</v>
      </c>
      <c r="P219" s="39">
        <v>10.1</v>
      </c>
      <c r="Q219" s="39">
        <v>10</v>
      </c>
      <c r="R219" s="39">
        <v>10.3</v>
      </c>
      <c r="S219" s="39">
        <v>9.4</v>
      </c>
      <c r="T219" s="28">
        <v>7.1</v>
      </c>
    </row>
    <row r="220" spans="1:20" s="164" customFormat="1" ht="12" customHeight="1">
      <c r="A220" s="26">
        <v>4</v>
      </c>
      <c r="B220" s="39">
        <v>5.0999999999999996</v>
      </c>
      <c r="C220" s="39">
        <v>6.5</v>
      </c>
      <c r="D220" s="39">
        <v>9.1</v>
      </c>
      <c r="E220" s="39"/>
      <c r="F220" s="27">
        <v>6</v>
      </c>
      <c r="G220" s="39">
        <v>7.6</v>
      </c>
      <c r="H220" s="39">
        <v>7.1</v>
      </c>
      <c r="I220" s="39">
        <v>7.7</v>
      </c>
      <c r="J220" s="39">
        <v>8</v>
      </c>
      <c r="K220" s="39">
        <v>8</v>
      </c>
      <c r="L220" s="39">
        <v>8.6999999999999993</v>
      </c>
      <c r="M220" s="39">
        <v>8.5</v>
      </c>
      <c r="N220" s="39">
        <v>9.1</v>
      </c>
      <c r="O220" s="39">
        <v>9</v>
      </c>
      <c r="P220" s="39">
        <v>9.9</v>
      </c>
      <c r="Q220" s="39">
        <v>10</v>
      </c>
      <c r="R220" s="39">
        <v>10.199999999999999</v>
      </c>
      <c r="S220" s="39">
        <v>9.4</v>
      </c>
      <c r="T220" s="28">
        <v>7.1</v>
      </c>
    </row>
    <row r="221" spans="1:20" s="164" customFormat="1" ht="12" customHeight="1">
      <c r="A221" s="26">
        <v>5</v>
      </c>
      <c r="B221" s="39">
        <v>-1.4</v>
      </c>
      <c r="C221" s="39">
        <v>4.5</v>
      </c>
      <c r="D221" s="39">
        <v>14.5</v>
      </c>
      <c r="E221" s="39"/>
      <c r="F221" s="27">
        <v>3.8</v>
      </c>
      <c r="G221" s="39">
        <v>3.9</v>
      </c>
      <c r="H221" s="39">
        <v>5.5</v>
      </c>
      <c r="I221" s="39">
        <v>5.3</v>
      </c>
      <c r="J221" s="39">
        <v>7</v>
      </c>
      <c r="K221" s="39">
        <v>6.5</v>
      </c>
      <c r="L221" s="39">
        <v>8</v>
      </c>
      <c r="M221" s="39">
        <v>7.5</v>
      </c>
      <c r="N221" s="39">
        <v>8.8000000000000007</v>
      </c>
      <c r="O221" s="39">
        <v>8.6</v>
      </c>
      <c r="P221" s="39">
        <v>9.9</v>
      </c>
      <c r="Q221" s="39">
        <v>9.9</v>
      </c>
      <c r="R221" s="39">
        <v>10.3</v>
      </c>
      <c r="S221" s="39">
        <v>9.5</v>
      </c>
      <c r="T221" s="28">
        <v>7.2</v>
      </c>
    </row>
    <row r="222" spans="1:20" s="164" customFormat="1" ht="12" customHeight="1">
      <c r="A222" s="26">
        <v>6</v>
      </c>
      <c r="B222" s="39">
        <v>0</v>
      </c>
      <c r="C222" s="39">
        <v>4.5</v>
      </c>
      <c r="D222" s="39">
        <v>9.1</v>
      </c>
      <c r="E222" s="39"/>
      <c r="F222" s="27">
        <v>3.2</v>
      </c>
      <c r="G222" s="39">
        <v>3</v>
      </c>
      <c r="H222" s="39">
        <v>4.0999999999999996</v>
      </c>
      <c r="I222" s="39">
        <v>4.0999999999999996</v>
      </c>
      <c r="J222" s="39">
        <v>5.7</v>
      </c>
      <c r="K222" s="39">
        <v>5.5</v>
      </c>
      <c r="L222" s="39">
        <v>6.7</v>
      </c>
      <c r="M222" s="39">
        <v>6.5</v>
      </c>
      <c r="N222" s="39">
        <v>8.1</v>
      </c>
      <c r="O222" s="39">
        <v>7.9</v>
      </c>
      <c r="P222" s="39">
        <v>9.6999999999999993</v>
      </c>
      <c r="Q222" s="39">
        <v>9.6</v>
      </c>
      <c r="R222" s="39">
        <v>10</v>
      </c>
      <c r="S222" s="39">
        <v>9.6</v>
      </c>
      <c r="T222" s="28">
        <v>7.2</v>
      </c>
    </row>
    <row r="223" spans="1:20" s="164" customFormat="1" ht="12" customHeight="1">
      <c r="A223" s="26">
        <v>7</v>
      </c>
      <c r="B223" s="39">
        <v>2.4</v>
      </c>
      <c r="C223" s="39">
        <v>10.199999999999999</v>
      </c>
      <c r="D223" s="39">
        <v>15.5</v>
      </c>
      <c r="E223" s="39"/>
      <c r="F223" s="27">
        <v>2.8</v>
      </c>
      <c r="G223" s="39">
        <v>5.3</v>
      </c>
      <c r="H223" s="39">
        <v>3.9</v>
      </c>
      <c r="I223" s="39">
        <v>5</v>
      </c>
      <c r="J223" s="39">
        <v>5.0999999999999996</v>
      </c>
      <c r="K223" s="39">
        <v>5.3</v>
      </c>
      <c r="L223" s="39">
        <v>6.2</v>
      </c>
      <c r="M223" s="39">
        <v>6.2</v>
      </c>
      <c r="N223" s="39">
        <v>7.3</v>
      </c>
      <c r="O223" s="39">
        <v>7.3</v>
      </c>
      <c r="P223" s="39">
        <v>9.4</v>
      </c>
      <c r="Q223" s="39">
        <v>9.4</v>
      </c>
      <c r="R223" s="39">
        <v>10.1</v>
      </c>
      <c r="S223" s="39">
        <v>9.4</v>
      </c>
      <c r="T223" s="28">
        <v>7.3</v>
      </c>
    </row>
    <row r="224" spans="1:20" s="164" customFormat="1" ht="12" customHeight="1">
      <c r="A224" s="26">
        <v>8</v>
      </c>
      <c r="B224" s="39">
        <v>-0.5</v>
      </c>
      <c r="C224" s="39">
        <v>5.0999999999999996</v>
      </c>
      <c r="D224" s="39">
        <v>6.1</v>
      </c>
      <c r="E224" s="39"/>
      <c r="F224" s="27">
        <v>3</v>
      </c>
      <c r="G224" s="39">
        <v>3.3</v>
      </c>
      <c r="H224" s="39">
        <v>3.9</v>
      </c>
      <c r="I224" s="39">
        <v>4.2</v>
      </c>
      <c r="J224" s="39">
        <v>5</v>
      </c>
      <c r="K224" s="39">
        <v>5.2</v>
      </c>
      <c r="L224" s="39">
        <v>6</v>
      </c>
      <c r="M224" s="39">
        <v>6.2</v>
      </c>
      <c r="N224" s="39">
        <v>7.1</v>
      </c>
      <c r="O224" s="39">
        <v>7.1</v>
      </c>
      <c r="P224" s="39">
        <v>9</v>
      </c>
      <c r="Q224" s="39">
        <v>9</v>
      </c>
      <c r="R224" s="39">
        <v>9.9</v>
      </c>
      <c r="S224" s="39">
        <v>9.4</v>
      </c>
      <c r="T224" s="28">
        <v>7.3</v>
      </c>
    </row>
    <row r="225" spans="1:20" s="164" customFormat="1" ht="12" customHeight="1">
      <c r="A225" s="26">
        <v>9</v>
      </c>
      <c r="B225" s="39">
        <v>4.7</v>
      </c>
      <c r="C225" s="39">
        <v>8.1</v>
      </c>
      <c r="D225" s="39">
        <v>9</v>
      </c>
      <c r="E225" s="39"/>
      <c r="F225" s="27">
        <v>4.5</v>
      </c>
      <c r="G225" s="39">
        <v>6.1</v>
      </c>
      <c r="H225" s="39">
        <v>4.8</v>
      </c>
      <c r="I225" s="39">
        <v>5.7</v>
      </c>
      <c r="J225" s="39">
        <v>5.0999999999999996</v>
      </c>
      <c r="K225" s="39">
        <v>5.5</v>
      </c>
      <c r="L225" s="39">
        <v>6</v>
      </c>
      <c r="M225" s="39">
        <v>6</v>
      </c>
      <c r="N225" s="39">
        <v>6.7</v>
      </c>
      <c r="O225" s="39">
        <v>6.7</v>
      </c>
      <c r="P225" s="39">
        <v>8.9</v>
      </c>
      <c r="Q225" s="39">
        <v>8.9</v>
      </c>
      <c r="R225" s="39">
        <v>9.8000000000000007</v>
      </c>
      <c r="S225" s="39">
        <v>9.4</v>
      </c>
      <c r="T225" s="28">
        <v>7.3</v>
      </c>
    </row>
    <row r="226" spans="1:20" s="164" customFormat="1" ht="12" customHeight="1">
      <c r="A226" s="26">
        <v>10</v>
      </c>
      <c r="B226" s="39">
        <v>7</v>
      </c>
      <c r="C226" s="39">
        <v>12.1</v>
      </c>
      <c r="D226" s="39">
        <v>13.7</v>
      </c>
      <c r="E226" s="39"/>
      <c r="F226" s="27">
        <v>5.9</v>
      </c>
      <c r="G226" s="39">
        <v>7.9</v>
      </c>
      <c r="H226" s="39">
        <v>6.1</v>
      </c>
      <c r="I226" s="39">
        <v>7.2</v>
      </c>
      <c r="J226" s="39">
        <v>6</v>
      </c>
      <c r="K226" s="39">
        <v>6.5</v>
      </c>
      <c r="L226" s="39">
        <v>6.2</v>
      </c>
      <c r="M226" s="39">
        <v>6.6</v>
      </c>
      <c r="N226" s="39">
        <v>6.8</v>
      </c>
      <c r="O226" s="39">
        <v>6.8</v>
      </c>
      <c r="P226" s="39">
        <v>8.5</v>
      </c>
      <c r="Q226" s="39">
        <v>8.5</v>
      </c>
      <c r="R226" s="39">
        <v>9.8000000000000007</v>
      </c>
      <c r="S226" s="39">
        <v>9.3000000000000007</v>
      </c>
      <c r="T226" s="28">
        <v>7.3</v>
      </c>
    </row>
    <row r="227" spans="1:20" s="164" customFormat="1" ht="12" customHeight="1">
      <c r="A227" s="26">
        <v>11</v>
      </c>
      <c r="B227" s="39">
        <v>7.2</v>
      </c>
      <c r="C227" s="39">
        <v>12.6</v>
      </c>
      <c r="D227" s="39">
        <v>19.7</v>
      </c>
      <c r="E227" s="39"/>
      <c r="F227" s="27">
        <v>7</v>
      </c>
      <c r="G227" s="39">
        <v>8.8000000000000007</v>
      </c>
      <c r="H227" s="39">
        <v>7.4</v>
      </c>
      <c r="I227" s="39">
        <v>8.1</v>
      </c>
      <c r="J227" s="39">
        <v>7</v>
      </c>
      <c r="K227" s="39">
        <v>7.4</v>
      </c>
      <c r="L227" s="39">
        <v>7.4</v>
      </c>
      <c r="M227" s="39">
        <v>7.5</v>
      </c>
      <c r="N227" s="39">
        <v>7.2</v>
      </c>
      <c r="O227" s="39">
        <v>7.1</v>
      </c>
      <c r="P227" s="39">
        <v>8.6</v>
      </c>
      <c r="Q227" s="39">
        <v>8.4</v>
      </c>
      <c r="R227" s="39">
        <v>9.6</v>
      </c>
      <c r="S227" s="39">
        <v>9.4</v>
      </c>
      <c r="T227" s="28">
        <v>7.3</v>
      </c>
    </row>
    <row r="228" spans="1:20" s="164" customFormat="1" ht="12" customHeight="1">
      <c r="A228" s="26">
        <v>12</v>
      </c>
      <c r="B228" s="39">
        <v>9.5</v>
      </c>
      <c r="C228" s="39">
        <v>12.8</v>
      </c>
      <c r="D228" s="39">
        <v>14.8</v>
      </c>
      <c r="E228" s="39"/>
      <c r="F228" s="27">
        <v>8.6</v>
      </c>
      <c r="G228" s="39">
        <v>10.3</v>
      </c>
      <c r="H228" s="39">
        <v>8.6</v>
      </c>
      <c r="I228" s="39">
        <v>9.3000000000000007</v>
      </c>
      <c r="J228" s="39">
        <v>8</v>
      </c>
      <c r="K228" s="39">
        <v>8.4</v>
      </c>
      <c r="L228" s="39">
        <v>8.1</v>
      </c>
      <c r="M228" s="39">
        <v>8.1</v>
      </c>
      <c r="N228" s="39">
        <v>7.6</v>
      </c>
      <c r="O228" s="39">
        <v>7.6</v>
      </c>
      <c r="P228" s="39">
        <v>8.4</v>
      </c>
      <c r="Q228" s="39">
        <v>8.3000000000000007</v>
      </c>
      <c r="R228" s="39">
        <v>9.5</v>
      </c>
      <c r="S228" s="39">
        <v>9.4</v>
      </c>
      <c r="T228" s="28">
        <v>7.3</v>
      </c>
    </row>
    <row r="229" spans="1:20" s="164" customFormat="1" ht="12" customHeight="1">
      <c r="A229" s="26">
        <v>13</v>
      </c>
      <c r="B229" s="39">
        <v>8.3000000000000007</v>
      </c>
      <c r="C229" s="39">
        <v>12.5</v>
      </c>
      <c r="D229" s="39">
        <v>15.3</v>
      </c>
      <c r="E229" s="39"/>
      <c r="F229" s="27">
        <v>8.3000000000000007</v>
      </c>
      <c r="G229" s="39">
        <v>9.5</v>
      </c>
      <c r="H229" s="39">
        <v>8.5</v>
      </c>
      <c r="I229" s="39">
        <v>9.1999999999999993</v>
      </c>
      <c r="J229" s="39">
        <v>8.4</v>
      </c>
      <c r="K229" s="39">
        <v>8.5</v>
      </c>
      <c r="L229" s="39">
        <v>8.3000000000000007</v>
      </c>
      <c r="M229" s="39">
        <v>8.5</v>
      </c>
      <c r="N229" s="39">
        <v>8.1</v>
      </c>
      <c r="O229" s="39">
        <v>8.1</v>
      </c>
      <c r="P229" s="39">
        <v>8.5</v>
      </c>
      <c r="Q229" s="39">
        <v>8.5</v>
      </c>
      <c r="R229" s="39">
        <v>9.4</v>
      </c>
      <c r="S229" s="39">
        <v>9.4</v>
      </c>
      <c r="T229" s="28">
        <v>7.3</v>
      </c>
    </row>
    <row r="230" spans="1:20" s="164" customFormat="1" ht="12" customHeight="1">
      <c r="A230" s="26">
        <v>14</v>
      </c>
      <c r="B230" s="39">
        <v>6.2</v>
      </c>
      <c r="C230" s="39">
        <v>9.4</v>
      </c>
      <c r="D230" s="39">
        <v>11.2</v>
      </c>
      <c r="E230" s="39"/>
      <c r="F230" s="27">
        <v>6.8</v>
      </c>
      <c r="G230" s="39">
        <v>7.3</v>
      </c>
      <c r="H230" s="39">
        <v>7.2</v>
      </c>
      <c r="I230" s="39">
        <v>7.4</v>
      </c>
      <c r="J230" s="39">
        <v>7.8</v>
      </c>
      <c r="K230" s="39">
        <v>7.7</v>
      </c>
      <c r="L230" s="39">
        <v>8.4</v>
      </c>
      <c r="M230" s="39">
        <v>8.1999999999999993</v>
      </c>
      <c r="N230" s="39">
        <v>8.5</v>
      </c>
      <c r="O230" s="39">
        <v>8.4</v>
      </c>
      <c r="P230" s="39">
        <v>8.5</v>
      </c>
      <c r="Q230" s="39">
        <v>8.5</v>
      </c>
      <c r="R230" s="39">
        <v>9.3000000000000007</v>
      </c>
      <c r="S230" s="39">
        <v>9.3000000000000007</v>
      </c>
      <c r="T230" s="28">
        <v>7.3</v>
      </c>
    </row>
    <row r="231" spans="1:20" s="164" customFormat="1" ht="12" customHeight="1">
      <c r="A231" s="26">
        <v>15</v>
      </c>
      <c r="B231" s="39">
        <v>-0.5</v>
      </c>
      <c r="C231" s="39">
        <v>8.4</v>
      </c>
      <c r="D231" s="39">
        <v>14</v>
      </c>
      <c r="E231" s="39"/>
      <c r="F231" s="27">
        <v>5.4</v>
      </c>
      <c r="G231" s="39">
        <v>6.3</v>
      </c>
      <c r="H231" s="39">
        <v>6.8</v>
      </c>
      <c r="I231" s="39">
        <v>6.4</v>
      </c>
      <c r="J231" s="39">
        <v>7.3</v>
      </c>
      <c r="K231" s="39">
        <v>7.1</v>
      </c>
      <c r="L231" s="39">
        <v>8.1</v>
      </c>
      <c r="M231" s="39">
        <v>7.8</v>
      </c>
      <c r="N231" s="39">
        <v>8.1999999999999993</v>
      </c>
      <c r="O231" s="39">
        <v>8</v>
      </c>
      <c r="P231" s="39">
        <v>8.5</v>
      </c>
      <c r="Q231" s="39">
        <v>8.5</v>
      </c>
      <c r="R231" s="39">
        <v>9.3000000000000007</v>
      </c>
      <c r="S231" s="39">
        <v>9.1999999999999993</v>
      </c>
      <c r="T231" s="28">
        <v>7.2</v>
      </c>
    </row>
    <row r="232" spans="1:20" s="164" customFormat="1" ht="12" customHeight="1">
      <c r="A232" s="26">
        <v>16</v>
      </c>
      <c r="B232" s="39">
        <v>6</v>
      </c>
      <c r="C232" s="39">
        <v>10.5</v>
      </c>
      <c r="D232" s="39">
        <v>14</v>
      </c>
      <c r="E232" s="39"/>
      <c r="F232" s="27">
        <v>6.2</v>
      </c>
      <c r="G232" s="39">
        <v>7.7</v>
      </c>
      <c r="H232" s="39">
        <v>6.6</v>
      </c>
      <c r="I232" s="39">
        <v>7.3</v>
      </c>
      <c r="J232" s="39">
        <v>7</v>
      </c>
      <c r="K232" s="39">
        <v>7.2</v>
      </c>
      <c r="L232" s="39">
        <v>7.5</v>
      </c>
      <c r="M232" s="39">
        <v>7.7</v>
      </c>
      <c r="N232" s="39">
        <v>7.9</v>
      </c>
      <c r="O232" s="39">
        <v>7.8</v>
      </c>
      <c r="P232" s="39">
        <v>8.6999999999999993</v>
      </c>
      <c r="Q232" s="39">
        <v>8.5</v>
      </c>
      <c r="R232" s="39">
        <v>9.3000000000000007</v>
      </c>
      <c r="S232" s="39">
        <v>9.1999999999999993</v>
      </c>
      <c r="T232" s="28">
        <v>7.2</v>
      </c>
    </row>
    <row r="233" spans="1:20" s="164" customFormat="1" ht="12" customHeight="1">
      <c r="A233" s="26">
        <v>17</v>
      </c>
      <c r="B233" s="39">
        <v>6.9</v>
      </c>
      <c r="C233" s="39">
        <v>11.5</v>
      </c>
      <c r="D233" s="39">
        <v>12.7</v>
      </c>
      <c r="E233" s="39"/>
      <c r="F233" s="27">
        <v>6.8</v>
      </c>
      <c r="G233" s="39">
        <v>7.7</v>
      </c>
      <c r="H233" s="39">
        <v>7</v>
      </c>
      <c r="I233" s="39">
        <v>7.2</v>
      </c>
      <c r="J233" s="39">
        <v>7.2</v>
      </c>
      <c r="K233" s="39">
        <v>7.2</v>
      </c>
      <c r="L233" s="39">
        <v>7.7</v>
      </c>
      <c r="M233" s="39">
        <v>7.8</v>
      </c>
      <c r="N233" s="39">
        <v>7.8</v>
      </c>
      <c r="O233" s="39">
        <v>7.8</v>
      </c>
      <c r="P233" s="39">
        <v>8.4</v>
      </c>
      <c r="Q233" s="39">
        <v>8.4</v>
      </c>
      <c r="R233" s="39">
        <v>9.3000000000000007</v>
      </c>
      <c r="S233" s="39">
        <v>9.1999999999999993</v>
      </c>
      <c r="T233" s="28">
        <v>7.2</v>
      </c>
    </row>
    <row r="234" spans="1:20" s="164" customFormat="1" ht="12" customHeight="1">
      <c r="A234" s="26">
        <v>18</v>
      </c>
      <c r="B234" s="39">
        <v>8.8000000000000007</v>
      </c>
      <c r="C234" s="39">
        <v>11.8</v>
      </c>
      <c r="D234" s="39">
        <v>13</v>
      </c>
      <c r="E234" s="39"/>
      <c r="F234" s="27">
        <v>8.9</v>
      </c>
      <c r="G234" s="39">
        <v>9.6</v>
      </c>
      <c r="H234" s="39">
        <v>9.1</v>
      </c>
      <c r="I234" s="39">
        <v>9.3000000000000007</v>
      </c>
      <c r="J234" s="39">
        <v>8.4</v>
      </c>
      <c r="K234" s="39">
        <v>8.4</v>
      </c>
      <c r="L234" s="39">
        <v>8.1999999999999993</v>
      </c>
      <c r="M234" s="39">
        <v>8.1999999999999993</v>
      </c>
      <c r="N234" s="39">
        <v>8</v>
      </c>
      <c r="O234" s="39">
        <v>8.1</v>
      </c>
      <c r="P234" s="39">
        <v>8.5</v>
      </c>
      <c r="Q234" s="39">
        <v>8.5</v>
      </c>
      <c r="R234" s="39">
        <v>9.1999999999999993</v>
      </c>
      <c r="S234" s="39">
        <v>9.1999999999999993</v>
      </c>
      <c r="T234" s="28">
        <v>7.2</v>
      </c>
    </row>
    <row r="235" spans="1:20" s="164" customFormat="1" ht="12" customHeight="1">
      <c r="A235" s="26">
        <v>19</v>
      </c>
      <c r="B235" s="39">
        <v>9</v>
      </c>
      <c r="C235" s="39">
        <v>12.3</v>
      </c>
      <c r="D235" s="39">
        <v>13.8</v>
      </c>
      <c r="E235" s="39"/>
      <c r="F235" s="27">
        <v>9.5</v>
      </c>
      <c r="G235" s="39">
        <v>10.3</v>
      </c>
      <c r="H235" s="39">
        <v>9.6999999999999993</v>
      </c>
      <c r="I235" s="39">
        <v>9.6999999999999993</v>
      </c>
      <c r="J235" s="39">
        <v>9.1</v>
      </c>
      <c r="K235" s="39">
        <v>9.1</v>
      </c>
      <c r="L235" s="39">
        <v>9.1</v>
      </c>
      <c r="M235" s="39">
        <v>9.3000000000000007</v>
      </c>
      <c r="N235" s="39">
        <v>8.4</v>
      </c>
      <c r="O235" s="39">
        <v>8.5</v>
      </c>
      <c r="P235" s="39">
        <v>8.4</v>
      </c>
      <c r="Q235" s="39">
        <v>8.5</v>
      </c>
      <c r="R235" s="39">
        <v>9.3000000000000007</v>
      </c>
      <c r="S235" s="39">
        <v>9.3000000000000007</v>
      </c>
      <c r="T235" s="28">
        <v>7.2</v>
      </c>
    </row>
    <row r="236" spans="1:20" s="164" customFormat="1" ht="12" customHeight="1">
      <c r="A236" s="26">
        <v>20</v>
      </c>
      <c r="B236" s="39">
        <v>6.5</v>
      </c>
      <c r="C236" s="39">
        <v>11.6</v>
      </c>
      <c r="D236" s="39">
        <v>12.7</v>
      </c>
      <c r="E236" s="39"/>
      <c r="F236" s="27">
        <v>7.6</v>
      </c>
      <c r="G236" s="39">
        <v>9.5</v>
      </c>
      <c r="H236" s="39">
        <v>8.6</v>
      </c>
      <c r="I236" s="39">
        <v>9.1</v>
      </c>
      <c r="J236" s="39">
        <v>9</v>
      </c>
      <c r="K236" s="39">
        <v>8.8000000000000007</v>
      </c>
      <c r="L236" s="39">
        <v>9.1</v>
      </c>
      <c r="M236" s="39">
        <v>9</v>
      </c>
      <c r="N236" s="39">
        <v>8.6999999999999993</v>
      </c>
      <c r="O236" s="39">
        <v>8.8000000000000007</v>
      </c>
      <c r="P236" s="39">
        <v>8.9</v>
      </c>
      <c r="Q236" s="39">
        <v>8.9</v>
      </c>
      <c r="R236" s="39">
        <v>9.1999999999999993</v>
      </c>
      <c r="S236" s="39">
        <v>9.3000000000000007</v>
      </c>
      <c r="T236" s="28">
        <v>7.2</v>
      </c>
    </row>
    <row r="237" spans="1:20" s="164" customFormat="1" ht="12" customHeight="1">
      <c r="A237" s="26">
        <v>21</v>
      </c>
      <c r="B237" s="39">
        <v>8.6</v>
      </c>
      <c r="C237" s="39">
        <v>9.3000000000000007</v>
      </c>
      <c r="D237" s="39">
        <v>10.6</v>
      </c>
      <c r="E237" s="39"/>
      <c r="F237" s="27">
        <v>9.3000000000000007</v>
      </c>
      <c r="G237" s="39">
        <v>9.1</v>
      </c>
      <c r="H237" s="39">
        <v>9.5</v>
      </c>
      <c r="I237" s="39">
        <v>9.3000000000000007</v>
      </c>
      <c r="J237" s="39">
        <v>9.1</v>
      </c>
      <c r="K237" s="39">
        <v>9</v>
      </c>
      <c r="L237" s="39">
        <v>9.4</v>
      </c>
      <c r="M237" s="39">
        <v>9.1999999999999993</v>
      </c>
      <c r="N237" s="39">
        <v>9.1</v>
      </c>
      <c r="O237" s="39">
        <v>8.9</v>
      </c>
      <c r="P237" s="39">
        <v>8.9</v>
      </c>
      <c r="Q237" s="39">
        <v>8.9</v>
      </c>
      <c r="R237" s="39">
        <v>9.1</v>
      </c>
      <c r="S237" s="39">
        <v>9.1999999999999993</v>
      </c>
      <c r="T237" s="28">
        <v>7.2</v>
      </c>
    </row>
    <row r="238" spans="1:20" s="164" customFormat="1" ht="12" customHeight="1">
      <c r="A238" s="26">
        <v>22</v>
      </c>
      <c r="B238" s="39">
        <v>6.6</v>
      </c>
      <c r="C238" s="39">
        <v>10</v>
      </c>
      <c r="D238" s="39">
        <v>11.1</v>
      </c>
      <c r="E238" s="39"/>
      <c r="F238" s="27">
        <v>7.5</v>
      </c>
      <c r="G238" s="39">
        <v>8.1999999999999993</v>
      </c>
      <c r="H238" s="39">
        <v>8.1</v>
      </c>
      <c r="I238" s="39">
        <v>8.1999999999999993</v>
      </c>
      <c r="J238" s="39">
        <v>8.5</v>
      </c>
      <c r="K238" s="39">
        <v>8.4</v>
      </c>
      <c r="L238" s="39">
        <v>9</v>
      </c>
      <c r="M238" s="39">
        <v>8.6</v>
      </c>
      <c r="N238" s="39">
        <v>8.9</v>
      </c>
      <c r="O238" s="39">
        <v>8.9</v>
      </c>
      <c r="P238" s="39">
        <v>9</v>
      </c>
      <c r="Q238" s="39">
        <v>9</v>
      </c>
      <c r="R238" s="39">
        <v>9</v>
      </c>
      <c r="S238" s="39">
        <v>9.1999999999999993</v>
      </c>
      <c r="T238" s="28">
        <v>7.2</v>
      </c>
    </row>
    <row r="239" spans="1:20" s="164" customFormat="1" ht="12" customHeight="1">
      <c r="A239" s="26">
        <v>23</v>
      </c>
      <c r="B239" s="39">
        <v>8.8000000000000007</v>
      </c>
      <c r="C239" s="39">
        <v>10.4</v>
      </c>
      <c r="D239" s="39">
        <v>11.6</v>
      </c>
      <c r="E239" s="39"/>
      <c r="F239" s="27">
        <v>8.5</v>
      </c>
      <c r="G239" s="39">
        <v>9.1</v>
      </c>
      <c r="H239" s="39">
        <v>8.6</v>
      </c>
      <c r="I239" s="39">
        <v>9.1</v>
      </c>
      <c r="J239" s="39">
        <v>8.5</v>
      </c>
      <c r="K239" s="39">
        <v>8.6999999999999993</v>
      </c>
      <c r="L239" s="39">
        <v>8.9</v>
      </c>
      <c r="M239" s="39">
        <v>9</v>
      </c>
      <c r="N239" s="39">
        <v>8.8000000000000007</v>
      </c>
      <c r="O239" s="39">
        <v>8.6999999999999993</v>
      </c>
      <c r="P239" s="39">
        <v>8.9</v>
      </c>
      <c r="Q239" s="39">
        <v>8.9</v>
      </c>
      <c r="R239" s="39">
        <v>9</v>
      </c>
      <c r="S239" s="39">
        <v>9.1999999999999993</v>
      </c>
      <c r="T239" s="28">
        <v>7.2</v>
      </c>
    </row>
    <row r="240" spans="1:20" s="164" customFormat="1" ht="12" customHeight="1">
      <c r="A240" s="26">
        <v>24</v>
      </c>
      <c r="B240" s="39">
        <v>8.1999999999999993</v>
      </c>
      <c r="C240" s="39">
        <v>11.3</v>
      </c>
      <c r="D240" s="39">
        <v>16.100000000000001</v>
      </c>
      <c r="E240" s="39"/>
      <c r="F240" s="27">
        <v>8.6</v>
      </c>
      <c r="G240" s="39">
        <v>9.5</v>
      </c>
      <c r="H240" s="39">
        <v>8.9</v>
      </c>
      <c r="I240" s="39">
        <v>9.1999999999999993</v>
      </c>
      <c r="J240" s="39">
        <v>8.9</v>
      </c>
      <c r="K240" s="39">
        <v>9</v>
      </c>
      <c r="L240" s="39">
        <v>9</v>
      </c>
      <c r="M240" s="39">
        <v>9</v>
      </c>
      <c r="N240" s="39">
        <v>8.9</v>
      </c>
      <c r="O240" s="39">
        <v>8.8000000000000007</v>
      </c>
      <c r="P240" s="39">
        <v>9</v>
      </c>
      <c r="Q240" s="39">
        <v>9</v>
      </c>
      <c r="R240" s="39">
        <v>9</v>
      </c>
      <c r="S240" s="39">
        <v>9.1999999999999993</v>
      </c>
      <c r="T240" s="28">
        <v>7.2</v>
      </c>
    </row>
    <row r="241" spans="1:20" s="164" customFormat="1" ht="12" customHeight="1">
      <c r="A241" s="26">
        <v>25</v>
      </c>
      <c r="B241" s="39">
        <v>4.5</v>
      </c>
      <c r="C241" s="39">
        <v>9.8000000000000007</v>
      </c>
      <c r="D241" s="39">
        <v>11.2</v>
      </c>
      <c r="E241" s="39"/>
      <c r="F241" s="27">
        <v>7</v>
      </c>
      <c r="G241" s="39">
        <v>8.1</v>
      </c>
      <c r="H241" s="39">
        <v>7.7</v>
      </c>
      <c r="I241" s="39">
        <v>8.1999999999999993</v>
      </c>
      <c r="J241" s="39">
        <v>8.1</v>
      </c>
      <c r="K241" s="39">
        <v>8.1999999999999993</v>
      </c>
      <c r="L241" s="39">
        <v>9</v>
      </c>
      <c r="M241" s="39">
        <v>8.8000000000000007</v>
      </c>
      <c r="N241" s="39">
        <v>8.8000000000000007</v>
      </c>
      <c r="O241" s="39">
        <v>8.9</v>
      </c>
      <c r="P241" s="39">
        <v>9</v>
      </c>
      <c r="Q241" s="39">
        <v>9</v>
      </c>
      <c r="R241" s="39">
        <v>9</v>
      </c>
      <c r="S241" s="39">
        <v>9.1</v>
      </c>
      <c r="T241" s="28">
        <v>7.3</v>
      </c>
    </row>
    <row r="242" spans="1:20" s="164" customFormat="1" ht="12" customHeight="1">
      <c r="A242" s="26">
        <v>26</v>
      </c>
      <c r="B242" s="39">
        <v>6.4</v>
      </c>
      <c r="C242" s="39">
        <v>10</v>
      </c>
      <c r="D242" s="39">
        <v>11.5</v>
      </c>
      <c r="E242" s="39"/>
      <c r="F242" s="27">
        <v>7.8</v>
      </c>
      <c r="G242" s="39">
        <v>8.5</v>
      </c>
      <c r="H242" s="39">
        <v>8.6999999999999993</v>
      </c>
      <c r="I242" s="39">
        <v>8.5</v>
      </c>
      <c r="J242" s="39">
        <v>8.6</v>
      </c>
      <c r="K242" s="39">
        <v>8.5</v>
      </c>
      <c r="L242" s="39">
        <v>8.8000000000000007</v>
      </c>
      <c r="M242" s="39">
        <v>8.8000000000000007</v>
      </c>
      <c r="N242" s="39">
        <v>8.8000000000000007</v>
      </c>
      <c r="O242" s="39">
        <v>8.8000000000000007</v>
      </c>
      <c r="P242" s="39">
        <v>9</v>
      </c>
      <c r="Q242" s="39">
        <v>9.1</v>
      </c>
      <c r="R242" s="39">
        <v>9</v>
      </c>
      <c r="S242" s="39">
        <v>9.1</v>
      </c>
      <c r="T242" s="28">
        <v>7.3</v>
      </c>
    </row>
    <row r="243" spans="1:20" s="164" customFormat="1" ht="12" customHeight="1">
      <c r="A243" s="26">
        <v>27</v>
      </c>
      <c r="B243" s="39">
        <v>6.6</v>
      </c>
      <c r="C243" s="39">
        <v>8</v>
      </c>
      <c r="D243" s="39">
        <v>11</v>
      </c>
      <c r="E243" s="39"/>
      <c r="F243" s="27">
        <v>7.9</v>
      </c>
      <c r="G243" s="39">
        <v>8.1999999999999993</v>
      </c>
      <c r="H243" s="39">
        <v>8.5</v>
      </c>
      <c r="I243" s="39">
        <v>8.4</v>
      </c>
      <c r="J243" s="39">
        <v>8.5</v>
      </c>
      <c r="K243" s="39">
        <v>8.4</v>
      </c>
      <c r="L243" s="39">
        <v>9</v>
      </c>
      <c r="M243" s="39">
        <v>8.8000000000000007</v>
      </c>
      <c r="N243" s="39">
        <v>8.8000000000000007</v>
      </c>
      <c r="O243" s="39">
        <v>8.8000000000000007</v>
      </c>
      <c r="P243" s="39">
        <v>9</v>
      </c>
      <c r="Q243" s="39">
        <v>9.1</v>
      </c>
      <c r="R243" s="39">
        <v>8.9</v>
      </c>
      <c r="S243" s="39">
        <v>9</v>
      </c>
      <c r="T243" s="28">
        <v>7.3</v>
      </c>
    </row>
    <row r="244" spans="1:20" s="164" customFormat="1" ht="12" customHeight="1">
      <c r="A244" s="26">
        <v>28</v>
      </c>
      <c r="B244" s="39">
        <v>2.9</v>
      </c>
      <c r="C244" s="39">
        <v>6.6</v>
      </c>
      <c r="D244" s="39">
        <v>9.4</v>
      </c>
      <c r="E244" s="39"/>
      <c r="F244" s="27">
        <v>5.5</v>
      </c>
      <c r="G244" s="39">
        <v>5.8</v>
      </c>
      <c r="H244" s="39">
        <v>6.5</v>
      </c>
      <c r="I244" s="39">
        <v>6.3</v>
      </c>
      <c r="J244" s="39">
        <v>7.6</v>
      </c>
      <c r="K244" s="39">
        <v>7.2</v>
      </c>
      <c r="L244" s="39">
        <v>8.1999999999999993</v>
      </c>
      <c r="M244" s="39">
        <v>7.7</v>
      </c>
      <c r="N244" s="39">
        <v>8.5</v>
      </c>
      <c r="O244" s="39">
        <v>8.4</v>
      </c>
      <c r="P244" s="39">
        <v>9</v>
      </c>
      <c r="Q244" s="39">
        <v>8.9</v>
      </c>
      <c r="R244" s="39">
        <v>8.9</v>
      </c>
      <c r="S244" s="39">
        <v>9</v>
      </c>
      <c r="T244" s="28">
        <v>7.3</v>
      </c>
    </row>
    <row r="245" spans="1:20" s="164" customFormat="1" ht="12" customHeight="1">
      <c r="A245" s="26">
        <v>29</v>
      </c>
      <c r="B245" s="39">
        <v>-0.5</v>
      </c>
      <c r="C245" s="39">
        <v>2.1</v>
      </c>
      <c r="D245" s="39">
        <v>4.5</v>
      </c>
      <c r="E245" s="39"/>
      <c r="F245" s="27">
        <v>4.0999999999999996</v>
      </c>
      <c r="G245" s="39">
        <v>4.2</v>
      </c>
      <c r="H245" s="39">
        <v>5.3</v>
      </c>
      <c r="I245" s="39">
        <v>5.0999999999999996</v>
      </c>
      <c r="J245" s="39">
        <v>6.2</v>
      </c>
      <c r="K245" s="39">
        <v>5.8</v>
      </c>
      <c r="L245" s="39">
        <v>7.1</v>
      </c>
      <c r="M245" s="39">
        <v>6.6</v>
      </c>
      <c r="N245" s="39">
        <v>7.9</v>
      </c>
      <c r="O245" s="39">
        <v>7.8</v>
      </c>
      <c r="P245" s="39">
        <v>8.9</v>
      </c>
      <c r="Q245" s="39">
        <v>8.8000000000000007</v>
      </c>
      <c r="R245" s="39">
        <v>8.8000000000000007</v>
      </c>
      <c r="S245" s="39">
        <v>9</v>
      </c>
      <c r="T245" s="28">
        <v>7.3</v>
      </c>
    </row>
    <row r="246" spans="1:20" s="164" customFormat="1" ht="12" customHeight="1">
      <c r="A246" s="26">
        <v>30</v>
      </c>
      <c r="B246" s="39">
        <v>-2.5</v>
      </c>
      <c r="C246" s="39">
        <v>0.2</v>
      </c>
      <c r="D246" s="39">
        <v>2.9</v>
      </c>
      <c r="E246" s="39"/>
      <c r="F246" s="27">
        <v>2.2999999999999998</v>
      </c>
      <c r="G246" s="39">
        <v>2.2000000000000002</v>
      </c>
      <c r="H246" s="39">
        <v>3.5</v>
      </c>
      <c r="I246" s="39">
        <v>3.2</v>
      </c>
      <c r="J246" s="39">
        <v>4.5999999999999996</v>
      </c>
      <c r="K246" s="39">
        <v>4.4000000000000004</v>
      </c>
      <c r="L246" s="39">
        <v>6</v>
      </c>
      <c r="M246" s="39">
        <v>5.6</v>
      </c>
      <c r="N246" s="39">
        <v>7.1</v>
      </c>
      <c r="O246" s="39">
        <v>7.1</v>
      </c>
      <c r="P246" s="39">
        <v>8.6</v>
      </c>
      <c r="Q246" s="39">
        <v>8.5</v>
      </c>
      <c r="R246" s="39">
        <v>8.8000000000000007</v>
      </c>
      <c r="S246" s="39">
        <v>8.9</v>
      </c>
      <c r="T246" s="28">
        <v>7.3</v>
      </c>
    </row>
    <row r="247" spans="1:20" s="164" customFormat="1" ht="12" customHeight="1">
      <c r="A247" s="30">
        <v>31</v>
      </c>
      <c r="B247" s="39">
        <v>0.1</v>
      </c>
      <c r="C247" s="39">
        <v>2.7</v>
      </c>
      <c r="D247" s="39">
        <v>2.7</v>
      </c>
      <c r="E247" s="39"/>
      <c r="F247" s="31">
        <v>1.3</v>
      </c>
      <c r="G247" s="42">
        <v>1.4</v>
      </c>
      <c r="H247" s="42">
        <v>2.2999999999999998</v>
      </c>
      <c r="I247" s="42">
        <v>2</v>
      </c>
      <c r="J247" s="42">
        <v>3.4</v>
      </c>
      <c r="K247" s="42">
        <v>3.1</v>
      </c>
      <c r="L247" s="42">
        <v>4.5999999999999996</v>
      </c>
      <c r="M247" s="42">
        <v>4.2</v>
      </c>
      <c r="N247" s="42">
        <v>6.5</v>
      </c>
      <c r="O247" s="42">
        <v>6.4</v>
      </c>
      <c r="P247" s="42">
        <v>8.4</v>
      </c>
      <c r="Q247" s="42">
        <v>8.3000000000000007</v>
      </c>
      <c r="R247" s="42">
        <v>8.8000000000000007</v>
      </c>
      <c r="S247" s="42">
        <v>8.9</v>
      </c>
      <c r="T247" s="43">
        <v>7.3</v>
      </c>
    </row>
    <row r="248" spans="1:20" s="164" customFormat="1" ht="12" customHeight="1">
      <c r="A248" s="49" t="s">
        <v>5</v>
      </c>
      <c r="B248" s="50">
        <f t="shared" ref="B248:M248" si="15">AVERAGE(B217:B247)</f>
        <v>4.9387096774193546</v>
      </c>
      <c r="C248" s="51">
        <f t="shared" si="15"/>
        <v>8.9354838709677455</v>
      </c>
      <c r="D248" s="51">
        <f t="shared" si="15"/>
        <v>11.877419354838711</v>
      </c>
      <c r="E248" s="52"/>
      <c r="F248" s="50">
        <f t="shared" si="15"/>
        <v>6.3741935483870975</v>
      </c>
      <c r="G248" s="51">
        <f t="shared" si="15"/>
        <v>7.2677419354838699</v>
      </c>
      <c r="H248" s="51">
        <f t="shared" si="15"/>
        <v>7.041935483870966</v>
      </c>
      <c r="I248" s="51">
        <f t="shared" si="15"/>
        <v>7.3354838709677415</v>
      </c>
      <c r="J248" s="51">
        <f t="shared" si="15"/>
        <v>7.4419354838709664</v>
      </c>
      <c r="K248" s="51">
        <f t="shared" si="15"/>
        <v>7.4419354838709681</v>
      </c>
      <c r="L248" s="51">
        <f t="shared" si="15"/>
        <v>7.9999999999999991</v>
      </c>
      <c r="M248" s="51">
        <f t="shared" si="15"/>
        <v>7.8935483870967742</v>
      </c>
      <c r="N248" s="51">
        <f t="shared" ref="N248:T248" si="16">AVERAGE(N217:N247)</f>
        <v>8.2290322580645174</v>
      </c>
      <c r="O248" s="51">
        <f t="shared" si="16"/>
        <v>8.1806451612903235</v>
      </c>
      <c r="P248" s="51">
        <f t="shared" si="16"/>
        <v>8.9774193548387107</v>
      </c>
      <c r="Q248" s="51">
        <f t="shared" si="16"/>
        <v>8.9580645161290331</v>
      </c>
      <c r="R248" s="51">
        <f t="shared" si="16"/>
        <v>9.4451612903225808</v>
      </c>
      <c r="S248" s="51">
        <f t="shared" si="16"/>
        <v>9.2548387096774167</v>
      </c>
      <c r="T248" s="52">
        <f t="shared" si="16"/>
        <v>7.2354838709677427</v>
      </c>
    </row>
    <row r="249" spans="1:20" s="164" customFormat="1" ht="12" customHeight="1">
      <c r="A249" s="26" t="s">
        <v>6</v>
      </c>
      <c r="B249" s="27">
        <f>MAX(B217:B247)</f>
        <v>9.5</v>
      </c>
      <c r="C249" s="41">
        <f t="shared" ref="C249:T249" si="17">MAX(C217:C247)</f>
        <v>12.8</v>
      </c>
      <c r="D249" s="41">
        <f t="shared" si="17"/>
        <v>19.7</v>
      </c>
      <c r="E249" s="28"/>
      <c r="F249" s="27">
        <f t="shared" si="17"/>
        <v>9.5</v>
      </c>
      <c r="G249" s="41">
        <f t="shared" si="17"/>
        <v>10.3</v>
      </c>
      <c r="H249" s="41">
        <f t="shared" si="17"/>
        <v>10</v>
      </c>
      <c r="I249" s="41">
        <f t="shared" si="17"/>
        <v>10.199999999999999</v>
      </c>
      <c r="J249" s="41">
        <f t="shared" si="17"/>
        <v>10.1</v>
      </c>
      <c r="K249" s="41">
        <f t="shared" si="17"/>
        <v>10.1</v>
      </c>
      <c r="L249" s="41">
        <f t="shared" si="17"/>
        <v>10.199999999999999</v>
      </c>
      <c r="M249" s="41">
        <f t="shared" si="17"/>
        <v>10.199999999999999</v>
      </c>
      <c r="N249" s="41">
        <f t="shared" si="17"/>
        <v>9.6</v>
      </c>
      <c r="O249" s="41">
        <f t="shared" si="17"/>
        <v>9.6</v>
      </c>
      <c r="P249" s="41">
        <f t="shared" si="17"/>
        <v>10.1</v>
      </c>
      <c r="Q249" s="41">
        <f t="shared" si="17"/>
        <v>10</v>
      </c>
      <c r="R249" s="41">
        <f t="shared" si="17"/>
        <v>10.4</v>
      </c>
      <c r="S249" s="41">
        <f t="shared" si="17"/>
        <v>9.6</v>
      </c>
      <c r="T249" s="28">
        <f t="shared" si="17"/>
        <v>7.3</v>
      </c>
    </row>
    <row r="250" spans="1:20" s="164" customFormat="1" ht="12" customHeight="1">
      <c r="A250" s="30" t="s">
        <v>7</v>
      </c>
      <c r="B250" s="31">
        <f>MIN(B217:B247)</f>
        <v>-2.5</v>
      </c>
      <c r="C250" s="42">
        <f t="shared" ref="C250:T250" si="18">MIN(C217:C247)</f>
        <v>0.2</v>
      </c>
      <c r="D250" s="42"/>
      <c r="E250" s="43"/>
      <c r="F250" s="31">
        <f t="shared" si="18"/>
        <v>1.3</v>
      </c>
      <c r="G250" s="42">
        <f t="shared" si="18"/>
        <v>1.4</v>
      </c>
      <c r="H250" s="42">
        <f t="shared" si="18"/>
        <v>2.2999999999999998</v>
      </c>
      <c r="I250" s="42">
        <f t="shared" si="18"/>
        <v>2</v>
      </c>
      <c r="J250" s="42">
        <f t="shared" si="18"/>
        <v>3.4</v>
      </c>
      <c r="K250" s="42">
        <f t="shared" si="18"/>
        <v>3.1</v>
      </c>
      <c r="L250" s="42">
        <f t="shared" si="18"/>
        <v>4.5999999999999996</v>
      </c>
      <c r="M250" s="42">
        <f t="shared" si="18"/>
        <v>4.2</v>
      </c>
      <c r="N250" s="42">
        <f t="shared" si="18"/>
        <v>6.5</v>
      </c>
      <c r="O250" s="42">
        <f t="shared" si="18"/>
        <v>6.4</v>
      </c>
      <c r="P250" s="42">
        <f t="shared" si="18"/>
        <v>8.4</v>
      </c>
      <c r="Q250" s="42">
        <f t="shared" si="18"/>
        <v>8.3000000000000007</v>
      </c>
      <c r="R250" s="42">
        <f t="shared" si="18"/>
        <v>8.8000000000000007</v>
      </c>
      <c r="S250" s="42">
        <f t="shared" si="18"/>
        <v>8.9</v>
      </c>
      <c r="T250" s="43">
        <f t="shared" si="18"/>
        <v>7.1</v>
      </c>
    </row>
    <row r="251" spans="1:20" s="164" customFormat="1" ht="12" customHeight="1">
      <c r="B251" s="108"/>
      <c r="C251" s="109"/>
      <c r="D251" s="109"/>
      <c r="E251" s="109"/>
      <c r="F251" s="109"/>
      <c r="G251" s="109"/>
      <c r="H251" s="109"/>
      <c r="I251" s="109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</row>
    <row r="252" spans="1:20" s="164" customFormat="1" ht="12" customHeight="1"/>
    <row r="253" spans="1:20" s="164" customFormat="1" ht="12" customHeight="1"/>
    <row r="254" spans="1:20" s="164" customFormat="1" ht="12" customHeight="1"/>
    <row r="255" spans="1:20" s="164" customFormat="1" ht="12" customHeight="1"/>
    <row r="256" spans="1:20" s="164" customFormat="1" ht="12" customHeight="1"/>
    <row r="257" s="164" customFormat="1" ht="12" customHeight="1"/>
    <row r="258" s="164" customFormat="1" ht="12" customHeight="1"/>
    <row r="259" s="164" customFormat="1" ht="12" customHeight="1"/>
    <row r="260" s="164" customFormat="1" ht="12" customHeight="1"/>
    <row r="261" s="164" customFormat="1" ht="12" customHeight="1"/>
    <row r="262" s="164" customFormat="1" ht="12" customHeight="1"/>
    <row r="263" s="164" customFormat="1" ht="12" customHeight="1"/>
    <row r="264" s="164" customFormat="1" ht="12" customHeight="1"/>
    <row r="265" s="164" customFormat="1" ht="12" customHeight="1"/>
    <row r="266" s="164" customFormat="1" ht="12" customHeight="1"/>
    <row r="267" s="164" customFormat="1" ht="12" customHeight="1"/>
    <row r="268" s="164" customFormat="1" ht="12" customHeight="1"/>
    <row r="269" s="164" customFormat="1" ht="12" customHeight="1"/>
    <row r="270" s="164" customFormat="1" ht="12" customHeight="1"/>
    <row r="271" s="164" customFormat="1" ht="12" customHeight="1"/>
    <row r="272" s="164" customFormat="1" ht="12" customHeight="1"/>
    <row r="273" s="164" customFormat="1" ht="12" customHeight="1"/>
    <row r="274" s="164" customFormat="1" ht="12" customHeight="1"/>
    <row r="275" s="164" customFormat="1" ht="12" customHeight="1"/>
    <row r="276" s="164" customFormat="1" ht="12" customHeight="1"/>
    <row r="277" s="164" customFormat="1" ht="12" customHeight="1"/>
    <row r="278" s="164" customFormat="1" ht="12" customHeight="1"/>
    <row r="279" s="164" customFormat="1" ht="12" customHeight="1"/>
    <row r="280" s="164" customFormat="1" ht="12" customHeight="1"/>
    <row r="281" s="164" customFormat="1" ht="12" customHeight="1"/>
    <row r="282" s="164" customFormat="1" ht="12" customHeight="1"/>
    <row r="283" s="164" customFormat="1" ht="12" customHeight="1"/>
    <row r="284" s="164" customFormat="1" ht="12" customHeight="1"/>
    <row r="285" s="164" customFormat="1" ht="12" customHeight="1"/>
    <row r="286" s="164" customFormat="1" ht="12" customHeight="1"/>
    <row r="287" s="164" customFormat="1" ht="12" customHeight="1"/>
    <row r="288" s="164" customFormat="1" ht="12" customHeight="1"/>
    <row r="289" spans="1:20" s="164" customFormat="1" ht="12" customHeight="1"/>
    <row r="290" spans="1:20" s="164" customFormat="1" ht="12" customHeight="1"/>
    <row r="291" spans="1:20" s="164" customFormat="1" ht="12" customHeight="1"/>
    <row r="292" spans="1:20" s="164" customFormat="1" ht="12" customHeight="1"/>
    <row r="293" spans="1:20" s="164" customFormat="1" ht="12" customHeight="1"/>
    <row r="294" spans="1:20" ht="12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</row>
    <row r="295" spans="1:20" ht="12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</row>
    <row r="296" spans="1:20" ht="12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</row>
    <row r="297" spans="1:20" ht="12" customHeight="1"/>
  </sheetData>
  <mergeCells count="60">
    <mergeCell ref="F216:T216"/>
    <mergeCell ref="F6:T6"/>
    <mergeCell ref="F48:T48"/>
    <mergeCell ref="F90:T90"/>
    <mergeCell ref="F132:T132"/>
    <mergeCell ref="F174:T174"/>
    <mergeCell ref="A213:A215"/>
    <mergeCell ref="B213:T213"/>
    <mergeCell ref="B214:E214"/>
    <mergeCell ref="F214:G214"/>
    <mergeCell ref="H214:I214"/>
    <mergeCell ref="J214:K214"/>
    <mergeCell ref="L214:M214"/>
    <mergeCell ref="N214:O214"/>
    <mergeCell ref="P214:Q214"/>
    <mergeCell ref="A171:A173"/>
    <mergeCell ref="B171:T171"/>
    <mergeCell ref="B172:E172"/>
    <mergeCell ref="F172:G172"/>
    <mergeCell ref="H172:I172"/>
    <mergeCell ref="J172:K172"/>
    <mergeCell ref="L172:M172"/>
    <mergeCell ref="N172:O172"/>
    <mergeCell ref="P172:Q172"/>
    <mergeCell ref="A129:A131"/>
    <mergeCell ref="B129:T129"/>
    <mergeCell ref="B130:E130"/>
    <mergeCell ref="F130:G130"/>
    <mergeCell ref="H130:I130"/>
    <mergeCell ref="J130:K130"/>
    <mergeCell ref="L130:M130"/>
    <mergeCell ref="N130:O130"/>
    <mergeCell ref="P130:Q130"/>
    <mergeCell ref="A87:A89"/>
    <mergeCell ref="B87:T87"/>
    <mergeCell ref="B88:E88"/>
    <mergeCell ref="F88:G88"/>
    <mergeCell ref="H88:I88"/>
    <mergeCell ref="J88:K88"/>
    <mergeCell ref="L88:M88"/>
    <mergeCell ref="N88:O88"/>
    <mergeCell ref="P88:Q88"/>
    <mergeCell ref="A45:A47"/>
    <mergeCell ref="B45:T45"/>
    <mergeCell ref="B46:E46"/>
    <mergeCell ref="F46:G46"/>
    <mergeCell ref="H46:I46"/>
    <mergeCell ref="J46:K46"/>
    <mergeCell ref="L46:M46"/>
    <mergeCell ref="N46:O46"/>
    <mergeCell ref="P46:Q46"/>
    <mergeCell ref="A3:A5"/>
    <mergeCell ref="B3:T3"/>
    <mergeCell ref="B4:E4"/>
    <mergeCell ref="F4:G4"/>
    <mergeCell ref="H4:I4"/>
    <mergeCell ref="J4:K4"/>
    <mergeCell ref="L4:M4"/>
    <mergeCell ref="N4:O4"/>
    <mergeCell ref="P4:Q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5" manualBreakCount="5">
    <brk id="42" max="20" man="1"/>
    <brk id="84" max="20" man="1"/>
    <brk id="126" max="20" man="1"/>
    <brk id="168" max="20" man="1"/>
    <brk id="210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2"/>
  <dimension ref="A1:AX322"/>
  <sheetViews>
    <sheetView topLeftCell="A238" zoomScaleNormal="100" zoomScaleSheetLayoutView="80" zoomScalePageLayoutView="80" workbookViewId="0">
      <selection activeCell="S262" sqref="S262"/>
    </sheetView>
  </sheetViews>
  <sheetFormatPr defaultRowHeight="15.5"/>
  <cols>
    <col min="1" max="52" width="4.69140625" customWidth="1"/>
    <col min="53" max="1023" width="8.69140625" customWidth="1"/>
  </cols>
  <sheetData>
    <row r="1" spans="1:50" ht="12" customHeight="1">
      <c r="A1" s="48" t="s">
        <v>88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7"/>
      <c r="T1" s="48"/>
      <c r="U1" s="48"/>
      <c r="V1" s="48"/>
      <c r="W1" s="48"/>
      <c r="X1" s="48" t="s">
        <v>118</v>
      </c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7"/>
      <c r="AQ1" s="48"/>
      <c r="AR1" s="48"/>
      <c r="AS1" s="48"/>
      <c r="AT1" s="48"/>
      <c r="AU1" s="9"/>
      <c r="AV1" s="9"/>
      <c r="AW1" s="9"/>
      <c r="AX1" s="9"/>
    </row>
    <row r="2" spans="1:50" ht="12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1084" t="s">
        <v>13</v>
      </c>
      <c r="T2" s="1084"/>
      <c r="U2" s="1084"/>
      <c r="V2" s="1084"/>
      <c r="W2" s="1084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1084" t="s">
        <v>13</v>
      </c>
      <c r="AQ2" s="1084"/>
      <c r="AR2" s="1084"/>
      <c r="AS2" s="1084"/>
      <c r="AT2" s="1084"/>
      <c r="AU2" s="9"/>
      <c r="AV2" s="9"/>
      <c r="AW2" s="9"/>
      <c r="AX2" s="9"/>
    </row>
    <row r="3" spans="1:50" ht="12" customHeight="1">
      <c r="A3" s="1085" t="s">
        <v>52</v>
      </c>
      <c r="B3" s="935" t="s">
        <v>62</v>
      </c>
      <c r="C3" s="935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1085" t="s">
        <v>52</v>
      </c>
      <c r="Y3" s="935" t="s">
        <v>53</v>
      </c>
      <c r="Z3" s="935"/>
      <c r="AA3" s="935"/>
      <c r="AB3" s="935"/>
      <c r="AC3" s="935"/>
      <c r="AD3" s="935"/>
      <c r="AE3" s="935"/>
      <c r="AF3" s="935"/>
      <c r="AG3" s="935"/>
      <c r="AH3" s="935"/>
      <c r="AI3" s="935"/>
      <c r="AJ3" s="935"/>
      <c r="AK3" s="935"/>
      <c r="AL3" s="935"/>
      <c r="AM3" s="935"/>
      <c r="AN3" s="935"/>
      <c r="AO3" s="935"/>
      <c r="AP3" s="935"/>
      <c r="AQ3" s="935"/>
      <c r="AR3" s="935"/>
      <c r="AS3" s="935"/>
      <c r="AT3" s="935"/>
      <c r="AU3" s="9"/>
      <c r="AV3" s="9"/>
      <c r="AW3" s="9"/>
      <c r="AX3" s="9"/>
    </row>
    <row r="4" spans="1:50" ht="12" customHeight="1">
      <c r="A4" s="1085"/>
      <c r="B4" s="935" t="s">
        <v>14</v>
      </c>
      <c r="C4" s="935"/>
      <c r="D4" s="935"/>
      <c r="E4" s="935"/>
      <c r="F4" s="935" t="s">
        <v>54</v>
      </c>
      <c r="G4" s="935"/>
      <c r="H4" s="935" t="s">
        <v>55</v>
      </c>
      <c r="I4" s="935"/>
      <c r="J4" s="935" t="s">
        <v>56</v>
      </c>
      <c r="K4" s="935"/>
      <c r="L4" s="935" t="s">
        <v>57</v>
      </c>
      <c r="M4" s="935"/>
      <c r="N4" s="935" t="s">
        <v>57</v>
      </c>
      <c r="O4" s="935"/>
      <c r="P4" s="935" t="s">
        <v>58</v>
      </c>
      <c r="Q4" s="935"/>
      <c r="R4" s="935" t="s">
        <v>59</v>
      </c>
      <c r="S4" s="935"/>
      <c r="T4" s="935" t="s">
        <v>60</v>
      </c>
      <c r="U4" s="935"/>
      <c r="V4" s="935" t="s">
        <v>61</v>
      </c>
      <c r="W4" s="935"/>
      <c r="X4" s="1085"/>
      <c r="Y4" s="935" t="s">
        <v>14</v>
      </c>
      <c r="Z4" s="935"/>
      <c r="AA4" s="935"/>
      <c r="AB4" s="935"/>
      <c r="AC4" s="935" t="s">
        <v>54</v>
      </c>
      <c r="AD4" s="935"/>
      <c r="AE4" s="935" t="s">
        <v>55</v>
      </c>
      <c r="AF4" s="935"/>
      <c r="AG4" s="935" t="s">
        <v>56</v>
      </c>
      <c r="AH4" s="935"/>
      <c r="AI4" s="935" t="s">
        <v>57</v>
      </c>
      <c r="AJ4" s="935"/>
      <c r="AK4" s="935" t="s">
        <v>57</v>
      </c>
      <c r="AL4" s="935"/>
      <c r="AM4" s="935" t="s">
        <v>58</v>
      </c>
      <c r="AN4" s="935"/>
      <c r="AO4" s="935" t="s">
        <v>59</v>
      </c>
      <c r="AP4" s="935"/>
      <c r="AQ4" s="935" t="s">
        <v>60</v>
      </c>
      <c r="AR4" s="935"/>
      <c r="AS4" s="935" t="s">
        <v>61</v>
      </c>
      <c r="AT4" s="935"/>
      <c r="AU4" s="9"/>
      <c r="AV4" s="9"/>
      <c r="AW4" s="9"/>
      <c r="AX4" s="9"/>
    </row>
    <row r="5" spans="1:50" ht="12" customHeight="1">
      <c r="A5" s="1085"/>
      <c r="B5" s="119">
        <v>0.375</v>
      </c>
      <c r="C5" s="119">
        <v>0.875</v>
      </c>
      <c r="D5" s="32" t="s">
        <v>2</v>
      </c>
      <c r="E5" s="32" t="s">
        <v>3</v>
      </c>
      <c r="F5" s="120">
        <v>0.375</v>
      </c>
      <c r="G5" s="120">
        <v>0.875</v>
      </c>
      <c r="H5" s="120">
        <v>0.375</v>
      </c>
      <c r="I5" s="120">
        <v>0.875</v>
      </c>
      <c r="J5" s="120">
        <v>0.375</v>
      </c>
      <c r="K5" s="120">
        <v>0.875</v>
      </c>
      <c r="L5" s="120">
        <v>0.375</v>
      </c>
      <c r="M5" s="120">
        <v>0.875</v>
      </c>
      <c r="N5" s="120">
        <v>0.375</v>
      </c>
      <c r="O5" s="120">
        <v>0.875</v>
      </c>
      <c r="P5" s="120">
        <v>0.375</v>
      </c>
      <c r="Q5" s="120">
        <v>0.875</v>
      </c>
      <c r="R5" s="120">
        <v>0.375</v>
      </c>
      <c r="S5" s="120">
        <v>0.875</v>
      </c>
      <c r="T5" s="120">
        <v>0.375</v>
      </c>
      <c r="U5" s="120">
        <v>0.875</v>
      </c>
      <c r="V5" s="120">
        <v>0.375</v>
      </c>
      <c r="W5" s="120">
        <v>0.875</v>
      </c>
      <c r="X5" s="1085"/>
      <c r="Y5" s="119">
        <v>0.375</v>
      </c>
      <c r="Z5" s="119">
        <v>0.875</v>
      </c>
      <c r="AA5" s="32" t="s">
        <v>2</v>
      </c>
      <c r="AB5" s="32" t="s">
        <v>3</v>
      </c>
      <c r="AC5" s="120">
        <v>0.375</v>
      </c>
      <c r="AD5" s="120">
        <v>0.875</v>
      </c>
      <c r="AE5" s="120">
        <v>0.375</v>
      </c>
      <c r="AF5" s="120">
        <v>0.875</v>
      </c>
      <c r="AG5" s="120">
        <v>0.375</v>
      </c>
      <c r="AH5" s="120">
        <v>0.875</v>
      </c>
      <c r="AI5" s="120">
        <v>0.375</v>
      </c>
      <c r="AJ5" s="120">
        <v>0.875</v>
      </c>
      <c r="AK5" s="120">
        <v>0.375</v>
      </c>
      <c r="AL5" s="120">
        <v>0.875</v>
      </c>
      <c r="AM5" s="120">
        <v>0.375</v>
      </c>
      <c r="AN5" s="120">
        <v>0.875</v>
      </c>
      <c r="AO5" s="120">
        <v>0.375</v>
      </c>
      <c r="AP5" s="120">
        <v>0.875</v>
      </c>
      <c r="AQ5" s="120">
        <v>0.375</v>
      </c>
      <c r="AR5" s="120">
        <v>0.875</v>
      </c>
      <c r="AS5" s="120">
        <v>0.375</v>
      </c>
      <c r="AT5" s="120">
        <v>0.875</v>
      </c>
      <c r="AU5" s="9"/>
      <c r="AV5" s="9"/>
      <c r="AW5" s="9"/>
      <c r="AX5" s="9"/>
    </row>
    <row r="6" spans="1:50" ht="12" customHeight="1">
      <c r="A6" s="49"/>
      <c r="B6" s="48"/>
      <c r="C6" s="48"/>
      <c r="D6" s="48"/>
      <c r="E6" s="48"/>
      <c r="F6" s="1010" t="s">
        <v>15</v>
      </c>
      <c r="G6" s="1011"/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1"/>
      <c r="U6" s="1011"/>
      <c r="V6" s="1011"/>
      <c r="W6" s="1012"/>
      <c r="X6" s="126"/>
      <c r="Y6" s="48"/>
      <c r="Z6" s="48"/>
      <c r="AA6" s="48"/>
      <c r="AB6" s="48"/>
      <c r="AC6" s="1010" t="s">
        <v>9</v>
      </c>
      <c r="AD6" s="1011"/>
      <c r="AE6" s="1011"/>
      <c r="AF6" s="1011"/>
      <c r="AG6" s="1011"/>
      <c r="AH6" s="1011"/>
      <c r="AI6" s="1011"/>
      <c r="AJ6" s="1011"/>
      <c r="AK6" s="1011"/>
      <c r="AL6" s="1011"/>
      <c r="AM6" s="1011"/>
      <c r="AN6" s="1011"/>
      <c r="AO6" s="1011"/>
      <c r="AP6" s="1011"/>
      <c r="AQ6" s="1011"/>
      <c r="AR6" s="1011"/>
      <c r="AS6" s="1011"/>
      <c r="AT6" s="1012"/>
      <c r="AU6" s="9"/>
      <c r="AV6" s="9"/>
      <c r="AW6" s="9"/>
      <c r="AX6" s="9"/>
    </row>
    <row r="7" spans="1:50" ht="12" customHeight="1">
      <c r="A7" s="26">
        <v>1</v>
      </c>
      <c r="B7" s="59"/>
      <c r="C7" s="59"/>
      <c r="D7" s="59"/>
      <c r="E7" s="59"/>
      <c r="F7" s="60">
        <v>-0.1</v>
      </c>
      <c r="G7" s="61">
        <v>-0.1</v>
      </c>
      <c r="H7" s="61">
        <v>0.1</v>
      </c>
      <c r="I7" s="61">
        <v>0.1</v>
      </c>
      <c r="J7" s="61">
        <v>0.5</v>
      </c>
      <c r="K7" s="61">
        <v>0.5</v>
      </c>
      <c r="L7" s="61">
        <v>0.8</v>
      </c>
      <c r="M7" s="61">
        <v>0.8</v>
      </c>
      <c r="N7" s="61">
        <v>1.4</v>
      </c>
      <c r="O7" s="61">
        <v>1.6</v>
      </c>
      <c r="P7" s="61">
        <v>2</v>
      </c>
      <c r="Q7" s="61">
        <v>2</v>
      </c>
      <c r="R7" s="61">
        <v>3</v>
      </c>
      <c r="S7" s="61">
        <v>3</v>
      </c>
      <c r="T7" s="61">
        <v>4.5</v>
      </c>
      <c r="U7" s="61">
        <v>4.5</v>
      </c>
      <c r="V7" s="61">
        <v>6.9</v>
      </c>
      <c r="W7" s="62">
        <v>6.8</v>
      </c>
      <c r="X7" s="26">
        <v>1</v>
      </c>
      <c r="Y7" s="59">
        <v>28.2</v>
      </c>
      <c r="Z7" s="59">
        <v>18.600000000000001</v>
      </c>
      <c r="AA7" s="59">
        <v>39</v>
      </c>
      <c r="AB7" s="59">
        <v>12.7</v>
      </c>
      <c r="AC7" s="60">
        <v>26.7</v>
      </c>
      <c r="AD7" s="61">
        <v>18.3</v>
      </c>
      <c r="AE7" s="61">
        <v>20.2</v>
      </c>
      <c r="AF7" s="61">
        <v>22.2</v>
      </c>
      <c r="AG7" s="61">
        <v>18.100000000000001</v>
      </c>
      <c r="AH7" s="61">
        <v>23</v>
      </c>
      <c r="AI7" s="61">
        <v>17.7</v>
      </c>
      <c r="AJ7" s="61">
        <v>22.6</v>
      </c>
      <c r="AK7" s="61">
        <v>17.3</v>
      </c>
      <c r="AL7" s="61">
        <v>18.399999999999999</v>
      </c>
      <c r="AM7" s="61">
        <v>16</v>
      </c>
      <c r="AN7" s="61">
        <v>16.7</v>
      </c>
      <c r="AO7" s="61">
        <v>14.4</v>
      </c>
      <c r="AP7" s="61">
        <v>14.5</v>
      </c>
      <c r="AQ7" s="61">
        <v>12.3</v>
      </c>
      <c r="AR7" s="61">
        <v>12.3</v>
      </c>
      <c r="AS7" s="61">
        <v>8.9</v>
      </c>
      <c r="AT7" s="62">
        <v>8.9</v>
      </c>
      <c r="AU7" s="9"/>
      <c r="AV7" s="9"/>
      <c r="AW7" s="9"/>
      <c r="AX7" s="9"/>
    </row>
    <row r="8" spans="1:50" ht="12" customHeight="1">
      <c r="A8" s="26">
        <v>2</v>
      </c>
      <c r="B8" s="59"/>
      <c r="C8" s="59"/>
      <c r="D8" s="59"/>
      <c r="E8" s="59"/>
      <c r="F8" s="60">
        <v>0</v>
      </c>
      <c r="G8" s="61">
        <v>0</v>
      </c>
      <c r="H8" s="61">
        <v>0.1</v>
      </c>
      <c r="I8" s="61">
        <v>0.2</v>
      </c>
      <c r="J8" s="61">
        <v>0.5</v>
      </c>
      <c r="K8" s="61">
        <v>0.5</v>
      </c>
      <c r="L8" s="61">
        <v>0.8</v>
      </c>
      <c r="M8" s="61">
        <v>0.8</v>
      </c>
      <c r="N8" s="61">
        <v>1.5</v>
      </c>
      <c r="O8" s="61">
        <v>1.3</v>
      </c>
      <c r="P8" s="61">
        <v>2</v>
      </c>
      <c r="Q8" s="61">
        <v>2</v>
      </c>
      <c r="R8" s="61">
        <v>3</v>
      </c>
      <c r="S8" s="61">
        <v>3</v>
      </c>
      <c r="T8" s="61">
        <v>4.5</v>
      </c>
      <c r="U8" s="61">
        <v>4.5</v>
      </c>
      <c r="V8" s="61">
        <v>6.8</v>
      </c>
      <c r="W8" s="62">
        <v>6.8</v>
      </c>
      <c r="X8" s="26">
        <v>2</v>
      </c>
      <c r="Y8" s="59">
        <v>22.3</v>
      </c>
      <c r="Z8" s="59">
        <v>15.9</v>
      </c>
      <c r="AA8" s="59">
        <v>32.6</v>
      </c>
      <c r="AB8" s="59">
        <v>12.3</v>
      </c>
      <c r="AC8" s="60">
        <v>21.2</v>
      </c>
      <c r="AD8" s="61">
        <v>15.5</v>
      </c>
      <c r="AE8" s="61">
        <v>17.7</v>
      </c>
      <c r="AF8" s="61">
        <v>17.8</v>
      </c>
      <c r="AG8" s="61">
        <v>16.7</v>
      </c>
      <c r="AH8" s="61">
        <v>18.899999999999999</v>
      </c>
      <c r="AI8" s="61">
        <v>16.7</v>
      </c>
      <c r="AJ8" s="61">
        <v>19.100000000000001</v>
      </c>
      <c r="AK8" s="61">
        <v>16.7</v>
      </c>
      <c r="AL8" s="61">
        <v>17.600000000000001</v>
      </c>
      <c r="AM8" s="61">
        <v>16.100000000000001</v>
      </c>
      <c r="AN8" s="61">
        <v>16.5</v>
      </c>
      <c r="AO8" s="61">
        <v>14.6</v>
      </c>
      <c r="AP8" s="61">
        <v>14.6</v>
      </c>
      <c r="AQ8" s="61">
        <v>12.3</v>
      </c>
      <c r="AR8" s="61">
        <v>12.3</v>
      </c>
      <c r="AS8" s="61">
        <v>9</v>
      </c>
      <c r="AT8" s="62">
        <v>9</v>
      </c>
      <c r="AU8" s="9"/>
      <c r="AV8" s="9"/>
      <c r="AW8" s="9"/>
      <c r="AX8" s="9"/>
    </row>
    <row r="9" spans="1:50" ht="12" customHeight="1">
      <c r="A9" s="26">
        <v>3</v>
      </c>
      <c r="B9" s="59"/>
      <c r="C9" s="59"/>
      <c r="D9" s="59"/>
      <c r="E9" s="59"/>
      <c r="F9" s="60">
        <v>0</v>
      </c>
      <c r="G9" s="61">
        <v>0</v>
      </c>
      <c r="H9" s="61">
        <v>0.2</v>
      </c>
      <c r="I9" s="61">
        <v>0.2</v>
      </c>
      <c r="J9" s="61">
        <v>0.5</v>
      </c>
      <c r="K9" s="61">
        <v>0.5</v>
      </c>
      <c r="L9" s="61">
        <v>0.8</v>
      </c>
      <c r="M9" s="61">
        <v>0.8</v>
      </c>
      <c r="N9" s="61">
        <v>1.1000000000000001</v>
      </c>
      <c r="O9" s="61">
        <v>0.9</v>
      </c>
      <c r="P9" s="61">
        <v>1.9</v>
      </c>
      <c r="Q9" s="61">
        <v>1.8</v>
      </c>
      <c r="R9" s="61">
        <v>3</v>
      </c>
      <c r="S9" s="61">
        <v>3</v>
      </c>
      <c r="T9" s="61">
        <v>4.5</v>
      </c>
      <c r="U9" s="61">
        <v>4.5</v>
      </c>
      <c r="V9" s="61">
        <v>6.8</v>
      </c>
      <c r="W9" s="62">
        <v>6.8</v>
      </c>
      <c r="X9" s="26">
        <v>3</v>
      </c>
      <c r="Y9" s="59">
        <v>15.5</v>
      </c>
      <c r="Z9" s="59">
        <v>12.4</v>
      </c>
      <c r="AA9" s="59">
        <v>17</v>
      </c>
      <c r="AB9" s="59">
        <v>12.4</v>
      </c>
      <c r="AC9" s="60">
        <v>15.1</v>
      </c>
      <c r="AD9" s="61">
        <v>11.9</v>
      </c>
      <c r="AE9" s="61">
        <v>14.6</v>
      </c>
      <c r="AF9" s="61">
        <v>13.7</v>
      </c>
      <c r="AG9" s="61">
        <v>14.9</v>
      </c>
      <c r="AH9" s="61">
        <v>14.9</v>
      </c>
      <c r="AI9" s="61">
        <v>15.4</v>
      </c>
      <c r="AJ9" s="61">
        <v>15.4</v>
      </c>
      <c r="AK9" s="61">
        <v>15.6</v>
      </c>
      <c r="AL9" s="61">
        <v>15.3</v>
      </c>
      <c r="AM9" s="61">
        <v>15.8</v>
      </c>
      <c r="AN9" s="61">
        <v>15.5</v>
      </c>
      <c r="AO9" s="61">
        <v>14.7</v>
      </c>
      <c r="AP9" s="61">
        <v>14.6</v>
      </c>
      <c r="AQ9" s="61">
        <v>12.4</v>
      </c>
      <c r="AR9" s="61">
        <v>12.4</v>
      </c>
      <c r="AS9" s="61">
        <v>9.1</v>
      </c>
      <c r="AT9" s="62">
        <v>9.1</v>
      </c>
      <c r="AU9" s="9"/>
      <c r="AV9" s="9"/>
      <c r="AW9" s="9"/>
      <c r="AX9" s="9"/>
    </row>
    <row r="10" spans="1:50" ht="12" customHeight="1">
      <c r="A10" s="26">
        <v>4</v>
      </c>
      <c r="B10" s="59"/>
      <c r="C10" s="59"/>
      <c r="D10" s="59"/>
      <c r="E10" s="59"/>
      <c r="F10" s="60">
        <v>-0.1</v>
      </c>
      <c r="G10" s="61">
        <v>-0.1</v>
      </c>
      <c r="H10" s="61">
        <v>0.2</v>
      </c>
      <c r="I10" s="61">
        <v>0.2</v>
      </c>
      <c r="J10" s="61">
        <v>0.6</v>
      </c>
      <c r="K10" s="61">
        <v>0.6</v>
      </c>
      <c r="L10" s="61">
        <v>0.9</v>
      </c>
      <c r="M10" s="61">
        <v>0.9</v>
      </c>
      <c r="N10" s="61">
        <v>0.7</v>
      </c>
      <c r="O10" s="61">
        <v>1</v>
      </c>
      <c r="P10" s="61">
        <v>1.7</v>
      </c>
      <c r="Q10" s="61">
        <v>1.7</v>
      </c>
      <c r="R10" s="61">
        <v>3</v>
      </c>
      <c r="S10" s="61">
        <v>3</v>
      </c>
      <c r="T10" s="61">
        <v>4.4000000000000004</v>
      </c>
      <c r="U10" s="61">
        <v>4.4000000000000004</v>
      </c>
      <c r="V10" s="61">
        <v>6.7</v>
      </c>
      <c r="W10" s="62">
        <v>6.7</v>
      </c>
      <c r="X10" s="26">
        <v>4</v>
      </c>
      <c r="Y10" s="59">
        <v>15.9</v>
      </c>
      <c r="Z10" s="59">
        <v>15.6</v>
      </c>
      <c r="AA10" s="59">
        <v>34.799999999999997</v>
      </c>
      <c r="AB10" s="59">
        <v>8.8000000000000007</v>
      </c>
      <c r="AC10" s="60">
        <v>14.9</v>
      </c>
      <c r="AD10" s="61">
        <v>15.8</v>
      </c>
      <c r="AE10" s="61">
        <v>12.7</v>
      </c>
      <c r="AF10" s="61">
        <v>18</v>
      </c>
      <c r="AG10" s="61">
        <v>12.5</v>
      </c>
      <c r="AH10" s="61">
        <v>18.7</v>
      </c>
      <c r="AI10" s="61">
        <v>12.9</v>
      </c>
      <c r="AJ10" s="61">
        <v>18.600000000000001</v>
      </c>
      <c r="AK10" s="61">
        <v>14.2</v>
      </c>
      <c r="AL10" s="61">
        <v>16.5</v>
      </c>
      <c r="AM10" s="61">
        <v>14.7</v>
      </c>
      <c r="AN10" s="61">
        <v>15.5</v>
      </c>
      <c r="AO10" s="61">
        <v>14.5</v>
      </c>
      <c r="AP10" s="61">
        <v>14.3</v>
      </c>
      <c r="AQ10" s="61">
        <v>12.4</v>
      </c>
      <c r="AR10" s="61">
        <v>12.4</v>
      </c>
      <c r="AS10" s="61">
        <v>9.1</v>
      </c>
      <c r="AT10" s="62">
        <v>9.1999999999999993</v>
      </c>
      <c r="AU10" s="9"/>
      <c r="AV10" s="9"/>
      <c r="AW10" s="9"/>
      <c r="AX10" s="9"/>
    </row>
    <row r="11" spans="1:50" ht="12" customHeight="1">
      <c r="A11" s="26">
        <v>5</v>
      </c>
      <c r="B11" s="59"/>
      <c r="C11" s="59"/>
      <c r="D11" s="59"/>
      <c r="E11" s="59"/>
      <c r="F11" s="60">
        <v>-0.1</v>
      </c>
      <c r="G11" s="61">
        <v>-0.1</v>
      </c>
      <c r="H11" s="61">
        <v>0.2</v>
      </c>
      <c r="I11" s="61">
        <v>0.3</v>
      </c>
      <c r="J11" s="61">
        <v>0.6</v>
      </c>
      <c r="K11" s="61">
        <v>0.6</v>
      </c>
      <c r="L11" s="61">
        <v>0.9</v>
      </c>
      <c r="M11" s="61">
        <v>0.9</v>
      </c>
      <c r="N11" s="61">
        <v>0.9</v>
      </c>
      <c r="O11" s="61">
        <v>0.9</v>
      </c>
      <c r="P11" s="61">
        <v>1.7</v>
      </c>
      <c r="Q11" s="61">
        <v>1.7</v>
      </c>
      <c r="R11" s="61">
        <v>2.9</v>
      </c>
      <c r="S11" s="61">
        <v>2.9</v>
      </c>
      <c r="T11" s="61">
        <v>4.4000000000000004</v>
      </c>
      <c r="U11" s="61">
        <v>4.4000000000000004</v>
      </c>
      <c r="V11" s="61">
        <v>6.7</v>
      </c>
      <c r="W11" s="62">
        <v>6.7</v>
      </c>
      <c r="X11" s="26">
        <v>5</v>
      </c>
      <c r="Y11" s="59">
        <v>16</v>
      </c>
      <c r="Z11" s="59">
        <v>13.9</v>
      </c>
      <c r="AA11" s="59">
        <v>26.3</v>
      </c>
      <c r="AB11" s="59">
        <v>9.5</v>
      </c>
      <c r="AC11" s="60">
        <v>15.5</v>
      </c>
      <c r="AD11" s="61">
        <v>13.2</v>
      </c>
      <c r="AE11" s="61">
        <v>13.5</v>
      </c>
      <c r="AF11" s="61">
        <v>15.8</v>
      </c>
      <c r="AG11" s="61">
        <v>13.4</v>
      </c>
      <c r="AH11" s="61">
        <v>17</v>
      </c>
      <c r="AI11" s="61">
        <v>13.9</v>
      </c>
      <c r="AJ11" s="61">
        <v>17.100000000000001</v>
      </c>
      <c r="AK11" s="61">
        <v>14.3</v>
      </c>
      <c r="AL11" s="61">
        <v>16</v>
      </c>
      <c r="AM11" s="61">
        <v>14.8</v>
      </c>
      <c r="AN11" s="61">
        <v>15.3</v>
      </c>
      <c r="AO11" s="61">
        <v>14.3</v>
      </c>
      <c r="AP11" s="61">
        <v>14.2</v>
      </c>
      <c r="AQ11" s="61">
        <v>12.4</v>
      </c>
      <c r="AR11" s="61">
        <v>12.4</v>
      </c>
      <c r="AS11" s="61">
        <v>9.1999999999999993</v>
      </c>
      <c r="AT11" s="62">
        <v>9.1999999999999993</v>
      </c>
      <c r="AU11" s="9"/>
      <c r="AV11" s="9"/>
      <c r="AW11" s="9"/>
      <c r="AX11" s="9"/>
    </row>
    <row r="12" spans="1:50" ht="12" customHeight="1">
      <c r="A12" s="26">
        <v>6</v>
      </c>
      <c r="B12" s="59"/>
      <c r="C12" s="59"/>
      <c r="D12" s="59"/>
      <c r="E12" s="59"/>
      <c r="F12" s="60">
        <v>-0.1</v>
      </c>
      <c r="G12" s="61">
        <v>-0.1</v>
      </c>
      <c r="H12" s="61">
        <v>0.3</v>
      </c>
      <c r="I12" s="61">
        <v>0.3</v>
      </c>
      <c r="J12" s="61">
        <v>0.6</v>
      </c>
      <c r="K12" s="61">
        <v>0.6</v>
      </c>
      <c r="L12" s="61">
        <v>0.9</v>
      </c>
      <c r="M12" s="61">
        <v>0.9</v>
      </c>
      <c r="N12" s="61">
        <v>1</v>
      </c>
      <c r="O12" s="61">
        <v>1</v>
      </c>
      <c r="P12" s="61">
        <v>1.6</v>
      </c>
      <c r="Q12" s="61">
        <v>1.6</v>
      </c>
      <c r="R12" s="61">
        <v>2.9</v>
      </c>
      <c r="S12" s="61">
        <v>2.9</v>
      </c>
      <c r="T12" s="61">
        <v>4.4000000000000004</v>
      </c>
      <c r="U12" s="61">
        <v>4.4000000000000004</v>
      </c>
      <c r="V12" s="61">
        <v>6.7</v>
      </c>
      <c r="W12" s="62">
        <v>6.6</v>
      </c>
      <c r="X12" s="26">
        <v>6</v>
      </c>
      <c r="Y12" s="59">
        <v>12.1</v>
      </c>
      <c r="Z12" s="59">
        <v>16.5</v>
      </c>
      <c r="AA12" s="59">
        <v>19.600000000000001</v>
      </c>
      <c r="AB12" s="59">
        <v>8.1999999999999993</v>
      </c>
      <c r="AC12" s="60">
        <v>11.9</v>
      </c>
      <c r="AD12" s="61">
        <v>16.100000000000001</v>
      </c>
      <c r="AE12" s="61">
        <v>12.5</v>
      </c>
      <c r="AF12" s="61">
        <v>16.3</v>
      </c>
      <c r="AG12" s="61">
        <v>13</v>
      </c>
      <c r="AH12" s="61">
        <v>15.9</v>
      </c>
      <c r="AI12" s="61">
        <v>13.5</v>
      </c>
      <c r="AJ12" s="61">
        <v>15.6</v>
      </c>
      <c r="AK12" s="61">
        <v>14.1</v>
      </c>
      <c r="AL12" s="61">
        <v>15.4</v>
      </c>
      <c r="AM12" s="61">
        <v>14.7</v>
      </c>
      <c r="AN12" s="61">
        <v>14.7</v>
      </c>
      <c r="AO12" s="61">
        <v>14.2</v>
      </c>
      <c r="AP12" s="61">
        <v>14.1</v>
      </c>
      <c r="AQ12" s="61">
        <v>12.4</v>
      </c>
      <c r="AR12" s="61">
        <v>12.4</v>
      </c>
      <c r="AS12" s="61">
        <v>9.1999999999999993</v>
      </c>
      <c r="AT12" s="62">
        <v>9.3000000000000007</v>
      </c>
      <c r="AU12" s="9"/>
      <c r="AV12" s="9"/>
      <c r="AW12" s="9"/>
      <c r="AX12" s="9"/>
    </row>
    <row r="13" spans="1:50" ht="12" customHeight="1">
      <c r="A13" s="26">
        <v>7</v>
      </c>
      <c r="B13" s="59"/>
      <c r="C13" s="59"/>
      <c r="D13" s="59"/>
      <c r="E13" s="59"/>
      <c r="F13" s="60">
        <v>-0.1</v>
      </c>
      <c r="G13" s="61">
        <v>0</v>
      </c>
      <c r="H13" s="61">
        <v>0.3</v>
      </c>
      <c r="I13" s="61">
        <v>0.3</v>
      </c>
      <c r="J13" s="61">
        <v>0.6</v>
      </c>
      <c r="K13" s="61">
        <v>0.6</v>
      </c>
      <c r="L13" s="61">
        <v>0.9</v>
      </c>
      <c r="M13" s="61">
        <v>0.9</v>
      </c>
      <c r="N13" s="61">
        <v>1.1000000000000001</v>
      </c>
      <c r="O13" s="61">
        <v>1.2</v>
      </c>
      <c r="P13" s="61">
        <v>1.7</v>
      </c>
      <c r="Q13" s="61">
        <v>1.7</v>
      </c>
      <c r="R13" s="61">
        <v>2.9</v>
      </c>
      <c r="S13" s="61">
        <v>2.9</v>
      </c>
      <c r="T13" s="61">
        <v>4.4000000000000004</v>
      </c>
      <c r="U13" s="61">
        <v>4.4000000000000004</v>
      </c>
      <c r="V13" s="61">
        <v>6.6</v>
      </c>
      <c r="W13" s="62">
        <v>6.6</v>
      </c>
      <c r="X13" s="26">
        <v>7</v>
      </c>
      <c r="Y13" s="59">
        <v>19.899999999999999</v>
      </c>
      <c r="Z13" s="59">
        <v>16.7</v>
      </c>
      <c r="AA13" s="59">
        <v>31.1</v>
      </c>
      <c r="AB13" s="59">
        <v>10.4</v>
      </c>
      <c r="AC13" s="60">
        <v>19.5</v>
      </c>
      <c r="AD13" s="61">
        <v>16.2</v>
      </c>
      <c r="AE13" s="61">
        <v>16.7</v>
      </c>
      <c r="AF13" s="61">
        <v>18.7</v>
      </c>
      <c r="AG13" s="61">
        <v>14.4</v>
      </c>
      <c r="AH13" s="61">
        <v>19.399999999999999</v>
      </c>
      <c r="AI13" s="61">
        <v>14</v>
      </c>
      <c r="AJ13" s="61">
        <v>19</v>
      </c>
      <c r="AK13" s="61">
        <v>15.3</v>
      </c>
      <c r="AL13" s="61">
        <v>17.3</v>
      </c>
      <c r="AM13" s="61">
        <v>14.5</v>
      </c>
      <c r="AN13" s="61">
        <v>15.5</v>
      </c>
      <c r="AO13" s="61">
        <v>14</v>
      </c>
      <c r="AP13" s="61">
        <v>13.9</v>
      </c>
      <c r="AQ13" s="61">
        <v>12.4</v>
      </c>
      <c r="AR13" s="61">
        <v>12.4</v>
      </c>
      <c r="AS13" s="61">
        <v>9.3000000000000007</v>
      </c>
      <c r="AT13" s="62">
        <v>9.3000000000000007</v>
      </c>
      <c r="AU13" s="9"/>
      <c r="AV13" s="9"/>
      <c r="AW13" s="9"/>
      <c r="AX13" s="9"/>
    </row>
    <row r="14" spans="1:50" ht="12" customHeight="1">
      <c r="A14" s="26">
        <v>8</v>
      </c>
      <c r="B14" s="59"/>
      <c r="C14" s="59"/>
      <c r="D14" s="59"/>
      <c r="E14" s="59"/>
      <c r="F14" s="60">
        <v>0</v>
      </c>
      <c r="G14" s="61">
        <v>0</v>
      </c>
      <c r="H14" s="61">
        <v>0.3</v>
      </c>
      <c r="I14" s="61">
        <v>0.3</v>
      </c>
      <c r="J14" s="61">
        <v>0.6</v>
      </c>
      <c r="K14" s="61">
        <v>0.7</v>
      </c>
      <c r="L14" s="61">
        <v>0.9</v>
      </c>
      <c r="M14" s="61">
        <v>1</v>
      </c>
      <c r="N14" s="61">
        <v>1.2</v>
      </c>
      <c r="O14" s="61">
        <v>1.2</v>
      </c>
      <c r="P14" s="61">
        <v>1.7</v>
      </c>
      <c r="Q14" s="61">
        <v>1.7</v>
      </c>
      <c r="R14" s="61">
        <v>2.8</v>
      </c>
      <c r="S14" s="63">
        <v>2.9</v>
      </c>
      <c r="T14" s="63">
        <v>4.3</v>
      </c>
      <c r="U14" s="63">
        <v>4.3</v>
      </c>
      <c r="V14" s="61">
        <v>6.6</v>
      </c>
      <c r="W14" s="62">
        <v>6.6</v>
      </c>
      <c r="X14" s="26">
        <v>8</v>
      </c>
      <c r="Y14" s="59">
        <v>20</v>
      </c>
      <c r="Z14" s="59">
        <v>15.7</v>
      </c>
      <c r="AA14" s="59">
        <v>30.7</v>
      </c>
      <c r="AB14" s="59">
        <v>9.1</v>
      </c>
      <c r="AC14" s="60">
        <v>19.5</v>
      </c>
      <c r="AD14" s="61">
        <v>15.6</v>
      </c>
      <c r="AE14" s="61">
        <v>16.3</v>
      </c>
      <c r="AF14" s="61">
        <v>17.899999999999999</v>
      </c>
      <c r="AG14" s="61">
        <v>14.4</v>
      </c>
      <c r="AH14" s="61">
        <v>18.8</v>
      </c>
      <c r="AI14" s="61">
        <v>14.3</v>
      </c>
      <c r="AJ14" s="61">
        <v>18.8</v>
      </c>
      <c r="AK14" s="61">
        <v>15.7</v>
      </c>
      <c r="AL14" s="61">
        <v>17.8</v>
      </c>
      <c r="AM14" s="61">
        <v>15.1</v>
      </c>
      <c r="AN14" s="61">
        <v>16</v>
      </c>
      <c r="AO14" s="61">
        <v>14.1</v>
      </c>
      <c r="AP14" s="61">
        <v>14.1</v>
      </c>
      <c r="AQ14" s="61">
        <v>12.4</v>
      </c>
      <c r="AR14" s="61">
        <v>12.4</v>
      </c>
      <c r="AS14" s="61">
        <v>9.4</v>
      </c>
      <c r="AT14" s="62">
        <v>9.4</v>
      </c>
      <c r="AU14" s="9"/>
      <c r="AV14" s="9"/>
      <c r="AW14" s="9"/>
      <c r="AX14" s="9"/>
    </row>
    <row r="15" spans="1:50" ht="12" customHeight="1">
      <c r="A15" s="26">
        <v>9</v>
      </c>
      <c r="B15" s="59"/>
      <c r="C15" s="59"/>
      <c r="D15" s="59"/>
      <c r="E15" s="59"/>
      <c r="F15" s="60">
        <v>0</v>
      </c>
      <c r="G15" s="61">
        <v>0</v>
      </c>
      <c r="H15" s="61">
        <v>0.3</v>
      </c>
      <c r="I15" s="61">
        <v>0.3</v>
      </c>
      <c r="J15" s="61">
        <v>0.7</v>
      </c>
      <c r="K15" s="61">
        <v>0.7</v>
      </c>
      <c r="L15" s="61">
        <v>1</v>
      </c>
      <c r="M15" s="61">
        <v>1</v>
      </c>
      <c r="N15" s="61">
        <v>1.2</v>
      </c>
      <c r="O15" s="61">
        <v>1.2</v>
      </c>
      <c r="P15" s="61">
        <v>1.8</v>
      </c>
      <c r="Q15" s="61">
        <v>1.8</v>
      </c>
      <c r="R15" s="61">
        <v>2.9</v>
      </c>
      <c r="S15" s="61">
        <v>2.9</v>
      </c>
      <c r="T15" s="61">
        <v>4.3</v>
      </c>
      <c r="U15" s="61">
        <v>4.3</v>
      </c>
      <c r="V15" s="61">
        <v>6.5</v>
      </c>
      <c r="W15" s="62">
        <v>6.5</v>
      </c>
      <c r="X15" s="26">
        <v>9</v>
      </c>
      <c r="Y15" s="59">
        <v>18.2</v>
      </c>
      <c r="Z15" s="59">
        <v>13.6</v>
      </c>
      <c r="AA15" s="59">
        <v>21.7</v>
      </c>
      <c r="AB15" s="59">
        <v>9.6999999999999993</v>
      </c>
      <c r="AC15" s="60">
        <v>17.8</v>
      </c>
      <c r="AD15" s="61">
        <v>13.5</v>
      </c>
      <c r="AE15" s="61">
        <v>16.3</v>
      </c>
      <c r="AF15" s="61">
        <v>14.7</v>
      </c>
      <c r="AG15" s="61">
        <v>14.7</v>
      </c>
      <c r="AH15" s="61">
        <v>15.5</v>
      </c>
      <c r="AI15" s="61">
        <v>14.7</v>
      </c>
      <c r="AJ15" s="61">
        <v>15.8</v>
      </c>
      <c r="AK15" s="61">
        <v>15.7</v>
      </c>
      <c r="AL15" s="61">
        <v>15.5</v>
      </c>
      <c r="AM15" s="61">
        <v>15.3</v>
      </c>
      <c r="AN15" s="61">
        <v>15.2</v>
      </c>
      <c r="AO15" s="61">
        <v>14.2</v>
      </c>
      <c r="AP15" s="61">
        <v>14.2</v>
      </c>
      <c r="AQ15" s="61">
        <v>12.4</v>
      </c>
      <c r="AR15" s="61">
        <v>12.4</v>
      </c>
      <c r="AS15" s="61">
        <v>9.4</v>
      </c>
      <c r="AT15" s="62">
        <v>9.4</v>
      </c>
      <c r="AU15" s="9"/>
      <c r="AV15" s="9"/>
      <c r="AW15" s="9"/>
      <c r="AX15" s="9"/>
    </row>
    <row r="16" spans="1:50" ht="12" customHeight="1">
      <c r="A16" s="26">
        <v>10</v>
      </c>
      <c r="B16" s="59"/>
      <c r="C16" s="59"/>
      <c r="D16" s="59"/>
      <c r="E16" s="59"/>
      <c r="F16" s="60">
        <v>0</v>
      </c>
      <c r="G16" s="61">
        <v>0</v>
      </c>
      <c r="H16" s="61">
        <v>0.3</v>
      </c>
      <c r="I16" s="61">
        <v>0.4</v>
      </c>
      <c r="J16" s="61">
        <v>0.7</v>
      </c>
      <c r="K16" s="61">
        <v>0.7</v>
      </c>
      <c r="L16" s="61">
        <v>1</v>
      </c>
      <c r="M16" s="61">
        <v>1</v>
      </c>
      <c r="N16" s="61">
        <v>1.3</v>
      </c>
      <c r="O16" s="61">
        <v>1.2</v>
      </c>
      <c r="P16" s="61">
        <v>1.8</v>
      </c>
      <c r="Q16" s="61">
        <v>1.8</v>
      </c>
      <c r="R16" s="61">
        <v>2.9</v>
      </c>
      <c r="S16" s="61">
        <v>2.9</v>
      </c>
      <c r="T16" s="61">
        <v>4.3</v>
      </c>
      <c r="U16" s="61">
        <v>4.3</v>
      </c>
      <c r="V16" s="61">
        <v>6.5</v>
      </c>
      <c r="W16" s="62">
        <v>6.5</v>
      </c>
      <c r="X16" s="26">
        <v>10</v>
      </c>
      <c r="Y16" s="59">
        <v>14.4</v>
      </c>
      <c r="Z16" s="59">
        <v>15.1</v>
      </c>
      <c r="AA16" s="59">
        <v>20.8</v>
      </c>
      <c r="AB16" s="59">
        <v>11.2</v>
      </c>
      <c r="AC16" s="60">
        <v>14.4</v>
      </c>
      <c r="AD16" s="61">
        <v>14.8</v>
      </c>
      <c r="AE16" s="61">
        <v>13.6</v>
      </c>
      <c r="AF16" s="61">
        <v>16.2</v>
      </c>
      <c r="AG16" s="61">
        <v>13.6</v>
      </c>
      <c r="AH16" s="61">
        <v>16.3</v>
      </c>
      <c r="AI16" s="61">
        <v>13.9</v>
      </c>
      <c r="AJ16" s="61">
        <v>16.100000000000001</v>
      </c>
      <c r="AK16" s="61">
        <v>14.5</v>
      </c>
      <c r="AL16" s="61">
        <v>15.6</v>
      </c>
      <c r="AM16" s="61">
        <v>14.7</v>
      </c>
      <c r="AN16" s="61">
        <v>14.8</v>
      </c>
      <c r="AO16" s="61">
        <v>14.2</v>
      </c>
      <c r="AP16" s="61">
        <v>14.1</v>
      </c>
      <c r="AQ16" s="61">
        <v>12.4</v>
      </c>
      <c r="AR16" s="61">
        <v>12.4</v>
      </c>
      <c r="AS16" s="61">
        <v>9.5</v>
      </c>
      <c r="AT16" s="62">
        <v>9.5</v>
      </c>
      <c r="AU16" s="9"/>
      <c r="AV16" s="9"/>
      <c r="AW16" s="9"/>
      <c r="AX16" s="9"/>
    </row>
    <row r="17" spans="1:50" ht="12" customHeight="1">
      <c r="A17" s="26">
        <v>11</v>
      </c>
      <c r="B17" s="59"/>
      <c r="C17" s="59"/>
      <c r="D17" s="59"/>
      <c r="E17" s="59"/>
      <c r="F17" s="60">
        <v>0</v>
      </c>
      <c r="G17" s="61">
        <v>0</v>
      </c>
      <c r="H17" s="61">
        <v>0.4</v>
      </c>
      <c r="I17" s="61">
        <v>0.4</v>
      </c>
      <c r="J17" s="61">
        <v>0.7</v>
      </c>
      <c r="K17" s="61">
        <v>0.7</v>
      </c>
      <c r="L17" s="61">
        <v>1</v>
      </c>
      <c r="M17" s="61">
        <v>1</v>
      </c>
      <c r="N17" s="61">
        <v>1.3</v>
      </c>
      <c r="O17" s="61">
        <v>1.3</v>
      </c>
      <c r="P17" s="61">
        <v>1.9</v>
      </c>
      <c r="Q17" s="61">
        <v>1.9</v>
      </c>
      <c r="R17" s="61">
        <v>2.9</v>
      </c>
      <c r="S17" s="61">
        <v>2.9</v>
      </c>
      <c r="T17" s="61">
        <v>4.3</v>
      </c>
      <c r="U17" s="61">
        <v>4.2</v>
      </c>
      <c r="V17" s="61">
        <v>6.5</v>
      </c>
      <c r="W17" s="62">
        <v>6.4</v>
      </c>
      <c r="X17" s="26">
        <v>11</v>
      </c>
      <c r="Y17" s="59">
        <v>15.3</v>
      </c>
      <c r="Z17" s="59">
        <v>14</v>
      </c>
      <c r="AA17" s="59">
        <v>27.2</v>
      </c>
      <c r="AB17" s="59">
        <v>9.4</v>
      </c>
      <c r="AC17" s="60">
        <v>14.6</v>
      </c>
      <c r="AD17" s="61">
        <v>13.7</v>
      </c>
      <c r="AE17" s="61">
        <v>14</v>
      </c>
      <c r="AF17" s="61">
        <v>15</v>
      </c>
      <c r="AG17" s="61">
        <v>13.4</v>
      </c>
      <c r="AH17" s="61">
        <v>16.100000000000001</v>
      </c>
      <c r="AI17" s="61">
        <v>13.5</v>
      </c>
      <c r="AJ17" s="61">
        <v>16.2</v>
      </c>
      <c r="AK17" s="61">
        <v>14.3</v>
      </c>
      <c r="AL17" s="61">
        <v>15.4</v>
      </c>
      <c r="AM17" s="61">
        <v>14.4</v>
      </c>
      <c r="AN17" s="61">
        <v>14.8</v>
      </c>
      <c r="AO17" s="61">
        <v>14</v>
      </c>
      <c r="AP17" s="61">
        <v>13.9</v>
      </c>
      <c r="AQ17" s="61">
        <v>12.4</v>
      </c>
      <c r="AR17" s="61">
        <v>12.4</v>
      </c>
      <c r="AS17" s="61">
        <v>9.5</v>
      </c>
      <c r="AT17" s="62">
        <v>9.5</v>
      </c>
      <c r="AU17" s="9"/>
      <c r="AV17" s="9"/>
      <c r="AW17" s="9"/>
      <c r="AX17" s="9"/>
    </row>
    <row r="18" spans="1:50" ht="12" customHeight="1">
      <c r="A18" s="26">
        <v>12</v>
      </c>
      <c r="B18" s="59"/>
      <c r="C18" s="59"/>
      <c r="D18" s="59"/>
      <c r="E18" s="59"/>
      <c r="F18" s="60">
        <v>0</v>
      </c>
      <c r="G18" s="61">
        <v>0</v>
      </c>
      <c r="H18" s="61">
        <v>0.4</v>
      </c>
      <c r="I18" s="61">
        <v>0.4</v>
      </c>
      <c r="J18" s="61">
        <v>0.7</v>
      </c>
      <c r="K18" s="61">
        <v>0.7</v>
      </c>
      <c r="L18" s="61">
        <v>1</v>
      </c>
      <c r="M18" s="61">
        <v>1</v>
      </c>
      <c r="N18" s="61">
        <v>1.3</v>
      </c>
      <c r="O18" s="61">
        <v>1.2</v>
      </c>
      <c r="P18" s="61">
        <v>1.9</v>
      </c>
      <c r="Q18" s="61">
        <v>1.9</v>
      </c>
      <c r="R18" s="61">
        <v>2.9</v>
      </c>
      <c r="S18" s="61">
        <v>2.9</v>
      </c>
      <c r="T18" s="61">
        <v>4.2</v>
      </c>
      <c r="U18" s="61">
        <v>4.2</v>
      </c>
      <c r="V18" s="61">
        <v>6.4</v>
      </c>
      <c r="W18" s="62">
        <v>6.4</v>
      </c>
      <c r="X18" s="26">
        <v>12</v>
      </c>
      <c r="Y18" s="59">
        <v>18.7</v>
      </c>
      <c r="Z18" s="59">
        <v>16.7</v>
      </c>
      <c r="AA18" s="59">
        <v>35.299999999999997</v>
      </c>
      <c r="AB18" s="59">
        <v>4.5</v>
      </c>
      <c r="AC18" s="60">
        <v>16.100000000000001</v>
      </c>
      <c r="AD18" s="61">
        <v>16.3</v>
      </c>
      <c r="AE18" s="61">
        <v>13.2</v>
      </c>
      <c r="AF18" s="61">
        <v>18.2</v>
      </c>
      <c r="AG18" s="61">
        <v>11.8</v>
      </c>
      <c r="AH18" s="61">
        <v>18.7</v>
      </c>
      <c r="AI18" s="61">
        <v>12</v>
      </c>
      <c r="AJ18" s="61">
        <v>18.2</v>
      </c>
      <c r="AK18" s="61">
        <v>13.8</v>
      </c>
      <c r="AL18" s="61">
        <v>16.100000000000001</v>
      </c>
      <c r="AM18" s="61">
        <v>14</v>
      </c>
      <c r="AN18" s="61">
        <v>14.8</v>
      </c>
      <c r="AO18" s="61">
        <v>13.9</v>
      </c>
      <c r="AP18" s="61">
        <v>13.8</v>
      </c>
      <c r="AQ18" s="61">
        <v>12.4</v>
      </c>
      <c r="AR18" s="61">
        <v>12.4</v>
      </c>
      <c r="AS18" s="61">
        <v>9.6</v>
      </c>
      <c r="AT18" s="62">
        <v>9.6</v>
      </c>
      <c r="AU18" s="9"/>
      <c r="AV18" s="9"/>
      <c r="AW18" s="9"/>
      <c r="AX18" s="9"/>
    </row>
    <row r="19" spans="1:50" ht="12" customHeight="1">
      <c r="A19" s="26">
        <v>13</v>
      </c>
      <c r="B19" s="59"/>
      <c r="C19" s="59"/>
      <c r="D19" s="59"/>
      <c r="E19" s="59"/>
      <c r="F19" s="60">
        <v>0</v>
      </c>
      <c r="G19" s="61">
        <v>0</v>
      </c>
      <c r="H19" s="61">
        <v>0.4</v>
      </c>
      <c r="I19" s="61">
        <v>0.4</v>
      </c>
      <c r="J19" s="61">
        <v>0.7</v>
      </c>
      <c r="K19" s="61">
        <v>0.7</v>
      </c>
      <c r="L19" s="61">
        <v>1</v>
      </c>
      <c r="M19" s="61">
        <v>1</v>
      </c>
      <c r="N19" s="61">
        <v>1.2</v>
      </c>
      <c r="O19" s="61">
        <v>1.4</v>
      </c>
      <c r="P19" s="61">
        <v>1.9</v>
      </c>
      <c r="Q19" s="61">
        <v>1.9</v>
      </c>
      <c r="R19" s="61">
        <v>2.9</v>
      </c>
      <c r="S19" s="61">
        <v>2.9</v>
      </c>
      <c r="T19" s="61">
        <v>4.2</v>
      </c>
      <c r="U19" s="61">
        <v>4.2</v>
      </c>
      <c r="V19" s="61">
        <v>6.4</v>
      </c>
      <c r="W19" s="62">
        <v>6.4</v>
      </c>
      <c r="X19" s="26">
        <v>13</v>
      </c>
      <c r="Y19" s="59">
        <v>19.7</v>
      </c>
      <c r="Z19" s="59">
        <v>15.9</v>
      </c>
      <c r="AA19" s="59">
        <v>38.5</v>
      </c>
      <c r="AB19" s="59">
        <v>8.4</v>
      </c>
      <c r="AC19" s="60">
        <v>17.5</v>
      </c>
      <c r="AD19" s="61">
        <v>14.9</v>
      </c>
      <c r="AE19" s="61">
        <v>14.5</v>
      </c>
      <c r="AF19" s="61">
        <v>16.7</v>
      </c>
      <c r="AG19" s="61">
        <v>13.5</v>
      </c>
      <c r="AH19" s="61">
        <v>17.5</v>
      </c>
      <c r="AI19" s="61">
        <v>13.7</v>
      </c>
      <c r="AJ19" s="61">
        <v>17.399999999999999</v>
      </c>
      <c r="AK19" s="61">
        <v>14.3</v>
      </c>
      <c r="AL19" s="61">
        <v>15.9</v>
      </c>
      <c r="AM19" s="61">
        <v>14.3</v>
      </c>
      <c r="AN19" s="61">
        <v>14.9</v>
      </c>
      <c r="AO19" s="61">
        <v>13.8</v>
      </c>
      <c r="AP19" s="61">
        <v>13.8</v>
      </c>
      <c r="AQ19" s="61">
        <v>12.4</v>
      </c>
      <c r="AR19" s="61">
        <v>12.4</v>
      </c>
      <c r="AS19" s="61">
        <v>9.6</v>
      </c>
      <c r="AT19" s="62">
        <v>9.6</v>
      </c>
      <c r="AU19" s="9"/>
      <c r="AV19" s="9"/>
      <c r="AW19" s="9"/>
      <c r="AX19" s="9"/>
    </row>
    <row r="20" spans="1:50" ht="12" customHeight="1">
      <c r="A20" s="26">
        <v>14</v>
      </c>
      <c r="B20" s="59"/>
      <c r="C20" s="59"/>
      <c r="D20" s="59"/>
      <c r="E20" s="59"/>
      <c r="F20" s="60">
        <v>0</v>
      </c>
      <c r="G20" s="61">
        <v>0</v>
      </c>
      <c r="H20" s="61">
        <v>0.4</v>
      </c>
      <c r="I20" s="61">
        <v>0.4</v>
      </c>
      <c r="J20" s="61">
        <v>0.7</v>
      </c>
      <c r="K20" s="61">
        <v>0.7</v>
      </c>
      <c r="L20" s="61">
        <v>1</v>
      </c>
      <c r="M20" s="61">
        <v>1</v>
      </c>
      <c r="N20" s="61">
        <v>1.4</v>
      </c>
      <c r="O20" s="61">
        <v>1.4</v>
      </c>
      <c r="P20" s="61">
        <v>1.9</v>
      </c>
      <c r="Q20" s="61">
        <v>1.9</v>
      </c>
      <c r="R20" s="61">
        <v>2.9</v>
      </c>
      <c r="S20" s="61">
        <v>2.9</v>
      </c>
      <c r="T20" s="61">
        <v>4.2</v>
      </c>
      <c r="U20" s="61">
        <v>4.2</v>
      </c>
      <c r="V20" s="61">
        <v>6.4</v>
      </c>
      <c r="W20" s="62">
        <v>6.3</v>
      </c>
      <c r="X20" s="26">
        <v>14</v>
      </c>
      <c r="Y20" s="59">
        <v>20.100000000000001</v>
      </c>
      <c r="Z20" s="59">
        <v>17.399999999999999</v>
      </c>
      <c r="AA20" s="59">
        <v>37.200000000000003</v>
      </c>
      <c r="AB20" s="59">
        <v>8.1</v>
      </c>
      <c r="AC20" s="60">
        <v>17.899999999999999</v>
      </c>
      <c r="AD20" s="61">
        <v>17</v>
      </c>
      <c r="AE20" s="61">
        <v>14.5</v>
      </c>
      <c r="AF20" s="61">
        <v>17.2</v>
      </c>
      <c r="AG20" s="61">
        <v>13.4</v>
      </c>
      <c r="AH20" s="61">
        <v>17.8</v>
      </c>
      <c r="AI20" s="61">
        <v>13.5</v>
      </c>
      <c r="AJ20" s="61">
        <v>17.7</v>
      </c>
      <c r="AK20" s="61">
        <v>14.3</v>
      </c>
      <c r="AL20" s="61">
        <v>16.7</v>
      </c>
      <c r="AM20" s="61">
        <v>14.3</v>
      </c>
      <c r="AN20" s="61">
        <v>15.1</v>
      </c>
      <c r="AO20" s="61">
        <v>13.8</v>
      </c>
      <c r="AP20" s="61">
        <v>13.8</v>
      </c>
      <c r="AQ20" s="61">
        <v>12.4</v>
      </c>
      <c r="AR20" s="61">
        <v>12.4</v>
      </c>
      <c r="AS20" s="61">
        <v>9.6999999999999993</v>
      </c>
      <c r="AT20" s="62">
        <v>9.6999999999999993</v>
      </c>
      <c r="AU20" s="9"/>
      <c r="AV20" s="9"/>
      <c r="AW20" s="9"/>
      <c r="AX20" s="9"/>
    </row>
    <row r="21" spans="1:50" ht="12" customHeight="1">
      <c r="A21" s="26">
        <v>15</v>
      </c>
      <c r="B21" s="59"/>
      <c r="C21" s="59"/>
      <c r="D21" s="59"/>
      <c r="E21" s="59"/>
      <c r="F21" s="60">
        <v>0</v>
      </c>
      <c r="G21" s="61">
        <v>0</v>
      </c>
      <c r="H21" s="61">
        <v>0.4</v>
      </c>
      <c r="I21" s="61">
        <v>0.4</v>
      </c>
      <c r="J21" s="61">
        <v>0.7</v>
      </c>
      <c r="K21" s="61">
        <v>0.7</v>
      </c>
      <c r="L21" s="61">
        <v>1</v>
      </c>
      <c r="M21" s="61">
        <v>0.9</v>
      </c>
      <c r="N21" s="61">
        <v>1.3</v>
      </c>
      <c r="O21" s="61">
        <v>1.4</v>
      </c>
      <c r="P21" s="61">
        <v>1.9</v>
      </c>
      <c r="Q21" s="61">
        <v>1.9</v>
      </c>
      <c r="R21" s="61">
        <v>2.9</v>
      </c>
      <c r="S21" s="61">
        <v>2.9</v>
      </c>
      <c r="T21" s="61">
        <v>4.2</v>
      </c>
      <c r="U21" s="61">
        <v>4.2</v>
      </c>
      <c r="V21" s="61">
        <v>6.3</v>
      </c>
      <c r="W21" s="62">
        <v>6.3</v>
      </c>
      <c r="X21" s="26">
        <v>15</v>
      </c>
      <c r="Y21" s="59">
        <v>23.7</v>
      </c>
      <c r="Z21" s="59">
        <v>17.2</v>
      </c>
      <c r="AA21" s="59">
        <v>37.9</v>
      </c>
      <c r="AB21" s="59">
        <v>5.0999999999999996</v>
      </c>
      <c r="AC21" s="60">
        <v>19.2</v>
      </c>
      <c r="AD21" s="61">
        <v>17.3</v>
      </c>
      <c r="AE21" s="61">
        <v>14.3</v>
      </c>
      <c r="AF21" s="61">
        <v>18.899999999999999</v>
      </c>
      <c r="AG21" s="61">
        <v>12.6</v>
      </c>
      <c r="AH21" s="61">
        <v>19.2</v>
      </c>
      <c r="AI21" s="61">
        <v>12.8</v>
      </c>
      <c r="AJ21" s="61">
        <v>18.8</v>
      </c>
      <c r="AK21" s="61">
        <v>14.4</v>
      </c>
      <c r="AL21" s="61">
        <v>17.3</v>
      </c>
      <c r="AM21" s="61">
        <v>14.4</v>
      </c>
      <c r="AN21" s="61">
        <v>15.4</v>
      </c>
      <c r="AO21" s="61">
        <v>13.8</v>
      </c>
      <c r="AP21" s="61">
        <v>13.8</v>
      </c>
      <c r="AQ21" s="61">
        <v>12.4</v>
      </c>
      <c r="AR21" s="61">
        <v>12.4</v>
      </c>
      <c r="AS21" s="61">
        <v>9.6999999999999993</v>
      </c>
      <c r="AT21" s="62">
        <v>9.6999999999999993</v>
      </c>
      <c r="AU21" s="9"/>
      <c r="AV21" s="9"/>
      <c r="AW21" s="9"/>
      <c r="AX21" s="9"/>
    </row>
    <row r="22" spans="1:50" ht="12" customHeight="1">
      <c r="A22" s="26">
        <v>16</v>
      </c>
      <c r="B22" s="59"/>
      <c r="C22" s="59"/>
      <c r="D22" s="59"/>
      <c r="E22" s="59"/>
      <c r="F22" s="60">
        <v>0.1</v>
      </c>
      <c r="G22" s="61">
        <v>0.1</v>
      </c>
      <c r="H22" s="61">
        <v>0.4</v>
      </c>
      <c r="I22" s="61">
        <v>0.4</v>
      </c>
      <c r="J22" s="61">
        <v>0.7</v>
      </c>
      <c r="K22" s="61">
        <v>0.7</v>
      </c>
      <c r="L22" s="61">
        <v>0.9</v>
      </c>
      <c r="M22" s="61">
        <v>1</v>
      </c>
      <c r="N22" s="61">
        <v>1.4</v>
      </c>
      <c r="O22" s="61">
        <v>1.3</v>
      </c>
      <c r="P22" s="61">
        <v>1.9</v>
      </c>
      <c r="Q22" s="61">
        <v>1.9</v>
      </c>
      <c r="R22" s="61">
        <v>2.9</v>
      </c>
      <c r="S22" s="61">
        <v>2.9</v>
      </c>
      <c r="T22" s="61">
        <v>4.2</v>
      </c>
      <c r="U22" s="61">
        <v>4.2</v>
      </c>
      <c r="V22" s="61">
        <v>6.3</v>
      </c>
      <c r="W22" s="62">
        <v>6.3</v>
      </c>
      <c r="X22" s="26">
        <v>16</v>
      </c>
      <c r="Y22" s="59">
        <v>24.9</v>
      </c>
      <c r="Z22" s="59">
        <v>15.7</v>
      </c>
      <c r="AA22" s="59">
        <v>38.799999999999997</v>
      </c>
      <c r="AB22" s="59">
        <v>8.1</v>
      </c>
      <c r="AC22" s="60">
        <v>21.1</v>
      </c>
      <c r="AD22" s="61">
        <v>15.6</v>
      </c>
      <c r="AE22" s="61">
        <v>16.2</v>
      </c>
      <c r="AF22" s="61">
        <v>16.899999999999999</v>
      </c>
      <c r="AG22" s="61">
        <v>14.3</v>
      </c>
      <c r="AH22" s="61">
        <v>17.399999999999999</v>
      </c>
      <c r="AI22" s="61">
        <v>14.3</v>
      </c>
      <c r="AJ22" s="61">
        <v>17.2</v>
      </c>
      <c r="AK22" s="61">
        <v>15.2</v>
      </c>
      <c r="AL22" s="61">
        <v>16</v>
      </c>
      <c r="AM22" s="61">
        <v>14.8</v>
      </c>
      <c r="AN22" s="61">
        <v>15.1</v>
      </c>
      <c r="AO22" s="61">
        <v>13.9</v>
      </c>
      <c r="AP22" s="61">
        <v>13.9</v>
      </c>
      <c r="AQ22" s="61">
        <v>12.4</v>
      </c>
      <c r="AR22" s="61">
        <v>12.4</v>
      </c>
      <c r="AS22" s="61">
        <v>9.6999999999999993</v>
      </c>
      <c r="AT22" s="62">
        <v>9.8000000000000007</v>
      </c>
      <c r="AU22" s="9"/>
      <c r="AV22" s="9"/>
      <c r="AW22" s="9"/>
      <c r="AX22" s="9"/>
    </row>
    <row r="23" spans="1:50" ht="12" customHeight="1">
      <c r="A23" s="26">
        <v>17</v>
      </c>
      <c r="B23" s="59"/>
      <c r="C23" s="59"/>
      <c r="D23" s="59"/>
      <c r="E23" s="59"/>
      <c r="F23" s="60">
        <v>0.1</v>
      </c>
      <c r="G23" s="61">
        <v>0.1</v>
      </c>
      <c r="H23" s="61">
        <v>0.4</v>
      </c>
      <c r="I23" s="61">
        <v>0.4</v>
      </c>
      <c r="J23" s="61">
        <v>0.7</v>
      </c>
      <c r="K23" s="61">
        <v>0.7</v>
      </c>
      <c r="L23" s="61">
        <v>0.9</v>
      </c>
      <c r="M23" s="61">
        <v>0.9</v>
      </c>
      <c r="N23" s="61">
        <v>1.4</v>
      </c>
      <c r="O23" s="61">
        <v>1.4</v>
      </c>
      <c r="P23" s="61">
        <v>1.9</v>
      </c>
      <c r="Q23" s="61">
        <v>1.9</v>
      </c>
      <c r="R23" s="61">
        <v>2.9</v>
      </c>
      <c r="S23" s="61">
        <v>2.9</v>
      </c>
      <c r="T23" s="61">
        <v>4.2</v>
      </c>
      <c r="U23" s="61">
        <v>4.0999999999999996</v>
      </c>
      <c r="V23" s="61">
        <v>6.3</v>
      </c>
      <c r="W23" s="62">
        <v>6.2</v>
      </c>
      <c r="X23" s="26">
        <v>17</v>
      </c>
      <c r="Y23" s="59">
        <v>26</v>
      </c>
      <c r="Z23" s="59">
        <v>17.100000000000001</v>
      </c>
      <c r="AA23" s="59">
        <v>37.1</v>
      </c>
      <c r="AB23" s="59">
        <v>9.1999999999999993</v>
      </c>
      <c r="AC23" s="60">
        <v>22.2</v>
      </c>
      <c r="AD23" s="61">
        <v>16.3</v>
      </c>
      <c r="AE23" s="61">
        <v>16.899999999999999</v>
      </c>
      <c r="AF23" s="61">
        <v>17.7</v>
      </c>
      <c r="AG23" s="61">
        <v>14.3</v>
      </c>
      <c r="AH23" s="61">
        <v>18.8</v>
      </c>
      <c r="AI23" s="61">
        <v>14.1</v>
      </c>
      <c r="AJ23" s="61">
        <v>18.8</v>
      </c>
      <c r="AK23" s="61">
        <v>15.2</v>
      </c>
      <c r="AL23" s="61">
        <v>17.399999999999999</v>
      </c>
      <c r="AM23" s="61">
        <v>14.7</v>
      </c>
      <c r="AN23" s="61">
        <v>15.6</v>
      </c>
      <c r="AO23" s="61">
        <v>14</v>
      </c>
      <c r="AP23" s="61">
        <v>13.9</v>
      </c>
      <c r="AQ23" s="61">
        <v>12.4</v>
      </c>
      <c r="AR23" s="61">
        <v>12.4</v>
      </c>
      <c r="AS23" s="61">
        <v>9.8000000000000007</v>
      </c>
      <c r="AT23" s="62">
        <v>9.8000000000000007</v>
      </c>
      <c r="AU23" s="9"/>
      <c r="AV23" s="9"/>
      <c r="AW23" s="9"/>
      <c r="AX23" s="9"/>
    </row>
    <row r="24" spans="1:50" ht="12" customHeight="1">
      <c r="A24" s="26">
        <v>18</v>
      </c>
      <c r="B24" s="59"/>
      <c r="C24" s="59"/>
      <c r="D24" s="59"/>
      <c r="E24" s="59"/>
      <c r="F24" s="60">
        <v>0.1</v>
      </c>
      <c r="G24" s="61">
        <v>0.1</v>
      </c>
      <c r="H24" s="61">
        <v>0.4</v>
      </c>
      <c r="I24" s="61">
        <v>0.4</v>
      </c>
      <c r="J24" s="61">
        <v>0.6</v>
      </c>
      <c r="K24" s="61">
        <v>0.6</v>
      </c>
      <c r="L24" s="61">
        <v>0.9</v>
      </c>
      <c r="M24" s="61">
        <v>0.9</v>
      </c>
      <c r="N24" s="61">
        <v>1.3</v>
      </c>
      <c r="O24" s="61">
        <v>1.4</v>
      </c>
      <c r="P24" s="61">
        <v>1.9</v>
      </c>
      <c r="Q24" s="61">
        <v>1.9</v>
      </c>
      <c r="R24" s="61">
        <v>2.9</v>
      </c>
      <c r="S24" s="61">
        <v>2.9</v>
      </c>
      <c r="T24" s="61">
        <v>4.0999999999999996</v>
      </c>
      <c r="U24" s="61">
        <v>4.0999999999999996</v>
      </c>
      <c r="V24" s="61">
        <v>6.2</v>
      </c>
      <c r="W24" s="62">
        <v>6.2</v>
      </c>
      <c r="X24" s="26">
        <v>18</v>
      </c>
      <c r="Y24" s="59">
        <v>22.4</v>
      </c>
      <c r="Z24" s="59">
        <v>20.3</v>
      </c>
      <c r="AA24" s="59">
        <v>32.299999999999997</v>
      </c>
      <c r="AB24" s="59">
        <v>10.9</v>
      </c>
      <c r="AC24" s="60">
        <v>20.2</v>
      </c>
      <c r="AD24" s="61">
        <v>20.6</v>
      </c>
      <c r="AE24" s="61">
        <v>17.2</v>
      </c>
      <c r="AF24" s="61">
        <v>21.5</v>
      </c>
      <c r="AG24" s="61">
        <v>15.6</v>
      </c>
      <c r="AH24" s="61">
        <v>21.7</v>
      </c>
      <c r="AI24" s="61">
        <v>15.3</v>
      </c>
      <c r="AJ24" s="61">
        <v>20.9</v>
      </c>
      <c r="AK24" s="61">
        <v>16</v>
      </c>
      <c r="AL24" s="61">
        <v>18.100000000000001</v>
      </c>
      <c r="AM24" s="61">
        <v>15.3</v>
      </c>
      <c r="AN24" s="61">
        <v>16.100000000000001</v>
      </c>
      <c r="AO24" s="61">
        <v>14.1</v>
      </c>
      <c r="AP24" s="61">
        <v>14.1</v>
      </c>
      <c r="AQ24" s="61">
        <v>12.4</v>
      </c>
      <c r="AR24" s="61">
        <v>12.4</v>
      </c>
      <c r="AS24" s="61">
        <v>9.8000000000000007</v>
      </c>
      <c r="AT24" s="62">
        <v>9.8000000000000007</v>
      </c>
      <c r="AU24" s="9"/>
      <c r="AV24" s="9"/>
      <c r="AW24" s="9"/>
      <c r="AX24" s="9"/>
    </row>
    <row r="25" spans="1:50" ht="12" customHeight="1">
      <c r="A25" s="26">
        <v>19</v>
      </c>
      <c r="B25" s="59"/>
      <c r="C25" s="59"/>
      <c r="D25" s="59"/>
      <c r="E25" s="59"/>
      <c r="F25" s="60">
        <v>0.1</v>
      </c>
      <c r="G25" s="61">
        <v>0.1</v>
      </c>
      <c r="H25" s="61">
        <v>0.4</v>
      </c>
      <c r="I25" s="61">
        <v>0.4</v>
      </c>
      <c r="J25" s="61">
        <v>0.7</v>
      </c>
      <c r="K25" s="61">
        <v>0.7</v>
      </c>
      <c r="L25" s="61">
        <v>0.9</v>
      </c>
      <c r="M25" s="61">
        <v>0.9</v>
      </c>
      <c r="N25" s="61">
        <v>1.4</v>
      </c>
      <c r="O25" s="61">
        <v>1.4</v>
      </c>
      <c r="P25" s="61">
        <v>1.9</v>
      </c>
      <c r="Q25" s="61">
        <v>1.9</v>
      </c>
      <c r="R25" s="61">
        <v>2.9</v>
      </c>
      <c r="S25" s="61">
        <v>2.8</v>
      </c>
      <c r="T25" s="61">
        <v>4.0999999999999996</v>
      </c>
      <c r="U25" s="61">
        <v>4.0999999999999996</v>
      </c>
      <c r="V25" s="61">
        <v>6.2</v>
      </c>
      <c r="W25" s="62">
        <v>6.2</v>
      </c>
      <c r="X25" s="26">
        <v>19</v>
      </c>
      <c r="Y25" s="59">
        <v>21.5</v>
      </c>
      <c r="Z25" s="59">
        <v>18.899999999999999</v>
      </c>
      <c r="AA25" s="59">
        <v>34.200000000000003</v>
      </c>
      <c r="AB25" s="59">
        <v>11</v>
      </c>
      <c r="AC25" s="60">
        <v>19.899999999999999</v>
      </c>
      <c r="AD25" s="61">
        <v>19</v>
      </c>
      <c r="AE25" s="61">
        <v>16.600000000000001</v>
      </c>
      <c r="AF25" s="61">
        <v>19.2</v>
      </c>
      <c r="AG25" s="61">
        <v>15.6</v>
      </c>
      <c r="AH25" s="61">
        <v>19.2</v>
      </c>
      <c r="AI25" s="61">
        <v>15.7</v>
      </c>
      <c r="AJ25" s="61">
        <v>18.8</v>
      </c>
      <c r="AK25" s="61">
        <v>15.9</v>
      </c>
      <c r="AL25" s="61">
        <v>17.100000000000001</v>
      </c>
      <c r="AM25" s="61">
        <v>15.4</v>
      </c>
      <c r="AN25" s="61">
        <v>15.8</v>
      </c>
      <c r="AO25" s="61">
        <v>14.2</v>
      </c>
      <c r="AP25" s="61">
        <v>14.3</v>
      </c>
      <c r="AQ25" s="61">
        <v>12.4</v>
      </c>
      <c r="AR25" s="61">
        <v>12.4</v>
      </c>
      <c r="AS25" s="61">
        <v>9.8000000000000007</v>
      </c>
      <c r="AT25" s="62">
        <v>9.9</v>
      </c>
      <c r="AU25" s="9"/>
      <c r="AV25" s="9"/>
      <c r="AW25" s="9"/>
      <c r="AX25" s="9"/>
    </row>
    <row r="26" spans="1:50" ht="12" customHeight="1">
      <c r="A26" s="26">
        <v>20</v>
      </c>
      <c r="B26" s="59"/>
      <c r="C26" s="59"/>
      <c r="D26" s="59"/>
      <c r="E26" s="59"/>
      <c r="F26" s="60">
        <v>0.1</v>
      </c>
      <c r="G26" s="61">
        <v>0.1</v>
      </c>
      <c r="H26" s="61">
        <v>0.4</v>
      </c>
      <c r="I26" s="61">
        <v>0.4</v>
      </c>
      <c r="J26" s="61">
        <v>0.6</v>
      </c>
      <c r="K26" s="61">
        <v>0.6</v>
      </c>
      <c r="L26" s="61">
        <v>0.9</v>
      </c>
      <c r="M26" s="61">
        <v>0.9</v>
      </c>
      <c r="N26" s="61">
        <v>1.4</v>
      </c>
      <c r="O26" s="61">
        <v>1.4</v>
      </c>
      <c r="P26" s="61">
        <v>1.9</v>
      </c>
      <c r="Q26" s="61">
        <v>1.9</v>
      </c>
      <c r="R26" s="61">
        <v>2.8</v>
      </c>
      <c r="S26" s="61">
        <v>2.8</v>
      </c>
      <c r="T26" s="61">
        <v>4.0999999999999996</v>
      </c>
      <c r="U26" s="61">
        <v>4.0999999999999996</v>
      </c>
      <c r="V26" s="61">
        <v>6.2</v>
      </c>
      <c r="W26" s="62">
        <v>6.2</v>
      </c>
      <c r="X26" s="26">
        <v>20</v>
      </c>
      <c r="Y26" s="59">
        <v>26.7</v>
      </c>
      <c r="Z26" s="59">
        <v>19.600000000000001</v>
      </c>
      <c r="AA26" s="59">
        <v>37.799999999999997</v>
      </c>
      <c r="AB26" s="59">
        <v>9.9</v>
      </c>
      <c r="AC26" s="60">
        <v>23.1</v>
      </c>
      <c r="AD26" s="61">
        <v>20.6</v>
      </c>
      <c r="AE26" s="61">
        <v>17.3</v>
      </c>
      <c r="AF26" s="61">
        <v>22</v>
      </c>
      <c r="AG26" s="61">
        <v>15.4</v>
      </c>
      <c r="AH26" s="61">
        <v>22</v>
      </c>
      <c r="AI26" s="61">
        <v>15.3</v>
      </c>
      <c r="AJ26" s="61">
        <v>21.2</v>
      </c>
      <c r="AK26" s="61">
        <v>16</v>
      </c>
      <c r="AL26" s="61">
        <v>18.100000000000001</v>
      </c>
      <c r="AM26" s="61">
        <v>15.4</v>
      </c>
      <c r="AN26" s="61">
        <v>16.2</v>
      </c>
      <c r="AO26" s="61">
        <v>14.3</v>
      </c>
      <c r="AP26" s="61">
        <v>14.3</v>
      </c>
      <c r="AQ26" s="61">
        <v>12.5</v>
      </c>
      <c r="AR26" s="61">
        <v>12.5</v>
      </c>
      <c r="AS26" s="61">
        <v>9.9</v>
      </c>
      <c r="AT26" s="62">
        <v>9.9</v>
      </c>
      <c r="AU26" s="9"/>
      <c r="AV26" s="9"/>
      <c r="AW26" s="9"/>
      <c r="AX26" s="9"/>
    </row>
    <row r="27" spans="1:50" ht="12" customHeight="1">
      <c r="A27" s="26">
        <v>21</v>
      </c>
      <c r="B27" s="59"/>
      <c r="C27" s="59"/>
      <c r="D27" s="59"/>
      <c r="E27" s="59"/>
      <c r="F27" s="60">
        <v>0</v>
      </c>
      <c r="G27" s="61">
        <v>0</v>
      </c>
      <c r="H27" s="61">
        <v>0.4</v>
      </c>
      <c r="I27" s="61">
        <v>0.4</v>
      </c>
      <c r="J27" s="61">
        <v>0.7</v>
      </c>
      <c r="K27" s="61">
        <v>0.7</v>
      </c>
      <c r="L27" s="61">
        <v>0.9</v>
      </c>
      <c r="M27" s="61">
        <v>0.9</v>
      </c>
      <c r="N27" s="61">
        <v>1.3</v>
      </c>
      <c r="O27" s="61">
        <v>1.2</v>
      </c>
      <c r="P27" s="61">
        <v>1.9</v>
      </c>
      <c r="Q27" s="61">
        <v>1.9</v>
      </c>
      <c r="R27" s="61">
        <v>2.9</v>
      </c>
      <c r="S27" s="61">
        <v>2.9</v>
      </c>
      <c r="T27" s="61">
        <v>4.0999999999999996</v>
      </c>
      <c r="U27" s="61">
        <v>4.0999999999999996</v>
      </c>
      <c r="V27" s="61">
        <v>6.2</v>
      </c>
      <c r="W27" s="62">
        <v>6.1</v>
      </c>
      <c r="X27" s="26">
        <v>21</v>
      </c>
      <c r="Y27" s="59">
        <v>29.4</v>
      </c>
      <c r="Z27" s="59">
        <v>22.4</v>
      </c>
      <c r="AA27" s="59">
        <v>46.2</v>
      </c>
      <c r="AB27" s="59">
        <v>9.1999999999999993</v>
      </c>
      <c r="AC27" s="60">
        <v>25.3</v>
      </c>
      <c r="AD27" s="61">
        <v>23.3</v>
      </c>
      <c r="AE27" s="61">
        <v>18.2</v>
      </c>
      <c r="AF27" s="61">
        <v>25.6</v>
      </c>
      <c r="AG27" s="61">
        <v>15.9</v>
      </c>
      <c r="AH27" s="61">
        <v>25.6</v>
      </c>
      <c r="AI27" s="61">
        <v>15.7</v>
      </c>
      <c r="AJ27" s="61">
        <v>24.4</v>
      </c>
      <c r="AK27" s="61">
        <v>16.3</v>
      </c>
      <c r="AL27" s="61">
        <v>20</v>
      </c>
      <c r="AM27" s="61">
        <v>15.5</v>
      </c>
      <c r="AN27" s="61">
        <v>17</v>
      </c>
      <c r="AO27" s="61">
        <v>14.4</v>
      </c>
      <c r="AP27" s="61">
        <v>14.4</v>
      </c>
      <c r="AQ27" s="61">
        <v>12.5</v>
      </c>
      <c r="AR27" s="61">
        <v>12.5</v>
      </c>
      <c r="AS27" s="61">
        <v>9.9</v>
      </c>
      <c r="AT27" s="62">
        <v>9.9</v>
      </c>
      <c r="AU27" s="9"/>
      <c r="AV27" s="9"/>
      <c r="AW27" s="9"/>
      <c r="AX27" s="9"/>
    </row>
    <row r="28" spans="1:50" ht="12" customHeight="1">
      <c r="A28" s="26">
        <v>22</v>
      </c>
      <c r="B28" s="59"/>
      <c r="C28" s="59"/>
      <c r="D28" s="59"/>
      <c r="E28" s="59"/>
      <c r="F28" s="60">
        <v>0</v>
      </c>
      <c r="G28" s="61">
        <v>0</v>
      </c>
      <c r="H28" s="61">
        <v>0.4</v>
      </c>
      <c r="I28" s="61">
        <v>0.3</v>
      </c>
      <c r="J28" s="61">
        <v>0.6</v>
      </c>
      <c r="K28" s="61">
        <v>0.6</v>
      </c>
      <c r="L28" s="61">
        <v>0.9</v>
      </c>
      <c r="M28" s="61">
        <v>0.9</v>
      </c>
      <c r="N28" s="61">
        <v>1.2</v>
      </c>
      <c r="O28" s="61">
        <v>1.1000000000000001</v>
      </c>
      <c r="P28" s="61">
        <v>1.9</v>
      </c>
      <c r="Q28" s="61">
        <v>1.9</v>
      </c>
      <c r="R28" s="61">
        <v>2.9</v>
      </c>
      <c r="S28" s="61">
        <v>2.8</v>
      </c>
      <c r="T28" s="61">
        <v>4.0999999999999996</v>
      </c>
      <c r="U28" s="61">
        <v>4.0999999999999996</v>
      </c>
      <c r="V28" s="61">
        <v>6.1</v>
      </c>
      <c r="W28" s="62">
        <v>6.1</v>
      </c>
      <c r="X28" s="26">
        <v>22</v>
      </c>
      <c r="Y28" s="59">
        <v>27.7</v>
      </c>
      <c r="Z28" s="59">
        <v>19</v>
      </c>
      <c r="AA28" s="59">
        <v>43.4</v>
      </c>
      <c r="AB28" s="59">
        <v>11.7</v>
      </c>
      <c r="AC28" s="60">
        <v>25.4</v>
      </c>
      <c r="AD28" s="61">
        <v>19.600000000000001</v>
      </c>
      <c r="AE28" s="61">
        <v>20.399999999999999</v>
      </c>
      <c r="AF28" s="61">
        <v>21.1</v>
      </c>
      <c r="AG28" s="61">
        <v>18.100000000000001</v>
      </c>
      <c r="AH28" s="61">
        <v>21.3</v>
      </c>
      <c r="AI28" s="61">
        <v>17.7</v>
      </c>
      <c r="AJ28" s="61">
        <v>21</v>
      </c>
      <c r="AK28" s="61">
        <v>17.7</v>
      </c>
      <c r="AL28" s="61">
        <v>18.5</v>
      </c>
      <c r="AM28" s="61">
        <v>16.3</v>
      </c>
      <c r="AN28" s="61">
        <v>16.899999999999999</v>
      </c>
      <c r="AO28" s="61">
        <v>14.6</v>
      </c>
      <c r="AP28" s="61">
        <v>14.7</v>
      </c>
      <c r="AQ28" s="61">
        <v>12.6</v>
      </c>
      <c r="AR28" s="61">
        <v>12.6</v>
      </c>
      <c r="AS28" s="61">
        <v>9.9</v>
      </c>
      <c r="AT28" s="62">
        <v>10</v>
      </c>
      <c r="AU28" s="9"/>
      <c r="AV28" s="9"/>
      <c r="AW28" s="9"/>
      <c r="AX28" s="9"/>
    </row>
    <row r="29" spans="1:50" ht="12" customHeight="1">
      <c r="A29" s="26">
        <v>23</v>
      </c>
      <c r="B29" s="59"/>
      <c r="C29" s="59"/>
      <c r="D29" s="59"/>
      <c r="E29" s="59"/>
      <c r="F29" s="60">
        <v>-0.1</v>
      </c>
      <c r="G29" s="61">
        <v>0</v>
      </c>
      <c r="H29" s="61">
        <v>0.3</v>
      </c>
      <c r="I29" s="61">
        <v>0.3</v>
      </c>
      <c r="J29" s="61">
        <v>0.6</v>
      </c>
      <c r="K29" s="61">
        <v>0.6</v>
      </c>
      <c r="L29" s="61">
        <v>0.9</v>
      </c>
      <c r="M29" s="61">
        <v>0.9</v>
      </c>
      <c r="N29" s="61">
        <v>1.1000000000000001</v>
      </c>
      <c r="O29" s="61">
        <v>1.1000000000000001</v>
      </c>
      <c r="P29" s="61">
        <v>1.8</v>
      </c>
      <c r="Q29" s="61">
        <v>1.8</v>
      </c>
      <c r="R29" s="61">
        <v>2.8</v>
      </c>
      <c r="S29" s="61">
        <v>2.8</v>
      </c>
      <c r="T29" s="61">
        <v>4</v>
      </c>
      <c r="U29" s="61">
        <v>4</v>
      </c>
      <c r="V29" s="61">
        <v>6.1</v>
      </c>
      <c r="W29" s="62">
        <v>6.1</v>
      </c>
      <c r="X29" s="26">
        <v>23</v>
      </c>
      <c r="Y29" s="59">
        <v>31.5</v>
      </c>
      <c r="Z29" s="59">
        <v>21.3</v>
      </c>
      <c r="AA29" s="59">
        <v>43.1</v>
      </c>
      <c r="AB29" s="59">
        <v>14.2</v>
      </c>
      <c r="AC29" s="60">
        <v>26</v>
      </c>
      <c r="AD29" s="61">
        <v>22.1</v>
      </c>
      <c r="AE29" s="61">
        <v>19.600000000000001</v>
      </c>
      <c r="AF29" s="61">
        <v>24.5</v>
      </c>
      <c r="AG29" s="61">
        <v>17.600000000000001</v>
      </c>
      <c r="AH29" s="61">
        <v>24.8</v>
      </c>
      <c r="AI29" s="61">
        <v>17.399999999999999</v>
      </c>
      <c r="AJ29" s="61">
        <v>24</v>
      </c>
      <c r="AK29" s="61">
        <v>17.5</v>
      </c>
      <c r="AL29" s="61">
        <v>19.8</v>
      </c>
      <c r="AM29" s="61">
        <v>16.399999999999999</v>
      </c>
      <c r="AN29" s="61">
        <v>17.5</v>
      </c>
      <c r="AO29" s="61">
        <v>14.8</v>
      </c>
      <c r="AP29" s="61">
        <v>14.9</v>
      </c>
      <c r="AQ29" s="61">
        <v>12.6</v>
      </c>
      <c r="AR29" s="61">
        <v>12.7</v>
      </c>
      <c r="AS29" s="61">
        <v>10</v>
      </c>
      <c r="AT29" s="62">
        <v>10</v>
      </c>
      <c r="AU29" s="9"/>
      <c r="AV29" s="9"/>
      <c r="AW29" s="9"/>
      <c r="AX29" s="9"/>
    </row>
    <row r="30" spans="1:50" ht="12" customHeight="1">
      <c r="A30" s="26">
        <v>24</v>
      </c>
      <c r="B30" s="59"/>
      <c r="C30" s="59"/>
      <c r="D30" s="59"/>
      <c r="E30" s="59"/>
      <c r="F30" s="60">
        <v>0</v>
      </c>
      <c r="G30" s="61">
        <v>0</v>
      </c>
      <c r="H30" s="61">
        <v>0.3</v>
      </c>
      <c r="I30" s="61">
        <v>0.3</v>
      </c>
      <c r="J30" s="61">
        <v>0.6</v>
      </c>
      <c r="K30" s="61">
        <v>0.6</v>
      </c>
      <c r="L30" s="61">
        <v>0.8</v>
      </c>
      <c r="M30" s="61">
        <v>0.9</v>
      </c>
      <c r="N30" s="61">
        <v>1.2</v>
      </c>
      <c r="O30" s="61">
        <v>1.1000000000000001</v>
      </c>
      <c r="P30" s="61">
        <v>1.7</v>
      </c>
      <c r="Q30" s="61">
        <v>1.7</v>
      </c>
      <c r="R30" s="61">
        <v>2.7</v>
      </c>
      <c r="S30" s="61">
        <v>2.7</v>
      </c>
      <c r="T30" s="61">
        <v>4</v>
      </c>
      <c r="U30" s="61">
        <v>4</v>
      </c>
      <c r="V30" s="61">
        <v>6</v>
      </c>
      <c r="W30" s="62">
        <v>6</v>
      </c>
      <c r="X30" s="26">
        <v>24</v>
      </c>
      <c r="Y30" s="59">
        <v>31.8</v>
      </c>
      <c r="Z30" s="59">
        <v>22.5</v>
      </c>
      <c r="AA30" s="59">
        <v>42.7</v>
      </c>
      <c r="AB30" s="59">
        <v>11.1</v>
      </c>
      <c r="AC30" s="60">
        <v>27</v>
      </c>
      <c r="AD30" s="61">
        <v>23.3</v>
      </c>
      <c r="AE30" s="61">
        <v>19.899999999999999</v>
      </c>
      <c r="AF30" s="61">
        <v>25.7</v>
      </c>
      <c r="AG30" s="61">
        <v>17.8</v>
      </c>
      <c r="AH30" s="61">
        <v>25.7</v>
      </c>
      <c r="AI30" s="61">
        <v>17.7</v>
      </c>
      <c r="AJ30" s="61">
        <v>24.7</v>
      </c>
      <c r="AK30" s="61">
        <v>17.7</v>
      </c>
      <c r="AL30" s="61">
        <v>20</v>
      </c>
      <c r="AM30" s="61">
        <v>16.7</v>
      </c>
      <c r="AN30" s="61">
        <v>17.600000000000001</v>
      </c>
      <c r="AO30" s="61">
        <v>15.1</v>
      </c>
      <c r="AP30" s="61">
        <v>15.1</v>
      </c>
      <c r="AQ30" s="61">
        <v>12.7</v>
      </c>
      <c r="AR30" s="61">
        <v>12.8</v>
      </c>
      <c r="AS30" s="61">
        <v>10</v>
      </c>
      <c r="AT30" s="62">
        <v>10</v>
      </c>
      <c r="AU30" s="9"/>
      <c r="AV30" s="9"/>
      <c r="AW30" s="9"/>
      <c r="AX30" s="9"/>
    </row>
    <row r="31" spans="1:50" ht="12" customHeight="1">
      <c r="A31" s="26">
        <v>25</v>
      </c>
      <c r="B31" s="59"/>
      <c r="C31" s="59"/>
      <c r="D31" s="59"/>
      <c r="E31" s="59"/>
      <c r="F31" s="60">
        <v>0</v>
      </c>
      <c r="G31" s="61">
        <v>-0.1</v>
      </c>
      <c r="H31" s="61">
        <v>0.3</v>
      </c>
      <c r="I31" s="61">
        <v>0.3</v>
      </c>
      <c r="J31" s="61">
        <v>0.6</v>
      </c>
      <c r="K31" s="61">
        <v>0.6</v>
      </c>
      <c r="L31" s="61">
        <v>0.9</v>
      </c>
      <c r="M31" s="61">
        <v>0.8</v>
      </c>
      <c r="N31" s="61">
        <v>1.1000000000000001</v>
      </c>
      <c r="O31" s="61">
        <v>1.1000000000000001</v>
      </c>
      <c r="P31" s="61">
        <v>1.7</v>
      </c>
      <c r="Q31" s="61">
        <v>1.7</v>
      </c>
      <c r="R31" s="61">
        <v>2.7</v>
      </c>
      <c r="S31" s="61">
        <v>2.7</v>
      </c>
      <c r="T31" s="61">
        <v>4</v>
      </c>
      <c r="U31" s="61">
        <v>4</v>
      </c>
      <c r="V31" s="61">
        <v>6</v>
      </c>
      <c r="W31" s="62">
        <v>6</v>
      </c>
      <c r="X31" s="26">
        <v>25</v>
      </c>
      <c r="Y31" s="59">
        <v>30.2</v>
      </c>
      <c r="Z31" s="59">
        <v>21.5</v>
      </c>
      <c r="AA31" s="59">
        <v>43.5</v>
      </c>
      <c r="AB31" s="59">
        <v>17.100000000000001</v>
      </c>
      <c r="AC31" s="60">
        <v>27.2</v>
      </c>
      <c r="AD31" s="61">
        <v>22.3</v>
      </c>
      <c r="AE31" s="61">
        <v>21.1</v>
      </c>
      <c r="AF31" s="61">
        <v>23.7</v>
      </c>
      <c r="AG31" s="61">
        <v>19.399999999999999</v>
      </c>
      <c r="AH31" s="61">
        <v>23.6</v>
      </c>
      <c r="AI31" s="61">
        <v>19.3</v>
      </c>
      <c r="AJ31" s="61">
        <v>23</v>
      </c>
      <c r="AK31" s="61">
        <v>18.5</v>
      </c>
      <c r="AL31" s="61">
        <v>20</v>
      </c>
      <c r="AM31" s="61">
        <v>17.100000000000001</v>
      </c>
      <c r="AN31" s="61">
        <v>17.899999999999999</v>
      </c>
      <c r="AO31" s="61">
        <v>15.2</v>
      </c>
      <c r="AP31" s="61">
        <v>15.3</v>
      </c>
      <c r="AQ31" s="61">
        <v>12.8</v>
      </c>
      <c r="AR31" s="61">
        <v>12.9</v>
      </c>
      <c r="AS31" s="61">
        <v>10</v>
      </c>
      <c r="AT31" s="62">
        <v>10.1</v>
      </c>
      <c r="AU31" s="9"/>
      <c r="AV31" s="9"/>
      <c r="AW31" s="9"/>
      <c r="AX31" s="9"/>
    </row>
    <row r="32" spans="1:50" ht="12" customHeight="1">
      <c r="A32" s="26">
        <v>26</v>
      </c>
      <c r="B32" s="59"/>
      <c r="C32" s="59"/>
      <c r="D32" s="59"/>
      <c r="E32" s="59"/>
      <c r="F32" s="60">
        <v>0</v>
      </c>
      <c r="G32" s="61">
        <v>-0.1</v>
      </c>
      <c r="H32" s="61">
        <v>0.3</v>
      </c>
      <c r="I32" s="61">
        <v>0.3</v>
      </c>
      <c r="J32" s="61">
        <v>0.6</v>
      </c>
      <c r="K32" s="61">
        <v>0.6</v>
      </c>
      <c r="L32" s="61">
        <v>0.8</v>
      </c>
      <c r="M32" s="61">
        <v>0.8</v>
      </c>
      <c r="N32" s="61">
        <v>1</v>
      </c>
      <c r="O32" s="61">
        <v>1</v>
      </c>
      <c r="P32" s="61">
        <v>1.7</v>
      </c>
      <c r="Q32" s="61">
        <v>1.7</v>
      </c>
      <c r="R32" s="61">
        <v>2.7</v>
      </c>
      <c r="S32" s="61">
        <v>2.7</v>
      </c>
      <c r="T32" s="61">
        <v>4</v>
      </c>
      <c r="U32" s="61">
        <v>4</v>
      </c>
      <c r="V32" s="61">
        <v>6</v>
      </c>
      <c r="W32" s="62">
        <v>6</v>
      </c>
      <c r="X32" s="26">
        <v>26</v>
      </c>
      <c r="Y32" s="59">
        <v>22.9</v>
      </c>
      <c r="Z32" s="59">
        <v>24.5</v>
      </c>
      <c r="AA32" s="59">
        <v>42.8</v>
      </c>
      <c r="AB32" s="59">
        <v>13</v>
      </c>
      <c r="AC32" s="60">
        <v>20.3</v>
      </c>
      <c r="AD32" s="61">
        <v>25.1</v>
      </c>
      <c r="AE32" s="61">
        <v>19</v>
      </c>
      <c r="AF32" s="61">
        <v>25.2</v>
      </c>
      <c r="AG32" s="61">
        <v>18.600000000000001</v>
      </c>
      <c r="AH32" s="61">
        <v>24.4</v>
      </c>
      <c r="AI32" s="61">
        <v>18.7</v>
      </c>
      <c r="AJ32" s="61">
        <v>23.4</v>
      </c>
      <c r="AK32" s="61">
        <v>17.8</v>
      </c>
      <c r="AL32" s="61">
        <v>21.1</v>
      </c>
      <c r="AM32" s="61">
        <v>17.100000000000001</v>
      </c>
      <c r="AN32" s="61">
        <v>18.3</v>
      </c>
      <c r="AO32" s="61">
        <v>15.4</v>
      </c>
      <c r="AP32" s="61">
        <v>15.4</v>
      </c>
      <c r="AQ32" s="61">
        <v>12.9</v>
      </c>
      <c r="AR32" s="61">
        <v>13</v>
      </c>
      <c r="AS32" s="61">
        <v>10.1</v>
      </c>
      <c r="AT32" s="62">
        <v>10.1</v>
      </c>
      <c r="AU32" s="9"/>
      <c r="AV32" s="9"/>
      <c r="AW32" s="9"/>
      <c r="AX32" s="9"/>
    </row>
    <row r="33" spans="1:50" ht="12" customHeight="1">
      <c r="A33" s="26">
        <v>27</v>
      </c>
      <c r="B33" s="59"/>
      <c r="C33" s="59"/>
      <c r="D33" s="59"/>
      <c r="E33" s="59"/>
      <c r="F33" s="60">
        <v>-0.1</v>
      </c>
      <c r="G33" s="61">
        <v>-0.1</v>
      </c>
      <c r="H33" s="61">
        <v>0.3</v>
      </c>
      <c r="I33" s="61">
        <v>0.3</v>
      </c>
      <c r="J33" s="61">
        <v>0.6</v>
      </c>
      <c r="K33" s="61">
        <v>0.6</v>
      </c>
      <c r="L33" s="61">
        <v>0.8</v>
      </c>
      <c r="M33" s="61">
        <v>0.8</v>
      </c>
      <c r="N33" s="61">
        <v>1</v>
      </c>
      <c r="O33" s="61">
        <v>0.9</v>
      </c>
      <c r="P33" s="61">
        <v>1.7</v>
      </c>
      <c r="Q33" s="61">
        <v>1.7</v>
      </c>
      <c r="R33" s="61">
        <v>2.7</v>
      </c>
      <c r="S33" s="61">
        <v>2.7</v>
      </c>
      <c r="T33" s="61">
        <v>4</v>
      </c>
      <c r="U33" s="61">
        <v>3.9</v>
      </c>
      <c r="V33" s="61">
        <v>6</v>
      </c>
      <c r="W33" s="62">
        <v>6</v>
      </c>
      <c r="X33" s="26">
        <v>27</v>
      </c>
      <c r="Y33" s="59">
        <v>34.700000000000003</v>
      </c>
      <c r="Z33" s="59">
        <v>23.9</v>
      </c>
      <c r="AA33" s="59">
        <v>48.3</v>
      </c>
      <c r="AB33" s="59">
        <v>16.2</v>
      </c>
      <c r="AC33" s="60">
        <v>26.3</v>
      </c>
      <c r="AD33" s="61">
        <v>25.4</v>
      </c>
      <c r="AE33" s="61">
        <v>21.1</v>
      </c>
      <c r="AF33" s="61">
        <v>25.8</v>
      </c>
      <c r="AG33" s="61">
        <v>20</v>
      </c>
      <c r="AH33" s="61">
        <v>25.1</v>
      </c>
      <c r="AI33" s="61">
        <v>19.7</v>
      </c>
      <c r="AJ33" s="61">
        <v>24.2</v>
      </c>
      <c r="AK33" s="61">
        <v>19.3</v>
      </c>
      <c r="AL33" s="61">
        <v>21.4</v>
      </c>
      <c r="AM33" s="61">
        <v>17.7</v>
      </c>
      <c r="AN33" s="61">
        <v>18.8</v>
      </c>
      <c r="AO33" s="61">
        <v>15.6</v>
      </c>
      <c r="AP33" s="61">
        <v>15.7</v>
      </c>
      <c r="AQ33" s="61">
        <v>13</v>
      </c>
      <c r="AR33" s="61">
        <v>13.1</v>
      </c>
      <c r="AS33" s="61">
        <v>10.1</v>
      </c>
      <c r="AT33" s="62">
        <v>10.1</v>
      </c>
      <c r="AU33" s="9"/>
      <c r="AV33" s="9"/>
      <c r="AW33" s="9"/>
      <c r="AX33" s="9"/>
    </row>
    <row r="34" spans="1:50" ht="12" customHeight="1">
      <c r="A34" s="26">
        <v>28</v>
      </c>
      <c r="B34" s="59"/>
      <c r="C34" s="59"/>
      <c r="D34" s="59"/>
      <c r="E34" s="59"/>
      <c r="F34" s="60">
        <v>-0.1</v>
      </c>
      <c r="G34" s="61">
        <v>-0.1</v>
      </c>
      <c r="H34" s="61">
        <v>0.3</v>
      </c>
      <c r="I34" s="61">
        <v>0.2</v>
      </c>
      <c r="J34" s="61">
        <v>0.6</v>
      </c>
      <c r="K34" s="61">
        <v>0.5</v>
      </c>
      <c r="L34" s="61">
        <v>0.8</v>
      </c>
      <c r="M34" s="61">
        <v>0.8</v>
      </c>
      <c r="N34" s="61">
        <v>0.8</v>
      </c>
      <c r="O34" s="61">
        <v>0.8</v>
      </c>
      <c r="P34" s="61">
        <v>1.6</v>
      </c>
      <c r="Q34" s="61">
        <v>1.6</v>
      </c>
      <c r="R34" s="61">
        <v>2.6</v>
      </c>
      <c r="S34" s="61">
        <v>2.6</v>
      </c>
      <c r="T34" s="61">
        <v>3.9</v>
      </c>
      <c r="U34" s="61">
        <v>3.9</v>
      </c>
      <c r="V34" s="61">
        <v>6</v>
      </c>
      <c r="W34" s="62">
        <v>5.9</v>
      </c>
      <c r="X34" s="26">
        <v>28</v>
      </c>
      <c r="Y34" s="59">
        <v>34.299999999999997</v>
      </c>
      <c r="Z34" s="59">
        <v>22.8</v>
      </c>
      <c r="AA34" s="59">
        <v>52.2</v>
      </c>
      <c r="AB34" s="59">
        <v>12.9</v>
      </c>
      <c r="AC34" s="60">
        <v>26.4</v>
      </c>
      <c r="AD34" s="61">
        <v>24.6</v>
      </c>
      <c r="AE34" s="61">
        <v>20.7</v>
      </c>
      <c r="AF34" s="61">
        <v>25.7</v>
      </c>
      <c r="AG34" s="61">
        <v>19.3</v>
      </c>
      <c r="AH34" s="61">
        <v>25.3</v>
      </c>
      <c r="AI34" s="61">
        <v>19.2</v>
      </c>
      <c r="AJ34" s="61">
        <v>24.4</v>
      </c>
      <c r="AK34" s="61">
        <v>19.100000000000001</v>
      </c>
      <c r="AL34" s="61">
        <v>21.2</v>
      </c>
      <c r="AM34" s="61">
        <v>17.8</v>
      </c>
      <c r="AN34" s="61">
        <v>18.7</v>
      </c>
      <c r="AO34" s="61">
        <v>15.9</v>
      </c>
      <c r="AP34" s="61">
        <v>15.9</v>
      </c>
      <c r="AQ34" s="61">
        <v>13.1</v>
      </c>
      <c r="AR34" s="61">
        <v>13.2</v>
      </c>
      <c r="AS34" s="61">
        <v>10.199999999999999</v>
      </c>
      <c r="AT34" s="62">
        <v>10.199999999999999</v>
      </c>
      <c r="AU34" s="9"/>
      <c r="AV34" s="9"/>
      <c r="AW34" s="9"/>
      <c r="AX34" s="9"/>
    </row>
    <row r="35" spans="1:50" ht="12" customHeight="1">
      <c r="A35" s="26">
        <v>29</v>
      </c>
      <c r="B35" s="59"/>
      <c r="C35" s="59"/>
      <c r="D35" s="59"/>
      <c r="E35" s="59"/>
      <c r="F35" s="60">
        <v>-0.1</v>
      </c>
      <c r="G35" s="61">
        <v>-0.1</v>
      </c>
      <c r="H35" s="61">
        <v>0.2</v>
      </c>
      <c r="I35" s="61">
        <v>0.2</v>
      </c>
      <c r="J35" s="61">
        <v>0.5</v>
      </c>
      <c r="K35" s="61">
        <v>0.5</v>
      </c>
      <c r="L35" s="61">
        <v>0.8</v>
      </c>
      <c r="M35" s="61">
        <v>0.8</v>
      </c>
      <c r="N35" s="61">
        <v>0.8</v>
      </c>
      <c r="O35" s="61">
        <v>0.9</v>
      </c>
      <c r="P35" s="61">
        <v>1.5</v>
      </c>
      <c r="Q35" s="61">
        <v>1.5</v>
      </c>
      <c r="R35" s="61">
        <v>2.6</v>
      </c>
      <c r="S35" s="61">
        <v>2.5</v>
      </c>
      <c r="T35" s="61">
        <v>3.9</v>
      </c>
      <c r="U35" s="61">
        <v>3.9</v>
      </c>
      <c r="V35" s="61">
        <v>5.9</v>
      </c>
      <c r="W35" s="62">
        <v>5.9</v>
      </c>
      <c r="X35" s="26">
        <v>29</v>
      </c>
      <c r="Y35" s="59">
        <v>24.3</v>
      </c>
      <c r="Z35" s="59">
        <v>16.899999999999999</v>
      </c>
      <c r="AA35" s="59">
        <v>41.9</v>
      </c>
      <c r="AB35" s="59">
        <v>9.6</v>
      </c>
      <c r="AC35" s="60">
        <v>21</v>
      </c>
      <c r="AD35" s="61">
        <v>19.899999999999999</v>
      </c>
      <c r="AE35" s="61">
        <v>18.2</v>
      </c>
      <c r="AF35" s="61">
        <v>22.6</v>
      </c>
      <c r="AG35" s="61">
        <v>18.3</v>
      </c>
      <c r="AH35" s="61">
        <v>22.9</v>
      </c>
      <c r="AI35" s="61">
        <v>18.7</v>
      </c>
      <c r="AJ35" s="61">
        <v>22.5</v>
      </c>
      <c r="AK35" s="61">
        <v>17.899999999999999</v>
      </c>
      <c r="AL35" s="61">
        <v>19.5</v>
      </c>
      <c r="AM35" s="61">
        <v>17.7</v>
      </c>
      <c r="AN35" s="61">
        <v>18.3</v>
      </c>
      <c r="AO35" s="61">
        <v>16</v>
      </c>
      <c r="AP35" s="61">
        <v>16</v>
      </c>
      <c r="AQ35" s="61">
        <v>13.3</v>
      </c>
      <c r="AR35" s="61">
        <v>13.3</v>
      </c>
      <c r="AS35" s="61">
        <v>10.199999999999999</v>
      </c>
      <c r="AT35" s="62">
        <v>10.199999999999999</v>
      </c>
      <c r="AU35" s="9"/>
      <c r="AV35" s="9"/>
      <c r="AW35" s="9"/>
      <c r="AX35" s="9"/>
    </row>
    <row r="36" spans="1:50" ht="12" customHeight="1">
      <c r="A36" s="26">
        <v>30</v>
      </c>
      <c r="B36" s="59"/>
      <c r="C36" s="59"/>
      <c r="D36" s="59"/>
      <c r="E36" s="59"/>
      <c r="F36" s="60">
        <v>0</v>
      </c>
      <c r="G36" s="61">
        <v>0</v>
      </c>
      <c r="H36" s="61">
        <v>0.2</v>
      </c>
      <c r="I36" s="61">
        <v>0.3</v>
      </c>
      <c r="J36" s="61">
        <v>0.5</v>
      </c>
      <c r="K36" s="61">
        <v>0.5</v>
      </c>
      <c r="L36" s="61">
        <v>0.8</v>
      </c>
      <c r="M36" s="61">
        <v>0.8</v>
      </c>
      <c r="N36" s="61">
        <v>1</v>
      </c>
      <c r="O36" s="61">
        <v>1</v>
      </c>
      <c r="P36" s="61">
        <v>1.5</v>
      </c>
      <c r="Q36" s="61">
        <v>1.5</v>
      </c>
      <c r="R36" s="61">
        <v>2.5</v>
      </c>
      <c r="S36" s="61">
        <v>2.5</v>
      </c>
      <c r="T36" s="61">
        <v>3.9</v>
      </c>
      <c r="U36" s="61">
        <v>3.8</v>
      </c>
      <c r="V36" s="61">
        <v>5.9</v>
      </c>
      <c r="W36" s="62">
        <v>5.9</v>
      </c>
      <c r="X36" s="26">
        <v>30</v>
      </c>
      <c r="Y36" s="59">
        <v>11.8</v>
      </c>
      <c r="Z36" s="59">
        <v>11.8</v>
      </c>
      <c r="AA36" s="59">
        <v>25.8</v>
      </c>
      <c r="AB36" s="59">
        <v>11.4</v>
      </c>
      <c r="AC36" s="60">
        <v>12.5</v>
      </c>
      <c r="AD36" s="61">
        <v>13.1</v>
      </c>
      <c r="AE36" s="61">
        <v>15.1</v>
      </c>
      <c r="AF36" s="61">
        <v>15.6</v>
      </c>
      <c r="AG36" s="61">
        <v>16.8</v>
      </c>
      <c r="AH36" s="61">
        <v>17</v>
      </c>
      <c r="AI36" s="61">
        <v>17.7</v>
      </c>
      <c r="AJ36" s="61">
        <v>17.5</v>
      </c>
      <c r="AK36" s="61">
        <v>16</v>
      </c>
      <c r="AL36" s="61">
        <v>16.399999999999999</v>
      </c>
      <c r="AM36" s="61">
        <v>17</v>
      </c>
      <c r="AN36" s="61">
        <v>16.7</v>
      </c>
      <c r="AO36" s="61">
        <v>16</v>
      </c>
      <c r="AP36" s="61">
        <v>15.9</v>
      </c>
      <c r="AQ36" s="61">
        <v>13.4</v>
      </c>
      <c r="AR36" s="61">
        <v>13.4</v>
      </c>
      <c r="AS36" s="61">
        <v>10.199999999999999</v>
      </c>
      <c r="AT36" s="62">
        <v>10.3</v>
      </c>
      <c r="AU36" s="9"/>
      <c r="AV36" s="9"/>
      <c r="AW36" s="9"/>
      <c r="AX36" s="9"/>
    </row>
    <row r="37" spans="1:50" ht="12" customHeight="1">
      <c r="A37" s="26">
        <v>31</v>
      </c>
      <c r="B37" s="59"/>
      <c r="C37" s="59"/>
      <c r="D37" s="59"/>
      <c r="E37" s="59"/>
      <c r="F37" s="64">
        <v>0</v>
      </c>
      <c r="G37" s="65">
        <v>0</v>
      </c>
      <c r="H37" s="65">
        <v>0.3</v>
      </c>
      <c r="I37" s="65">
        <v>0.3</v>
      </c>
      <c r="J37" s="65">
        <v>0.5</v>
      </c>
      <c r="K37" s="65">
        <v>0.5</v>
      </c>
      <c r="L37" s="65">
        <v>0.8</v>
      </c>
      <c r="M37" s="65">
        <v>0.8</v>
      </c>
      <c r="N37" s="65">
        <v>1.1000000000000001</v>
      </c>
      <c r="O37" s="65">
        <v>1</v>
      </c>
      <c r="P37" s="65">
        <v>1.5</v>
      </c>
      <c r="Q37" s="65">
        <v>1.6</v>
      </c>
      <c r="R37" s="65">
        <v>2.5</v>
      </c>
      <c r="S37" s="65">
        <v>2.5</v>
      </c>
      <c r="T37" s="65">
        <v>3.8</v>
      </c>
      <c r="U37" s="65">
        <v>3.8</v>
      </c>
      <c r="V37" s="65">
        <v>5.9</v>
      </c>
      <c r="W37" s="66">
        <v>5.8</v>
      </c>
      <c r="X37" s="26">
        <v>31</v>
      </c>
      <c r="Y37" s="59">
        <v>13</v>
      </c>
      <c r="Z37" s="59">
        <v>13.3</v>
      </c>
      <c r="AA37" s="59">
        <v>21.2</v>
      </c>
      <c r="AB37" s="59">
        <v>9.6</v>
      </c>
      <c r="AC37" s="64">
        <v>12.7</v>
      </c>
      <c r="AD37" s="65">
        <v>14.2</v>
      </c>
      <c r="AE37" s="65">
        <v>13</v>
      </c>
      <c r="AF37" s="65">
        <v>15.8</v>
      </c>
      <c r="AG37" s="65">
        <v>13.9</v>
      </c>
      <c r="AH37" s="65">
        <v>16.2</v>
      </c>
      <c r="AI37" s="65">
        <v>14.6</v>
      </c>
      <c r="AJ37" s="65">
        <v>16.2</v>
      </c>
      <c r="AK37" s="65">
        <v>14.5</v>
      </c>
      <c r="AL37" s="65">
        <v>15.4</v>
      </c>
      <c r="AM37" s="65">
        <v>15.7</v>
      </c>
      <c r="AN37" s="65">
        <v>15.6</v>
      </c>
      <c r="AO37" s="65">
        <v>15.7</v>
      </c>
      <c r="AP37" s="65">
        <v>15.4</v>
      </c>
      <c r="AQ37" s="65">
        <v>13.5</v>
      </c>
      <c r="AR37" s="65">
        <v>13.5</v>
      </c>
      <c r="AS37" s="65">
        <v>10.3</v>
      </c>
      <c r="AT37" s="66">
        <v>10.3</v>
      </c>
      <c r="AU37" s="9"/>
      <c r="AV37" s="9"/>
      <c r="AW37" s="9"/>
      <c r="AX37" s="9"/>
    </row>
    <row r="38" spans="1:50" ht="12" customHeight="1">
      <c r="A38" s="49" t="s">
        <v>5</v>
      </c>
      <c r="B38" s="50"/>
      <c r="C38" s="51"/>
      <c r="D38" s="51"/>
      <c r="E38" s="52"/>
      <c r="F38" s="50">
        <f t="shared" ref="F38:W38" si="0">AVERAGE(F7:F37)</f>
        <v>-1.2903225806451613E-2</v>
      </c>
      <c r="G38" s="51">
        <f t="shared" si="0"/>
        <v>-1.2903225806451613E-2</v>
      </c>
      <c r="H38" s="51">
        <f t="shared" si="0"/>
        <v>0.30967741935483883</v>
      </c>
      <c r="I38" s="51">
        <f t="shared" si="0"/>
        <v>0.31612903225806466</v>
      </c>
      <c r="J38" s="51">
        <f t="shared" si="0"/>
        <v>0.61612903225806448</v>
      </c>
      <c r="K38" s="51">
        <f t="shared" si="0"/>
        <v>0.61612903225806448</v>
      </c>
      <c r="L38" s="51">
        <f t="shared" si="0"/>
        <v>0.89032258064516123</v>
      </c>
      <c r="M38" s="51">
        <f t="shared" si="0"/>
        <v>0.89354838709677409</v>
      </c>
      <c r="N38" s="51">
        <f t="shared" si="0"/>
        <v>1.1741935483870967</v>
      </c>
      <c r="O38" s="51">
        <f t="shared" si="0"/>
        <v>1.1709677419354838</v>
      </c>
      <c r="P38" s="51">
        <f t="shared" si="0"/>
        <v>1.7870967741935482</v>
      </c>
      <c r="Q38" s="51">
        <f t="shared" si="0"/>
        <v>1.7870967741935482</v>
      </c>
      <c r="R38" s="51">
        <f t="shared" si="0"/>
        <v>2.8322580645161284</v>
      </c>
      <c r="S38" s="51">
        <f t="shared" si="0"/>
        <v>2.8258064516129027</v>
      </c>
      <c r="T38" s="51">
        <f t="shared" si="0"/>
        <v>4.17741935483871</v>
      </c>
      <c r="U38" s="51">
        <f t="shared" si="0"/>
        <v>4.1645161290322577</v>
      </c>
      <c r="V38" s="51">
        <f t="shared" si="0"/>
        <v>6.3258064516129036</v>
      </c>
      <c r="W38" s="52">
        <f t="shared" si="0"/>
        <v>6.3000000000000007</v>
      </c>
      <c r="X38" s="49" t="s">
        <v>5</v>
      </c>
      <c r="Y38" s="50">
        <f t="shared" ref="Y38:AT38" si="1">AVERAGE(Y7:Y37)</f>
        <v>22.358064516129026</v>
      </c>
      <c r="Z38" s="51">
        <f t="shared" si="1"/>
        <v>17.63548387096774</v>
      </c>
      <c r="AA38" s="51">
        <f t="shared" si="1"/>
        <v>34.87096774193548</v>
      </c>
      <c r="AB38" s="52">
        <f t="shared" si="1"/>
        <v>10.480645161290321</v>
      </c>
      <c r="AC38" s="50">
        <f t="shared" si="1"/>
        <v>19.948387096774194</v>
      </c>
      <c r="AD38" s="51">
        <f t="shared" si="1"/>
        <v>17.906451612903233</v>
      </c>
      <c r="AE38" s="51">
        <f t="shared" si="1"/>
        <v>16.616129032258065</v>
      </c>
      <c r="AF38" s="51">
        <f t="shared" si="1"/>
        <v>19.545161290322579</v>
      </c>
      <c r="AG38" s="51">
        <f t="shared" si="1"/>
        <v>15.525806451612905</v>
      </c>
      <c r="AH38" s="51">
        <f t="shared" si="1"/>
        <v>19.958064516129035</v>
      </c>
      <c r="AI38" s="51">
        <f t="shared" si="1"/>
        <v>15.599999999999998</v>
      </c>
      <c r="AJ38" s="51">
        <f t="shared" si="1"/>
        <v>19.632258064516126</v>
      </c>
      <c r="AK38" s="51">
        <f t="shared" si="1"/>
        <v>15.970967741935484</v>
      </c>
      <c r="AL38" s="51">
        <f t="shared" si="1"/>
        <v>17.638709677419353</v>
      </c>
      <c r="AM38" s="51">
        <f t="shared" si="1"/>
        <v>15.603225806451613</v>
      </c>
      <c r="AN38" s="51">
        <f t="shared" si="1"/>
        <v>16.21935483870968</v>
      </c>
      <c r="AO38" s="51">
        <f t="shared" si="1"/>
        <v>14.570967741935485</v>
      </c>
      <c r="AP38" s="51">
        <f t="shared" si="1"/>
        <v>14.545161290322579</v>
      </c>
      <c r="AQ38" s="51">
        <f t="shared" si="1"/>
        <v>12.590322580645166</v>
      </c>
      <c r="AR38" s="51">
        <f t="shared" si="1"/>
        <v>12.609677419354842</v>
      </c>
      <c r="AS38" s="51">
        <f t="shared" si="1"/>
        <v>9.6806451612903235</v>
      </c>
      <c r="AT38" s="52">
        <f t="shared" si="1"/>
        <v>9.7032258064516128</v>
      </c>
      <c r="AU38" s="9"/>
      <c r="AV38" s="9"/>
      <c r="AW38" s="9"/>
      <c r="AX38" s="9"/>
    </row>
    <row r="39" spans="1:50" ht="12" customHeight="1">
      <c r="A39" s="26" t="s">
        <v>6</v>
      </c>
      <c r="B39" s="27"/>
      <c r="C39" s="41"/>
      <c r="D39" s="41"/>
      <c r="E39" s="28"/>
      <c r="F39" s="27">
        <f>MAX(F7:F37)</f>
        <v>0.1</v>
      </c>
      <c r="G39" s="41">
        <f t="shared" ref="G39:W39" si="2">MAX(G7:G37)</f>
        <v>0.1</v>
      </c>
      <c r="H39" s="41">
        <f t="shared" si="2"/>
        <v>0.4</v>
      </c>
      <c r="I39" s="41">
        <f t="shared" si="2"/>
        <v>0.4</v>
      </c>
      <c r="J39" s="41">
        <f t="shared" si="2"/>
        <v>0.7</v>
      </c>
      <c r="K39" s="41">
        <f t="shared" si="2"/>
        <v>0.7</v>
      </c>
      <c r="L39" s="41">
        <f t="shared" si="2"/>
        <v>1</v>
      </c>
      <c r="M39" s="41">
        <f t="shared" si="2"/>
        <v>1</v>
      </c>
      <c r="N39" s="41">
        <f t="shared" si="2"/>
        <v>1.5</v>
      </c>
      <c r="O39" s="41">
        <f t="shared" si="2"/>
        <v>1.6</v>
      </c>
      <c r="P39" s="41">
        <f t="shared" si="2"/>
        <v>2</v>
      </c>
      <c r="Q39" s="41">
        <f t="shared" si="2"/>
        <v>2</v>
      </c>
      <c r="R39" s="41">
        <f t="shared" si="2"/>
        <v>3</v>
      </c>
      <c r="S39" s="41">
        <f t="shared" si="2"/>
        <v>3</v>
      </c>
      <c r="T39" s="41">
        <f t="shared" si="2"/>
        <v>4.5</v>
      </c>
      <c r="U39" s="41">
        <f t="shared" si="2"/>
        <v>4.5</v>
      </c>
      <c r="V39" s="41">
        <f t="shared" si="2"/>
        <v>6.9</v>
      </c>
      <c r="W39" s="28">
        <f t="shared" si="2"/>
        <v>6.8</v>
      </c>
      <c r="X39" s="26" t="s">
        <v>6</v>
      </c>
      <c r="Y39" s="27">
        <f>MAX(Y7:Y37)</f>
        <v>34.700000000000003</v>
      </c>
      <c r="Z39" s="41">
        <f t="shared" ref="Z39:AT39" si="3">MAX(Z7:Z37)</f>
        <v>24.5</v>
      </c>
      <c r="AA39" s="41">
        <f t="shared" si="3"/>
        <v>52.2</v>
      </c>
      <c r="AB39" s="28"/>
      <c r="AC39" s="27">
        <f t="shared" si="3"/>
        <v>27.2</v>
      </c>
      <c r="AD39" s="41">
        <f t="shared" si="3"/>
        <v>25.4</v>
      </c>
      <c r="AE39" s="41">
        <f t="shared" si="3"/>
        <v>21.1</v>
      </c>
      <c r="AF39" s="41">
        <f t="shared" si="3"/>
        <v>25.8</v>
      </c>
      <c r="AG39" s="41">
        <f t="shared" si="3"/>
        <v>20</v>
      </c>
      <c r="AH39" s="41">
        <f t="shared" si="3"/>
        <v>25.7</v>
      </c>
      <c r="AI39" s="41">
        <f t="shared" si="3"/>
        <v>19.7</v>
      </c>
      <c r="AJ39" s="41">
        <f t="shared" si="3"/>
        <v>24.7</v>
      </c>
      <c r="AK39" s="41">
        <f t="shared" si="3"/>
        <v>19.3</v>
      </c>
      <c r="AL39" s="41">
        <f t="shared" si="3"/>
        <v>21.4</v>
      </c>
      <c r="AM39" s="41">
        <f t="shared" si="3"/>
        <v>17.8</v>
      </c>
      <c r="AN39" s="41">
        <f t="shared" si="3"/>
        <v>18.8</v>
      </c>
      <c r="AO39" s="41">
        <f t="shared" si="3"/>
        <v>16</v>
      </c>
      <c r="AP39" s="41">
        <f t="shared" si="3"/>
        <v>16</v>
      </c>
      <c r="AQ39" s="41">
        <f t="shared" si="3"/>
        <v>13.5</v>
      </c>
      <c r="AR39" s="41">
        <f t="shared" si="3"/>
        <v>13.5</v>
      </c>
      <c r="AS39" s="41">
        <f t="shared" si="3"/>
        <v>10.3</v>
      </c>
      <c r="AT39" s="28">
        <f t="shared" si="3"/>
        <v>10.3</v>
      </c>
      <c r="AU39" s="9"/>
      <c r="AV39" s="9"/>
      <c r="AW39" s="9"/>
      <c r="AX39" s="9"/>
    </row>
    <row r="40" spans="1:50" ht="12" customHeight="1">
      <c r="A40" s="30" t="s">
        <v>7</v>
      </c>
      <c r="B40" s="31"/>
      <c r="C40" s="42"/>
      <c r="D40" s="42"/>
      <c r="E40" s="43"/>
      <c r="F40" s="31">
        <f>MIN(F7:F37)</f>
        <v>-0.1</v>
      </c>
      <c r="G40" s="42">
        <f t="shared" ref="G40:W40" si="4">MIN(G7:G37)</f>
        <v>-0.1</v>
      </c>
      <c r="H40" s="42">
        <f t="shared" si="4"/>
        <v>0.1</v>
      </c>
      <c r="I40" s="42">
        <f t="shared" si="4"/>
        <v>0.1</v>
      </c>
      <c r="J40" s="42">
        <f t="shared" si="4"/>
        <v>0.5</v>
      </c>
      <c r="K40" s="42">
        <f t="shared" si="4"/>
        <v>0.5</v>
      </c>
      <c r="L40" s="42">
        <f t="shared" si="4"/>
        <v>0.8</v>
      </c>
      <c r="M40" s="42">
        <f t="shared" si="4"/>
        <v>0.8</v>
      </c>
      <c r="N40" s="42">
        <f t="shared" si="4"/>
        <v>0.7</v>
      </c>
      <c r="O40" s="42">
        <f t="shared" si="4"/>
        <v>0.8</v>
      </c>
      <c r="P40" s="42">
        <f t="shared" si="4"/>
        <v>1.5</v>
      </c>
      <c r="Q40" s="42">
        <f t="shared" si="4"/>
        <v>1.5</v>
      </c>
      <c r="R40" s="42">
        <f t="shared" si="4"/>
        <v>2.5</v>
      </c>
      <c r="S40" s="42">
        <f t="shared" si="4"/>
        <v>2.5</v>
      </c>
      <c r="T40" s="42">
        <f t="shared" si="4"/>
        <v>3.8</v>
      </c>
      <c r="U40" s="42">
        <f t="shared" si="4"/>
        <v>3.8</v>
      </c>
      <c r="V40" s="42">
        <f t="shared" si="4"/>
        <v>5.9</v>
      </c>
      <c r="W40" s="43">
        <f t="shared" si="4"/>
        <v>5.8</v>
      </c>
      <c r="X40" s="30" t="s">
        <v>7</v>
      </c>
      <c r="Y40" s="31">
        <f>MIN(Y7:Y37)</f>
        <v>11.8</v>
      </c>
      <c r="Z40" s="42">
        <f t="shared" ref="Z40:AT40" si="5">MIN(Z7:Z37)</f>
        <v>11.8</v>
      </c>
      <c r="AA40" s="42"/>
      <c r="AB40" s="43">
        <f t="shared" si="5"/>
        <v>4.5</v>
      </c>
      <c r="AC40" s="31">
        <f t="shared" si="5"/>
        <v>11.9</v>
      </c>
      <c r="AD40" s="42">
        <f t="shared" si="5"/>
        <v>11.9</v>
      </c>
      <c r="AE40" s="42">
        <f t="shared" si="5"/>
        <v>12.5</v>
      </c>
      <c r="AF40" s="42">
        <f t="shared" si="5"/>
        <v>13.7</v>
      </c>
      <c r="AG40" s="42">
        <f t="shared" si="5"/>
        <v>11.8</v>
      </c>
      <c r="AH40" s="42">
        <f t="shared" si="5"/>
        <v>14.9</v>
      </c>
      <c r="AI40" s="42">
        <f t="shared" si="5"/>
        <v>12</v>
      </c>
      <c r="AJ40" s="42">
        <f t="shared" si="5"/>
        <v>15.4</v>
      </c>
      <c r="AK40" s="42">
        <f t="shared" si="5"/>
        <v>13.8</v>
      </c>
      <c r="AL40" s="42">
        <f t="shared" si="5"/>
        <v>15.3</v>
      </c>
      <c r="AM40" s="42">
        <f t="shared" si="5"/>
        <v>14</v>
      </c>
      <c r="AN40" s="42">
        <f t="shared" si="5"/>
        <v>14.7</v>
      </c>
      <c r="AO40" s="42">
        <f t="shared" si="5"/>
        <v>13.8</v>
      </c>
      <c r="AP40" s="42">
        <f t="shared" si="5"/>
        <v>13.8</v>
      </c>
      <c r="AQ40" s="42">
        <f t="shared" si="5"/>
        <v>12.3</v>
      </c>
      <c r="AR40" s="42">
        <f t="shared" si="5"/>
        <v>12.3</v>
      </c>
      <c r="AS40" s="42">
        <f t="shared" si="5"/>
        <v>8.9</v>
      </c>
      <c r="AT40" s="43">
        <f t="shared" si="5"/>
        <v>8.9</v>
      </c>
      <c r="AU40" s="9"/>
      <c r="AV40" s="9"/>
      <c r="AW40" s="9"/>
      <c r="AX40" s="9"/>
    </row>
    <row r="41" spans="1:50" ht="12" customHeight="1">
      <c r="A41" s="2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9"/>
      <c r="AV41" s="9"/>
      <c r="AW41" s="9"/>
      <c r="AX41" s="9"/>
    </row>
    <row r="42" spans="1:50" ht="12" customHeight="1">
      <c r="A42" s="2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29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9"/>
      <c r="AV42" s="9"/>
      <c r="AW42" s="9"/>
      <c r="AX42" s="9"/>
    </row>
    <row r="43" spans="1:50" ht="12" customHeight="1">
      <c r="A43" s="2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29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29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29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9"/>
      <c r="AV43" s="9"/>
      <c r="AW43" s="9"/>
      <c r="AX43" s="9"/>
    </row>
    <row r="44" spans="1:50" ht="12" customHeight="1">
      <c r="A44" s="48" t="s">
        <v>89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 t="s">
        <v>119</v>
      </c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9"/>
      <c r="AV44" s="9"/>
      <c r="AW44" s="9"/>
      <c r="AX44" s="9"/>
    </row>
    <row r="45" spans="1:50" ht="12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1084" t="s">
        <v>13</v>
      </c>
      <c r="T45" s="1084"/>
      <c r="U45" s="1084"/>
      <c r="V45" s="1084"/>
      <c r="W45" s="1084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1084" t="s">
        <v>13</v>
      </c>
      <c r="AQ45" s="1084"/>
      <c r="AR45" s="1084"/>
      <c r="AS45" s="1084"/>
      <c r="AT45" s="1084"/>
      <c r="AU45" s="9"/>
      <c r="AV45" s="9"/>
      <c r="AW45" s="9"/>
      <c r="AX45" s="9"/>
    </row>
    <row r="46" spans="1:50" ht="12" customHeight="1">
      <c r="A46" s="1085" t="s">
        <v>52</v>
      </c>
      <c r="B46" s="935" t="s">
        <v>53</v>
      </c>
      <c r="C46" s="935"/>
      <c r="D46" s="935"/>
      <c r="E46" s="935"/>
      <c r="F46" s="935"/>
      <c r="G46" s="935"/>
      <c r="H46" s="935"/>
      <c r="I46" s="935"/>
      <c r="J46" s="935"/>
      <c r="K46" s="935"/>
      <c r="L46" s="935"/>
      <c r="M46" s="935"/>
      <c r="N46" s="935"/>
      <c r="O46" s="935"/>
      <c r="P46" s="935"/>
      <c r="Q46" s="935"/>
      <c r="R46" s="935"/>
      <c r="S46" s="935"/>
      <c r="T46" s="935"/>
      <c r="U46" s="935"/>
      <c r="V46" s="935"/>
      <c r="W46" s="935"/>
      <c r="X46" s="1085" t="s">
        <v>52</v>
      </c>
      <c r="Y46" s="935" t="s">
        <v>53</v>
      </c>
      <c r="Z46" s="935"/>
      <c r="AA46" s="935"/>
      <c r="AB46" s="935"/>
      <c r="AC46" s="935"/>
      <c r="AD46" s="935"/>
      <c r="AE46" s="935"/>
      <c r="AF46" s="935"/>
      <c r="AG46" s="935"/>
      <c r="AH46" s="935"/>
      <c r="AI46" s="935"/>
      <c r="AJ46" s="935"/>
      <c r="AK46" s="935"/>
      <c r="AL46" s="935"/>
      <c r="AM46" s="935"/>
      <c r="AN46" s="935"/>
      <c r="AO46" s="935"/>
      <c r="AP46" s="935"/>
      <c r="AQ46" s="935"/>
      <c r="AR46" s="935"/>
      <c r="AS46" s="935"/>
      <c r="AT46" s="935"/>
      <c r="AU46" s="9"/>
      <c r="AV46" s="9"/>
      <c r="AW46" s="9"/>
      <c r="AX46" s="9"/>
    </row>
    <row r="47" spans="1:50" ht="12" customHeight="1">
      <c r="A47" s="1085"/>
      <c r="B47" s="935" t="s">
        <v>14</v>
      </c>
      <c r="C47" s="935"/>
      <c r="D47" s="935"/>
      <c r="E47" s="935"/>
      <c r="F47" s="935" t="s">
        <v>54</v>
      </c>
      <c r="G47" s="935"/>
      <c r="H47" s="935" t="s">
        <v>55</v>
      </c>
      <c r="I47" s="935"/>
      <c r="J47" s="935" t="s">
        <v>56</v>
      </c>
      <c r="K47" s="935"/>
      <c r="L47" s="935" t="s">
        <v>57</v>
      </c>
      <c r="M47" s="935"/>
      <c r="N47" s="935" t="s">
        <v>57</v>
      </c>
      <c r="O47" s="935"/>
      <c r="P47" s="935" t="s">
        <v>58</v>
      </c>
      <c r="Q47" s="935"/>
      <c r="R47" s="935" t="s">
        <v>59</v>
      </c>
      <c r="S47" s="935"/>
      <c r="T47" s="935" t="s">
        <v>60</v>
      </c>
      <c r="U47" s="935"/>
      <c r="V47" s="935" t="s">
        <v>61</v>
      </c>
      <c r="W47" s="935"/>
      <c r="X47" s="1085"/>
      <c r="Y47" s="935" t="s">
        <v>14</v>
      </c>
      <c r="Z47" s="935"/>
      <c r="AA47" s="935"/>
      <c r="AB47" s="935"/>
      <c r="AC47" s="935" t="s">
        <v>54</v>
      </c>
      <c r="AD47" s="935"/>
      <c r="AE47" s="935" t="s">
        <v>55</v>
      </c>
      <c r="AF47" s="935"/>
      <c r="AG47" s="935" t="s">
        <v>56</v>
      </c>
      <c r="AH47" s="935"/>
      <c r="AI47" s="935" t="s">
        <v>57</v>
      </c>
      <c r="AJ47" s="935"/>
      <c r="AK47" s="935" t="s">
        <v>57</v>
      </c>
      <c r="AL47" s="935"/>
      <c r="AM47" s="935" t="s">
        <v>58</v>
      </c>
      <c r="AN47" s="935"/>
      <c r="AO47" s="935" t="s">
        <v>59</v>
      </c>
      <c r="AP47" s="935"/>
      <c r="AQ47" s="935" t="s">
        <v>60</v>
      </c>
      <c r="AR47" s="935"/>
      <c r="AS47" s="935" t="s">
        <v>61</v>
      </c>
      <c r="AT47" s="935"/>
      <c r="AU47" s="9"/>
      <c r="AV47" s="9"/>
      <c r="AW47" s="9"/>
      <c r="AX47" s="9"/>
    </row>
    <row r="48" spans="1:50" ht="12" customHeight="1">
      <c r="A48" s="1085"/>
      <c r="B48" s="119">
        <v>0.375</v>
      </c>
      <c r="C48" s="119">
        <v>0.875</v>
      </c>
      <c r="D48" s="32" t="s">
        <v>2</v>
      </c>
      <c r="E48" s="32" t="s">
        <v>3</v>
      </c>
      <c r="F48" s="120">
        <v>0.375</v>
      </c>
      <c r="G48" s="120">
        <v>0.875</v>
      </c>
      <c r="H48" s="120">
        <v>0.375</v>
      </c>
      <c r="I48" s="120">
        <v>0.875</v>
      </c>
      <c r="J48" s="120">
        <v>0.375</v>
      </c>
      <c r="K48" s="120">
        <v>0.875</v>
      </c>
      <c r="L48" s="120">
        <v>0.375</v>
      </c>
      <c r="M48" s="120">
        <v>0.875</v>
      </c>
      <c r="N48" s="120">
        <v>0.375</v>
      </c>
      <c r="O48" s="120">
        <v>0.875</v>
      </c>
      <c r="P48" s="120">
        <v>0.375</v>
      </c>
      <c r="Q48" s="120">
        <v>0.875</v>
      </c>
      <c r="R48" s="120">
        <v>0.375</v>
      </c>
      <c r="S48" s="120">
        <v>0.875</v>
      </c>
      <c r="T48" s="120">
        <v>0.375</v>
      </c>
      <c r="U48" s="120">
        <v>0.875</v>
      </c>
      <c r="V48" s="120">
        <v>0.375</v>
      </c>
      <c r="W48" s="120">
        <v>0.875</v>
      </c>
      <c r="X48" s="1085"/>
      <c r="Y48" s="119">
        <v>0.375</v>
      </c>
      <c r="Z48" s="119">
        <v>0.875</v>
      </c>
      <c r="AA48" s="32" t="s">
        <v>2</v>
      </c>
      <c r="AB48" s="32" t="s">
        <v>3</v>
      </c>
      <c r="AC48" s="120">
        <v>0.375</v>
      </c>
      <c r="AD48" s="120">
        <v>0.875</v>
      </c>
      <c r="AE48" s="120">
        <v>0.375</v>
      </c>
      <c r="AF48" s="120">
        <v>0.875</v>
      </c>
      <c r="AG48" s="120">
        <v>0.375</v>
      </c>
      <c r="AH48" s="120">
        <v>0.875</v>
      </c>
      <c r="AI48" s="120">
        <v>0.375</v>
      </c>
      <c r="AJ48" s="120">
        <v>0.875</v>
      </c>
      <c r="AK48" s="120">
        <v>0.375</v>
      </c>
      <c r="AL48" s="120">
        <v>0.875</v>
      </c>
      <c r="AM48" s="120">
        <v>0.375</v>
      </c>
      <c r="AN48" s="120">
        <v>0.875</v>
      </c>
      <c r="AO48" s="120">
        <v>0.375</v>
      </c>
      <c r="AP48" s="120">
        <v>0.875</v>
      </c>
      <c r="AQ48" s="120">
        <v>0.375</v>
      </c>
      <c r="AR48" s="120">
        <v>0.875</v>
      </c>
      <c r="AS48" s="120">
        <v>0.375</v>
      </c>
      <c r="AT48" s="120">
        <v>0.875</v>
      </c>
      <c r="AU48" s="9"/>
      <c r="AV48" s="9"/>
      <c r="AW48" s="9"/>
      <c r="AX48" s="9"/>
    </row>
    <row r="49" spans="1:50" ht="12" customHeight="1">
      <c r="A49" s="49"/>
      <c r="B49" s="48"/>
      <c r="C49" s="48"/>
      <c r="D49" s="48"/>
      <c r="E49" s="48"/>
      <c r="F49" s="1010" t="s">
        <v>16</v>
      </c>
      <c r="G49" s="1011"/>
      <c r="H49" s="1011"/>
      <c r="I49" s="1011"/>
      <c r="J49" s="1011"/>
      <c r="K49" s="1011"/>
      <c r="L49" s="1011"/>
      <c r="M49" s="1011"/>
      <c r="N49" s="1011"/>
      <c r="O49" s="1011"/>
      <c r="P49" s="1011"/>
      <c r="Q49" s="1011"/>
      <c r="R49" s="1011"/>
      <c r="S49" s="1011"/>
      <c r="T49" s="1011"/>
      <c r="U49" s="1011"/>
      <c r="V49" s="1011"/>
      <c r="W49" s="1012"/>
      <c r="X49" s="126"/>
      <c r="Y49" s="48"/>
      <c r="Z49" s="48"/>
      <c r="AA49" s="48"/>
      <c r="AB49" s="48"/>
      <c r="AC49" s="1010" t="s">
        <v>10</v>
      </c>
      <c r="AD49" s="1011"/>
      <c r="AE49" s="1011"/>
      <c r="AF49" s="1011"/>
      <c r="AG49" s="1011"/>
      <c r="AH49" s="1011"/>
      <c r="AI49" s="1011"/>
      <c r="AJ49" s="1011"/>
      <c r="AK49" s="1011"/>
      <c r="AL49" s="1011"/>
      <c r="AM49" s="1011"/>
      <c r="AN49" s="1011"/>
      <c r="AO49" s="1011"/>
      <c r="AP49" s="1011"/>
      <c r="AQ49" s="1011"/>
      <c r="AR49" s="1011"/>
      <c r="AS49" s="1011"/>
      <c r="AT49" s="1012"/>
      <c r="AU49" s="9"/>
      <c r="AV49" s="9"/>
      <c r="AW49" s="9"/>
      <c r="AX49" s="9"/>
    </row>
    <row r="50" spans="1:50" ht="12" customHeight="1">
      <c r="A50" s="26">
        <v>1</v>
      </c>
      <c r="B50" s="59"/>
      <c r="C50" s="59"/>
      <c r="D50" s="59"/>
      <c r="E50" s="59"/>
      <c r="F50" s="60">
        <v>0</v>
      </c>
      <c r="G50" s="61">
        <v>0</v>
      </c>
      <c r="H50" s="61">
        <v>0.3</v>
      </c>
      <c r="I50" s="61">
        <v>0.3</v>
      </c>
      <c r="J50" s="61">
        <v>0.5</v>
      </c>
      <c r="K50" s="61">
        <v>0.5</v>
      </c>
      <c r="L50" s="61">
        <v>0.8</v>
      </c>
      <c r="M50" s="61">
        <v>0.8</v>
      </c>
      <c r="N50" s="61">
        <v>1</v>
      </c>
      <c r="O50" s="61">
        <v>1.1000000000000001</v>
      </c>
      <c r="P50" s="61">
        <v>1.6</v>
      </c>
      <c r="Q50" s="61">
        <v>1.6</v>
      </c>
      <c r="R50" s="61">
        <v>2.5</v>
      </c>
      <c r="S50" s="61">
        <v>2.5</v>
      </c>
      <c r="T50" s="61">
        <v>3.8</v>
      </c>
      <c r="U50" s="61">
        <v>3.8</v>
      </c>
      <c r="V50" s="61">
        <v>5.8</v>
      </c>
      <c r="W50" s="62">
        <v>5.8</v>
      </c>
      <c r="X50" s="26">
        <v>1</v>
      </c>
      <c r="Y50" s="59">
        <v>18.399999999999999</v>
      </c>
      <c r="Z50" s="59">
        <v>14.3</v>
      </c>
      <c r="AA50" s="59">
        <v>38.1</v>
      </c>
      <c r="AB50" s="59">
        <v>4.2</v>
      </c>
      <c r="AC50" s="60">
        <v>15</v>
      </c>
      <c r="AD50" s="61">
        <v>16.2</v>
      </c>
      <c r="AE50" s="61">
        <v>12.7</v>
      </c>
      <c r="AF50" s="61">
        <v>18.3</v>
      </c>
      <c r="AG50" s="61">
        <v>12.1</v>
      </c>
      <c r="AH50" s="61">
        <v>18.8</v>
      </c>
      <c r="AI50" s="61">
        <v>12.7</v>
      </c>
      <c r="AJ50" s="61">
        <v>18.5</v>
      </c>
      <c r="AK50" s="61">
        <v>13.8</v>
      </c>
      <c r="AL50" s="61">
        <v>16.399999999999999</v>
      </c>
      <c r="AM50" s="61">
        <v>14.7</v>
      </c>
      <c r="AN50" s="61">
        <v>15.6</v>
      </c>
      <c r="AO50" s="61">
        <v>15.2</v>
      </c>
      <c r="AP50" s="61">
        <v>15</v>
      </c>
      <c r="AQ50" s="61">
        <v>13.5</v>
      </c>
      <c r="AR50" s="61">
        <v>13.5</v>
      </c>
      <c r="AS50" s="61">
        <v>10.3</v>
      </c>
      <c r="AT50" s="62">
        <v>10.4</v>
      </c>
      <c r="AU50" s="9"/>
      <c r="AV50" s="9"/>
      <c r="AW50" s="9"/>
      <c r="AX50" s="9"/>
    </row>
    <row r="51" spans="1:50" ht="12" customHeight="1">
      <c r="A51" s="26">
        <v>2</v>
      </c>
      <c r="B51" s="59"/>
      <c r="C51" s="59"/>
      <c r="D51" s="59"/>
      <c r="E51" s="59"/>
      <c r="F51" s="60">
        <v>0</v>
      </c>
      <c r="G51" s="61">
        <v>0</v>
      </c>
      <c r="H51" s="61">
        <v>0.3</v>
      </c>
      <c r="I51" s="61">
        <v>0.3</v>
      </c>
      <c r="J51" s="61">
        <v>0.5</v>
      </c>
      <c r="K51" s="61">
        <v>0.5</v>
      </c>
      <c r="L51" s="61">
        <v>0.8</v>
      </c>
      <c r="M51" s="61">
        <v>0.8</v>
      </c>
      <c r="N51" s="61">
        <v>1.1000000000000001</v>
      </c>
      <c r="O51" s="61">
        <v>1.1000000000000001</v>
      </c>
      <c r="P51" s="61">
        <v>1.6</v>
      </c>
      <c r="Q51" s="61">
        <v>1.6</v>
      </c>
      <c r="R51" s="61">
        <v>2.5</v>
      </c>
      <c r="S51" s="61">
        <v>2.5</v>
      </c>
      <c r="T51" s="61">
        <v>3.8</v>
      </c>
      <c r="U51" s="61">
        <v>3.7</v>
      </c>
      <c r="V51" s="61">
        <v>5.8</v>
      </c>
      <c r="W51" s="62">
        <v>5.8</v>
      </c>
      <c r="X51" s="26">
        <v>2</v>
      </c>
      <c r="Y51" s="59">
        <v>19.600000000000001</v>
      </c>
      <c r="Z51" s="59">
        <v>14.9</v>
      </c>
      <c r="AA51" s="59">
        <v>34.5</v>
      </c>
      <c r="AB51" s="59">
        <v>5.4</v>
      </c>
      <c r="AC51" s="60">
        <v>15.8</v>
      </c>
      <c r="AD51" s="61">
        <v>16.600000000000001</v>
      </c>
      <c r="AE51" s="61">
        <v>13.6</v>
      </c>
      <c r="AF51" s="61">
        <v>18.100000000000001</v>
      </c>
      <c r="AG51" s="61">
        <v>13.5</v>
      </c>
      <c r="AH51" s="61">
        <v>18.3</v>
      </c>
      <c r="AI51" s="61">
        <v>14</v>
      </c>
      <c r="AJ51" s="61">
        <v>17.899999999999999</v>
      </c>
      <c r="AK51" s="61">
        <v>14.3</v>
      </c>
      <c r="AL51" s="61">
        <v>16.100000000000001</v>
      </c>
      <c r="AM51" s="61">
        <v>14.8</v>
      </c>
      <c r="AN51" s="61">
        <v>15.4</v>
      </c>
      <c r="AO51" s="61">
        <v>14.9</v>
      </c>
      <c r="AP51" s="61">
        <v>14.8</v>
      </c>
      <c r="AQ51" s="61">
        <v>13.5</v>
      </c>
      <c r="AR51" s="61">
        <v>13.5</v>
      </c>
      <c r="AS51" s="61">
        <v>10.4</v>
      </c>
      <c r="AT51" s="62">
        <v>10.4</v>
      </c>
      <c r="AU51" s="9"/>
      <c r="AV51" s="9"/>
      <c r="AW51" s="9"/>
      <c r="AX51" s="9"/>
    </row>
    <row r="52" spans="1:50" ht="12" customHeight="1">
      <c r="A52" s="26">
        <v>3</v>
      </c>
      <c r="B52" s="59"/>
      <c r="C52" s="59"/>
      <c r="D52" s="59"/>
      <c r="E52" s="59"/>
      <c r="F52" s="60">
        <v>0</v>
      </c>
      <c r="G52" s="61">
        <v>0</v>
      </c>
      <c r="H52" s="61">
        <v>0.3</v>
      </c>
      <c r="I52" s="61">
        <v>0.3</v>
      </c>
      <c r="J52" s="61">
        <v>0.5</v>
      </c>
      <c r="K52" s="61">
        <v>0.5</v>
      </c>
      <c r="L52" s="61">
        <v>0.8</v>
      </c>
      <c r="M52" s="61">
        <v>0.8</v>
      </c>
      <c r="N52" s="61">
        <v>1.2</v>
      </c>
      <c r="O52" s="61">
        <v>1.2</v>
      </c>
      <c r="P52" s="61">
        <v>1.6</v>
      </c>
      <c r="Q52" s="61">
        <v>1.7</v>
      </c>
      <c r="R52" s="61">
        <v>2.5</v>
      </c>
      <c r="S52" s="61">
        <v>2.5</v>
      </c>
      <c r="T52" s="61">
        <v>3.7</v>
      </c>
      <c r="U52" s="61">
        <v>3.7</v>
      </c>
      <c r="V52" s="61">
        <v>5.8</v>
      </c>
      <c r="W52" s="62">
        <v>5.7</v>
      </c>
      <c r="X52" s="26">
        <v>3</v>
      </c>
      <c r="Y52" s="59">
        <v>14.6</v>
      </c>
      <c r="Z52" s="59">
        <v>11.1</v>
      </c>
      <c r="AA52" s="59">
        <v>27.4</v>
      </c>
      <c r="AB52" s="59">
        <v>6.2</v>
      </c>
      <c r="AC52" s="60">
        <v>13.8</v>
      </c>
      <c r="AD52" s="61">
        <v>12.8</v>
      </c>
      <c r="AE52" s="61">
        <v>13.2</v>
      </c>
      <c r="AF52" s="61">
        <v>15.7</v>
      </c>
      <c r="AG52" s="61">
        <v>13.3</v>
      </c>
      <c r="AH52" s="61">
        <v>16.600000000000001</v>
      </c>
      <c r="AI52" s="61">
        <v>13.8</v>
      </c>
      <c r="AJ52" s="61">
        <v>16.600000000000001</v>
      </c>
      <c r="AK52" s="61">
        <v>13.8</v>
      </c>
      <c r="AL52" s="61">
        <v>15.2</v>
      </c>
      <c r="AM52" s="61">
        <v>14.6</v>
      </c>
      <c r="AN52" s="61">
        <v>15.1</v>
      </c>
      <c r="AO52" s="61">
        <v>14.7</v>
      </c>
      <c r="AP52" s="61">
        <v>14.6</v>
      </c>
      <c r="AQ52" s="61">
        <v>13.4</v>
      </c>
      <c r="AR52" s="61">
        <v>13.4</v>
      </c>
      <c r="AS52" s="61">
        <v>10.4</v>
      </c>
      <c r="AT52" s="62">
        <v>10.5</v>
      </c>
      <c r="AU52" s="9"/>
      <c r="AV52" s="9"/>
      <c r="AW52" s="9"/>
      <c r="AX52" s="9"/>
    </row>
    <row r="53" spans="1:50" ht="12" customHeight="1">
      <c r="A53" s="26">
        <v>4</v>
      </c>
      <c r="B53" s="59"/>
      <c r="C53" s="59"/>
      <c r="D53" s="59"/>
      <c r="E53" s="59"/>
      <c r="F53" s="60">
        <v>0</v>
      </c>
      <c r="G53" s="61">
        <v>0</v>
      </c>
      <c r="H53" s="61">
        <v>0.3</v>
      </c>
      <c r="I53" s="61">
        <v>0.3</v>
      </c>
      <c r="J53" s="61">
        <v>0.5</v>
      </c>
      <c r="K53" s="61">
        <v>0.5</v>
      </c>
      <c r="L53" s="61">
        <v>0.7</v>
      </c>
      <c r="M53" s="61">
        <v>0.7</v>
      </c>
      <c r="N53" s="61">
        <v>1.2</v>
      </c>
      <c r="O53" s="61">
        <v>1.2</v>
      </c>
      <c r="P53" s="61">
        <v>1.7</v>
      </c>
      <c r="Q53" s="61">
        <v>1.7</v>
      </c>
      <c r="R53" s="61">
        <v>2.5</v>
      </c>
      <c r="S53" s="61">
        <v>2.5</v>
      </c>
      <c r="T53" s="61">
        <v>3.7</v>
      </c>
      <c r="U53" s="61">
        <v>3.7</v>
      </c>
      <c r="V53" s="61">
        <v>5.7</v>
      </c>
      <c r="W53" s="62">
        <v>5.7</v>
      </c>
      <c r="X53" s="26">
        <v>4</v>
      </c>
      <c r="Y53" s="59">
        <v>17.8</v>
      </c>
      <c r="Z53" s="59">
        <v>12.5</v>
      </c>
      <c r="AA53" s="59">
        <v>28.1</v>
      </c>
      <c r="AB53" s="59">
        <v>3.5</v>
      </c>
      <c r="AC53" s="60">
        <v>15.5</v>
      </c>
      <c r="AD53" s="61">
        <v>13.8</v>
      </c>
      <c r="AE53" s="61">
        <v>12.5</v>
      </c>
      <c r="AF53" s="61">
        <v>16</v>
      </c>
      <c r="AG53" s="61">
        <v>11.7</v>
      </c>
      <c r="AH53" s="61">
        <v>16.7</v>
      </c>
      <c r="AI53" s="61">
        <v>12.2</v>
      </c>
      <c r="AJ53" s="61">
        <v>16.600000000000001</v>
      </c>
      <c r="AK53" s="61">
        <v>13.3</v>
      </c>
      <c r="AL53" s="61">
        <v>14.9</v>
      </c>
      <c r="AM53" s="61">
        <v>14.1</v>
      </c>
      <c r="AN53" s="61">
        <v>14.7</v>
      </c>
      <c r="AO53" s="61">
        <v>14.5</v>
      </c>
      <c r="AP53" s="61">
        <v>14.4</v>
      </c>
      <c r="AQ53" s="61">
        <v>13.4</v>
      </c>
      <c r="AR53" s="61">
        <v>13.3</v>
      </c>
      <c r="AS53" s="61">
        <v>10.5</v>
      </c>
      <c r="AT53" s="62">
        <v>10.5</v>
      </c>
      <c r="AU53" s="9"/>
      <c r="AV53" s="9"/>
      <c r="AW53" s="9"/>
      <c r="AX53" s="9"/>
    </row>
    <row r="54" spans="1:50" ht="12" customHeight="1">
      <c r="A54" s="26">
        <v>5</v>
      </c>
      <c r="B54" s="59"/>
      <c r="C54" s="59"/>
      <c r="D54" s="59"/>
      <c r="E54" s="59"/>
      <c r="F54" s="60">
        <v>0</v>
      </c>
      <c r="G54" s="61">
        <v>0</v>
      </c>
      <c r="H54" s="61">
        <v>0.3</v>
      </c>
      <c r="I54" s="61">
        <v>0.3</v>
      </c>
      <c r="J54" s="61">
        <v>0.5</v>
      </c>
      <c r="K54" s="61">
        <v>0.5</v>
      </c>
      <c r="L54" s="61">
        <v>0.7</v>
      </c>
      <c r="M54" s="61">
        <v>0.7</v>
      </c>
      <c r="N54" s="61">
        <v>1.2</v>
      </c>
      <c r="O54" s="61">
        <v>1.2</v>
      </c>
      <c r="P54" s="61">
        <v>1.7</v>
      </c>
      <c r="Q54" s="61">
        <v>1.7</v>
      </c>
      <c r="R54" s="61">
        <v>2.5</v>
      </c>
      <c r="S54" s="61">
        <v>2.5</v>
      </c>
      <c r="T54" s="61">
        <v>3.7</v>
      </c>
      <c r="U54" s="61">
        <v>3.7</v>
      </c>
      <c r="V54" s="61">
        <v>5.7</v>
      </c>
      <c r="W54" s="62">
        <v>5.7</v>
      </c>
      <c r="X54" s="26">
        <v>5</v>
      </c>
      <c r="Y54" s="59">
        <v>14.1</v>
      </c>
      <c r="Z54" s="59">
        <v>15</v>
      </c>
      <c r="AA54" s="59">
        <v>34.9</v>
      </c>
      <c r="AB54" s="59">
        <v>4.5</v>
      </c>
      <c r="AC54" s="60">
        <v>12.4</v>
      </c>
      <c r="AD54" s="61">
        <v>16.7</v>
      </c>
      <c r="AE54" s="61">
        <v>11.6</v>
      </c>
      <c r="AF54" s="61">
        <v>18.7</v>
      </c>
      <c r="AG54" s="61">
        <v>11.7</v>
      </c>
      <c r="AH54" s="61">
        <v>19.100000000000001</v>
      </c>
      <c r="AI54" s="61">
        <v>12.4</v>
      </c>
      <c r="AJ54" s="61">
        <v>18.600000000000001</v>
      </c>
      <c r="AK54" s="61">
        <v>13</v>
      </c>
      <c r="AL54" s="61">
        <v>16.100000000000001</v>
      </c>
      <c r="AM54" s="61">
        <v>13.9</v>
      </c>
      <c r="AN54" s="61">
        <v>14.9</v>
      </c>
      <c r="AO54" s="61">
        <v>14.3</v>
      </c>
      <c r="AP54" s="61">
        <v>14.2</v>
      </c>
      <c r="AQ54" s="61">
        <v>13.3</v>
      </c>
      <c r="AR54" s="61">
        <v>13.3</v>
      </c>
      <c r="AS54" s="61">
        <v>10.5</v>
      </c>
      <c r="AT54" s="62">
        <v>10.6</v>
      </c>
      <c r="AU54" s="9"/>
      <c r="AV54" s="9"/>
      <c r="AW54" s="9"/>
      <c r="AX54" s="9"/>
    </row>
    <row r="55" spans="1:50" ht="12" customHeight="1">
      <c r="A55" s="26">
        <v>6</v>
      </c>
      <c r="B55" s="59"/>
      <c r="C55" s="59"/>
      <c r="D55" s="59"/>
      <c r="E55" s="59"/>
      <c r="F55" s="60">
        <v>0</v>
      </c>
      <c r="G55" s="61">
        <v>0</v>
      </c>
      <c r="H55" s="61">
        <v>0.3</v>
      </c>
      <c r="I55" s="61">
        <v>0.3</v>
      </c>
      <c r="J55" s="61">
        <v>0.5</v>
      </c>
      <c r="K55" s="61">
        <v>0.5</v>
      </c>
      <c r="L55" s="61">
        <v>0.7</v>
      </c>
      <c r="M55" s="61">
        <v>0.8</v>
      </c>
      <c r="N55" s="61">
        <v>1.1000000000000001</v>
      </c>
      <c r="O55" s="61">
        <v>1.1000000000000001</v>
      </c>
      <c r="P55" s="61">
        <v>1.7</v>
      </c>
      <c r="Q55" s="61">
        <v>1.7</v>
      </c>
      <c r="R55" s="61">
        <v>2.5</v>
      </c>
      <c r="S55" s="61">
        <v>2.5</v>
      </c>
      <c r="T55" s="61">
        <v>3.7</v>
      </c>
      <c r="U55" s="61">
        <v>3.7</v>
      </c>
      <c r="V55" s="61">
        <v>5.7</v>
      </c>
      <c r="W55" s="62">
        <v>5.7</v>
      </c>
      <c r="X55" s="26">
        <v>6</v>
      </c>
      <c r="Y55" s="59">
        <v>23.1</v>
      </c>
      <c r="Z55" s="59">
        <v>15.4</v>
      </c>
      <c r="AA55" s="59">
        <v>42.8</v>
      </c>
      <c r="AB55" s="59">
        <v>8.6</v>
      </c>
      <c r="AC55" s="60">
        <v>18.7</v>
      </c>
      <c r="AD55" s="61">
        <v>16.899999999999999</v>
      </c>
      <c r="AE55" s="61">
        <v>15.5</v>
      </c>
      <c r="AF55" s="61">
        <v>18.7</v>
      </c>
      <c r="AG55" s="61">
        <v>14.8</v>
      </c>
      <c r="AH55" s="61">
        <v>19</v>
      </c>
      <c r="AI55" s="61">
        <v>14.9</v>
      </c>
      <c r="AJ55" s="61">
        <v>18.600000000000001</v>
      </c>
      <c r="AK55" s="61">
        <v>14.7</v>
      </c>
      <c r="AL55" s="61">
        <v>16.5</v>
      </c>
      <c r="AM55" s="61">
        <v>14.4</v>
      </c>
      <c r="AN55" s="61">
        <v>15.3</v>
      </c>
      <c r="AO55" s="61">
        <v>14.2</v>
      </c>
      <c r="AP55" s="61">
        <v>14.2</v>
      </c>
      <c r="AQ55" s="61">
        <v>13.2</v>
      </c>
      <c r="AR55" s="61">
        <v>13.2</v>
      </c>
      <c r="AS55" s="61">
        <v>10.6</v>
      </c>
      <c r="AT55" s="62">
        <v>10.6</v>
      </c>
      <c r="AU55" s="9"/>
      <c r="AV55" s="9"/>
      <c r="AW55" s="9"/>
      <c r="AX55" s="9"/>
    </row>
    <row r="56" spans="1:50" ht="12" customHeight="1">
      <c r="A56" s="26">
        <v>7</v>
      </c>
      <c r="B56" s="59"/>
      <c r="C56" s="59"/>
      <c r="D56" s="59"/>
      <c r="E56" s="59"/>
      <c r="F56" s="60">
        <v>0</v>
      </c>
      <c r="G56" s="61">
        <v>0</v>
      </c>
      <c r="H56" s="61">
        <v>0.3</v>
      </c>
      <c r="I56" s="61">
        <v>0.3</v>
      </c>
      <c r="J56" s="61">
        <v>0.5</v>
      </c>
      <c r="K56" s="61">
        <v>0.5</v>
      </c>
      <c r="L56" s="61">
        <v>0.8</v>
      </c>
      <c r="M56" s="61">
        <v>0.8</v>
      </c>
      <c r="N56" s="61">
        <v>1.1000000000000001</v>
      </c>
      <c r="O56" s="61">
        <v>1.1000000000000001</v>
      </c>
      <c r="P56" s="61">
        <v>1.7</v>
      </c>
      <c r="Q56" s="61">
        <v>1.7</v>
      </c>
      <c r="R56" s="61">
        <v>2.5</v>
      </c>
      <c r="S56" s="61">
        <v>2.5</v>
      </c>
      <c r="T56" s="61">
        <v>3.7</v>
      </c>
      <c r="U56" s="61">
        <v>3.7</v>
      </c>
      <c r="V56" s="61">
        <v>5.7</v>
      </c>
      <c r="W56" s="62">
        <v>5.6</v>
      </c>
      <c r="X56" s="26">
        <v>7</v>
      </c>
      <c r="Y56" s="59">
        <v>18.899999999999999</v>
      </c>
      <c r="Z56" s="59">
        <v>17.3</v>
      </c>
      <c r="AA56" s="59">
        <v>31.3</v>
      </c>
      <c r="AB56" s="59">
        <v>9.9</v>
      </c>
      <c r="AC56" s="60">
        <v>17.5</v>
      </c>
      <c r="AD56" s="61">
        <v>17.399999999999999</v>
      </c>
      <c r="AE56" s="61">
        <v>16</v>
      </c>
      <c r="AF56" s="61">
        <v>18.5</v>
      </c>
      <c r="AG56" s="61">
        <v>15.5</v>
      </c>
      <c r="AH56" s="61">
        <v>18.600000000000001</v>
      </c>
      <c r="AI56" s="61">
        <v>15.5</v>
      </c>
      <c r="AJ56" s="61">
        <v>18.3</v>
      </c>
      <c r="AK56" s="61">
        <v>15.1</v>
      </c>
      <c r="AL56" s="61">
        <v>17.100000000000001</v>
      </c>
      <c r="AM56" s="61">
        <v>14.8</v>
      </c>
      <c r="AN56" s="61">
        <v>15.6</v>
      </c>
      <c r="AO56" s="61">
        <v>14.2</v>
      </c>
      <c r="AP56" s="61">
        <v>14.3</v>
      </c>
      <c r="AQ56" s="61">
        <v>13.1</v>
      </c>
      <c r="AR56" s="61">
        <v>13.1</v>
      </c>
      <c r="AS56" s="61">
        <v>10.6</v>
      </c>
      <c r="AT56" s="62">
        <v>10.6</v>
      </c>
      <c r="AU56" s="9"/>
      <c r="AV56" s="9"/>
      <c r="AW56" s="9"/>
      <c r="AX56" s="9"/>
    </row>
    <row r="57" spans="1:50" ht="12" customHeight="1">
      <c r="A57" s="26">
        <v>8</v>
      </c>
      <c r="B57" s="59"/>
      <c r="C57" s="59"/>
      <c r="D57" s="59"/>
      <c r="E57" s="59"/>
      <c r="F57" s="60">
        <v>0</v>
      </c>
      <c r="G57" s="61">
        <v>0</v>
      </c>
      <c r="H57" s="61">
        <v>0.3</v>
      </c>
      <c r="I57" s="61">
        <v>0.3</v>
      </c>
      <c r="J57" s="61">
        <v>0.5</v>
      </c>
      <c r="K57" s="61">
        <v>0.5</v>
      </c>
      <c r="L57" s="61">
        <v>0.8</v>
      </c>
      <c r="M57" s="61">
        <v>0.8</v>
      </c>
      <c r="N57" s="61">
        <v>1.1000000000000001</v>
      </c>
      <c r="O57" s="61">
        <v>1.2</v>
      </c>
      <c r="P57" s="61">
        <v>1.7</v>
      </c>
      <c r="Q57" s="61">
        <v>1.7</v>
      </c>
      <c r="R57" s="61">
        <v>2.5</v>
      </c>
      <c r="S57" s="61">
        <v>2.5</v>
      </c>
      <c r="T57" s="61">
        <v>3.7</v>
      </c>
      <c r="U57" s="61">
        <v>3.6</v>
      </c>
      <c r="V57" s="61">
        <v>5.6</v>
      </c>
      <c r="W57" s="62">
        <v>5.6</v>
      </c>
      <c r="X57" s="26">
        <v>8</v>
      </c>
      <c r="Y57" s="59">
        <v>20.8</v>
      </c>
      <c r="Z57" s="59">
        <v>15.8</v>
      </c>
      <c r="AA57" s="59">
        <v>33.1</v>
      </c>
      <c r="AB57" s="59">
        <v>12</v>
      </c>
      <c r="AC57" s="60">
        <v>19.2</v>
      </c>
      <c r="AD57" s="61">
        <v>15.8</v>
      </c>
      <c r="AE57" s="61">
        <v>16.7</v>
      </c>
      <c r="AF57" s="61">
        <v>17.100000000000001</v>
      </c>
      <c r="AG57" s="61">
        <v>15.7</v>
      </c>
      <c r="AH57" s="61">
        <v>18</v>
      </c>
      <c r="AI57" s="61">
        <v>15.6</v>
      </c>
      <c r="AJ57" s="61">
        <v>18.3</v>
      </c>
      <c r="AK57" s="61">
        <v>16</v>
      </c>
      <c r="AL57" s="61">
        <v>17.100000000000001</v>
      </c>
      <c r="AM57" s="61">
        <v>15.3</v>
      </c>
      <c r="AN57" s="61">
        <v>16.100000000000001</v>
      </c>
      <c r="AO57" s="61">
        <v>14.4</v>
      </c>
      <c r="AP57" s="61">
        <v>14.4</v>
      </c>
      <c r="AQ57" s="61">
        <v>13.1</v>
      </c>
      <c r="AR57" s="61">
        <v>13.1</v>
      </c>
      <c r="AS57" s="61">
        <v>10.7</v>
      </c>
      <c r="AT57" s="62">
        <v>10.7</v>
      </c>
      <c r="AU57" s="9"/>
      <c r="AV57" s="9"/>
      <c r="AW57" s="9"/>
      <c r="AX57" s="9"/>
    </row>
    <row r="58" spans="1:50" ht="12" customHeight="1">
      <c r="A58" s="26">
        <v>9</v>
      </c>
      <c r="B58" s="59"/>
      <c r="C58" s="59"/>
      <c r="D58" s="59"/>
      <c r="E58" s="59"/>
      <c r="F58" s="60">
        <v>0</v>
      </c>
      <c r="G58" s="61">
        <v>0</v>
      </c>
      <c r="H58" s="61">
        <v>0.3</v>
      </c>
      <c r="I58" s="61">
        <v>0.3</v>
      </c>
      <c r="J58" s="61">
        <v>0.5</v>
      </c>
      <c r="K58" s="61">
        <v>0.5</v>
      </c>
      <c r="L58" s="61">
        <v>0.7</v>
      </c>
      <c r="M58" s="61">
        <v>0.7</v>
      </c>
      <c r="N58" s="61">
        <v>1.1000000000000001</v>
      </c>
      <c r="O58" s="61">
        <v>1.1000000000000001</v>
      </c>
      <c r="P58" s="61">
        <v>1.7</v>
      </c>
      <c r="Q58" s="61">
        <v>1.7</v>
      </c>
      <c r="R58" s="61">
        <v>2.5</v>
      </c>
      <c r="S58" s="61">
        <v>2.5</v>
      </c>
      <c r="T58" s="61">
        <v>3.6</v>
      </c>
      <c r="U58" s="61">
        <v>3.6</v>
      </c>
      <c r="V58" s="61">
        <v>5.6</v>
      </c>
      <c r="W58" s="62">
        <v>5.6</v>
      </c>
      <c r="X58" s="26">
        <v>9</v>
      </c>
      <c r="Y58" s="59">
        <v>17.3</v>
      </c>
      <c r="Z58" s="59">
        <v>16.8</v>
      </c>
      <c r="AA58" s="59">
        <v>28.8</v>
      </c>
      <c r="AB58" s="59">
        <v>12.4</v>
      </c>
      <c r="AC58" s="60">
        <v>16.899999999999999</v>
      </c>
      <c r="AD58" s="61">
        <v>16.7</v>
      </c>
      <c r="AE58" s="61">
        <v>15.7</v>
      </c>
      <c r="AF58" s="61">
        <v>17.899999999999999</v>
      </c>
      <c r="AG58" s="61">
        <v>15.2</v>
      </c>
      <c r="AH58" s="61">
        <v>18.399999999999999</v>
      </c>
      <c r="AI58" s="61">
        <v>15.4</v>
      </c>
      <c r="AJ58" s="61">
        <v>18.399999999999999</v>
      </c>
      <c r="AK58" s="61">
        <v>15.7</v>
      </c>
      <c r="AL58" s="61">
        <v>17.3</v>
      </c>
      <c r="AM58" s="61">
        <v>15.5</v>
      </c>
      <c r="AN58" s="61">
        <v>16.100000000000001</v>
      </c>
      <c r="AO58" s="61">
        <v>14.6</v>
      </c>
      <c r="AP58" s="61">
        <v>14.6</v>
      </c>
      <c r="AQ58" s="61">
        <v>13.1</v>
      </c>
      <c r="AR58" s="61">
        <v>13.1</v>
      </c>
      <c r="AS58" s="61">
        <v>10.7</v>
      </c>
      <c r="AT58" s="62">
        <v>10.7</v>
      </c>
      <c r="AU58" s="9"/>
      <c r="AV58" s="9"/>
      <c r="AW58" s="9"/>
      <c r="AX58" s="9"/>
    </row>
    <row r="59" spans="1:50" ht="12" customHeight="1">
      <c r="A59" s="26">
        <v>10</v>
      </c>
      <c r="B59" s="59"/>
      <c r="C59" s="59"/>
      <c r="D59" s="59"/>
      <c r="E59" s="59"/>
      <c r="F59" s="60">
        <v>0</v>
      </c>
      <c r="G59" s="61">
        <v>0</v>
      </c>
      <c r="H59" s="61">
        <v>0.2</v>
      </c>
      <c r="I59" s="61">
        <v>0.2</v>
      </c>
      <c r="J59" s="61">
        <v>0.5</v>
      </c>
      <c r="K59" s="61">
        <v>0.5</v>
      </c>
      <c r="L59" s="61">
        <v>0.7</v>
      </c>
      <c r="M59" s="61">
        <v>0.7</v>
      </c>
      <c r="N59" s="61">
        <v>1.1000000000000001</v>
      </c>
      <c r="O59" s="61">
        <v>1</v>
      </c>
      <c r="P59" s="61">
        <v>1.6</v>
      </c>
      <c r="Q59" s="61">
        <v>1.6</v>
      </c>
      <c r="R59" s="61">
        <v>2.5</v>
      </c>
      <c r="S59" s="61">
        <v>2.4</v>
      </c>
      <c r="T59" s="61">
        <v>3.6</v>
      </c>
      <c r="U59" s="61">
        <v>3.6</v>
      </c>
      <c r="V59" s="61">
        <v>5.6</v>
      </c>
      <c r="W59" s="62">
        <v>5.6</v>
      </c>
      <c r="X59" s="26">
        <v>10</v>
      </c>
      <c r="Y59" s="59">
        <v>18.8</v>
      </c>
      <c r="Z59" s="59">
        <v>18</v>
      </c>
      <c r="AA59" s="59">
        <v>30.6</v>
      </c>
      <c r="AB59" s="59">
        <v>9</v>
      </c>
      <c r="AC59" s="60">
        <v>18.5</v>
      </c>
      <c r="AD59" s="61">
        <v>17.8</v>
      </c>
      <c r="AE59" s="61">
        <v>14.9</v>
      </c>
      <c r="AF59" s="61">
        <v>19.7</v>
      </c>
      <c r="AG59" s="61">
        <v>13.6</v>
      </c>
      <c r="AH59" s="61">
        <v>20.3</v>
      </c>
      <c r="AI59" s="61">
        <v>13.9</v>
      </c>
      <c r="AJ59" s="61">
        <v>20</v>
      </c>
      <c r="AK59" s="61">
        <v>15.4</v>
      </c>
      <c r="AL59" s="61">
        <v>18.399999999999999</v>
      </c>
      <c r="AM59" s="61">
        <v>15.3</v>
      </c>
      <c r="AN59" s="61">
        <v>16.5</v>
      </c>
      <c r="AO59" s="61">
        <v>14.7</v>
      </c>
      <c r="AP59" s="61">
        <v>14.6</v>
      </c>
      <c r="AQ59" s="61">
        <v>13.1</v>
      </c>
      <c r="AR59" s="61">
        <v>13.1</v>
      </c>
      <c r="AS59" s="61">
        <v>10.7</v>
      </c>
      <c r="AT59" s="62">
        <v>10.7</v>
      </c>
      <c r="AU59" s="9"/>
      <c r="AV59" s="9"/>
      <c r="AW59" s="9"/>
      <c r="AX59" s="9"/>
    </row>
    <row r="60" spans="1:50" ht="12" customHeight="1">
      <c r="A60" s="26">
        <v>11</v>
      </c>
      <c r="B60" s="59"/>
      <c r="C60" s="59"/>
      <c r="D60" s="59"/>
      <c r="E60" s="59"/>
      <c r="F60" s="60">
        <v>0</v>
      </c>
      <c r="G60" s="61">
        <v>0</v>
      </c>
      <c r="H60" s="61">
        <v>0.2</v>
      </c>
      <c r="I60" s="61">
        <v>0.2</v>
      </c>
      <c r="J60" s="61">
        <v>0.4</v>
      </c>
      <c r="K60" s="61">
        <v>0.4</v>
      </c>
      <c r="L60" s="61">
        <v>0.6</v>
      </c>
      <c r="M60" s="61">
        <v>0.7</v>
      </c>
      <c r="N60" s="61">
        <v>1</v>
      </c>
      <c r="O60" s="61">
        <v>1</v>
      </c>
      <c r="P60" s="61">
        <v>1.6</v>
      </c>
      <c r="Q60" s="61">
        <v>1.5</v>
      </c>
      <c r="R60" s="61">
        <v>2.4</v>
      </c>
      <c r="S60" s="61">
        <v>2.4</v>
      </c>
      <c r="T60" s="61">
        <v>3.6</v>
      </c>
      <c r="U60" s="61">
        <v>3.6</v>
      </c>
      <c r="V60" s="61">
        <v>5.5</v>
      </c>
      <c r="W60" s="62">
        <v>5.5</v>
      </c>
      <c r="X60" s="26">
        <v>11</v>
      </c>
      <c r="Y60" s="59">
        <v>16.399999999999999</v>
      </c>
      <c r="Z60" s="59">
        <v>17.7</v>
      </c>
      <c r="AA60" s="59">
        <v>25.3</v>
      </c>
      <c r="AB60" s="59">
        <v>13.9</v>
      </c>
      <c r="AC60" s="60">
        <v>16.2</v>
      </c>
      <c r="AD60" s="61">
        <v>17.5</v>
      </c>
      <c r="AE60" s="61">
        <v>16</v>
      </c>
      <c r="AF60" s="61">
        <v>18.7</v>
      </c>
      <c r="AG60" s="61">
        <v>16</v>
      </c>
      <c r="AH60" s="61">
        <v>19</v>
      </c>
      <c r="AI60" s="61">
        <v>16.2</v>
      </c>
      <c r="AJ60" s="61">
        <v>18.7</v>
      </c>
      <c r="AK60" s="61">
        <v>16.2</v>
      </c>
      <c r="AL60" s="61">
        <v>17.5</v>
      </c>
      <c r="AM60" s="61">
        <v>16</v>
      </c>
      <c r="AN60" s="61">
        <v>16.2</v>
      </c>
      <c r="AO60" s="61">
        <v>14.8</v>
      </c>
      <c r="AP60" s="61">
        <v>14.8</v>
      </c>
      <c r="AQ60" s="61">
        <v>13.1</v>
      </c>
      <c r="AR60" s="61">
        <v>13.2</v>
      </c>
      <c r="AS60" s="61">
        <v>10.7</v>
      </c>
      <c r="AT60" s="62">
        <v>10.7</v>
      </c>
      <c r="AU60" s="9"/>
      <c r="AV60" s="9"/>
      <c r="AW60" s="9"/>
      <c r="AX60" s="9"/>
    </row>
    <row r="61" spans="1:50" ht="12" customHeight="1">
      <c r="A61" s="26">
        <v>12</v>
      </c>
      <c r="B61" s="59"/>
      <c r="C61" s="59"/>
      <c r="D61" s="59"/>
      <c r="E61" s="59"/>
      <c r="F61" s="60">
        <v>0</v>
      </c>
      <c r="G61" s="61">
        <v>0</v>
      </c>
      <c r="H61" s="61">
        <v>0.3</v>
      </c>
      <c r="I61" s="61">
        <v>0.3</v>
      </c>
      <c r="J61" s="61">
        <v>0.5</v>
      </c>
      <c r="K61" s="61">
        <v>0.5</v>
      </c>
      <c r="L61" s="61">
        <v>0.7</v>
      </c>
      <c r="M61" s="61">
        <v>0.7</v>
      </c>
      <c r="N61" s="61">
        <v>1</v>
      </c>
      <c r="O61" s="61">
        <v>1</v>
      </c>
      <c r="P61" s="61">
        <v>1.5</v>
      </c>
      <c r="Q61" s="61">
        <v>1.6</v>
      </c>
      <c r="R61" s="61">
        <v>2.4</v>
      </c>
      <c r="S61" s="61">
        <v>2.4</v>
      </c>
      <c r="T61" s="61">
        <v>3.5</v>
      </c>
      <c r="U61" s="61">
        <v>3.5</v>
      </c>
      <c r="V61" s="61">
        <v>5.5</v>
      </c>
      <c r="W61" s="62">
        <v>5.5</v>
      </c>
      <c r="X61" s="26">
        <v>12</v>
      </c>
      <c r="Y61" s="59">
        <v>18.3</v>
      </c>
      <c r="Z61" s="59">
        <v>15.8</v>
      </c>
      <c r="AA61" s="59">
        <v>28.8</v>
      </c>
      <c r="AB61" s="59">
        <v>11.5</v>
      </c>
      <c r="AC61" s="60">
        <v>17.7</v>
      </c>
      <c r="AD61" s="61">
        <v>15.9</v>
      </c>
      <c r="AE61" s="61">
        <v>15.9</v>
      </c>
      <c r="AF61" s="61">
        <v>17.5</v>
      </c>
      <c r="AG61" s="61">
        <v>15.2</v>
      </c>
      <c r="AH61" s="61">
        <v>18.3</v>
      </c>
      <c r="AI61" s="61">
        <v>15.2</v>
      </c>
      <c r="AJ61" s="61">
        <v>18.399999999999999</v>
      </c>
      <c r="AK61" s="61">
        <v>15.9</v>
      </c>
      <c r="AL61" s="61">
        <v>17.5</v>
      </c>
      <c r="AM61" s="61">
        <v>15.7</v>
      </c>
      <c r="AN61" s="61">
        <v>16.399999999999999</v>
      </c>
      <c r="AO61" s="61">
        <v>14.9</v>
      </c>
      <c r="AP61" s="61">
        <v>14.9</v>
      </c>
      <c r="AQ61" s="61">
        <v>13.2</v>
      </c>
      <c r="AR61" s="61">
        <v>13.2</v>
      </c>
      <c r="AS61" s="61">
        <v>10.8</v>
      </c>
      <c r="AT61" s="62">
        <v>10.8</v>
      </c>
      <c r="AU61" s="9"/>
      <c r="AV61" s="9"/>
      <c r="AW61" s="9"/>
      <c r="AX61" s="9"/>
    </row>
    <row r="62" spans="1:50" ht="12" customHeight="1">
      <c r="A62" s="26">
        <v>13</v>
      </c>
      <c r="B62" s="59"/>
      <c r="C62" s="59"/>
      <c r="D62" s="59"/>
      <c r="E62" s="59"/>
      <c r="F62" s="60">
        <v>0</v>
      </c>
      <c r="G62" s="61">
        <v>0</v>
      </c>
      <c r="H62" s="61">
        <v>0.3</v>
      </c>
      <c r="I62" s="61">
        <v>0.3</v>
      </c>
      <c r="J62" s="61">
        <v>0.5</v>
      </c>
      <c r="K62" s="61">
        <v>0.5</v>
      </c>
      <c r="L62" s="61">
        <v>0.7</v>
      </c>
      <c r="M62" s="61">
        <v>0.7</v>
      </c>
      <c r="N62" s="61">
        <v>1</v>
      </c>
      <c r="O62" s="61">
        <v>1</v>
      </c>
      <c r="P62" s="61">
        <v>1.6</v>
      </c>
      <c r="Q62" s="61">
        <v>1.5</v>
      </c>
      <c r="R62" s="61">
        <v>2.4</v>
      </c>
      <c r="S62" s="61">
        <v>2.4</v>
      </c>
      <c r="T62" s="61">
        <v>3.5</v>
      </c>
      <c r="U62" s="61">
        <v>3.5</v>
      </c>
      <c r="V62" s="61">
        <v>5.5</v>
      </c>
      <c r="W62" s="62">
        <v>5.5</v>
      </c>
      <c r="X62" s="26">
        <v>13</v>
      </c>
      <c r="Y62" s="59">
        <v>19.2</v>
      </c>
      <c r="Z62" s="59">
        <v>16.7</v>
      </c>
      <c r="AA62" s="59">
        <v>29.3</v>
      </c>
      <c r="AB62" s="59">
        <v>12.4</v>
      </c>
      <c r="AC62" s="60">
        <v>19.2</v>
      </c>
      <c r="AD62" s="61">
        <v>16.399999999999999</v>
      </c>
      <c r="AE62" s="61">
        <v>16.2</v>
      </c>
      <c r="AF62" s="61">
        <v>19</v>
      </c>
      <c r="AG62" s="61">
        <v>15.2</v>
      </c>
      <c r="AH62" s="61">
        <v>20</v>
      </c>
      <c r="AI62" s="61">
        <v>15.4</v>
      </c>
      <c r="AJ62" s="61">
        <v>19.8</v>
      </c>
      <c r="AK62" s="61">
        <v>16.2</v>
      </c>
      <c r="AL62" s="61">
        <v>18.399999999999999</v>
      </c>
      <c r="AM62" s="61">
        <v>15.9</v>
      </c>
      <c r="AN62" s="61">
        <v>16.8</v>
      </c>
      <c r="AO62" s="61">
        <v>15</v>
      </c>
      <c r="AP62" s="61">
        <v>15</v>
      </c>
      <c r="AQ62" s="61">
        <v>13.2</v>
      </c>
      <c r="AR62" s="61">
        <v>13.2</v>
      </c>
      <c r="AS62" s="61">
        <v>10.8</v>
      </c>
      <c r="AT62" s="62">
        <v>10.8</v>
      </c>
      <c r="AU62" s="9"/>
      <c r="AV62" s="9"/>
      <c r="AW62" s="9"/>
      <c r="AX62" s="9"/>
    </row>
    <row r="63" spans="1:50" ht="12" customHeight="1">
      <c r="A63" s="26">
        <v>14</v>
      </c>
      <c r="B63" s="59"/>
      <c r="C63" s="59"/>
      <c r="D63" s="59"/>
      <c r="E63" s="59"/>
      <c r="F63" s="60">
        <v>0</v>
      </c>
      <c r="G63" s="61">
        <v>0</v>
      </c>
      <c r="H63" s="61">
        <v>0.2</v>
      </c>
      <c r="I63" s="61">
        <v>0.2</v>
      </c>
      <c r="J63" s="61">
        <v>0.5</v>
      </c>
      <c r="K63" s="61">
        <v>0.5</v>
      </c>
      <c r="L63" s="61">
        <v>0.7</v>
      </c>
      <c r="M63" s="61">
        <v>0.7</v>
      </c>
      <c r="N63" s="61">
        <v>1</v>
      </c>
      <c r="O63" s="61">
        <v>1</v>
      </c>
      <c r="P63" s="61">
        <v>1.6</v>
      </c>
      <c r="Q63" s="61">
        <v>1.6</v>
      </c>
      <c r="R63" s="61">
        <v>2.4</v>
      </c>
      <c r="S63" s="61">
        <v>2.2999999999999998</v>
      </c>
      <c r="T63" s="61">
        <v>3.5</v>
      </c>
      <c r="U63" s="61">
        <v>3.5</v>
      </c>
      <c r="V63" s="61">
        <v>5.5</v>
      </c>
      <c r="W63" s="62">
        <v>5.4</v>
      </c>
      <c r="X63" s="26">
        <v>14</v>
      </c>
      <c r="Y63" s="59">
        <v>18.8</v>
      </c>
      <c r="Z63" s="59">
        <v>13.8</v>
      </c>
      <c r="AA63" s="59">
        <v>24.9</v>
      </c>
      <c r="AB63" s="59">
        <v>10.8</v>
      </c>
      <c r="AC63" s="60">
        <v>18.600000000000001</v>
      </c>
      <c r="AD63" s="61">
        <v>13.5</v>
      </c>
      <c r="AE63" s="61">
        <v>16.2</v>
      </c>
      <c r="AF63" s="61">
        <v>15.8</v>
      </c>
      <c r="AG63" s="61">
        <v>14.8</v>
      </c>
      <c r="AH63" s="61">
        <v>17.2</v>
      </c>
      <c r="AI63" s="61">
        <v>15</v>
      </c>
      <c r="AJ63" s="61">
        <v>17.600000000000001</v>
      </c>
      <c r="AK63" s="61">
        <v>16.399999999999999</v>
      </c>
      <c r="AL63" s="61">
        <v>16.899999999999999</v>
      </c>
      <c r="AM63" s="61">
        <v>16.100000000000001</v>
      </c>
      <c r="AN63" s="61">
        <v>16.3</v>
      </c>
      <c r="AO63" s="61">
        <v>15.1</v>
      </c>
      <c r="AP63" s="61">
        <v>15.1</v>
      </c>
      <c r="AQ63" s="61">
        <v>13.3</v>
      </c>
      <c r="AR63" s="61">
        <v>13.3</v>
      </c>
      <c r="AS63" s="61">
        <v>10.8</v>
      </c>
      <c r="AT63" s="62">
        <v>10.8</v>
      </c>
      <c r="AU63" s="9"/>
      <c r="AV63" s="9"/>
      <c r="AW63" s="9"/>
      <c r="AX63" s="9"/>
    </row>
    <row r="64" spans="1:50" ht="12" customHeight="1">
      <c r="A64" s="26">
        <v>15</v>
      </c>
      <c r="B64" s="59"/>
      <c r="C64" s="59"/>
      <c r="D64" s="59"/>
      <c r="E64" s="59"/>
      <c r="F64" s="60">
        <v>0</v>
      </c>
      <c r="G64" s="61">
        <v>0</v>
      </c>
      <c r="H64" s="61">
        <v>0.2</v>
      </c>
      <c r="I64" s="61">
        <v>0.3</v>
      </c>
      <c r="J64" s="61">
        <v>0.5</v>
      </c>
      <c r="K64" s="61">
        <v>0.5</v>
      </c>
      <c r="L64" s="61">
        <v>0.7</v>
      </c>
      <c r="M64" s="61">
        <v>0.7</v>
      </c>
      <c r="N64" s="61">
        <v>1</v>
      </c>
      <c r="O64" s="61">
        <v>1</v>
      </c>
      <c r="P64" s="61">
        <v>1.5</v>
      </c>
      <c r="Q64" s="61">
        <v>1.5</v>
      </c>
      <c r="R64" s="61">
        <v>2.2999999999999998</v>
      </c>
      <c r="S64" s="61">
        <v>2.2999999999999998</v>
      </c>
      <c r="T64" s="61">
        <v>3.5</v>
      </c>
      <c r="U64" s="61">
        <v>3.5</v>
      </c>
      <c r="V64" s="61">
        <v>5.4</v>
      </c>
      <c r="W64" s="62">
        <v>5.4</v>
      </c>
      <c r="X64" s="26">
        <v>15</v>
      </c>
      <c r="Y64" s="59">
        <v>16.8</v>
      </c>
      <c r="Z64" s="59">
        <v>13.9</v>
      </c>
      <c r="AA64" s="59">
        <v>24.1</v>
      </c>
      <c r="AB64" s="59">
        <v>7.9</v>
      </c>
      <c r="AC64" s="60">
        <v>17.2</v>
      </c>
      <c r="AD64" s="61">
        <v>13.6</v>
      </c>
      <c r="AE64" s="61">
        <v>13.8</v>
      </c>
      <c r="AF64" s="61">
        <v>15.9</v>
      </c>
      <c r="AG64" s="61">
        <v>12.7</v>
      </c>
      <c r="AH64" s="61">
        <v>17.100000000000001</v>
      </c>
      <c r="AI64" s="61">
        <v>13.2</v>
      </c>
      <c r="AJ64" s="61">
        <v>17.2</v>
      </c>
      <c r="AK64" s="61">
        <v>15.2</v>
      </c>
      <c r="AL64" s="61">
        <v>16.5</v>
      </c>
      <c r="AM64" s="61">
        <v>15.5</v>
      </c>
      <c r="AN64" s="61">
        <v>15.9</v>
      </c>
      <c r="AO64" s="61">
        <v>15.1</v>
      </c>
      <c r="AP64" s="61">
        <v>15</v>
      </c>
      <c r="AQ64" s="61">
        <v>13.3</v>
      </c>
      <c r="AR64" s="61">
        <v>13.3</v>
      </c>
      <c r="AS64" s="61">
        <v>10.8</v>
      </c>
      <c r="AT64" s="62">
        <v>10.8</v>
      </c>
      <c r="AU64" s="9"/>
      <c r="AV64" s="9"/>
      <c r="AW64" s="9"/>
      <c r="AX64" s="9"/>
    </row>
    <row r="65" spans="1:50" ht="12" customHeight="1">
      <c r="A65" s="26">
        <v>16</v>
      </c>
      <c r="B65" s="59"/>
      <c r="C65" s="59"/>
      <c r="D65" s="59"/>
      <c r="E65" s="59"/>
      <c r="F65" s="60">
        <v>0</v>
      </c>
      <c r="G65" s="61">
        <v>0</v>
      </c>
      <c r="H65" s="61">
        <v>0.2</v>
      </c>
      <c r="I65" s="61">
        <v>0.2</v>
      </c>
      <c r="J65" s="61">
        <v>0.5</v>
      </c>
      <c r="K65" s="61">
        <v>0.5</v>
      </c>
      <c r="L65" s="61">
        <v>0.7</v>
      </c>
      <c r="M65" s="61">
        <v>0.7</v>
      </c>
      <c r="N65" s="61">
        <v>1</v>
      </c>
      <c r="O65" s="61">
        <v>1</v>
      </c>
      <c r="P65" s="61">
        <v>1.5</v>
      </c>
      <c r="Q65" s="61">
        <v>1.5</v>
      </c>
      <c r="R65" s="61">
        <v>2.2999999999999998</v>
      </c>
      <c r="S65" s="61">
        <v>2.2999999999999998</v>
      </c>
      <c r="T65" s="61">
        <v>3.4</v>
      </c>
      <c r="U65" s="61">
        <v>3.4</v>
      </c>
      <c r="V65" s="61">
        <v>5.4</v>
      </c>
      <c r="W65" s="62">
        <v>5.4</v>
      </c>
      <c r="X65" s="26">
        <v>16</v>
      </c>
      <c r="Y65" s="59">
        <v>16.899999999999999</v>
      </c>
      <c r="Z65" s="59">
        <v>16</v>
      </c>
      <c r="AA65" s="59">
        <v>27.7</v>
      </c>
      <c r="AB65" s="59">
        <v>7.6</v>
      </c>
      <c r="AC65" s="60">
        <v>17.8</v>
      </c>
      <c r="AD65" s="61">
        <v>15.7</v>
      </c>
      <c r="AE65" s="61">
        <v>13.5</v>
      </c>
      <c r="AF65" s="61">
        <v>18.100000000000001</v>
      </c>
      <c r="AG65" s="61">
        <v>12.3</v>
      </c>
      <c r="AH65" s="61">
        <v>18.8</v>
      </c>
      <c r="AI65" s="61">
        <v>12.7</v>
      </c>
      <c r="AJ65" s="61">
        <v>18.600000000000001</v>
      </c>
      <c r="AK65" s="61">
        <v>14.8</v>
      </c>
      <c r="AL65" s="61">
        <v>17.2</v>
      </c>
      <c r="AM65" s="61">
        <v>15.2</v>
      </c>
      <c r="AN65" s="61">
        <v>16</v>
      </c>
      <c r="AO65" s="61">
        <v>14.9</v>
      </c>
      <c r="AP65" s="61">
        <v>14.8</v>
      </c>
      <c r="AQ65" s="61">
        <v>13.4</v>
      </c>
      <c r="AR65" s="61">
        <v>13.4</v>
      </c>
      <c r="AS65" s="61">
        <v>10.8</v>
      </c>
      <c r="AT65" s="62">
        <v>10.8</v>
      </c>
      <c r="AU65" s="9"/>
      <c r="AV65" s="9"/>
      <c r="AW65" s="9"/>
      <c r="AX65" s="9"/>
    </row>
    <row r="66" spans="1:50" ht="12" customHeight="1">
      <c r="A66" s="26">
        <v>17</v>
      </c>
      <c r="B66" s="67"/>
      <c r="C66" s="67"/>
      <c r="D66" s="67"/>
      <c r="E66" s="67"/>
      <c r="F66" s="68">
        <v>0</v>
      </c>
      <c r="G66" s="61">
        <v>0</v>
      </c>
      <c r="H66" s="61">
        <v>0.2</v>
      </c>
      <c r="I66" s="61">
        <v>0.3</v>
      </c>
      <c r="J66" s="61">
        <v>0.5</v>
      </c>
      <c r="K66" s="61">
        <v>0.5</v>
      </c>
      <c r="L66" s="61">
        <v>0.7</v>
      </c>
      <c r="M66" s="61">
        <v>0.7</v>
      </c>
      <c r="N66" s="61">
        <v>0.9</v>
      </c>
      <c r="O66" s="61">
        <v>0.9</v>
      </c>
      <c r="P66" s="61">
        <v>1.5</v>
      </c>
      <c r="Q66" s="61">
        <v>1.5</v>
      </c>
      <c r="R66" s="61">
        <v>2.2999999999999998</v>
      </c>
      <c r="S66" s="61">
        <v>2.2999999999999998</v>
      </c>
      <c r="T66" s="61">
        <v>3.4</v>
      </c>
      <c r="U66" s="61">
        <v>3.4</v>
      </c>
      <c r="V66" s="61">
        <v>5.4</v>
      </c>
      <c r="W66" s="62">
        <v>5.4</v>
      </c>
      <c r="X66" s="26">
        <v>17</v>
      </c>
      <c r="Y66" s="59">
        <v>17.600000000000001</v>
      </c>
      <c r="Z66" s="59">
        <v>15.8</v>
      </c>
      <c r="AA66" s="59">
        <v>27.6</v>
      </c>
      <c r="AB66" s="59">
        <v>10.8</v>
      </c>
      <c r="AC66" s="60">
        <v>18.2</v>
      </c>
      <c r="AD66" s="61">
        <v>15.5</v>
      </c>
      <c r="AE66" s="61">
        <v>14.7</v>
      </c>
      <c r="AF66" s="61">
        <v>18.100000000000001</v>
      </c>
      <c r="AG66" s="61">
        <v>13.9</v>
      </c>
      <c r="AH66" s="61">
        <v>19.2</v>
      </c>
      <c r="AI66" s="61">
        <v>14.3</v>
      </c>
      <c r="AJ66" s="61">
        <v>19.100000000000001</v>
      </c>
      <c r="AK66" s="61">
        <v>15.6</v>
      </c>
      <c r="AL66" s="61">
        <v>17.7</v>
      </c>
      <c r="AM66" s="61">
        <v>15.5</v>
      </c>
      <c r="AN66" s="61">
        <v>16.3</v>
      </c>
      <c r="AO66" s="61">
        <v>14.9</v>
      </c>
      <c r="AP66" s="61">
        <v>14.8</v>
      </c>
      <c r="AQ66" s="61">
        <v>13.4</v>
      </c>
      <c r="AR66" s="61">
        <v>13.4</v>
      </c>
      <c r="AS66" s="61">
        <v>10.9</v>
      </c>
      <c r="AT66" s="62">
        <v>10.9</v>
      </c>
      <c r="AU66" s="9"/>
      <c r="AV66" s="9"/>
      <c r="AW66" s="9"/>
      <c r="AX66" s="9"/>
    </row>
    <row r="67" spans="1:50" ht="12" customHeight="1">
      <c r="A67" s="26">
        <v>18</v>
      </c>
      <c r="B67" s="67"/>
      <c r="C67" s="67"/>
      <c r="D67" s="67"/>
      <c r="E67" s="67"/>
      <c r="F67" s="68">
        <v>0</v>
      </c>
      <c r="G67" s="61">
        <v>0</v>
      </c>
      <c r="H67" s="61">
        <v>0.2</v>
      </c>
      <c r="I67" s="61">
        <v>0.2</v>
      </c>
      <c r="J67" s="61">
        <v>0.5</v>
      </c>
      <c r="K67" s="61">
        <v>0.5</v>
      </c>
      <c r="L67" s="61">
        <v>0.7</v>
      </c>
      <c r="M67" s="61">
        <v>0.7</v>
      </c>
      <c r="N67" s="61">
        <v>0.3</v>
      </c>
      <c r="O67" s="61">
        <v>0.8</v>
      </c>
      <c r="P67" s="61">
        <v>1.4</v>
      </c>
      <c r="Q67" s="61">
        <v>1.5</v>
      </c>
      <c r="R67" s="61">
        <v>2.2999999999999998</v>
      </c>
      <c r="S67" s="61">
        <v>2.2999999999999998</v>
      </c>
      <c r="T67" s="61">
        <v>3.4</v>
      </c>
      <c r="U67" s="61">
        <v>3.4</v>
      </c>
      <c r="V67" s="61">
        <v>5.4</v>
      </c>
      <c r="W67" s="62">
        <v>5.4</v>
      </c>
      <c r="X67" s="26">
        <v>18</v>
      </c>
      <c r="Y67" s="59">
        <v>17.5</v>
      </c>
      <c r="Z67" s="59">
        <v>15.8</v>
      </c>
      <c r="AA67" s="59">
        <v>26.9</v>
      </c>
      <c r="AB67" s="59">
        <v>9.1</v>
      </c>
      <c r="AC67" s="60">
        <v>18.399999999999999</v>
      </c>
      <c r="AD67" s="61">
        <v>16.399999999999999</v>
      </c>
      <c r="AE67" s="61">
        <v>14.6</v>
      </c>
      <c r="AF67" s="61">
        <v>18.399999999999999</v>
      </c>
      <c r="AG67" s="61">
        <v>13.6</v>
      </c>
      <c r="AH67" s="61">
        <v>19.3</v>
      </c>
      <c r="AI67" s="61">
        <v>14</v>
      </c>
      <c r="AJ67" s="61">
        <v>19.100000000000001</v>
      </c>
      <c r="AK67" s="61">
        <v>15.6</v>
      </c>
      <c r="AL67" s="61">
        <v>17.7</v>
      </c>
      <c r="AM67" s="61">
        <v>15.6</v>
      </c>
      <c r="AN67" s="61">
        <v>16.3</v>
      </c>
      <c r="AO67" s="61">
        <v>14.9</v>
      </c>
      <c r="AP67" s="63">
        <v>14.9</v>
      </c>
      <c r="AQ67" s="61">
        <v>13.4</v>
      </c>
      <c r="AR67" s="61">
        <v>13.4</v>
      </c>
      <c r="AS67" s="61">
        <v>10.9</v>
      </c>
      <c r="AT67" s="62">
        <v>10.9</v>
      </c>
      <c r="AU67" s="9"/>
      <c r="AV67" s="9"/>
      <c r="AW67" s="9"/>
      <c r="AX67" s="9"/>
    </row>
    <row r="68" spans="1:50" ht="12" customHeight="1">
      <c r="A68" s="26">
        <v>19</v>
      </c>
      <c r="B68" s="67"/>
      <c r="C68" s="67"/>
      <c r="D68" s="67"/>
      <c r="E68" s="67"/>
      <c r="F68" s="68">
        <v>0</v>
      </c>
      <c r="G68" s="61">
        <v>0</v>
      </c>
      <c r="H68" s="61">
        <v>0.2</v>
      </c>
      <c r="I68" s="61">
        <v>0.2</v>
      </c>
      <c r="J68" s="61">
        <v>0.5</v>
      </c>
      <c r="K68" s="61">
        <v>0.5</v>
      </c>
      <c r="L68" s="61">
        <v>0.7</v>
      </c>
      <c r="M68" s="61">
        <v>0.7</v>
      </c>
      <c r="N68" s="61">
        <v>0.9</v>
      </c>
      <c r="O68" s="61">
        <v>0.9</v>
      </c>
      <c r="P68" s="61">
        <v>1.5</v>
      </c>
      <c r="Q68" s="61">
        <v>1.4</v>
      </c>
      <c r="R68" s="61">
        <v>2.2999999999999998</v>
      </c>
      <c r="S68" s="61">
        <v>2.2999999999999998</v>
      </c>
      <c r="T68" s="61">
        <v>3.4</v>
      </c>
      <c r="U68" s="61">
        <v>3.4</v>
      </c>
      <c r="V68" s="61">
        <v>5.3</v>
      </c>
      <c r="W68" s="62">
        <v>5.3</v>
      </c>
      <c r="X68" s="26">
        <v>19</v>
      </c>
      <c r="Y68" s="59">
        <v>15.8</v>
      </c>
      <c r="Z68" s="59">
        <v>16.399999999999999</v>
      </c>
      <c r="AA68" s="59">
        <v>27.2</v>
      </c>
      <c r="AB68" s="59">
        <v>12.6</v>
      </c>
      <c r="AC68" s="60">
        <v>15.7</v>
      </c>
      <c r="AD68" s="61">
        <v>16.3</v>
      </c>
      <c r="AE68" s="61">
        <v>15.4</v>
      </c>
      <c r="AF68" s="61">
        <v>17.899999999999999</v>
      </c>
      <c r="AG68" s="61">
        <v>15.3</v>
      </c>
      <c r="AH68" s="61">
        <v>18.399999999999999</v>
      </c>
      <c r="AI68" s="61">
        <v>15.5</v>
      </c>
      <c r="AJ68" s="61">
        <v>18.3</v>
      </c>
      <c r="AK68" s="61">
        <v>15.9</v>
      </c>
      <c r="AL68" s="61">
        <v>17.3</v>
      </c>
      <c r="AM68" s="61">
        <v>15.8</v>
      </c>
      <c r="AN68" s="61">
        <v>16.2</v>
      </c>
      <c r="AO68" s="61">
        <v>15</v>
      </c>
      <c r="AP68" s="61">
        <v>15</v>
      </c>
      <c r="AQ68" s="61">
        <v>13.4</v>
      </c>
      <c r="AR68" s="61">
        <v>13.4</v>
      </c>
      <c r="AS68" s="61">
        <v>10.9</v>
      </c>
      <c r="AT68" s="62">
        <v>10.9</v>
      </c>
      <c r="AU68" s="9"/>
      <c r="AV68" s="9"/>
      <c r="AW68" s="9"/>
      <c r="AX68" s="9"/>
    </row>
    <row r="69" spans="1:50" ht="12" customHeight="1">
      <c r="A69" s="26">
        <v>20</v>
      </c>
      <c r="B69" s="67"/>
      <c r="C69" s="67"/>
      <c r="D69" s="67"/>
      <c r="E69" s="67"/>
      <c r="F69" s="68">
        <v>0</v>
      </c>
      <c r="G69" s="61">
        <v>0</v>
      </c>
      <c r="H69" s="61">
        <v>0.2</v>
      </c>
      <c r="I69" s="61">
        <v>0.2</v>
      </c>
      <c r="J69" s="61">
        <v>0.5</v>
      </c>
      <c r="K69" s="61">
        <v>0.5</v>
      </c>
      <c r="L69" s="61">
        <v>0.7</v>
      </c>
      <c r="M69" s="61">
        <v>0.7</v>
      </c>
      <c r="N69" s="61">
        <v>0.9</v>
      </c>
      <c r="O69" s="61">
        <v>0.8</v>
      </c>
      <c r="P69" s="61">
        <v>1.4</v>
      </c>
      <c r="Q69" s="61">
        <v>1.4</v>
      </c>
      <c r="R69" s="61">
        <v>2.2000000000000002</v>
      </c>
      <c r="S69" s="61">
        <v>2.2999999999999998</v>
      </c>
      <c r="T69" s="61">
        <v>3.4</v>
      </c>
      <c r="U69" s="61">
        <v>3.4</v>
      </c>
      <c r="V69" s="61">
        <v>5.3</v>
      </c>
      <c r="W69" s="62">
        <v>5.3</v>
      </c>
      <c r="X69" s="26">
        <v>20</v>
      </c>
      <c r="Y69" s="59">
        <v>18.399999999999999</v>
      </c>
      <c r="Z69" s="59">
        <v>14.9</v>
      </c>
      <c r="AA69" s="59">
        <v>28.7</v>
      </c>
      <c r="AB69" s="59">
        <v>9.3000000000000007</v>
      </c>
      <c r="AC69" s="60">
        <v>18.8</v>
      </c>
      <c r="AD69" s="61">
        <v>15.4</v>
      </c>
      <c r="AE69" s="61">
        <v>14.9</v>
      </c>
      <c r="AF69" s="61">
        <v>17.899999999999999</v>
      </c>
      <c r="AG69" s="61">
        <v>13.8</v>
      </c>
      <c r="AH69" s="61">
        <v>19</v>
      </c>
      <c r="AI69" s="61">
        <v>14.2</v>
      </c>
      <c r="AJ69" s="61">
        <v>19</v>
      </c>
      <c r="AK69" s="61">
        <v>15.5</v>
      </c>
      <c r="AL69" s="61">
        <v>17.600000000000001</v>
      </c>
      <c r="AM69" s="61">
        <v>15.6</v>
      </c>
      <c r="AN69" s="61">
        <v>16.399999999999999</v>
      </c>
      <c r="AO69" s="61">
        <v>15</v>
      </c>
      <c r="AP69" s="61">
        <v>15</v>
      </c>
      <c r="AQ69" s="61">
        <v>13.4</v>
      </c>
      <c r="AR69" s="61">
        <v>13.4</v>
      </c>
      <c r="AS69" s="61">
        <v>10.9</v>
      </c>
      <c r="AT69" s="62">
        <v>11</v>
      </c>
      <c r="AU69" s="9"/>
      <c r="AV69" s="9"/>
      <c r="AW69" s="9"/>
      <c r="AX69" s="9"/>
    </row>
    <row r="70" spans="1:50" ht="12" customHeight="1">
      <c r="A70" s="26">
        <v>21</v>
      </c>
      <c r="B70" s="67"/>
      <c r="C70" s="67"/>
      <c r="D70" s="67"/>
      <c r="E70" s="67"/>
      <c r="F70" s="68">
        <v>0</v>
      </c>
      <c r="G70" s="61">
        <v>0</v>
      </c>
      <c r="H70" s="61">
        <v>0.2</v>
      </c>
      <c r="I70" s="61">
        <v>0.3</v>
      </c>
      <c r="J70" s="61">
        <v>0.5</v>
      </c>
      <c r="K70" s="61">
        <v>0.5</v>
      </c>
      <c r="L70" s="61">
        <v>0.7</v>
      </c>
      <c r="M70" s="61">
        <v>0.7</v>
      </c>
      <c r="N70" s="61">
        <v>0.5</v>
      </c>
      <c r="O70" s="61">
        <v>0.1</v>
      </c>
      <c r="P70" s="61">
        <v>1.4</v>
      </c>
      <c r="Q70" s="61">
        <v>1.4</v>
      </c>
      <c r="R70" s="61">
        <v>2.2000000000000002</v>
      </c>
      <c r="S70" s="61">
        <v>2.2000000000000002</v>
      </c>
      <c r="T70" s="61">
        <v>3.4</v>
      </c>
      <c r="U70" s="61">
        <v>3.3</v>
      </c>
      <c r="V70" s="61">
        <v>5.3</v>
      </c>
      <c r="W70" s="62">
        <v>5.3</v>
      </c>
      <c r="X70" s="26">
        <v>21</v>
      </c>
      <c r="Y70" s="59">
        <v>15.3</v>
      </c>
      <c r="Z70" s="59">
        <v>14.1</v>
      </c>
      <c r="AA70" s="59">
        <v>21.4</v>
      </c>
      <c r="AB70" s="59">
        <v>9.3000000000000007</v>
      </c>
      <c r="AC70" s="60">
        <v>14.7</v>
      </c>
      <c r="AD70" s="61">
        <v>14</v>
      </c>
      <c r="AE70" s="61">
        <v>13.9</v>
      </c>
      <c r="AF70" s="61">
        <v>15.5</v>
      </c>
      <c r="AG70" s="61">
        <v>13.8</v>
      </c>
      <c r="AH70" s="61">
        <v>16.3</v>
      </c>
      <c r="AI70" s="61">
        <v>14.3</v>
      </c>
      <c r="AJ70" s="61">
        <v>16.5</v>
      </c>
      <c r="AK70" s="61">
        <v>15.2</v>
      </c>
      <c r="AL70" s="61">
        <v>15.8</v>
      </c>
      <c r="AM70" s="61">
        <v>15.6</v>
      </c>
      <c r="AN70" s="61">
        <v>15.7</v>
      </c>
      <c r="AO70" s="61">
        <v>15</v>
      </c>
      <c r="AP70" s="61">
        <v>15</v>
      </c>
      <c r="AQ70" s="61">
        <v>13.4</v>
      </c>
      <c r="AR70" s="61">
        <v>13.4</v>
      </c>
      <c r="AS70" s="61">
        <v>11</v>
      </c>
      <c r="AT70" s="62">
        <v>11</v>
      </c>
      <c r="AU70" s="9"/>
      <c r="AV70" s="9"/>
      <c r="AW70" s="9"/>
      <c r="AX70" s="9"/>
    </row>
    <row r="71" spans="1:50" ht="12" customHeight="1">
      <c r="A71" s="26">
        <v>22</v>
      </c>
      <c r="B71" s="67"/>
      <c r="C71" s="67"/>
      <c r="D71" s="67"/>
      <c r="E71" s="67"/>
      <c r="F71" s="68">
        <v>0</v>
      </c>
      <c r="G71" s="61">
        <v>0</v>
      </c>
      <c r="H71" s="61">
        <v>0.3</v>
      </c>
      <c r="I71" s="61">
        <v>0.3</v>
      </c>
      <c r="J71" s="61">
        <v>0.5</v>
      </c>
      <c r="K71" s="61">
        <v>0.5</v>
      </c>
      <c r="L71" s="61">
        <v>0.7</v>
      </c>
      <c r="M71" s="61">
        <v>0.7</v>
      </c>
      <c r="N71" s="61">
        <v>-0.2</v>
      </c>
      <c r="O71" s="61">
        <v>-0.3</v>
      </c>
      <c r="P71" s="61">
        <v>1.3</v>
      </c>
      <c r="Q71" s="61">
        <v>1.2</v>
      </c>
      <c r="R71" s="61">
        <v>2.2000000000000002</v>
      </c>
      <c r="S71" s="61">
        <v>2.2000000000000002</v>
      </c>
      <c r="T71" s="61">
        <v>3.3</v>
      </c>
      <c r="U71" s="61">
        <v>3.3</v>
      </c>
      <c r="V71" s="61">
        <v>5.3</v>
      </c>
      <c r="W71" s="62">
        <v>5.3</v>
      </c>
      <c r="X71" s="26">
        <v>22</v>
      </c>
      <c r="Y71" s="59">
        <v>16.7</v>
      </c>
      <c r="Z71" s="59">
        <v>13.6</v>
      </c>
      <c r="AA71" s="59">
        <v>25.2</v>
      </c>
      <c r="AB71" s="59">
        <v>8</v>
      </c>
      <c r="AC71" s="60">
        <v>17.100000000000001</v>
      </c>
      <c r="AD71" s="61">
        <v>14.1</v>
      </c>
      <c r="AE71" s="61">
        <v>14</v>
      </c>
      <c r="AF71" s="61">
        <v>16.5</v>
      </c>
      <c r="AG71" s="61">
        <v>13</v>
      </c>
      <c r="AH71" s="61">
        <v>17.600000000000001</v>
      </c>
      <c r="AI71" s="61">
        <v>13.3</v>
      </c>
      <c r="AJ71" s="61">
        <v>17.600000000000001</v>
      </c>
      <c r="AK71" s="61">
        <v>14.7</v>
      </c>
      <c r="AL71" s="61">
        <v>16.5</v>
      </c>
      <c r="AM71" s="61">
        <v>15.1</v>
      </c>
      <c r="AN71" s="61">
        <v>15.7</v>
      </c>
      <c r="AO71" s="61">
        <v>14.9</v>
      </c>
      <c r="AP71" s="61">
        <v>14.8</v>
      </c>
      <c r="AQ71" s="61">
        <v>13.5</v>
      </c>
      <c r="AR71" s="61">
        <v>13.5</v>
      </c>
      <c r="AS71" s="61">
        <v>11</v>
      </c>
      <c r="AT71" s="62">
        <v>11</v>
      </c>
      <c r="AU71" s="9"/>
      <c r="AV71" s="9"/>
      <c r="AW71" s="9"/>
      <c r="AX71" s="9"/>
    </row>
    <row r="72" spans="1:50" ht="12" customHeight="1">
      <c r="A72" s="26">
        <v>23</v>
      </c>
      <c r="B72" s="67"/>
      <c r="C72" s="67"/>
      <c r="D72" s="67"/>
      <c r="E72" s="67"/>
      <c r="F72" s="68">
        <v>0</v>
      </c>
      <c r="G72" s="61">
        <v>0</v>
      </c>
      <c r="H72" s="61">
        <v>0.2</v>
      </c>
      <c r="I72" s="61">
        <v>0.2</v>
      </c>
      <c r="J72" s="61">
        <v>0.4</v>
      </c>
      <c r="K72" s="61">
        <v>0.4</v>
      </c>
      <c r="L72" s="61">
        <v>0.7</v>
      </c>
      <c r="M72" s="61">
        <v>0.7</v>
      </c>
      <c r="N72" s="61">
        <v>0.4</v>
      </c>
      <c r="O72" s="61">
        <v>0.6</v>
      </c>
      <c r="P72" s="61">
        <v>1.2</v>
      </c>
      <c r="Q72" s="61">
        <v>1.2</v>
      </c>
      <c r="R72" s="61">
        <v>2.2000000000000002</v>
      </c>
      <c r="S72" s="61">
        <v>2.1</v>
      </c>
      <c r="T72" s="61">
        <v>3.3</v>
      </c>
      <c r="U72" s="61">
        <v>3.3</v>
      </c>
      <c r="V72" s="61">
        <v>5.3</v>
      </c>
      <c r="W72" s="62">
        <v>5.2</v>
      </c>
      <c r="X72" s="26">
        <v>23</v>
      </c>
      <c r="Y72" s="59">
        <v>16.8</v>
      </c>
      <c r="Z72" s="59">
        <v>16</v>
      </c>
      <c r="AA72" s="59">
        <v>26.5</v>
      </c>
      <c r="AB72" s="59">
        <v>8.9</v>
      </c>
      <c r="AC72" s="60">
        <v>16.899999999999999</v>
      </c>
      <c r="AD72" s="61">
        <v>15.9</v>
      </c>
      <c r="AE72" s="61">
        <v>13.8</v>
      </c>
      <c r="AF72" s="61">
        <v>16.8</v>
      </c>
      <c r="AG72" s="61">
        <v>13.2</v>
      </c>
      <c r="AH72" s="61">
        <v>17.2</v>
      </c>
      <c r="AI72" s="61">
        <v>13.6</v>
      </c>
      <c r="AJ72" s="61">
        <v>17.2</v>
      </c>
      <c r="AK72" s="61">
        <v>14.8</v>
      </c>
      <c r="AL72" s="61">
        <v>16.5</v>
      </c>
      <c r="AM72" s="61">
        <v>15.1</v>
      </c>
      <c r="AN72" s="61">
        <v>15.6</v>
      </c>
      <c r="AO72" s="61">
        <v>14.8</v>
      </c>
      <c r="AP72" s="61">
        <v>14.7</v>
      </c>
      <c r="AQ72" s="61">
        <v>13.5</v>
      </c>
      <c r="AR72" s="61">
        <v>13.5</v>
      </c>
      <c r="AS72" s="61">
        <v>11</v>
      </c>
      <c r="AT72" s="62">
        <v>11</v>
      </c>
      <c r="AU72" s="9"/>
      <c r="AV72" s="9"/>
      <c r="AW72" s="9"/>
      <c r="AX72" s="9"/>
    </row>
    <row r="73" spans="1:50" ht="12" customHeight="1">
      <c r="A73" s="26">
        <v>24</v>
      </c>
      <c r="B73" s="67"/>
      <c r="C73" s="67"/>
      <c r="D73" s="67"/>
      <c r="E73" s="67"/>
      <c r="F73" s="68">
        <v>0</v>
      </c>
      <c r="G73" s="61">
        <v>0</v>
      </c>
      <c r="H73" s="61">
        <v>0.2</v>
      </c>
      <c r="I73" s="61">
        <v>0.3</v>
      </c>
      <c r="J73" s="61">
        <v>0.5</v>
      </c>
      <c r="K73" s="61">
        <v>0.5</v>
      </c>
      <c r="L73" s="61">
        <v>0.7</v>
      </c>
      <c r="M73" s="61">
        <v>0.7</v>
      </c>
      <c r="N73" s="61">
        <v>0.6</v>
      </c>
      <c r="O73" s="61">
        <v>0.6</v>
      </c>
      <c r="P73" s="61">
        <v>1.1000000000000001</v>
      </c>
      <c r="Q73" s="61">
        <v>1.1000000000000001</v>
      </c>
      <c r="R73" s="61">
        <v>2.1</v>
      </c>
      <c r="S73" s="61">
        <v>2.1</v>
      </c>
      <c r="T73" s="61">
        <v>3.3</v>
      </c>
      <c r="U73" s="61">
        <v>3.3</v>
      </c>
      <c r="V73" s="61">
        <v>5.2</v>
      </c>
      <c r="W73" s="62">
        <v>5.2</v>
      </c>
      <c r="X73" s="26">
        <v>24</v>
      </c>
      <c r="Y73" s="59">
        <v>18.100000000000001</v>
      </c>
      <c r="Z73" s="59">
        <v>13.5</v>
      </c>
      <c r="AA73" s="59">
        <v>24.8</v>
      </c>
      <c r="AB73" s="59">
        <v>13.5</v>
      </c>
      <c r="AC73" s="60">
        <v>18</v>
      </c>
      <c r="AD73" s="61">
        <v>13.6</v>
      </c>
      <c r="AE73" s="61">
        <v>16.7</v>
      </c>
      <c r="AF73" s="61">
        <v>16.399999999999999</v>
      </c>
      <c r="AG73" s="61">
        <v>15.9</v>
      </c>
      <c r="AH73" s="61">
        <v>17.7</v>
      </c>
      <c r="AI73" s="61">
        <v>15.9</v>
      </c>
      <c r="AJ73" s="61">
        <v>18</v>
      </c>
      <c r="AK73" s="61">
        <v>16</v>
      </c>
      <c r="AL73" s="61">
        <v>16.8</v>
      </c>
      <c r="AM73" s="61">
        <v>15.5</v>
      </c>
      <c r="AN73" s="61">
        <v>16.100000000000001</v>
      </c>
      <c r="AO73" s="61">
        <v>14.8</v>
      </c>
      <c r="AP73" s="61">
        <v>14.8</v>
      </c>
      <c r="AQ73" s="61">
        <v>13.5</v>
      </c>
      <c r="AR73" s="61">
        <v>13.4</v>
      </c>
      <c r="AS73" s="61">
        <v>11</v>
      </c>
      <c r="AT73" s="62">
        <v>11.1</v>
      </c>
      <c r="AU73" s="9"/>
      <c r="AV73" s="9"/>
      <c r="AW73" s="9"/>
      <c r="AX73" s="9"/>
    </row>
    <row r="74" spans="1:50" ht="12" customHeight="1">
      <c r="A74" s="26">
        <v>25</v>
      </c>
      <c r="B74" s="67"/>
      <c r="C74" s="67"/>
      <c r="D74" s="67"/>
      <c r="E74" s="67"/>
      <c r="F74" s="68">
        <v>0</v>
      </c>
      <c r="G74" s="61">
        <v>0</v>
      </c>
      <c r="H74" s="61">
        <v>0.3</v>
      </c>
      <c r="I74" s="61">
        <v>0.3</v>
      </c>
      <c r="J74" s="61">
        <v>0.5</v>
      </c>
      <c r="K74" s="61">
        <v>0.5</v>
      </c>
      <c r="L74" s="61">
        <v>0.7</v>
      </c>
      <c r="M74" s="61">
        <v>0.7</v>
      </c>
      <c r="N74" s="61">
        <v>0.5</v>
      </c>
      <c r="O74" s="61">
        <v>0.6</v>
      </c>
      <c r="P74" s="61">
        <v>1.1000000000000001</v>
      </c>
      <c r="Q74" s="61">
        <v>1.1000000000000001</v>
      </c>
      <c r="R74" s="61">
        <v>2.1</v>
      </c>
      <c r="S74" s="61">
        <v>2</v>
      </c>
      <c r="T74" s="61">
        <v>3.3</v>
      </c>
      <c r="U74" s="61">
        <v>3.2</v>
      </c>
      <c r="V74" s="61">
        <v>5.2</v>
      </c>
      <c r="W74" s="62">
        <v>5.2</v>
      </c>
      <c r="X74" s="26">
        <v>25</v>
      </c>
      <c r="Y74" s="59">
        <v>16.399999999999999</v>
      </c>
      <c r="Z74" s="59">
        <v>15</v>
      </c>
      <c r="AA74" s="59">
        <v>27.7</v>
      </c>
      <c r="AB74" s="59">
        <v>6.9</v>
      </c>
      <c r="AC74" s="60">
        <v>15</v>
      </c>
      <c r="AD74" s="61">
        <v>15.4</v>
      </c>
      <c r="AE74" s="61">
        <v>13.1</v>
      </c>
      <c r="AF74" s="61">
        <v>18.100000000000001</v>
      </c>
      <c r="AG74" s="61">
        <v>12.3</v>
      </c>
      <c r="AH74" s="61">
        <v>19.2</v>
      </c>
      <c r="AI74" s="61">
        <v>12.9</v>
      </c>
      <c r="AJ74" s="61">
        <v>19.100000000000001</v>
      </c>
      <c r="AK74" s="61">
        <v>14.6</v>
      </c>
      <c r="AL74" s="61">
        <v>17.3</v>
      </c>
      <c r="AM74" s="61">
        <v>15.1</v>
      </c>
      <c r="AN74" s="61">
        <v>16</v>
      </c>
      <c r="AO74" s="61">
        <v>14.9</v>
      </c>
      <c r="AP74" s="61">
        <v>14.8</v>
      </c>
      <c r="AQ74" s="61">
        <v>13.4</v>
      </c>
      <c r="AR74" s="61">
        <v>13.4</v>
      </c>
      <c r="AS74" s="61">
        <v>11.1</v>
      </c>
      <c r="AT74" s="62">
        <v>11.1</v>
      </c>
      <c r="AU74" s="9"/>
      <c r="AV74" s="9"/>
      <c r="AW74" s="9"/>
      <c r="AX74" s="9"/>
    </row>
    <row r="75" spans="1:50" ht="12" customHeight="1">
      <c r="A75" s="26">
        <v>26</v>
      </c>
      <c r="B75" s="67"/>
      <c r="C75" s="67"/>
      <c r="D75" s="67"/>
      <c r="E75" s="67"/>
      <c r="F75" s="68">
        <v>0</v>
      </c>
      <c r="G75" s="61">
        <v>0</v>
      </c>
      <c r="H75" s="61">
        <v>0.2</v>
      </c>
      <c r="I75" s="61">
        <v>0.3</v>
      </c>
      <c r="J75" s="61">
        <v>0.5</v>
      </c>
      <c r="K75" s="61">
        <v>0.5</v>
      </c>
      <c r="L75" s="61">
        <v>0.7</v>
      </c>
      <c r="M75" s="61">
        <v>0.7</v>
      </c>
      <c r="N75" s="61">
        <v>0.6</v>
      </c>
      <c r="O75" s="61">
        <v>0.4</v>
      </c>
      <c r="P75" s="61">
        <v>1.1000000000000001</v>
      </c>
      <c r="Q75" s="61">
        <v>1.1000000000000001</v>
      </c>
      <c r="R75" s="61">
        <v>2</v>
      </c>
      <c r="S75" s="61">
        <v>2</v>
      </c>
      <c r="T75" s="61">
        <v>3.2</v>
      </c>
      <c r="U75" s="61">
        <v>3.2</v>
      </c>
      <c r="V75" s="61">
        <v>5.2</v>
      </c>
      <c r="W75" s="62">
        <v>5.2</v>
      </c>
      <c r="X75" s="26">
        <v>26</v>
      </c>
      <c r="Y75" s="59">
        <v>15.8</v>
      </c>
      <c r="Z75" s="59">
        <v>16.8</v>
      </c>
      <c r="AA75" s="59">
        <v>29.4</v>
      </c>
      <c r="AB75" s="59">
        <v>8.6</v>
      </c>
      <c r="AC75" s="60">
        <v>16.899999999999999</v>
      </c>
      <c r="AD75" s="61">
        <v>17.399999999999999</v>
      </c>
      <c r="AE75" s="61">
        <v>14.4</v>
      </c>
      <c r="AF75" s="61">
        <v>19.3</v>
      </c>
      <c r="AG75" s="61">
        <v>13</v>
      </c>
      <c r="AH75" s="61">
        <v>20</v>
      </c>
      <c r="AI75" s="61">
        <v>13.3</v>
      </c>
      <c r="AJ75" s="61">
        <v>19.600000000000001</v>
      </c>
      <c r="AK75" s="61">
        <v>15</v>
      </c>
      <c r="AL75" s="61">
        <v>17.5</v>
      </c>
      <c r="AM75" s="61">
        <v>15.3</v>
      </c>
      <c r="AN75" s="61">
        <v>16.100000000000001</v>
      </c>
      <c r="AO75" s="61">
        <v>14.8</v>
      </c>
      <c r="AP75" s="61">
        <v>14.8</v>
      </c>
      <c r="AQ75" s="61">
        <v>13.5</v>
      </c>
      <c r="AR75" s="61">
        <v>13.5</v>
      </c>
      <c r="AS75" s="61">
        <v>11.1</v>
      </c>
      <c r="AT75" s="62">
        <v>11.1</v>
      </c>
      <c r="AU75" s="9"/>
      <c r="AV75" s="9"/>
      <c r="AW75" s="9"/>
      <c r="AX75" s="9"/>
    </row>
    <row r="76" spans="1:50" ht="12" customHeight="1">
      <c r="A76" s="26">
        <v>27</v>
      </c>
      <c r="B76" s="67"/>
      <c r="C76" s="67"/>
      <c r="D76" s="67"/>
      <c r="E76" s="67"/>
      <c r="F76" s="68">
        <v>0</v>
      </c>
      <c r="G76" s="61">
        <v>0</v>
      </c>
      <c r="H76" s="61">
        <v>0.2</v>
      </c>
      <c r="I76" s="61">
        <v>0.2</v>
      </c>
      <c r="J76" s="61">
        <v>0.5</v>
      </c>
      <c r="K76" s="61">
        <v>0.5</v>
      </c>
      <c r="L76" s="61">
        <v>0.7</v>
      </c>
      <c r="M76" s="61">
        <v>0.7</v>
      </c>
      <c r="N76" s="61">
        <v>0.5</v>
      </c>
      <c r="O76" s="61">
        <v>0.6</v>
      </c>
      <c r="P76" s="61">
        <v>1.2</v>
      </c>
      <c r="Q76" s="61">
        <v>1.2</v>
      </c>
      <c r="R76" s="61">
        <v>2</v>
      </c>
      <c r="S76" s="61">
        <v>2</v>
      </c>
      <c r="T76" s="61">
        <v>3.2</v>
      </c>
      <c r="U76" s="61">
        <v>3.2</v>
      </c>
      <c r="V76" s="61">
        <v>5.2</v>
      </c>
      <c r="W76" s="62">
        <v>5.0999999999999996</v>
      </c>
      <c r="X76" s="26">
        <v>27</v>
      </c>
      <c r="Y76" s="59">
        <v>17.3</v>
      </c>
      <c r="Z76" s="59">
        <v>18.100000000000001</v>
      </c>
      <c r="AA76" s="59">
        <v>32</v>
      </c>
      <c r="AB76" s="59">
        <v>10.5</v>
      </c>
      <c r="AC76" s="60">
        <v>18</v>
      </c>
      <c r="AD76" s="61">
        <v>18.8</v>
      </c>
      <c r="AE76" s="61">
        <v>15</v>
      </c>
      <c r="AF76" s="61">
        <v>21.1</v>
      </c>
      <c r="AG76" s="61">
        <v>14.3</v>
      </c>
      <c r="AH76" s="61">
        <v>21.7</v>
      </c>
      <c r="AI76" s="61">
        <v>14.7</v>
      </c>
      <c r="AJ76" s="61">
        <v>21.2</v>
      </c>
      <c r="AK76" s="61">
        <v>15.5</v>
      </c>
      <c r="AL76" s="61">
        <v>18.5</v>
      </c>
      <c r="AM76" s="61">
        <v>15.5</v>
      </c>
      <c r="AN76" s="61">
        <v>16.600000000000001</v>
      </c>
      <c r="AO76" s="61">
        <v>14.9</v>
      </c>
      <c r="AP76" s="61">
        <v>14.8</v>
      </c>
      <c r="AQ76" s="61">
        <v>13.5</v>
      </c>
      <c r="AR76" s="61">
        <v>13.5</v>
      </c>
      <c r="AS76" s="61">
        <v>11.1</v>
      </c>
      <c r="AT76" s="62">
        <v>11.1</v>
      </c>
      <c r="AU76" s="9"/>
      <c r="AV76" s="9"/>
      <c r="AW76" s="9"/>
      <c r="AX76" s="9"/>
    </row>
    <row r="77" spans="1:50" ht="12" customHeight="1">
      <c r="A77" s="26">
        <v>28</v>
      </c>
      <c r="B77" s="67"/>
      <c r="C77" s="67"/>
      <c r="D77" s="67"/>
      <c r="E77" s="67"/>
      <c r="F77" s="68">
        <v>0</v>
      </c>
      <c r="G77" s="61">
        <v>0</v>
      </c>
      <c r="H77" s="61">
        <v>0.2</v>
      </c>
      <c r="I77" s="61">
        <v>0.2</v>
      </c>
      <c r="J77" s="61">
        <v>0.5</v>
      </c>
      <c r="K77" s="61">
        <v>0.5</v>
      </c>
      <c r="L77" s="61">
        <v>0.7</v>
      </c>
      <c r="M77" s="61">
        <v>0.7</v>
      </c>
      <c r="N77" s="61">
        <v>0.6</v>
      </c>
      <c r="O77" s="61">
        <v>0.6</v>
      </c>
      <c r="P77" s="61">
        <v>1.2</v>
      </c>
      <c r="Q77" s="61">
        <v>1.2</v>
      </c>
      <c r="R77" s="61">
        <v>2</v>
      </c>
      <c r="S77" s="61">
        <v>2</v>
      </c>
      <c r="T77" s="61">
        <v>3.2</v>
      </c>
      <c r="U77" s="61">
        <v>3.2</v>
      </c>
      <c r="V77" s="61">
        <v>5.0999999999999996</v>
      </c>
      <c r="W77" s="62">
        <v>5.0999999999999996</v>
      </c>
      <c r="X77" s="26">
        <v>28</v>
      </c>
      <c r="Y77" s="59">
        <v>17.8</v>
      </c>
      <c r="Z77" s="59">
        <v>17.8</v>
      </c>
      <c r="AA77" s="59">
        <v>34</v>
      </c>
      <c r="AB77" s="59">
        <v>11.2</v>
      </c>
      <c r="AC77" s="60">
        <v>19.3</v>
      </c>
      <c r="AD77" s="61">
        <v>18.600000000000001</v>
      </c>
      <c r="AE77" s="61">
        <v>15.5</v>
      </c>
      <c r="AF77" s="61">
        <v>20.8</v>
      </c>
      <c r="AG77" s="61">
        <v>14.8</v>
      </c>
      <c r="AH77" s="61">
        <v>21.6</v>
      </c>
      <c r="AI77" s="61">
        <v>15.3</v>
      </c>
      <c r="AJ77" s="61">
        <v>21.3</v>
      </c>
      <c r="AK77" s="61">
        <v>16</v>
      </c>
      <c r="AL77" s="61">
        <v>18.2</v>
      </c>
      <c r="AM77" s="61">
        <v>15.9</v>
      </c>
      <c r="AN77" s="61">
        <v>16.7</v>
      </c>
      <c r="AO77" s="61">
        <v>15</v>
      </c>
      <c r="AP77" s="61">
        <v>15</v>
      </c>
      <c r="AQ77" s="61">
        <v>13.5</v>
      </c>
      <c r="AR77" s="61">
        <v>13.5</v>
      </c>
      <c r="AS77" s="61">
        <v>11.1</v>
      </c>
      <c r="AT77" s="62">
        <v>11.1</v>
      </c>
      <c r="AU77" s="9"/>
      <c r="AV77" s="9"/>
      <c r="AW77" s="9"/>
      <c r="AX77" s="9"/>
    </row>
    <row r="78" spans="1:50" ht="12" customHeight="1">
      <c r="A78" s="26"/>
      <c r="B78" s="67"/>
      <c r="C78" s="67"/>
      <c r="D78" s="67"/>
      <c r="E78" s="67"/>
      <c r="F78" s="68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9"/>
      <c r="X78" s="26">
        <v>29</v>
      </c>
      <c r="Y78" s="59">
        <v>17</v>
      </c>
      <c r="Z78" s="59">
        <v>18.399999999999999</v>
      </c>
      <c r="AA78" s="59">
        <v>33.4</v>
      </c>
      <c r="AB78" s="59">
        <v>10.6</v>
      </c>
      <c r="AC78" s="60">
        <v>18.7</v>
      </c>
      <c r="AD78" s="61">
        <v>18.8</v>
      </c>
      <c r="AE78" s="61">
        <v>15.1</v>
      </c>
      <c r="AF78" s="61">
        <v>20.399999999999999</v>
      </c>
      <c r="AG78" s="61">
        <v>14.7</v>
      </c>
      <c r="AH78" s="61">
        <v>21</v>
      </c>
      <c r="AI78" s="61">
        <v>15.3</v>
      </c>
      <c r="AJ78" s="61">
        <v>20.7</v>
      </c>
      <c r="AK78" s="61">
        <v>15.9</v>
      </c>
      <c r="AL78" s="61">
        <v>17.8</v>
      </c>
      <c r="AM78" s="61">
        <v>16</v>
      </c>
      <c r="AN78" s="61">
        <v>16.5</v>
      </c>
      <c r="AO78" s="61">
        <v>15.1</v>
      </c>
      <c r="AP78" s="61">
        <v>15.1</v>
      </c>
      <c r="AQ78" s="61">
        <v>13.5</v>
      </c>
      <c r="AR78" s="61">
        <v>13.5</v>
      </c>
      <c r="AS78" s="61">
        <v>11.2</v>
      </c>
      <c r="AT78" s="62">
        <v>11.2</v>
      </c>
      <c r="AU78" s="9"/>
      <c r="AV78" s="9"/>
      <c r="AW78" s="9"/>
      <c r="AX78" s="9"/>
    </row>
    <row r="79" spans="1:50" ht="12" customHeight="1">
      <c r="A79" s="26"/>
      <c r="B79" s="29"/>
      <c r="C79" s="29"/>
      <c r="D79" s="29"/>
      <c r="E79" s="29"/>
      <c r="F79" s="53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4"/>
      <c r="X79" s="26">
        <v>30</v>
      </c>
      <c r="Y79" s="59">
        <v>17.8</v>
      </c>
      <c r="Z79" s="59">
        <v>16.600000000000001</v>
      </c>
      <c r="AA79" s="59">
        <v>24.5</v>
      </c>
      <c r="AB79" s="59">
        <v>15.7</v>
      </c>
      <c r="AC79" s="60">
        <v>17.399999999999999</v>
      </c>
      <c r="AD79" s="61">
        <v>16.600000000000001</v>
      </c>
      <c r="AE79" s="61">
        <v>17</v>
      </c>
      <c r="AF79" s="61">
        <v>18.2</v>
      </c>
      <c r="AG79" s="61">
        <v>17</v>
      </c>
      <c r="AH79" s="61">
        <v>18.7</v>
      </c>
      <c r="AI79" s="61">
        <v>17.2</v>
      </c>
      <c r="AJ79" s="61">
        <v>18.600000000000001</v>
      </c>
      <c r="AK79" s="61">
        <v>16.600000000000001</v>
      </c>
      <c r="AL79" s="61">
        <v>17.3</v>
      </c>
      <c r="AM79" s="61">
        <v>16.2</v>
      </c>
      <c r="AN79" s="61">
        <v>16.399999999999999</v>
      </c>
      <c r="AO79" s="61">
        <v>15.2</v>
      </c>
      <c r="AP79" s="61">
        <v>15.2</v>
      </c>
      <c r="AQ79" s="61">
        <v>13.5</v>
      </c>
      <c r="AR79" s="61">
        <v>13.5</v>
      </c>
      <c r="AS79" s="61">
        <v>11.2</v>
      </c>
      <c r="AT79" s="62">
        <v>11.2</v>
      </c>
      <c r="AU79" s="9"/>
      <c r="AV79" s="9"/>
      <c r="AW79" s="9"/>
      <c r="AX79" s="9"/>
    </row>
    <row r="80" spans="1:50" ht="12" customHeight="1">
      <c r="A80" s="26"/>
      <c r="B80" s="29"/>
      <c r="C80" s="29"/>
      <c r="D80" s="29"/>
      <c r="E80" s="29"/>
      <c r="F80" s="55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7"/>
      <c r="X80" s="26">
        <v>31</v>
      </c>
      <c r="Y80" s="59">
        <v>17.2</v>
      </c>
      <c r="Z80" s="59">
        <v>15.5</v>
      </c>
      <c r="AA80" s="59">
        <v>31.1</v>
      </c>
      <c r="AB80" s="59">
        <v>11.1</v>
      </c>
      <c r="AC80" s="64">
        <v>16.7</v>
      </c>
      <c r="AD80" s="65">
        <v>16.2</v>
      </c>
      <c r="AE80" s="65">
        <v>15.4</v>
      </c>
      <c r="AF80" s="65">
        <v>19</v>
      </c>
      <c r="AG80" s="65">
        <v>15</v>
      </c>
      <c r="AH80" s="65">
        <v>20.3</v>
      </c>
      <c r="AI80" s="65">
        <v>15.3</v>
      </c>
      <c r="AJ80" s="65">
        <v>20.3</v>
      </c>
      <c r="AK80" s="65">
        <v>15.6</v>
      </c>
      <c r="AL80" s="65">
        <v>17.8</v>
      </c>
      <c r="AM80" s="65">
        <v>15.8</v>
      </c>
      <c r="AN80" s="65">
        <v>16.7</v>
      </c>
      <c r="AO80" s="65">
        <v>15.2</v>
      </c>
      <c r="AP80" s="65">
        <v>15.1</v>
      </c>
      <c r="AQ80" s="65">
        <v>13.6</v>
      </c>
      <c r="AR80" s="65">
        <v>13.6</v>
      </c>
      <c r="AS80" s="65">
        <v>11.2</v>
      </c>
      <c r="AT80" s="66">
        <v>11.2</v>
      </c>
      <c r="AU80" s="9"/>
      <c r="AV80" s="9"/>
      <c r="AW80" s="9"/>
      <c r="AX80" s="9"/>
    </row>
    <row r="81" spans="1:50" ht="12" customHeight="1">
      <c r="A81" s="49" t="s">
        <v>5</v>
      </c>
      <c r="B81" s="50"/>
      <c r="C81" s="51"/>
      <c r="D81" s="51"/>
      <c r="E81" s="52"/>
      <c r="F81" s="50">
        <f t="shared" ref="F81:W81" si="6">AVERAGE(F50:F80)</f>
        <v>0</v>
      </c>
      <c r="G81" s="51">
        <f t="shared" si="6"/>
        <v>0</v>
      </c>
      <c r="H81" s="51">
        <f t="shared" si="6"/>
        <v>0.24642857142857147</v>
      </c>
      <c r="I81" s="51">
        <f t="shared" si="6"/>
        <v>0.26428571428571429</v>
      </c>
      <c r="J81" s="51">
        <f t="shared" si="6"/>
        <v>0.49285714285714288</v>
      </c>
      <c r="K81" s="51">
        <f t="shared" si="6"/>
        <v>0.49285714285714288</v>
      </c>
      <c r="L81" s="51">
        <f t="shared" si="6"/>
        <v>0.71428571428571386</v>
      </c>
      <c r="M81" s="51">
        <f t="shared" si="6"/>
        <v>0.72142857142857097</v>
      </c>
      <c r="N81" s="51">
        <f t="shared" si="6"/>
        <v>0.84642857142857142</v>
      </c>
      <c r="O81" s="51">
        <f t="shared" si="6"/>
        <v>0.85357142857142865</v>
      </c>
      <c r="P81" s="51">
        <f t="shared" si="6"/>
        <v>1.4750000000000003</v>
      </c>
      <c r="Q81" s="51">
        <f t="shared" si="6"/>
        <v>1.471428571428572</v>
      </c>
      <c r="R81" s="51">
        <f t="shared" si="6"/>
        <v>2.3249999999999997</v>
      </c>
      <c r="S81" s="51">
        <f t="shared" si="6"/>
        <v>2.3142857142857136</v>
      </c>
      <c r="T81" s="51">
        <f t="shared" si="6"/>
        <v>3.4928571428571433</v>
      </c>
      <c r="U81" s="51">
        <f t="shared" si="6"/>
        <v>3.4785714285714286</v>
      </c>
      <c r="V81" s="51">
        <f t="shared" si="6"/>
        <v>5.4642857142857135</v>
      </c>
      <c r="W81" s="52">
        <f t="shared" si="6"/>
        <v>5.4464285714285712</v>
      </c>
      <c r="X81" s="49" t="s">
        <v>5</v>
      </c>
      <c r="Y81" s="50">
        <f t="shared" ref="Y81:AT81" si="7">AVERAGE(Y50:Y80)</f>
        <v>17.590322580645164</v>
      </c>
      <c r="Z81" s="51">
        <f t="shared" si="7"/>
        <v>15.590322580645163</v>
      </c>
      <c r="AA81" s="51">
        <f t="shared" si="7"/>
        <v>29.358064516129037</v>
      </c>
      <c r="AB81" s="52">
        <f t="shared" si="7"/>
        <v>9.545161290322584</v>
      </c>
      <c r="AC81" s="50">
        <f t="shared" si="7"/>
        <v>17.090322580645161</v>
      </c>
      <c r="AD81" s="51">
        <f t="shared" si="7"/>
        <v>16.009677419354841</v>
      </c>
      <c r="AE81" s="51">
        <f t="shared" si="7"/>
        <v>14.75806451612903</v>
      </c>
      <c r="AF81" s="51">
        <f t="shared" si="7"/>
        <v>18.003225806451617</v>
      </c>
      <c r="AG81" s="51">
        <f t="shared" si="7"/>
        <v>14.093548387096776</v>
      </c>
      <c r="AH81" s="51">
        <f t="shared" si="7"/>
        <v>18.754838709677419</v>
      </c>
      <c r="AI81" s="51">
        <f t="shared" si="7"/>
        <v>14.425806451612903</v>
      </c>
      <c r="AJ81" s="51">
        <f t="shared" si="7"/>
        <v>18.635483870967747</v>
      </c>
      <c r="AK81" s="51">
        <f t="shared" si="7"/>
        <v>15.235483870967743</v>
      </c>
      <c r="AL81" s="51">
        <f t="shared" si="7"/>
        <v>17.077419354838714</v>
      </c>
      <c r="AM81" s="51">
        <f t="shared" si="7"/>
        <v>15.335483870967746</v>
      </c>
      <c r="AN81" s="51">
        <f t="shared" si="7"/>
        <v>16.006451612903227</v>
      </c>
      <c r="AO81" s="51">
        <f t="shared" si="7"/>
        <v>14.835483870967741</v>
      </c>
      <c r="AP81" s="51">
        <f t="shared" si="7"/>
        <v>14.790322580645165</v>
      </c>
      <c r="AQ81" s="51">
        <f t="shared" si="7"/>
        <v>13.361290322580645</v>
      </c>
      <c r="AR81" s="51">
        <f t="shared" si="7"/>
        <v>13.358064516129032</v>
      </c>
      <c r="AS81" s="51">
        <f t="shared" si="7"/>
        <v>10.829032258064519</v>
      </c>
      <c r="AT81" s="52">
        <f t="shared" si="7"/>
        <v>10.845161290322585</v>
      </c>
      <c r="AU81" s="9"/>
      <c r="AV81" s="9"/>
      <c r="AW81" s="9"/>
      <c r="AX81" s="9"/>
    </row>
    <row r="82" spans="1:50" ht="12" customHeight="1">
      <c r="A82" s="26" t="s">
        <v>6</v>
      </c>
      <c r="B82" s="27"/>
      <c r="C82" s="41"/>
      <c r="D82" s="41"/>
      <c r="E82" s="28"/>
      <c r="F82" s="27">
        <f>MAX(F50:F80)</f>
        <v>0</v>
      </c>
      <c r="G82" s="41">
        <f t="shared" ref="G82:W82" si="8">MAX(G50:G80)</f>
        <v>0</v>
      </c>
      <c r="H82" s="41">
        <f t="shared" si="8"/>
        <v>0.3</v>
      </c>
      <c r="I82" s="41">
        <f t="shared" si="8"/>
        <v>0.3</v>
      </c>
      <c r="J82" s="41">
        <f t="shared" si="8"/>
        <v>0.5</v>
      </c>
      <c r="K82" s="41">
        <f t="shared" si="8"/>
        <v>0.5</v>
      </c>
      <c r="L82" s="41">
        <f t="shared" si="8"/>
        <v>0.8</v>
      </c>
      <c r="M82" s="41">
        <f t="shared" si="8"/>
        <v>0.8</v>
      </c>
      <c r="N82" s="41">
        <f t="shared" si="8"/>
        <v>1.2</v>
      </c>
      <c r="O82" s="41">
        <f t="shared" si="8"/>
        <v>1.2</v>
      </c>
      <c r="P82" s="41">
        <f t="shared" si="8"/>
        <v>1.7</v>
      </c>
      <c r="Q82" s="41">
        <f t="shared" si="8"/>
        <v>1.7</v>
      </c>
      <c r="R82" s="41">
        <f t="shared" si="8"/>
        <v>2.5</v>
      </c>
      <c r="S82" s="41">
        <f t="shared" si="8"/>
        <v>2.5</v>
      </c>
      <c r="T82" s="41">
        <f t="shared" si="8"/>
        <v>3.8</v>
      </c>
      <c r="U82" s="41">
        <f t="shared" si="8"/>
        <v>3.8</v>
      </c>
      <c r="V82" s="41">
        <f t="shared" si="8"/>
        <v>5.8</v>
      </c>
      <c r="W82" s="28">
        <f t="shared" si="8"/>
        <v>5.8</v>
      </c>
      <c r="X82" s="26" t="s">
        <v>6</v>
      </c>
      <c r="Y82" s="27">
        <f>MAX(Y50:Y80)</f>
        <v>23.1</v>
      </c>
      <c r="Z82" s="41">
        <f t="shared" ref="Z82:AT82" si="9">MAX(Z50:Z80)</f>
        <v>18.399999999999999</v>
      </c>
      <c r="AA82" s="41">
        <f t="shared" si="9"/>
        <v>42.8</v>
      </c>
      <c r="AB82" s="28"/>
      <c r="AC82" s="27">
        <f t="shared" si="9"/>
        <v>19.3</v>
      </c>
      <c r="AD82" s="41">
        <f t="shared" si="9"/>
        <v>18.8</v>
      </c>
      <c r="AE82" s="41">
        <f t="shared" si="9"/>
        <v>17</v>
      </c>
      <c r="AF82" s="41">
        <f t="shared" si="9"/>
        <v>21.1</v>
      </c>
      <c r="AG82" s="41">
        <f t="shared" si="9"/>
        <v>17</v>
      </c>
      <c r="AH82" s="41">
        <f t="shared" si="9"/>
        <v>21.7</v>
      </c>
      <c r="AI82" s="41">
        <f t="shared" si="9"/>
        <v>17.2</v>
      </c>
      <c r="AJ82" s="41">
        <f t="shared" si="9"/>
        <v>21.3</v>
      </c>
      <c r="AK82" s="41">
        <f t="shared" si="9"/>
        <v>16.600000000000001</v>
      </c>
      <c r="AL82" s="41">
        <f t="shared" si="9"/>
        <v>18.5</v>
      </c>
      <c r="AM82" s="41">
        <f t="shared" si="9"/>
        <v>16.2</v>
      </c>
      <c r="AN82" s="41">
        <f t="shared" si="9"/>
        <v>16.8</v>
      </c>
      <c r="AO82" s="41">
        <f t="shared" si="9"/>
        <v>15.2</v>
      </c>
      <c r="AP82" s="41">
        <f t="shared" si="9"/>
        <v>15.2</v>
      </c>
      <c r="AQ82" s="41">
        <f t="shared" si="9"/>
        <v>13.6</v>
      </c>
      <c r="AR82" s="41">
        <f t="shared" si="9"/>
        <v>13.6</v>
      </c>
      <c r="AS82" s="41">
        <f t="shared" si="9"/>
        <v>11.2</v>
      </c>
      <c r="AT82" s="28">
        <f t="shared" si="9"/>
        <v>11.2</v>
      </c>
      <c r="AU82" s="9"/>
      <c r="AV82" s="9"/>
      <c r="AW82" s="9"/>
      <c r="AX82" s="9"/>
    </row>
    <row r="83" spans="1:50" ht="12" customHeight="1">
      <c r="A83" s="30" t="s">
        <v>7</v>
      </c>
      <c r="B83" s="31"/>
      <c r="C83" s="42"/>
      <c r="D83" s="42"/>
      <c r="E83" s="43"/>
      <c r="F83" s="31">
        <f>MIN(F50:F80)</f>
        <v>0</v>
      </c>
      <c r="G83" s="42">
        <f t="shared" ref="G83:W83" si="10">MIN(G50:G80)</f>
        <v>0</v>
      </c>
      <c r="H83" s="42">
        <f t="shared" si="10"/>
        <v>0.2</v>
      </c>
      <c r="I83" s="42">
        <f t="shared" si="10"/>
        <v>0.2</v>
      </c>
      <c r="J83" s="42">
        <f t="shared" si="10"/>
        <v>0.4</v>
      </c>
      <c r="K83" s="42">
        <f t="shared" si="10"/>
        <v>0.4</v>
      </c>
      <c r="L83" s="42">
        <f t="shared" si="10"/>
        <v>0.6</v>
      </c>
      <c r="M83" s="42">
        <f t="shared" si="10"/>
        <v>0.7</v>
      </c>
      <c r="N83" s="42">
        <f t="shared" si="10"/>
        <v>-0.2</v>
      </c>
      <c r="O83" s="42">
        <f t="shared" si="10"/>
        <v>-0.3</v>
      </c>
      <c r="P83" s="42">
        <f t="shared" si="10"/>
        <v>1.1000000000000001</v>
      </c>
      <c r="Q83" s="42">
        <f t="shared" si="10"/>
        <v>1.1000000000000001</v>
      </c>
      <c r="R83" s="42">
        <f t="shared" si="10"/>
        <v>2</v>
      </c>
      <c r="S83" s="42">
        <f t="shared" si="10"/>
        <v>2</v>
      </c>
      <c r="T83" s="42">
        <f t="shared" si="10"/>
        <v>3.2</v>
      </c>
      <c r="U83" s="42">
        <f t="shared" si="10"/>
        <v>3.2</v>
      </c>
      <c r="V83" s="42">
        <f t="shared" si="10"/>
        <v>5.0999999999999996</v>
      </c>
      <c r="W83" s="43">
        <f t="shared" si="10"/>
        <v>5.0999999999999996</v>
      </c>
      <c r="X83" s="30" t="s">
        <v>7</v>
      </c>
      <c r="Y83" s="31">
        <f>MIN(Y50:Y80)</f>
        <v>14.1</v>
      </c>
      <c r="Z83" s="42">
        <f t="shared" ref="Z83:AT83" si="11">MIN(Z50:Z80)</f>
        <v>11.1</v>
      </c>
      <c r="AA83" s="42"/>
      <c r="AB83" s="43">
        <f t="shared" si="11"/>
        <v>3.5</v>
      </c>
      <c r="AC83" s="31">
        <f t="shared" si="11"/>
        <v>12.4</v>
      </c>
      <c r="AD83" s="42">
        <f t="shared" si="11"/>
        <v>12.8</v>
      </c>
      <c r="AE83" s="42">
        <f t="shared" si="11"/>
        <v>11.6</v>
      </c>
      <c r="AF83" s="42">
        <f t="shared" si="11"/>
        <v>15.5</v>
      </c>
      <c r="AG83" s="42">
        <f t="shared" si="11"/>
        <v>11.7</v>
      </c>
      <c r="AH83" s="42">
        <f t="shared" si="11"/>
        <v>16.3</v>
      </c>
      <c r="AI83" s="42">
        <f t="shared" si="11"/>
        <v>12.2</v>
      </c>
      <c r="AJ83" s="42">
        <f t="shared" si="11"/>
        <v>16.5</v>
      </c>
      <c r="AK83" s="42">
        <f t="shared" si="11"/>
        <v>13</v>
      </c>
      <c r="AL83" s="42">
        <f t="shared" si="11"/>
        <v>14.9</v>
      </c>
      <c r="AM83" s="42">
        <f t="shared" si="11"/>
        <v>13.9</v>
      </c>
      <c r="AN83" s="42">
        <f t="shared" si="11"/>
        <v>14.7</v>
      </c>
      <c r="AO83" s="42">
        <f t="shared" si="11"/>
        <v>14.2</v>
      </c>
      <c r="AP83" s="42">
        <f t="shared" si="11"/>
        <v>14.2</v>
      </c>
      <c r="AQ83" s="42">
        <f t="shared" si="11"/>
        <v>13.1</v>
      </c>
      <c r="AR83" s="42">
        <f t="shared" si="11"/>
        <v>13.1</v>
      </c>
      <c r="AS83" s="42">
        <f t="shared" si="11"/>
        <v>10.3</v>
      </c>
      <c r="AT83" s="43">
        <f t="shared" si="11"/>
        <v>10.4</v>
      </c>
      <c r="AU83" s="9"/>
      <c r="AV83" s="9"/>
      <c r="AW83" s="9"/>
      <c r="AX83" s="9"/>
    </row>
    <row r="84" spans="1:50" ht="12" customHeight="1">
      <c r="A84" s="29"/>
      <c r="B84" s="48"/>
      <c r="C84" s="4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9"/>
      <c r="AV84" s="9"/>
      <c r="AW84" s="9"/>
      <c r="AX84" s="9"/>
    </row>
    <row r="85" spans="1:50" ht="12" customHeight="1">
      <c r="A85" s="2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29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9"/>
      <c r="AV85" s="9"/>
      <c r="AW85" s="9"/>
      <c r="AX85" s="9"/>
    </row>
    <row r="86" spans="1:50" ht="12" customHeight="1">
      <c r="A86" s="2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29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29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29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9"/>
      <c r="AV86" s="9"/>
      <c r="AW86" s="9"/>
      <c r="AX86" s="9"/>
    </row>
    <row r="87" spans="1:50" ht="12" customHeight="1">
      <c r="A87" s="48" t="s">
        <v>90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 t="s">
        <v>120</v>
      </c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9"/>
      <c r="AV87" s="9"/>
      <c r="AW87" s="9"/>
      <c r="AX87" s="9"/>
    </row>
    <row r="88" spans="1:50" ht="12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1084" t="s">
        <v>13</v>
      </c>
      <c r="T88" s="1084"/>
      <c r="U88" s="1084"/>
      <c r="V88" s="1084"/>
      <c r="W88" s="1084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1084" t="s">
        <v>13</v>
      </c>
      <c r="AQ88" s="1084"/>
      <c r="AR88" s="1084"/>
      <c r="AS88" s="1084"/>
      <c r="AT88" s="1084"/>
      <c r="AU88" s="9"/>
      <c r="AV88" s="9"/>
      <c r="AW88" s="9"/>
      <c r="AX88" s="9"/>
    </row>
    <row r="89" spans="1:50" ht="12" customHeight="1">
      <c r="A89" s="1085" t="s">
        <v>52</v>
      </c>
      <c r="B89" s="935" t="s">
        <v>53</v>
      </c>
      <c r="C89" s="935"/>
      <c r="D89" s="935"/>
      <c r="E89" s="935"/>
      <c r="F89" s="935"/>
      <c r="G89" s="935"/>
      <c r="H89" s="935"/>
      <c r="I89" s="935"/>
      <c r="J89" s="935"/>
      <c r="K89" s="935"/>
      <c r="L89" s="935"/>
      <c r="M89" s="935"/>
      <c r="N89" s="935"/>
      <c r="O89" s="935"/>
      <c r="P89" s="935"/>
      <c r="Q89" s="935"/>
      <c r="R89" s="935"/>
      <c r="S89" s="935"/>
      <c r="T89" s="935"/>
      <c r="U89" s="935"/>
      <c r="V89" s="935"/>
      <c r="W89" s="935"/>
      <c r="X89" s="1085" t="s">
        <v>52</v>
      </c>
      <c r="Y89" s="935" t="s">
        <v>53</v>
      </c>
      <c r="Z89" s="935"/>
      <c r="AA89" s="935"/>
      <c r="AB89" s="935"/>
      <c r="AC89" s="935"/>
      <c r="AD89" s="935"/>
      <c r="AE89" s="935"/>
      <c r="AF89" s="935"/>
      <c r="AG89" s="935"/>
      <c r="AH89" s="935"/>
      <c r="AI89" s="935"/>
      <c r="AJ89" s="935"/>
      <c r="AK89" s="935"/>
      <c r="AL89" s="935"/>
      <c r="AM89" s="935"/>
      <c r="AN89" s="935"/>
      <c r="AO89" s="935"/>
      <c r="AP89" s="935"/>
      <c r="AQ89" s="935"/>
      <c r="AR89" s="935"/>
      <c r="AS89" s="935"/>
      <c r="AT89" s="935"/>
      <c r="AU89" s="9"/>
      <c r="AV89" s="9"/>
      <c r="AW89" s="9"/>
      <c r="AX89" s="9"/>
    </row>
    <row r="90" spans="1:50" ht="12" customHeight="1">
      <c r="A90" s="1085"/>
      <c r="B90" s="935" t="s">
        <v>14</v>
      </c>
      <c r="C90" s="935"/>
      <c r="D90" s="935"/>
      <c r="E90" s="935"/>
      <c r="F90" s="935" t="s">
        <v>54</v>
      </c>
      <c r="G90" s="935"/>
      <c r="H90" s="935" t="s">
        <v>55</v>
      </c>
      <c r="I90" s="935"/>
      <c r="J90" s="935" t="s">
        <v>56</v>
      </c>
      <c r="K90" s="935"/>
      <c r="L90" s="935" t="s">
        <v>57</v>
      </c>
      <c r="M90" s="935"/>
      <c r="N90" s="935" t="s">
        <v>57</v>
      </c>
      <c r="O90" s="935"/>
      <c r="P90" s="935" t="s">
        <v>58</v>
      </c>
      <c r="Q90" s="935"/>
      <c r="R90" s="935" t="s">
        <v>59</v>
      </c>
      <c r="S90" s="935"/>
      <c r="T90" s="935" t="s">
        <v>60</v>
      </c>
      <c r="U90" s="935"/>
      <c r="V90" s="935" t="s">
        <v>61</v>
      </c>
      <c r="W90" s="935"/>
      <c r="X90" s="1085"/>
      <c r="Y90" s="935" t="s">
        <v>14</v>
      </c>
      <c r="Z90" s="935"/>
      <c r="AA90" s="935"/>
      <c r="AB90" s="935"/>
      <c r="AC90" s="935" t="s">
        <v>54</v>
      </c>
      <c r="AD90" s="935"/>
      <c r="AE90" s="935" t="s">
        <v>55</v>
      </c>
      <c r="AF90" s="935"/>
      <c r="AG90" s="935" t="s">
        <v>56</v>
      </c>
      <c r="AH90" s="935"/>
      <c r="AI90" s="935" t="s">
        <v>57</v>
      </c>
      <c r="AJ90" s="935"/>
      <c r="AK90" s="935" t="s">
        <v>57</v>
      </c>
      <c r="AL90" s="935"/>
      <c r="AM90" s="935" t="s">
        <v>58</v>
      </c>
      <c r="AN90" s="935"/>
      <c r="AO90" s="935" t="s">
        <v>59</v>
      </c>
      <c r="AP90" s="935"/>
      <c r="AQ90" s="935" t="s">
        <v>60</v>
      </c>
      <c r="AR90" s="935"/>
      <c r="AS90" s="935" t="s">
        <v>61</v>
      </c>
      <c r="AT90" s="935"/>
      <c r="AU90" s="9"/>
      <c r="AV90" s="9"/>
      <c r="AW90" s="9"/>
      <c r="AX90" s="9"/>
    </row>
    <row r="91" spans="1:50" ht="12" customHeight="1">
      <c r="A91" s="1085"/>
      <c r="B91" s="119">
        <v>0.375</v>
      </c>
      <c r="C91" s="119">
        <v>0.875</v>
      </c>
      <c r="D91" s="32" t="s">
        <v>2</v>
      </c>
      <c r="E91" s="32" t="s">
        <v>3</v>
      </c>
      <c r="F91" s="120">
        <v>0.375</v>
      </c>
      <c r="G91" s="120">
        <v>0.875</v>
      </c>
      <c r="H91" s="120">
        <v>0.375</v>
      </c>
      <c r="I91" s="120">
        <v>0.875</v>
      </c>
      <c r="J91" s="120">
        <v>0.375</v>
      </c>
      <c r="K91" s="120">
        <v>0.875</v>
      </c>
      <c r="L91" s="120">
        <v>0.375</v>
      </c>
      <c r="M91" s="120">
        <v>0.875</v>
      </c>
      <c r="N91" s="120">
        <v>0.375</v>
      </c>
      <c r="O91" s="120">
        <v>0.875</v>
      </c>
      <c r="P91" s="120">
        <v>0.375</v>
      </c>
      <c r="Q91" s="120">
        <v>0.875</v>
      </c>
      <c r="R91" s="120">
        <v>0.375</v>
      </c>
      <c r="S91" s="120">
        <v>0.875</v>
      </c>
      <c r="T91" s="120">
        <v>0.375</v>
      </c>
      <c r="U91" s="120">
        <v>0.875</v>
      </c>
      <c r="V91" s="120">
        <v>0.375</v>
      </c>
      <c r="W91" s="120">
        <v>0.875</v>
      </c>
      <c r="X91" s="1085"/>
      <c r="Y91" s="119">
        <v>0.375</v>
      </c>
      <c r="Z91" s="119">
        <v>0.875</v>
      </c>
      <c r="AA91" s="32" t="s">
        <v>2</v>
      </c>
      <c r="AB91" s="32" t="s">
        <v>3</v>
      </c>
      <c r="AC91" s="120">
        <v>0.375</v>
      </c>
      <c r="AD91" s="120">
        <v>0.875</v>
      </c>
      <c r="AE91" s="120">
        <v>0.375</v>
      </c>
      <c r="AF91" s="120">
        <v>0.875</v>
      </c>
      <c r="AG91" s="120">
        <v>0.375</v>
      </c>
      <c r="AH91" s="120">
        <v>0.875</v>
      </c>
      <c r="AI91" s="120">
        <v>0.375</v>
      </c>
      <c r="AJ91" s="120">
        <v>0.875</v>
      </c>
      <c r="AK91" s="120">
        <v>0.375</v>
      </c>
      <c r="AL91" s="120">
        <v>0.875</v>
      </c>
      <c r="AM91" s="120">
        <v>0.375</v>
      </c>
      <c r="AN91" s="120">
        <v>0.875</v>
      </c>
      <c r="AO91" s="120">
        <v>0.375</v>
      </c>
      <c r="AP91" s="120">
        <v>0.875</v>
      </c>
      <c r="AQ91" s="120">
        <v>0.375</v>
      </c>
      <c r="AR91" s="120">
        <v>0.875</v>
      </c>
      <c r="AS91" s="120">
        <v>0.375</v>
      </c>
      <c r="AT91" s="120">
        <v>0.875</v>
      </c>
      <c r="AU91" s="9"/>
      <c r="AV91" s="9"/>
      <c r="AW91" s="9"/>
      <c r="AX91" s="9"/>
    </row>
    <row r="92" spans="1:50" ht="12" customHeight="1">
      <c r="A92" s="49"/>
      <c r="B92" s="48"/>
      <c r="C92" s="48"/>
      <c r="D92" s="48"/>
      <c r="E92" s="48"/>
      <c r="F92" s="1010" t="s">
        <v>17</v>
      </c>
      <c r="G92" s="1011"/>
      <c r="H92" s="1011"/>
      <c r="I92" s="1011"/>
      <c r="J92" s="1011"/>
      <c r="K92" s="1011"/>
      <c r="L92" s="1011"/>
      <c r="M92" s="1011"/>
      <c r="N92" s="1011"/>
      <c r="O92" s="1011"/>
      <c r="P92" s="1011"/>
      <c r="Q92" s="1011"/>
      <c r="R92" s="1011"/>
      <c r="S92" s="1011"/>
      <c r="T92" s="1011"/>
      <c r="U92" s="1011"/>
      <c r="V92" s="1011"/>
      <c r="W92" s="1012"/>
      <c r="X92" s="126"/>
      <c r="Y92" s="48"/>
      <c r="Z92" s="48"/>
      <c r="AA92" s="48"/>
      <c r="AB92" s="48"/>
      <c r="AC92" s="1010" t="s">
        <v>11</v>
      </c>
      <c r="AD92" s="1011"/>
      <c r="AE92" s="1011"/>
      <c r="AF92" s="1011"/>
      <c r="AG92" s="1011"/>
      <c r="AH92" s="1011"/>
      <c r="AI92" s="1011"/>
      <c r="AJ92" s="1011"/>
      <c r="AK92" s="1011"/>
      <c r="AL92" s="1011"/>
      <c r="AM92" s="1011"/>
      <c r="AN92" s="1011"/>
      <c r="AO92" s="1011"/>
      <c r="AP92" s="1011"/>
      <c r="AQ92" s="1011"/>
      <c r="AR92" s="1011"/>
      <c r="AS92" s="1011"/>
      <c r="AT92" s="1012"/>
      <c r="AU92" s="9"/>
      <c r="AV92" s="9"/>
      <c r="AW92" s="9"/>
      <c r="AX92" s="9"/>
    </row>
    <row r="93" spans="1:50" ht="12" customHeight="1">
      <c r="A93" s="26">
        <v>1</v>
      </c>
      <c r="B93" s="67"/>
      <c r="C93" s="67"/>
      <c r="D93" s="67"/>
      <c r="E93" s="67"/>
      <c r="F93" s="68">
        <v>0</v>
      </c>
      <c r="G93" s="63">
        <v>-0.1</v>
      </c>
      <c r="H93" s="61">
        <v>0.2</v>
      </c>
      <c r="I93" s="61">
        <v>0.2</v>
      </c>
      <c r="J93" s="61">
        <v>0.5</v>
      </c>
      <c r="K93" s="61">
        <v>0.4</v>
      </c>
      <c r="L93" s="61">
        <v>0.7</v>
      </c>
      <c r="M93" s="61">
        <v>0.7</v>
      </c>
      <c r="N93" s="61">
        <v>0.1</v>
      </c>
      <c r="O93" s="61">
        <v>-0.2</v>
      </c>
      <c r="P93" s="61">
        <v>1.2</v>
      </c>
      <c r="Q93" s="61">
        <v>1.1000000000000001</v>
      </c>
      <c r="R93" s="61">
        <v>2</v>
      </c>
      <c r="S93" s="61">
        <v>2</v>
      </c>
      <c r="T93" s="61">
        <v>3.2</v>
      </c>
      <c r="U93" s="61">
        <v>3.1</v>
      </c>
      <c r="V93" s="61">
        <v>5.0999999999999996</v>
      </c>
      <c r="W93" s="62">
        <v>5.0999999999999996</v>
      </c>
      <c r="X93" s="26">
        <v>1</v>
      </c>
      <c r="Y93" s="59">
        <v>14.3</v>
      </c>
      <c r="Z93" s="59">
        <v>16.2</v>
      </c>
      <c r="AA93" s="59">
        <v>31.8</v>
      </c>
      <c r="AB93" s="59">
        <v>7.9</v>
      </c>
      <c r="AC93" s="60">
        <v>15.5</v>
      </c>
      <c r="AD93" s="61">
        <v>16.899999999999999</v>
      </c>
      <c r="AE93" s="61">
        <v>12.9</v>
      </c>
      <c r="AF93" s="61">
        <v>19.2</v>
      </c>
      <c r="AG93" s="61">
        <v>13</v>
      </c>
      <c r="AH93" s="61">
        <v>20.2</v>
      </c>
      <c r="AI93" s="61">
        <v>13.9</v>
      </c>
      <c r="AJ93" s="61">
        <v>20</v>
      </c>
      <c r="AK93" s="61">
        <v>15</v>
      </c>
      <c r="AL93" s="61">
        <v>17.399999999999999</v>
      </c>
      <c r="AM93" s="61">
        <v>15.8</v>
      </c>
      <c r="AN93" s="61">
        <v>16.399999999999999</v>
      </c>
      <c r="AO93" s="61">
        <v>15.2</v>
      </c>
      <c r="AP93" s="61">
        <v>15.2</v>
      </c>
      <c r="AQ93" s="61">
        <v>13.6</v>
      </c>
      <c r="AR93" s="61">
        <v>13.6</v>
      </c>
      <c r="AS93" s="61">
        <v>11.2</v>
      </c>
      <c r="AT93" s="62">
        <v>11.2</v>
      </c>
      <c r="AU93" s="9"/>
      <c r="AV93" s="9"/>
      <c r="AW93" s="9"/>
      <c r="AX93" s="9"/>
    </row>
    <row r="94" spans="1:50" ht="12" customHeight="1">
      <c r="A94" s="26">
        <v>2</v>
      </c>
      <c r="B94" s="67"/>
      <c r="C94" s="67"/>
      <c r="D94" s="67"/>
      <c r="E94" s="67"/>
      <c r="F94" s="68">
        <v>-0.2</v>
      </c>
      <c r="G94" s="63">
        <v>-0.1</v>
      </c>
      <c r="H94" s="61">
        <v>0.1</v>
      </c>
      <c r="I94" s="61">
        <v>0.1</v>
      </c>
      <c r="J94" s="61">
        <v>0.4</v>
      </c>
      <c r="K94" s="61">
        <v>0.4</v>
      </c>
      <c r="L94" s="61">
        <v>0.6</v>
      </c>
      <c r="M94" s="61">
        <v>0.6</v>
      </c>
      <c r="N94" s="61">
        <v>0.1</v>
      </c>
      <c r="O94" s="61">
        <v>0.5</v>
      </c>
      <c r="P94" s="61">
        <v>1.1000000000000001</v>
      </c>
      <c r="Q94" s="61">
        <v>1.1000000000000001</v>
      </c>
      <c r="R94" s="61">
        <v>2</v>
      </c>
      <c r="S94" s="61">
        <v>2</v>
      </c>
      <c r="T94" s="61">
        <v>3.1</v>
      </c>
      <c r="U94" s="61">
        <v>3.1</v>
      </c>
      <c r="V94" s="61">
        <v>5.0999999999999996</v>
      </c>
      <c r="W94" s="62">
        <v>5.0999999999999996</v>
      </c>
      <c r="X94" s="26">
        <v>2</v>
      </c>
      <c r="Y94" s="59">
        <v>15.9</v>
      </c>
      <c r="Z94" s="59">
        <v>19.7</v>
      </c>
      <c r="AA94" s="59">
        <v>32.799999999999997</v>
      </c>
      <c r="AB94" s="59">
        <v>10</v>
      </c>
      <c r="AC94" s="60">
        <v>17.899999999999999</v>
      </c>
      <c r="AD94" s="61">
        <v>20</v>
      </c>
      <c r="AE94" s="61">
        <v>14.5</v>
      </c>
      <c r="AF94" s="61">
        <v>20.9</v>
      </c>
      <c r="AG94" s="61">
        <v>14.2</v>
      </c>
      <c r="AH94" s="61">
        <v>21</v>
      </c>
      <c r="AI94" s="61">
        <v>14.8</v>
      </c>
      <c r="AJ94" s="61">
        <v>20.5</v>
      </c>
      <c r="AK94" s="61">
        <v>15.4</v>
      </c>
      <c r="AL94" s="61">
        <v>17.899999999999999</v>
      </c>
      <c r="AM94" s="61">
        <v>15.7</v>
      </c>
      <c r="AN94" s="61">
        <v>16.399999999999999</v>
      </c>
      <c r="AO94" s="61">
        <v>15.2</v>
      </c>
      <c r="AP94" s="61">
        <v>15.1</v>
      </c>
      <c r="AQ94" s="61">
        <v>13.6</v>
      </c>
      <c r="AR94" s="61">
        <v>13.6</v>
      </c>
      <c r="AS94" s="61">
        <v>11.2</v>
      </c>
      <c r="AT94" s="62">
        <v>11.3</v>
      </c>
      <c r="AU94" s="9"/>
      <c r="AV94" s="9"/>
      <c r="AW94" s="9"/>
      <c r="AX94" s="9"/>
    </row>
    <row r="95" spans="1:50" ht="12" customHeight="1">
      <c r="A95" s="26">
        <v>3</v>
      </c>
      <c r="B95" s="67"/>
      <c r="C95" s="67"/>
      <c r="D95" s="67"/>
      <c r="E95" s="67"/>
      <c r="F95" s="68">
        <v>-0.1</v>
      </c>
      <c r="G95" s="63">
        <v>-0.1</v>
      </c>
      <c r="H95" s="61">
        <v>0.1</v>
      </c>
      <c r="I95" s="61">
        <v>0.1</v>
      </c>
      <c r="J95" s="61">
        <v>0.4</v>
      </c>
      <c r="K95" s="61">
        <v>0.4</v>
      </c>
      <c r="L95" s="61">
        <v>0.6</v>
      </c>
      <c r="M95" s="61">
        <v>0.6</v>
      </c>
      <c r="N95" s="61">
        <v>0.3</v>
      </c>
      <c r="O95" s="61">
        <v>0.2</v>
      </c>
      <c r="P95" s="61">
        <v>1</v>
      </c>
      <c r="Q95" s="61">
        <v>1</v>
      </c>
      <c r="R95" s="61">
        <v>2</v>
      </c>
      <c r="S95" s="61">
        <v>1.9</v>
      </c>
      <c r="T95" s="61">
        <v>3.1</v>
      </c>
      <c r="U95" s="61">
        <v>3.1</v>
      </c>
      <c r="V95" s="61">
        <v>5.0999999999999996</v>
      </c>
      <c r="W95" s="62">
        <v>5.0999999999999996</v>
      </c>
      <c r="X95" s="26">
        <v>3</v>
      </c>
      <c r="Y95" s="59">
        <v>15</v>
      </c>
      <c r="Z95" s="59">
        <v>13.4</v>
      </c>
      <c r="AA95" s="59">
        <v>24</v>
      </c>
      <c r="AB95" s="59">
        <v>11.2</v>
      </c>
      <c r="AC95" s="60">
        <v>14.5</v>
      </c>
      <c r="AD95" s="61">
        <v>14.1</v>
      </c>
      <c r="AE95" s="61">
        <v>14.4</v>
      </c>
      <c r="AF95" s="61">
        <v>16.7</v>
      </c>
      <c r="AG95" s="61">
        <v>14.9</v>
      </c>
      <c r="AH95" s="61">
        <v>17.8</v>
      </c>
      <c r="AI95" s="61">
        <v>15.5</v>
      </c>
      <c r="AJ95" s="61">
        <v>17.899999999999999</v>
      </c>
      <c r="AK95" s="61">
        <v>15.4</v>
      </c>
      <c r="AL95" s="61">
        <v>16.100000000000001</v>
      </c>
      <c r="AM95" s="61">
        <v>15.8</v>
      </c>
      <c r="AN95" s="61">
        <v>15.9</v>
      </c>
      <c r="AO95" s="61">
        <v>15.2</v>
      </c>
      <c r="AP95" s="61">
        <v>15.1</v>
      </c>
      <c r="AQ95" s="61">
        <v>13.6</v>
      </c>
      <c r="AR95" s="61">
        <v>13.7</v>
      </c>
      <c r="AS95" s="61">
        <v>11.3</v>
      </c>
      <c r="AT95" s="62">
        <v>11.3</v>
      </c>
      <c r="AU95" s="9"/>
      <c r="AV95" s="9"/>
      <c r="AW95" s="9"/>
      <c r="AX95" s="9"/>
    </row>
    <row r="96" spans="1:50" ht="12" customHeight="1">
      <c r="A96" s="26">
        <v>4</v>
      </c>
      <c r="B96" s="67"/>
      <c r="C96" s="67"/>
      <c r="D96" s="67"/>
      <c r="E96" s="67"/>
      <c r="F96" s="68">
        <v>-0.1</v>
      </c>
      <c r="G96" s="63">
        <v>-0.1</v>
      </c>
      <c r="H96" s="61">
        <v>0.1</v>
      </c>
      <c r="I96" s="61">
        <v>0.1</v>
      </c>
      <c r="J96" s="61">
        <v>0.4</v>
      </c>
      <c r="K96" s="61">
        <v>0.4</v>
      </c>
      <c r="L96" s="61">
        <v>0.6</v>
      </c>
      <c r="M96" s="61">
        <v>0.6</v>
      </c>
      <c r="N96" s="61">
        <v>0.3</v>
      </c>
      <c r="O96" s="61">
        <v>0.4</v>
      </c>
      <c r="P96" s="61">
        <v>1</v>
      </c>
      <c r="Q96" s="61">
        <v>1</v>
      </c>
      <c r="R96" s="61">
        <v>1.9</v>
      </c>
      <c r="S96" s="61">
        <v>1.9</v>
      </c>
      <c r="T96" s="61">
        <v>3.1</v>
      </c>
      <c r="U96" s="61">
        <v>3.1</v>
      </c>
      <c r="V96" s="61">
        <v>5.0999999999999996</v>
      </c>
      <c r="W96" s="62">
        <v>5</v>
      </c>
      <c r="X96" s="26">
        <v>4</v>
      </c>
      <c r="Y96" s="59">
        <v>14</v>
      </c>
      <c r="Z96" s="59">
        <v>12.4</v>
      </c>
      <c r="AA96" s="59">
        <v>31.7</v>
      </c>
      <c r="AB96" s="59">
        <v>6.5</v>
      </c>
      <c r="AC96" s="60">
        <v>14.2</v>
      </c>
      <c r="AD96" s="61">
        <v>13.6</v>
      </c>
      <c r="AE96" s="61">
        <v>12.9</v>
      </c>
      <c r="AF96" s="61">
        <v>16.8</v>
      </c>
      <c r="AG96" s="61">
        <v>13</v>
      </c>
      <c r="AH96" s="61">
        <v>18.2</v>
      </c>
      <c r="AI96" s="61">
        <v>13.5</v>
      </c>
      <c r="AJ96" s="61">
        <v>18.2</v>
      </c>
      <c r="AK96" s="61">
        <v>14.2</v>
      </c>
      <c r="AL96" s="61">
        <v>15.9</v>
      </c>
      <c r="AM96" s="61">
        <v>15.1</v>
      </c>
      <c r="AN96" s="61">
        <v>15.6</v>
      </c>
      <c r="AO96" s="61">
        <v>15.1</v>
      </c>
      <c r="AP96" s="61">
        <v>15</v>
      </c>
      <c r="AQ96" s="61">
        <v>13.7</v>
      </c>
      <c r="AR96" s="61">
        <v>13.7</v>
      </c>
      <c r="AS96" s="61">
        <v>11.3</v>
      </c>
      <c r="AT96" s="62">
        <v>11.3</v>
      </c>
      <c r="AU96" s="9"/>
      <c r="AV96" s="9"/>
      <c r="AW96" s="9"/>
      <c r="AX96" s="9"/>
    </row>
    <row r="97" spans="1:50" ht="12" customHeight="1">
      <c r="A97" s="26">
        <v>5</v>
      </c>
      <c r="B97" s="67"/>
      <c r="C97" s="67"/>
      <c r="D97" s="67"/>
      <c r="E97" s="67"/>
      <c r="F97" s="68">
        <v>-0.1</v>
      </c>
      <c r="G97" s="63">
        <v>0</v>
      </c>
      <c r="H97" s="61">
        <v>0.1</v>
      </c>
      <c r="I97" s="61">
        <v>0.2</v>
      </c>
      <c r="J97" s="61">
        <v>0.4</v>
      </c>
      <c r="K97" s="61">
        <v>0.3</v>
      </c>
      <c r="L97" s="61">
        <v>0.5</v>
      </c>
      <c r="M97" s="61">
        <v>0.5</v>
      </c>
      <c r="N97" s="61">
        <v>0.5</v>
      </c>
      <c r="O97" s="61">
        <v>0.4</v>
      </c>
      <c r="P97" s="61">
        <v>1</v>
      </c>
      <c r="Q97" s="61">
        <v>1</v>
      </c>
      <c r="R97" s="61">
        <v>1.9</v>
      </c>
      <c r="S97" s="61">
        <v>1.9</v>
      </c>
      <c r="T97" s="61">
        <v>3.1</v>
      </c>
      <c r="U97" s="61">
        <v>3.1</v>
      </c>
      <c r="V97" s="61">
        <v>5</v>
      </c>
      <c r="W97" s="62">
        <v>5</v>
      </c>
      <c r="X97" s="26">
        <v>5</v>
      </c>
      <c r="Y97" s="59">
        <v>14.9</v>
      </c>
      <c r="Z97" s="59">
        <v>17.399999999999999</v>
      </c>
      <c r="AA97" s="59">
        <v>31</v>
      </c>
      <c r="AB97" s="59">
        <v>7.3</v>
      </c>
      <c r="AC97" s="60">
        <v>15.7</v>
      </c>
      <c r="AD97" s="61">
        <v>17.600000000000001</v>
      </c>
      <c r="AE97" s="61">
        <v>12.9</v>
      </c>
      <c r="AF97" s="61">
        <v>18.7</v>
      </c>
      <c r="AG97" s="61">
        <v>12.5</v>
      </c>
      <c r="AH97" s="61">
        <v>19</v>
      </c>
      <c r="AI97" s="61">
        <v>13.1</v>
      </c>
      <c r="AJ97" s="61">
        <v>18.8</v>
      </c>
      <c r="AK97" s="61">
        <v>14</v>
      </c>
      <c r="AL97" s="61">
        <v>16.600000000000001</v>
      </c>
      <c r="AM97" s="61">
        <v>14.8</v>
      </c>
      <c r="AN97" s="61">
        <v>15.5</v>
      </c>
      <c r="AO97" s="61">
        <v>14.9</v>
      </c>
      <c r="AP97" s="61">
        <v>14.8</v>
      </c>
      <c r="AQ97" s="61">
        <v>13.7</v>
      </c>
      <c r="AR97" s="61">
        <v>13.7</v>
      </c>
      <c r="AS97" s="61">
        <v>11.3</v>
      </c>
      <c r="AT97" s="62">
        <v>11.3</v>
      </c>
      <c r="AU97" s="9"/>
      <c r="AV97" s="9"/>
      <c r="AW97" s="9"/>
      <c r="AX97" s="9"/>
    </row>
    <row r="98" spans="1:50" ht="12" customHeight="1">
      <c r="A98" s="26">
        <v>6</v>
      </c>
      <c r="B98" s="67"/>
      <c r="C98" s="67"/>
      <c r="D98" s="67"/>
      <c r="E98" s="67"/>
      <c r="F98" s="68">
        <v>-0.1</v>
      </c>
      <c r="G98" s="63">
        <v>-0.1</v>
      </c>
      <c r="H98" s="61">
        <v>0.2</v>
      </c>
      <c r="I98" s="61">
        <v>0.1</v>
      </c>
      <c r="J98" s="61">
        <v>0.4</v>
      </c>
      <c r="K98" s="61">
        <v>0.3</v>
      </c>
      <c r="L98" s="61">
        <v>0.6</v>
      </c>
      <c r="M98" s="61">
        <v>0.5</v>
      </c>
      <c r="N98" s="61">
        <v>-0.1</v>
      </c>
      <c r="O98" s="61">
        <v>0.3</v>
      </c>
      <c r="P98" s="61">
        <v>1</v>
      </c>
      <c r="Q98" s="61">
        <v>1</v>
      </c>
      <c r="R98" s="61">
        <v>1.9</v>
      </c>
      <c r="S98" s="61">
        <v>1.9</v>
      </c>
      <c r="T98" s="61">
        <v>3.1</v>
      </c>
      <c r="U98" s="61">
        <v>3</v>
      </c>
      <c r="V98" s="61">
        <v>5</v>
      </c>
      <c r="W98" s="62">
        <v>5</v>
      </c>
      <c r="X98" s="26">
        <v>6</v>
      </c>
      <c r="Y98" s="59">
        <v>14.5</v>
      </c>
      <c r="Z98" s="59">
        <v>12.7</v>
      </c>
      <c r="AA98" s="59">
        <v>24.1</v>
      </c>
      <c r="AB98" s="59">
        <v>12.1</v>
      </c>
      <c r="AC98" s="60">
        <v>14.3</v>
      </c>
      <c r="AD98" s="61">
        <v>12.5</v>
      </c>
      <c r="AE98" s="61">
        <v>14.4</v>
      </c>
      <c r="AF98" s="61">
        <v>14.6</v>
      </c>
      <c r="AG98" s="61">
        <v>14.8</v>
      </c>
      <c r="AH98" s="61">
        <v>16.100000000000001</v>
      </c>
      <c r="AI98" s="61">
        <v>15.2</v>
      </c>
      <c r="AJ98" s="61">
        <v>16.600000000000001</v>
      </c>
      <c r="AK98" s="61">
        <v>14.9</v>
      </c>
      <c r="AL98" s="61">
        <v>15.8</v>
      </c>
      <c r="AM98" s="61">
        <v>15.2</v>
      </c>
      <c r="AN98" s="61">
        <v>15.6</v>
      </c>
      <c r="AO98" s="61">
        <v>14.8</v>
      </c>
      <c r="AP98" s="61">
        <v>14.8</v>
      </c>
      <c r="AQ98" s="61">
        <v>13.7</v>
      </c>
      <c r="AR98" s="61">
        <v>13.6</v>
      </c>
      <c r="AS98" s="61">
        <v>11.3</v>
      </c>
      <c r="AT98" s="62">
        <v>11.3</v>
      </c>
      <c r="AU98" s="9"/>
      <c r="AV98" s="9"/>
      <c r="AW98" s="9"/>
      <c r="AX98" s="9"/>
    </row>
    <row r="99" spans="1:50" ht="12" customHeight="1">
      <c r="A99" s="26">
        <v>7</v>
      </c>
      <c r="B99" s="67"/>
      <c r="C99" s="67"/>
      <c r="D99" s="67"/>
      <c r="E99" s="67"/>
      <c r="F99" s="68">
        <v>-0.1</v>
      </c>
      <c r="G99" s="63">
        <v>-0.1</v>
      </c>
      <c r="H99" s="61">
        <v>0.1</v>
      </c>
      <c r="I99" s="61">
        <v>0.1</v>
      </c>
      <c r="J99" s="61">
        <v>0.3</v>
      </c>
      <c r="K99" s="61">
        <v>0.3</v>
      </c>
      <c r="L99" s="61">
        <v>0.5</v>
      </c>
      <c r="M99" s="61">
        <v>0.5</v>
      </c>
      <c r="N99" s="61">
        <v>0.3</v>
      </c>
      <c r="O99" s="61">
        <v>0.5</v>
      </c>
      <c r="P99" s="61">
        <v>1</v>
      </c>
      <c r="Q99" s="61">
        <v>1</v>
      </c>
      <c r="R99" s="61">
        <v>1.8</v>
      </c>
      <c r="S99" s="61">
        <v>1.8</v>
      </c>
      <c r="T99" s="61">
        <v>3</v>
      </c>
      <c r="U99" s="61">
        <v>3</v>
      </c>
      <c r="V99" s="61">
        <v>5</v>
      </c>
      <c r="W99" s="62">
        <v>5</v>
      </c>
      <c r="X99" s="26">
        <v>7</v>
      </c>
      <c r="Y99" s="59">
        <v>11.3</v>
      </c>
      <c r="Z99" s="59">
        <v>11.2</v>
      </c>
      <c r="AA99" s="59">
        <v>25.4</v>
      </c>
      <c r="AB99" s="59">
        <v>5.5</v>
      </c>
      <c r="AC99" s="60">
        <v>14</v>
      </c>
      <c r="AD99" s="61">
        <v>11.8</v>
      </c>
      <c r="AE99" s="61">
        <v>10.6</v>
      </c>
      <c r="AF99" s="61">
        <v>14.5</v>
      </c>
      <c r="AG99" s="61">
        <v>10.6</v>
      </c>
      <c r="AH99" s="61">
        <v>16</v>
      </c>
      <c r="AI99" s="61">
        <v>11.7</v>
      </c>
      <c r="AJ99" s="61">
        <v>16.3</v>
      </c>
      <c r="AK99" s="61">
        <v>13.2</v>
      </c>
      <c r="AL99" s="61">
        <v>14.9</v>
      </c>
      <c r="AM99" s="61">
        <v>14.5</v>
      </c>
      <c r="AN99" s="61">
        <v>15</v>
      </c>
      <c r="AO99" s="61">
        <v>14.8</v>
      </c>
      <c r="AP99" s="61">
        <v>14.6</v>
      </c>
      <c r="AQ99" s="61">
        <v>13.6</v>
      </c>
      <c r="AR99" s="61">
        <v>13.6</v>
      </c>
      <c r="AS99" s="61">
        <v>11.4</v>
      </c>
      <c r="AT99" s="62">
        <v>11.4</v>
      </c>
      <c r="AU99" s="9"/>
      <c r="AV99" s="9"/>
      <c r="AW99" s="9"/>
      <c r="AX99" s="9"/>
    </row>
    <row r="100" spans="1:50" ht="12" customHeight="1">
      <c r="A100" s="26">
        <v>8</v>
      </c>
      <c r="B100" s="67"/>
      <c r="C100" s="67"/>
      <c r="D100" s="67"/>
      <c r="E100" s="67"/>
      <c r="F100" s="68">
        <v>0</v>
      </c>
      <c r="G100" s="63">
        <v>0</v>
      </c>
      <c r="H100" s="61">
        <v>0.1</v>
      </c>
      <c r="I100" s="61">
        <v>0.1</v>
      </c>
      <c r="J100" s="61">
        <v>0.3</v>
      </c>
      <c r="K100" s="61">
        <v>0.3</v>
      </c>
      <c r="L100" s="61">
        <v>0.5</v>
      </c>
      <c r="M100" s="61">
        <v>0.5</v>
      </c>
      <c r="N100" s="61">
        <v>0.5</v>
      </c>
      <c r="O100" s="61">
        <v>0.5</v>
      </c>
      <c r="P100" s="61">
        <v>0.9</v>
      </c>
      <c r="Q100" s="61">
        <v>0.9</v>
      </c>
      <c r="R100" s="61">
        <v>1.8</v>
      </c>
      <c r="S100" s="61">
        <v>1.8</v>
      </c>
      <c r="T100" s="61">
        <v>3</v>
      </c>
      <c r="U100" s="61">
        <v>3</v>
      </c>
      <c r="V100" s="61">
        <v>4.9000000000000004</v>
      </c>
      <c r="W100" s="62">
        <v>4.9000000000000004</v>
      </c>
      <c r="X100" s="26">
        <v>8</v>
      </c>
      <c r="Y100" s="59">
        <v>13.7</v>
      </c>
      <c r="Z100" s="59">
        <v>14.9</v>
      </c>
      <c r="AA100" s="59">
        <v>24.5</v>
      </c>
      <c r="AB100" s="59">
        <v>8</v>
      </c>
      <c r="AC100" s="60">
        <v>13.5</v>
      </c>
      <c r="AD100" s="61">
        <v>15.3</v>
      </c>
      <c r="AE100" s="61">
        <v>12.1</v>
      </c>
      <c r="AF100" s="61">
        <v>16.3</v>
      </c>
      <c r="AG100" s="61">
        <v>12.2</v>
      </c>
      <c r="AH100" s="61">
        <v>16.7</v>
      </c>
      <c r="AI100" s="61">
        <v>12.7</v>
      </c>
      <c r="AJ100" s="61">
        <v>16.600000000000001</v>
      </c>
      <c r="AK100" s="61">
        <v>13.6</v>
      </c>
      <c r="AL100" s="61">
        <v>15.7</v>
      </c>
      <c r="AM100" s="61">
        <v>14.3</v>
      </c>
      <c r="AN100" s="61">
        <v>15</v>
      </c>
      <c r="AO100" s="61">
        <v>14.6</v>
      </c>
      <c r="AP100" s="61">
        <v>14.4</v>
      </c>
      <c r="AQ100" s="61">
        <v>13.6</v>
      </c>
      <c r="AR100" s="61">
        <v>13.6</v>
      </c>
      <c r="AS100" s="61">
        <v>11.4</v>
      </c>
      <c r="AT100" s="62">
        <v>11.4</v>
      </c>
      <c r="AU100" s="9"/>
      <c r="AV100" s="9"/>
      <c r="AW100" s="9"/>
      <c r="AX100" s="9"/>
    </row>
    <row r="101" spans="1:50" ht="12" customHeight="1">
      <c r="A101" s="26">
        <v>9</v>
      </c>
      <c r="B101" s="67"/>
      <c r="C101" s="67"/>
      <c r="D101" s="67"/>
      <c r="E101" s="67"/>
      <c r="F101" s="68">
        <v>0</v>
      </c>
      <c r="G101" s="63">
        <v>0</v>
      </c>
      <c r="H101" s="61">
        <v>0.2</v>
      </c>
      <c r="I101" s="61">
        <v>0.1</v>
      </c>
      <c r="J101" s="61">
        <v>0.3</v>
      </c>
      <c r="K101" s="61">
        <v>0.4</v>
      </c>
      <c r="L101" s="61">
        <v>0.5</v>
      </c>
      <c r="M101" s="61">
        <v>0.6</v>
      </c>
      <c r="N101" s="61">
        <v>0.5</v>
      </c>
      <c r="O101" s="61">
        <v>0.5</v>
      </c>
      <c r="P101" s="61">
        <v>0.9</v>
      </c>
      <c r="Q101" s="61">
        <v>1</v>
      </c>
      <c r="R101" s="61">
        <v>1.8</v>
      </c>
      <c r="S101" s="61">
        <v>1.8</v>
      </c>
      <c r="T101" s="61">
        <v>3</v>
      </c>
      <c r="U101" s="61">
        <v>2.9</v>
      </c>
      <c r="V101" s="61">
        <v>4.9000000000000004</v>
      </c>
      <c r="W101" s="62">
        <v>4.9000000000000004</v>
      </c>
      <c r="X101" s="26">
        <v>9</v>
      </c>
      <c r="Y101" s="59">
        <v>16.100000000000001</v>
      </c>
      <c r="Z101" s="59">
        <v>16.8</v>
      </c>
      <c r="AA101" s="59">
        <v>27.5</v>
      </c>
      <c r="AB101" s="59">
        <v>13.5</v>
      </c>
      <c r="AC101" s="60">
        <v>16.5</v>
      </c>
      <c r="AD101" s="61">
        <v>16.8</v>
      </c>
      <c r="AE101" s="61">
        <v>15.2</v>
      </c>
      <c r="AF101" s="61">
        <v>18.3</v>
      </c>
      <c r="AG101" s="61">
        <v>14.7</v>
      </c>
      <c r="AH101" s="61">
        <v>19</v>
      </c>
      <c r="AI101" s="61">
        <v>14.8</v>
      </c>
      <c r="AJ101" s="61">
        <v>18.899999999999999</v>
      </c>
      <c r="AK101" s="61">
        <v>15</v>
      </c>
      <c r="AL101" s="61">
        <v>17.399999999999999</v>
      </c>
      <c r="AM101" s="61">
        <v>14.8</v>
      </c>
      <c r="AN101" s="61">
        <v>15.8</v>
      </c>
      <c r="AO101" s="61">
        <v>14.4</v>
      </c>
      <c r="AP101" s="61">
        <v>14.4</v>
      </c>
      <c r="AQ101" s="61">
        <v>13.6</v>
      </c>
      <c r="AR101" s="61">
        <v>13.5</v>
      </c>
      <c r="AS101" s="61">
        <v>11.4</v>
      </c>
      <c r="AT101" s="62">
        <v>11.4</v>
      </c>
      <c r="AU101" s="9"/>
      <c r="AV101" s="9"/>
      <c r="AW101" s="9"/>
      <c r="AX101" s="9"/>
    </row>
    <row r="102" spans="1:50" ht="12" customHeight="1">
      <c r="A102" s="26">
        <v>10</v>
      </c>
      <c r="B102" s="67"/>
      <c r="C102" s="67"/>
      <c r="D102" s="67"/>
      <c r="E102" s="67"/>
      <c r="F102" s="68">
        <v>0</v>
      </c>
      <c r="G102" s="63">
        <v>0</v>
      </c>
      <c r="H102" s="61">
        <v>0.2</v>
      </c>
      <c r="I102" s="61">
        <v>0.2</v>
      </c>
      <c r="J102" s="61">
        <v>0.4</v>
      </c>
      <c r="K102" s="61">
        <v>0.4</v>
      </c>
      <c r="L102" s="61">
        <v>0.6</v>
      </c>
      <c r="M102" s="61">
        <v>0.6</v>
      </c>
      <c r="N102" s="61">
        <v>0.6</v>
      </c>
      <c r="O102" s="61">
        <v>0.4</v>
      </c>
      <c r="P102" s="61">
        <v>1</v>
      </c>
      <c r="Q102" s="61">
        <v>1</v>
      </c>
      <c r="R102" s="61">
        <v>1.8</v>
      </c>
      <c r="S102" s="61">
        <v>1.8</v>
      </c>
      <c r="T102" s="61">
        <v>2.9</v>
      </c>
      <c r="U102" s="61">
        <v>2.9</v>
      </c>
      <c r="V102" s="61">
        <v>4.9000000000000004</v>
      </c>
      <c r="W102" s="62">
        <v>4.9000000000000004</v>
      </c>
      <c r="X102" s="26">
        <v>10</v>
      </c>
      <c r="Y102" s="59">
        <v>14.9</v>
      </c>
      <c r="Z102" s="59">
        <v>14.9</v>
      </c>
      <c r="AA102" s="59">
        <v>23.9</v>
      </c>
      <c r="AB102" s="59">
        <v>10.7</v>
      </c>
      <c r="AC102" s="60">
        <v>16.5</v>
      </c>
      <c r="AD102" s="61">
        <v>15.2</v>
      </c>
      <c r="AE102" s="61">
        <v>14.1</v>
      </c>
      <c r="AF102" s="61">
        <v>16.399999999999999</v>
      </c>
      <c r="AG102" s="61">
        <v>13.9</v>
      </c>
      <c r="AH102" s="61">
        <v>17.100000000000001</v>
      </c>
      <c r="AI102" s="61">
        <v>14.4</v>
      </c>
      <c r="AJ102" s="61">
        <v>17.2</v>
      </c>
      <c r="AK102" s="61">
        <v>15</v>
      </c>
      <c r="AL102" s="61">
        <v>16.5</v>
      </c>
      <c r="AM102" s="61">
        <v>15.2</v>
      </c>
      <c r="AN102" s="61">
        <v>15.6</v>
      </c>
      <c r="AO102" s="61">
        <v>14.6</v>
      </c>
      <c r="AP102" s="61">
        <v>14.6</v>
      </c>
      <c r="AQ102" s="61">
        <v>13.5</v>
      </c>
      <c r="AR102" s="61">
        <v>13.5</v>
      </c>
      <c r="AS102" s="61">
        <v>11.4</v>
      </c>
      <c r="AT102" s="62">
        <v>11.4</v>
      </c>
      <c r="AU102" s="9"/>
      <c r="AV102" s="9"/>
      <c r="AW102" s="9"/>
      <c r="AX102" s="9"/>
    </row>
    <row r="103" spans="1:50" ht="12" customHeight="1">
      <c r="A103" s="26">
        <v>11</v>
      </c>
      <c r="B103" s="67"/>
      <c r="C103" s="67"/>
      <c r="D103" s="67"/>
      <c r="E103" s="67"/>
      <c r="F103" s="68">
        <v>-0.1</v>
      </c>
      <c r="G103" s="63">
        <v>-0.1</v>
      </c>
      <c r="H103" s="61">
        <v>0.2</v>
      </c>
      <c r="I103" s="61">
        <v>0.2</v>
      </c>
      <c r="J103" s="61">
        <v>0.4</v>
      </c>
      <c r="K103" s="61">
        <v>0.4</v>
      </c>
      <c r="L103" s="61">
        <v>0.5</v>
      </c>
      <c r="M103" s="61">
        <v>0.5</v>
      </c>
      <c r="N103" s="61">
        <v>0.1</v>
      </c>
      <c r="O103" s="61">
        <v>0.2</v>
      </c>
      <c r="P103" s="61">
        <v>0.9</v>
      </c>
      <c r="Q103" s="61">
        <v>0.9</v>
      </c>
      <c r="R103" s="61">
        <v>1.8</v>
      </c>
      <c r="S103" s="61">
        <v>1.8</v>
      </c>
      <c r="T103" s="61">
        <v>2.9</v>
      </c>
      <c r="U103" s="61">
        <v>2.9</v>
      </c>
      <c r="V103" s="61">
        <v>4.9000000000000004</v>
      </c>
      <c r="W103" s="62">
        <v>4.9000000000000004</v>
      </c>
      <c r="X103" s="26">
        <v>11</v>
      </c>
      <c r="Y103" s="59">
        <v>13.3</v>
      </c>
      <c r="Z103" s="59">
        <v>14.1</v>
      </c>
      <c r="AA103" s="59">
        <v>20.6</v>
      </c>
      <c r="AB103" s="59">
        <v>10.3</v>
      </c>
      <c r="AC103" s="60">
        <v>14.8</v>
      </c>
      <c r="AD103" s="61">
        <v>14.1</v>
      </c>
      <c r="AE103" s="61">
        <v>13</v>
      </c>
      <c r="AF103" s="61">
        <v>14.7</v>
      </c>
      <c r="AG103" s="61">
        <v>13.4</v>
      </c>
      <c r="AH103" s="61">
        <v>15.2</v>
      </c>
      <c r="AI103" s="61">
        <v>14.1</v>
      </c>
      <c r="AJ103" s="61">
        <v>15.4</v>
      </c>
      <c r="AK103" s="61">
        <v>14.7</v>
      </c>
      <c r="AL103" s="61">
        <v>15.1</v>
      </c>
      <c r="AM103" s="61">
        <v>15.1</v>
      </c>
      <c r="AN103" s="61">
        <v>15</v>
      </c>
      <c r="AO103" s="61">
        <v>14.7</v>
      </c>
      <c r="AP103" s="61">
        <v>14.6</v>
      </c>
      <c r="AQ103" s="61">
        <v>13.5</v>
      </c>
      <c r="AR103" s="61">
        <v>13.5</v>
      </c>
      <c r="AS103" s="61">
        <v>11.4</v>
      </c>
      <c r="AT103" s="62">
        <v>11.4</v>
      </c>
      <c r="AU103" s="9"/>
      <c r="AV103" s="9"/>
      <c r="AW103" s="9"/>
      <c r="AX103" s="9"/>
    </row>
    <row r="104" spans="1:50" ht="12" customHeight="1">
      <c r="A104" s="26">
        <v>12</v>
      </c>
      <c r="B104" s="67"/>
      <c r="C104" s="67"/>
      <c r="D104" s="67"/>
      <c r="E104" s="67"/>
      <c r="F104" s="68">
        <v>-0.1</v>
      </c>
      <c r="G104" s="63">
        <v>0</v>
      </c>
      <c r="H104" s="61">
        <v>0.1</v>
      </c>
      <c r="I104" s="61">
        <v>0.1</v>
      </c>
      <c r="J104" s="61">
        <v>0.3</v>
      </c>
      <c r="K104" s="61">
        <v>0.3</v>
      </c>
      <c r="L104" s="61">
        <v>0.5</v>
      </c>
      <c r="M104" s="61">
        <v>0.5</v>
      </c>
      <c r="N104" s="61">
        <v>0</v>
      </c>
      <c r="O104" s="61">
        <v>0.3</v>
      </c>
      <c r="P104" s="61">
        <v>0.9</v>
      </c>
      <c r="Q104" s="61">
        <v>0.9</v>
      </c>
      <c r="R104" s="61">
        <v>1.8</v>
      </c>
      <c r="S104" s="61">
        <v>1.8</v>
      </c>
      <c r="T104" s="61">
        <v>2.9</v>
      </c>
      <c r="U104" s="61">
        <v>2.9</v>
      </c>
      <c r="V104" s="61">
        <v>4.9000000000000004</v>
      </c>
      <c r="W104" s="62">
        <v>4.8</v>
      </c>
      <c r="X104" s="26">
        <v>12</v>
      </c>
      <c r="Y104" s="59">
        <v>13.6</v>
      </c>
      <c r="Z104" s="59">
        <v>11.1</v>
      </c>
      <c r="AA104" s="59">
        <v>21.4</v>
      </c>
      <c r="AB104" s="59">
        <v>9</v>
      </c>
      <c r="AC104" s="60">
        <v>14.9</v>
      </c>
      <c r="AD104" s="61">
        <v>11.3</v>
      </c>
      <c r="AE104" s="61">
        <v>12.7</v>
      </c>
      <c r="AF104" s="61">
        <v>13.1</v>
      </c>
      <c r="AG104" s="61">
        <v>12.4</v>
      </c>
      <c r="AH104" s="61">
        <v>14.4</v>
      </c>
      <c r="AI104" s="61">
        <v>13</v>
      </c>
      <c r="AJ104" s="61">
        <v>14.9</v>
      </c>
      <c r="AK104" s="61">
        <v>14</v>
      </c>
      <c r="AL104" s="61">
        <v>14.6</v>
      </c>
      <c r="AM104" s="61">
        <v>14.6</v>
      </c>
      <c r="AN104" s="61">
        <v>14.7</v>
      </c>
      <c r="AO104" s="61">
        <v>14.6</v>
      </c>
      <c r="AP104" s="61">
        <v>14.5</v>
      </c>
      <c r="AQ104" s="61">
        <v>13.5</v>
      </c>
      <c r="AR104" s="61">
        <v>13.5</v>
      </c>
      <c r="AS104" s="61">
        <v>11.5</v>
      </c>
      <c r="AT104" s="62">
        <v>11.5</v>
      </c>
      <c r="AU104" s="9"/>
      <c r="AV104" s="9"/>
      <c r="AW104" s="9"/>
      <c r="AX104" s="9"/>
    </row>
    <row r="105" spans="1:50" ht="12" customHeight="1">
      <c r="A105" s="26">
        <v>13</v>
      </c>
      <c r="B105" s="67"/>
      <c r="C105" s="67"/>
      <c r="D105" s="67"/>
      <c r="E105" s="67"/>
      <c r="F105" s="68">
        <v>-0.1</v>
      </c>
      <c r="G105" s="63">
        <v>0</v>
      </c>
      <c r="H105" s="61">
        <v>0.1</v>
      </c>
      <c r="I105" s="61">
        <v>0.1</v>
      </c>
      <c r="J105" s="61">
        <v>0.3</v>
      </c>
      <c r="K105" s="61">
        <v>0.3</v>
      </c>
      <c r="L105" s="61">
        <v>0.5</v>
      </c>
      <c r="M105" s="61">
        <v>0.5</v>
      </c>
      <c r="N105" s="61">
        <v>0.3</v>
      </c>
      <c r="O105" s="61">
        <v>0.2</v>
      </c>
      <c r="P105" s="61">
        <v>0.9</v>
      </c>
      <c r="Q105" s="61">
        <v>0.9</v>
      </c>
      <c r="R105" s="61">
        <v>1.8</v>
      </c>
      <c r="S105" s="61">
        <v>1.7</v>
      </c>
      <c r="T105" s="61">
        <v>2.9</v>
      </c>
      <c r="U105" s="61">
        <v>2.9</v>
      </c>
      <c r="V105" s="61">
        <v>4.8</v>
      </c>
      <c r="W105" s="62">
        <v>4.8</v>
      </c>
      <c r="X105" s="26">
        <v>13</v>
      </c>
      <c r="Y105" s="59">
        <v>13.2</v>
      </c>
      <c r="Z105" s="59">
        <v>10.199999999999999</v>
      </c>
      <c r="AA105" s="59">
        <v>18.600000000000001</v>
      </c>
      <c r="AB105" s="59">
        <v>9</v>
      </c>
      <c r="AC105" s="60">
        <v>13.1</v>
      </c>
      <c r="AD105" s="61">
        <v>10.199999999999999</v>
      </c>
      <c r="AE105" s="61">
        <v>13</v>
      </c>
      <c r="AF105" s="61">
        <v>11.8</v>
      </c>
      <c r="AG105" s="61">
        <v>13</v>
      </c>
      <c r="AH105" s="61">
        <v>13.5</v>
      </c>
      <c r="AI105" s="61">
        <v>13.3</v>
      </c>
      <c r="AJ105" s="61">
        <v>14.2</v>
      </c>
      <c r="AK105" s="61">
        <v>13.8</v>
      </c>
      <c r="AL105" s="61">
        <v>13.8</v>
      </c>
      <c r="AM105" s="61">
        <v>14.2</v>
      </c>
      <c r="AN105" s="61">
        <v>14.3</v>
      </c>
      <c r="AO105" s="61">
        <v>14.4</v>
      </c>
      <c r="AP105" s="61">
        <v>14.3</v>
      </c>
      <c r="AQ105" s="61">
        <v>13.5</v>
      </c>
      <c r="AR105" s="61">
        <v>13.5</v>
      </c>
      <c r="AS105" s="61">
        <v>11.5</v>
      </c>
      <c r="AT105" s="62">
        <v>11.5</v>
      </c>
      <c r="AU105" s="9"/>
      <c r="AV105" s="9"/>
      <c r="AW105" s="9"/>
      <c r="AX105" s="9"/>
    </row>
    <row r="106" spans="1:50" ht="12" customHeight="1">
      <c r="A106" s="26">
        <v>14</v>
      </c>
      <c r="B106" s="67"/>
      <c r="C106" s="67"/>
      <c r="D106" s="67"/>
      <c r="E106" s="67"/>
      <c r="F106" s="68">
        <v>0</v>
      </c>
      <c r="G106" s="63">
        <v>0</v>
      </c>
      <c r="H106" s="61">
        <v>0.1</v>
      </c>
      <c r="I106" s="61">
        <v>0.1</v>
      </c>
      <c r="J106" s="61">
        <v>0.3</v>
      </c>
      <c r="K106" s="61">
        <v>0.3</v>
      </c>
      <c r="L106" s="61">
        <v>0.5</v>
      </c>
      <c r="M106" s="61">
        <v>0.5</v>
      </c>
      <c r="N106" s="61">
        <v>0.4</v>
      </c>
      <c r="O106" s="61">
        <v>0.5</v>
      </c>
      <c r="P106" s="61">
        <v>0.9</v>
      </c>
      <c r="Q106" s="61">
        <v>0.9</v>
      </c>
      <c r="R106" s="61">
        <v>1.7</v>
      </c>
      <c r="S106" s="61">
        <v>1.7</v>
      </c>
      <c r="T106" s="61">
        <v>2.9</v>
      </c>
      <c r="U106" s="61">
        <v>2.9</v>
      </c>
      <c r="V106" s="61">
        <v>4.8</v>
      </c>
      <c r="W106" s="62">
        <v>4.8</v>
      </c>
      <c r="X106" s="26">
        <v>14</v>
      </c>
      <c r="Y106" s="59">
        <v>9.1</v>
      </c>
      <c r="Z106" s="59">
        <v>6.8</v>
      </c>
      <c r="AA106" s="59">
        <v>19.7</v>
      </c>
      <c r="AB106" s="59">
        <v>5.4</v>
      </c>
      <c r="AC106" s="60">
        <v>11</v>
      </c>
      <c r="AD106" s="61">
        <v>7</v>
      </c>
      <c r="AE106" s="61">
        <v>9.1999999999999993</v>
      </c>
      <c r="AF106" s="61">
        <v>9.4</v>
      </c>
      <c r="AG106" s="61">
        <v>9.6</v>
      </c>
      <c r="AH106" s="61">
        <v>11.5</v>
      </c>
      <c r="AI106" s="61">
        <v>10.5</v>
      </c>
      <c r="AJ106" s="61">
        <v>12.5</v>
      </c>
      <c r="AK106" s="61">
        <v>12.1</v>
      </c>
      <c r="AL106" s="61">
        <v>12.6</v>
      </c>
      <c r="AM106" s="61">
        <v>13.6</v>
      </c>
      <c r="AN106" s="61">
        <v>13.6</v>
      </c>
      <c r="AO106" s="61">
        <v>14.2</v>
      </c>
      <c r="AP106" s="61">
        <v>14</v>
      </c>
      <c r="AQ106" s="61">
        <v>13.5</v>
      </c>
      <c r="AR106" s="61">
        <v>13.4</v>
      </c>
      <c r="AS106" s="61">
        <v>11.5</v>
      </c>
      <c r="AT106" s="62">
        <v>11.5</v>
      </c>
      <c r="AU106" s="9"/>
      <c r="AV106" s="9"/>
      <c r="AW106" s="9"/>
      <c r="AX106" s="9"/>
    </row>
    <row r="107" spans="1:50" ht="12" customHeight="1">
      <c r="A107" s="26">
        <v>15</v>
      </c>
      <c r="B107" s="67"/>
      <c r="C107" s="67"/>
      <c r="D107" s="67"/>
      <c r="E107" s="67"/>
      <c r="F107" s="68">
        <v>0</v>
      </c>
      <c r="G107" s="63">
        <v>0</v>
      </c>
      <c r="H107" s="61">
        <v>0.1</v>
      </c>
      <c r="I107" s="61">
        <v>0.2</v>
      </c>
      <c r="J107" s="61">
        <v>0.3</v>
      </c>
      <c r="K107" s="61">
        <v>0.4</v>
      </c>
      <c r="L107" s="61">
        <v>0.5</v>
      </c>
      <c r="M107" s="61">
        <v>0.5</v>
      </c>
      <c r="N107" s="61">
        <v>0.5</v>
      </c>
      <c r="O107" s="61">
        <v>0.4</v>
      </c>
      <c r="P107" s="61">
        <v>0.9</v>
      </c>
      <c r="Q107" s="61">
        <v>0.9</v>
      </c>
      <c r="R107" s="61">
        <v>1.7</v>
      </c>
      <c r="S107" s="61">
        <v>1.7</v>
      </c>
      <c r="T107" s="61">
        <v>2.8</v>
      </c>
      <c r="U107" s="61">
        <v>2.8</v>
      </c>
      <c r="V107" s="61">
        <v>4.8</v>
      </c>
      <c r="W107" s="62">
        <v>4.8</v>
      </c>
      <c r="X107" s="26">
        <v>15</v>
      </c>
      <c r="Y107" s="59">
        <v>8.9</v>
      </c>
      <c r="Z107" s="59">
        <v>8.1999999999999993</v>
      </c>
      <c r="AA107" s="59">
        <v>13</v>
      </c>
      <c r="AB107" s="59">
        <v>3.5</v>
      </c>
      <c r="AC107" s="60">
        <v>8.6999999999999993</v>
      </c>
      <c r="AD107" s="61">
        <v>8.4</v>
      </c>
      <c r="AE107" s="61">
        <v>8.6</v>
      </c>
      <c r="AF107" s="61">
        <v>9.8000000000000007</v>
      </c>
      <c r="AG107" s="61">
        <v>9</v>
      </c>
      <c r="AH107" s="61">
        <v>10.9</v>
      </c>
      <c r="AI107" s="61">
        <v>9.6</v>
      </c>
      <c r="AJ107" s="61">
        <v>11.4</v>
      </c>
      <c r="AK107" s="61">
        <v>11.2</v>
      </c>
      <c r="AL107" s="61">
        <v>11.7</v>
      </c>
      <c r="AM107" s="61">
        <v>12.8</v>
      </c>
      <c r="AN107" s="61">
        <v>12.6</v>
      </c>
      <c r="AO107" s="61">
        <v>13.9</v>
      </c>
      <c r="AP107" s="61">
        <v>13.6</v>
      </c>
      <c r="AQ107" s="61">
        <v>13.4</v>
      </c>
      <c r="AR107" s="61">
        <v>13.4</v>
      </c>
      <c r="AS107" s="61">
        <v>11.5</v>
      </c>
      <c r="AT107" s="62">
        <v>11.5</v>
      </c>
      <c r="AU107" s="9"/>
      <c r="AV107" s="9"/>
      <c r="AW107" s="9"/>
      <c r="AX107" s="9"/>
    </row>
    <row r="108" spans="1:50" ht="12" customHeight="1">
      <c r="A108" s="26">
        <v>16</v>
      </c>
      <c r="B108" s="67"/>
      <c r="C108" s="67"/>
      <c r="D108" s="67"/>
      <c r="E108" s="67"/>
      <c r="F108" s="68">
        <v>0</v>
      </c>
      <c r="G108" s="63">
        <v>0</v>
      </c>
      <c r="H108" s="61">
        <v>0.2</v>
      </c>
      <c r="I108" s="61">
        <v>0.2</v>
      </c>
      <c r="J108" s="61">
        <v>0.4</v>
      </c>
      <c r="K108" s="61">
        <v>0.3</v>
      </c>
      <c r="L108" s="61">
        <v>0.5</v>
      </c>
      <c r="M108" s="61">
        <v>0.5</v>
      </c>
      <c r="N108" s="61">
        <v>0.5</v>
      </c>
      <c r="O108" s="61">
        <v>0.5</v>
      </c>
      <c r="P108" s="61">
        <v>0.9</v>
      </c>
      <c r="Q108" s="61">
        <v>0.9</v>
      </c>
      <c r="R108" s="61">
        <v>1.6</v>
      </c>
      <c r="S108" s="61">
        <v>1.6</v>
      </c>
      <c r="T108" s="61">
        <v>2.8</v>
      </c>
      <c r="U108" s="61">
        <v>2.8</v>
      </c>
      <c r="V108" s="61">
        <v>4.7</v>
      </c>
      <c r="W108" s="62">
        <v>4.7</v>
      </c>
      <c r="X108" s="26">
        <v>16</v>
      </c>
      <c r="Y108" s="59">
        <v>10.9</v>
      </c>
      <c r="Z108" s="59">
        <v>9</v>
      </c>
      <c r="AA108" s="59">
        <v>18.100000000000001</v>
      </c>
      <c r="AB108" s="59">
        <v>7.3</v>
      </c>
      <c r="AC108" s="60">
        <v>10.9</v>
      </c>
      <c r="AD108" s="61">
        <v>9.1</v>
      </c>
      <c r="AE108" s="61">
        <v>9.8000000000000007</v>
      </c>
      <c r="AF108" s="61">
        <v>10.8</v>
      </c>
      <c r="AG108" s="61">
        <v>9.6999999999999993</v>
      </c>
      <c r="AH108" s="61">
        <v>12.1</v>
      </c>
      <c r="AI108" s="61">
        <v>10.199999999999999</v>
      </c>
      <c r="AJ108" s="61">
        <v>12.6</v>
      </c>
      <c r="AK108" s="61">
        <v>11.3</v>
      </c>
      <c r="AL108" s="61">
        <v>12.3</v>
      </c>
      <c r="AM108" s="61">
        <v>12.3</v>
      </c>
      <c r="AN108" s="61">
        <v>12.7</v>
      </c>
      <c r="AO108" s="61">
        <v>13.4</v>
      </c>
      <c r="AP108" s="61">
        <v>13.2</v>
      </c>
      <c r="AQ108" s="61">
        <v>13.3</v>
      </c>
      <c r="AR108" s="61">
        <v>13.3</v>
      </c>
      <c r="AS108" s="61">
        <v>11.5</v>
      </c>
      <c r="AT108" s="62">
        <v>11.5</v>
      </c>
      <c r="AU108" s="9"/>
      <c r="AV108" s="9"/>
      <c r="AW108" s="9"/>
      <c r="AX108" s="9"/>
    </row>
    <row r="109" spans="1:50" ht="12" customHeight="1">
      <c r="A109" s="26">
        <v>17</v>
      </c>
      <c r="B109" s="67"/>
      <c r="C109" s="67"/>
      <c r="D109" s="67"/>
      <c r="E109" s="67"/>
      <c r="F109" s="68">
        <v>0</v>
      </c>
      <c r="G109" s="63">
        <v>0</v>
      </c>
      <c r="H109" s="61">
        <v>0.1</v>
      </c>
      <c r="I109" s="61">
        <v>0.2</v>
      </c>
      <c r="J109" s="61">
        <v>0.3</v>
      </c>
      <c r="K109" s="61">
        <v>0.3</v>
      </c>
      <c r="L109" s="61">
        <v>0.5</v>
      </c>
      <c r="M109" s="61">
        <v>0.5</v>
      </c>
      <c r="N109" s="61">
        <v>0.5</v>
      </c>
      <c r="O109" s="61">
        <v>0.5</v>
      </c>
      <c r="P109" s="61">
        <v>0.9</v>
      </c>
      <c r="Q109" s="61">
        <v>0.9</v>
      </c>
      <c r="R109" s="61">
        <v>1.6</v>
      </c>
      <c r="S109" s="61">
        <v>1.6</v>
      </c>
      <c r="T109" s="61">
        <v>2.8</v>
      </c>
      <c r="U109" s="61">
        <v>2.8</v>
      </c>
      <c r="V109" s="61">
        <v>4.7</v>
      </c>
      <c r="W109" s="62">
        <v>4.7</v>
      </c>
      <c r="X109" s="26">
        <v>17</v>
      </c>
      <c r="Y109" s="59">
        <v>8.4</v>
      </c>
      <c r="Z109" s="59">
        <v>5.3</v>
      </c>
      <c r="AA109" s="59">
        <v>20.5</v>
      </c>
      <c r="AB109" s="59">
        <v>5.3</v>
      </c>
      <c r="AC109" s="60">
        <v>9.5</v>
      </c>
      <c r="AD109" s="61">
        <v>5.7</v>
      </c>
      <c r="AE109" s="61">
        <v>9</v>
      </c>
      <c r="AF109" s="61">
        <v>8.8000000000000007</v>
      </c>
      <c r="AG109" s="61">
        <v>9.6</v>
      </c>
      <c r="AH109" s="61">
        <v>11.2</v>
      </c>
      <c r="AI109" s="61">
        <v>10.3</v>
      </c>
      <c r="AJ109" s="61">
        <v>12.2</v>
      </c>
      <c r="AK109" s="61">
        <v>11.1</v>
      </c>
      <c r="AL109" s="61">
        <v>11.6</v>
      </c>
      <c r="AM109" s="61">
        <v>12.3</v>
      </c>
      <c r="AN109" s="61">
        <v>12.5</v>
      </c>
      <c r="AO109" s="61">
        <v>13.2</v>
      </c>
      <c r="AP109" s="61">
        <v>13.1</v>
      </c>
      <c r="AQ109" s="61">
        <v>13.2</v>
      </c>
      <c r="AR109" s="61">
        <v>13.1</v>
      </c>
      <c r="AS109" s="61">
        <v>11.5</v>
      </c>
      <c r="AT109" s="62">
        <v>11.5</v>
      </c>
      <c r="AU109" s="9"/>
      <c r="AV109" s="9"/>
      <c r="AW109" s="9"/>
      <c r="AX109" s="9"/>
    </row>
    <row r="110" spans="1:50" ht="12" customHeight="1">
      <c r="A110" s="26">
        <v>18</v>
      </c>
      <c r="B110" s="67"/>
      <c r="C110" s="67"/>
      <c r="D110" s="67"/>
      <c r="E110" s="67"/>
      <c r="F110" s="68">
        <v>0.8</v>
      </c>
      <c r="G110" s="63">
        <v>0.3</v>
      </c>
      <c r="H110" s="61">
        <v>0.4</v>
      </c>
      <c r="I110" s="61">
        <v>1.5</v>
      </c>
      <c r="J110" s="61">
        <v>0.4</v>
      </c>
      <c r="K110" s="61">
        <v>1.8</v>
      </c>
      <c r="L110" s="61">
        <v>0.5</v>
      </c>
      <c r="M110" s="61">
        <v>1.7</v>
      </c>
      <c r="N110" s="61">
        <v>0.7</v>
      </c>
      <c r="O110" s="61">
        <v>1.2</v>
      </c>
      <c r="P110" s="61">
        <v>1</v>
      </c>
      <c r="Q110" s="61">
        <v>1.2</v>
      </c>
      <c r="R110" s="61">
        <v>1.6</v>
      </c>
      <c r="S110" s="61">
        <v>1.6</v>
      </c>
      <c r="T110" s="61">
        <v>2.8</v>
      </c>
      <c r="U110" s="61">
        <v>2.7</v>
      </c>
      <c r="V110" s="61">
        <v>4.7</v>
      </c>
      <c r="W110" s="62">
        <v>4.7</v>
      </c>
      <c r="X110" s="26">
        <v>18</v>
      </c>
      <c r="Y110" s="59">
        <v>8.6</v>
      </c>
      <c r="Z110" s="59">
        <v>5.0999999999999996</v>
      </c>
      <c r="AA110" s="59">
        <v>16.7</v>
      </c>
      <c r="AB110" s="59">
        <v>2.1</v>
      </c>
      <c r="AC110" s="60">
        <v>8.1</v>
      </c>
      <c r="AD110" s="61">
        <v>5.5</v>
      </c>
      <c r="AE110" s="61">
        <v>7.1</v>
      </c>
      <c r="AF110" s="61">
        <v>8.1</v>
      </c>
      <c r="AG110" s="61">
        <v>7.5</v>
      </c>
      <c r="AH110" s="61">
        <v>10.1</v>
      </c>
      <c r="AI110" s="61">
        <v>8.4</v>
      </c>
      <c r="AJ110" s="61">
        <v>10.9</v>
      </c>
      <c r="AK110" s="61">
        <v>10.1</v>
      </c>
      <c r="AL110" s="61">
        <v>10.9</v>
      </c>
      <c r="AM110" s="61">
        <v>11.7</v>
      </c>
      <c r="AN110" s="61">
        <v>11.9</v>
      </c>
      <c r="AO110" s="61">
        <v>13</v>
      </c>
      <c r="AP110" s="61">
        <v>12.8</v>
      </c>
      <c r="AQ110" s="61">
        <v>13.1</v>
      </c>
      <c r="AR110" s="61">
        <v>13</v>
      </c>
      <c r="AS110" s="61">
        <v>11.5</v>
      </c>
      <c r="AT110" s="62">
        <v>11.5</v>
      </c>
      <c r="AU110" s="9"/>
      <c r="AV110" s="9"/>
      <c r="AW110" s="9"/>
      <c r="AX110" s="9"/>
    </row>
    <row r="111" spans="1:50" ht="12" customHeight="1">
      <c r="A111" s="26">
        <v>19</v>
      </c>
      <c r="B111" s="67"/>
      <c r="C111" s="67"/>
      <c r="D111" s="67"/>
      <c r="E111" s="67"/>
      <c r="F111" s="68">
        <v>1.6</v>
      </c>
      <c r="G111" s="63">
        <v>2.1</v>
      </c>
      <c r="H111" s="61">
        <v>1.1000000000000001</v>
      </c>
      <c r="I111" s="61">
        <v>2.6</v>
      </c>
      <c r="J111" s="61">
        <v>0.9</v>
      </c>
      <c r="K111" s="61">
        <v>2.8</v>
      </c>
      <c r="L111" s="61">
        <v>0.9</v>
      </c>
      <c r="M111" s="61">
        <v>2.8</v>
      </c>
      <c r="N111" s="61">
        <v>1</v>
      </c>
      <c r="O111" s="61">
        <v>2.2000000000000002</v>
      </c>
      <c r="P111" s="61">
        <v>1.2</v>
      </c>
      <c r="Q111" s="61">
        <v>1.6</v>
      </c>
      <c r="R111" s="61">
        <v>1.7</v>
      </c>
      <c r="S111" s="61">
        <v>1.7</v>
      </c>
      <c r="T111" s="61">
        <v>2.7</v>
      </c>
      <c r="U111" s="61">
        <v>2.7</v>
      </c>
      <c r="V111" s="61">
        <v>4.7</v>
      </c>
      <c r="W111" s="62">
        <v>4.7</v>
      </c>
      <c r="X111" s="26">
        <v>19</v>
      </c>
      <c r="Y111" s="59">
        <v>2.8</v>
      </c>
      <c r="Z111" s="59">
        <v>6.4</v>
      </c>
      <c r="AA111" s="59">
        <v>17.2</v>
      </c>
      <c r="AB111" s="59">
        <v>-0.2</v>
      </c>
      <c r="AC111" s="60">
        <v>4.0999999999999996</v>
      </c>
      <c r="AD111" s="61">
        <v>6.4</v>
      </c>
      <c r="AE111" s="61">
        <v>3.8</v>
      </c>
      <c r="AF111" s="61">
        <v>8.1</v>
      </c>
      <c r="AG111" s="61">
        <v>5.0999999999999996</v>
      </c>
      <c r="AH111" s="61">
        <v>9.6</v>
      </c>
      <c r="AI111" s="61">
        <v>6.6</v>
      </c>
      <c r="AJ111" s="61">
        <v>10.199999999999999</v>
      </c>
      <c r="AK111" s="61">
        <v>8.4</v>
      </c>
      <c r="AL111" s="61">
        <v>10.3</v>
      </c>
      <c r="AM111" s="61">
        <v>11.1</v>
      </c>
      <c r="AN111" s="61">
        <v>11.3</v>
      </c>
      <c r="AO111" s="61">
        <v>12.7</v>
      </c>
      <c r="AP111" s="61">
        <v>12.5</v>
      </c>
      <c r="AQ111" s="61">
        <v>12.9</v>
      </c>
      <c r="AR111" s="61">
        <v>12.9</v>
      </c>
      <c r="AS111" s="61">
        <v>11.5</v>
      </c>
      <c r="AT111" s="62">
        <v>11.5</v>
      </c>
      <c r="AU111" s="9"/>
      <c r="AV111" s="9"/>
      <c r="AW111" s="9"/>
      <c r="AX111" s="9"/>
    </row>
    <row r="112" spans="1:50" ht="12" customHeight="1">
      <c r="A112" s="26">
        <v>20</v>
      </c>
      <c r="B112" s="67"/>
      <c r="C112" s="67"/>
      <c r="D112" s="67"/>
      <c r="E112" s="67"/>
      <c r="F112" s="68">
        <v>0.3</v>
      </c>
      <c r="G112" s="63">
        <v>0.7</v>
      </c>
      <c r="H112" s="61">
        <v>0.7</v>
      </c>
      <c r="I112" s="61">
        <v>1.6</v>
      </c>
      <c r="J112" s="61">
        <v>1.2</v>
      </c>
      <c r="K112" s="61">
        <v>2.7</v>
      </c>
      <c r="L112" s="61">
        <v>1.5</v>
      </c>
      <c r="M112" s="61">
        <v>3</v>
      </c>
      <c r="N112" s="61">
        <v>1.4</v>
      </c>
      <c r="O112" s="61">
        <v>2.5</v>
      </c>
      <c r="P112" s="61">
        <v>1.6</v>
      </c>
      <c r="Q112" s="61">
        <v>2</v>
      </c>
      <c r="R112" s="61">
        <v>1.8</v>
      </c>
      <c r="S112" s="61">
        <v>1.9</v>
      </c>
      <c r="T112" s="61">
        <v>2.7</v>
      </c>
      <c r="U112" s="61">
        <v>2.8</v>
      </c>
      <c r="V112" s="61">
        <v>4.7</v>
      </c>
      <c r="W112" s="62">
        <v>4.7</v>
      </c>
      <c r="X112" s="26">
        <v>20</v>
      </c>
      <c r="Y112" s="59">
        <v>3.5</v>
      </c>
      <c r="Z112" s="59">
        <v>4.8</v>
      </c>
      <c r="AA112" s="59">
        <v>15.5</v>
      </c>
      <c r="AB112" s="59">
        <v>0.2</v>
      </c>
      <c r="AC112" s="60">
        <v>5.4</v>
      </c>
      <c r="AD112" s="61">
        <v>4.9000000000000004</v>
      </c>
      <c r="AE112" s="61">
        <v>4.3</v>
      </c>
      <c r="AF112" s="61">
        <v>7.2</v>
      </c>
      <c r="AG112" s="61">
        <v>5.3</v>
      </c>
      <c r="AH112" s="61">
        <v>8.9</v>
      </c>
      <c r="AI112" s="61">
        <v>6.7</v>
      </c>
      <c r="AJ112" s="61">
        <v>9.6</v>
      </c>
      <c r="AK112" s="61">
        <v>8.4</v>
      </c>
      <c r="AL112" s="61">
        <v>9.6999999999999993</v>
      </c>
      <c r="AM112" s="61">
        <v>10.7</v>
      </c>
      <c r="AN112" s="61">
        <v>10.9</v>
      </c>
      <c r="AO112" s="61">
        <v>12.3</v>
      </c>
      <c r="AP112" s="61">
        <v>12.1</v>
      </c>
      <c r="AQ112" s="61">
        <v>12.8</v>
      </c>
      <c r="AR112" s="61">
        <v>12.7</v>
      </c>
      <c r="AS112" s="61">
        <v>11.5</v>
      </c>
      <c r="AT112" s="62">
        <v>11.5</v>
      </c>
      <c r="AU112" s="9"/>
      <c r="AV112" s="9"/>
      <c r="AW112" s="9"/>
      <c r="AX112" s="9"/>
    </row>
    <row r="113" spans="1:50" ht="12" customHeight="1">
      <c r="A113" s="26">
        <v>21</v>
      </c>
      <c r="B113" s="67"/>
      <c r="C113" s="67">
        <v>4.2</v>
      </c>
      <c r="D113" s="67"/>
      <c r="E113" s="67"/>
      <c r="F113" s="68">
        <v>2.6</v>
      </c>
      <c r="G113" s="63">
        <v>4.3</v>
      </c>
      <c r="H113" s="61">
        <v>0.7</v>
      </c>
      <c r="I113" s="61">
        <v>4.5</v>
      </c>
      <c r="J113" s="61">
        <v>1.1000000000000001</v>
      </c>
      <c r="K113" s="61">
        <v>4.5999999999999996</v>
      </c>
      <c r="L113" s="61">
        <v>1.4</v>
      </c>
      <c r="M113" s="61">
        <v>4.4000000000000004</v>
      </c>
      <c r="N113" s="61">
        <v>1.7</v>
      </c>
      <c r="O113" s="61">
        <v>3.7</v>
      </c>
      <c r="P113" s="61">
        <v>1.9</v>
      </c>
      <c r="Q113" s="61">
        <v>2.5</v>
      </c>
      <c r="R113" s="61">
        <v>2.1</v>
      </c>
      <c r="S113" s="61">
        <v>2.2000000000000002</v>
      </c>
      <c r="T113" s="61">
        <v>2.8</v>
      </c>
      <c r="U113" s="61">
        <v>2.8</v>
      </c>
      <c r="V113" s="61">
        <v>4.5999999999999996</v>
      </c>
      <c r="W113" s="62">
        <v>4.5999999999999996</v>
      </c>
      <c r="X113" s="26">
        <v>21</v>
      </c>
      <c r="Y113" s="59">
        <v>8.6</v>
      </c>
      <c r="Z113" s="59">
        <v>8.6</v>
      </c>
      <c r="AA113" s="59">
        <v>14.5</v>
      </c>
      <c r="AB113" s="59">
        <v>4.0999999999999996</v>
      </c>
      <c r="AC113" s="60">
        <v>8.1999999999999993</v>
      </c>
      <c r="AD113" s="61">
        <v>8.6999999999999993</v>
      </c>
      <c r="AE113" s="61">
        <v>7.6</v>
      </c>
      <c r="AF113" s="61">
        <v>9.6999999999999993</v>
      </c>
      <c r="AG113" s="61">
        <v>7.8</v>
      </c>
      <c r="AH113" s="61">
        <v>10.4</v>
      </c>
      <c r="AI113" s="61">
        <v>8.1999999999999993</v>
      </c>
      <c r="AJ113" s="61">
        <v>10.7</v>
      </c>
      <c r="AK113" s="61">
        <v>9.3000000000000007</v>
      </c>
      <c r="AL113" s="61">
        <v>10.6</v>
      </c>
      <c r="AM113" s="61">
        <v>10.6</v>
      </c>
      <c r="AN113" s="61">
        <v>10.9</v>
      </c>
      <c r="AO113" s="61">
        <v>12</v>
      </c>
      <c r="AP113" s="61">
        <v>11.9</v>
      </c>
      <c r="AQ113" s="61">
        <v>12.7</v>
      </c>
      <c r="AR113" s="61">
        <v>12.6</v>
      </c>
      <c r="AS113" s="61">
        <v>11.5</v>
      </c>
      <c r="AT113" s="62">
        <v>11.5</v>
      </c>
      <c r="AU113" s="9"/>
      <c r="AV113" s="9"/>
      <c r="AW113" s="9"/>
      <c r="AX113" s="9"/>
    </row>
    <row r="114" spans="1:50" ht="12" customHeight="1">
      <c r="A114" s="26">
        <v>22</v>
      </c>
      <c r="B114" s="59">
        <v>0.6</v>
      </c>
      <c r="C114" s="59">
        <v>-0.8</v>
      </c>
      <c r="D114" s="59">
        <v>9.6999999999999993</v>
      </c>
      <c r="E114" s="59">
        <v>-0.8</v>
      </c>
      <c r="F114" s="60">
        <v>0.1</v>
      </c>
      <c r="G114" s="61">
        <v>0.1</v>
      </c>
      <c r="H114" s="61">
        <v>0.8</v>
      </c>
      <c r="I114" s="61">
        <v>1.2</v>
      </c>
      <c r="J114" s="61">
        <v>1.7</v>
      </c>
      <c r="K114" s="61">
        <v>2.4</v>
      </c>
      <c r="L114" s="61">
        <v>2.2000000000000002</v>
      </c>
      <c r="M114" s="61">
        <v>2.9</v>
      </c>
      <c r="N114" s="61">
        <v>2.2000000000000002</v>
      </c>
      <c r="O114" s="61">
        <v>2.6</v>
      </c>
      <c r="P114" s="61">
        <v>2.5</v>
      </c>
      <c r="Q114" s="61">
        <v>2.5</v>
      </c>
      <c r="R114" s="61">
        <v>2.2999999999999998</v>
      </c>
      <c r="S114" s="61">
        <v>2.4</v>
      </c>
      <c r="T114" s="61">
        <v>2.8</v>
      </c>
      <c r="U114" s="61">
        <v>2.8</v>
      </c>
      <c r="V114" s="61">
        <v>4.5999999999999996</v>
      </c>
      <c r="W114" s="62">
        <v>4.5999999999999996</v>
      </c>
      <c r="X114" s="26">
        <v>22</v>
      </c>
      <c r="Y114" s="59">
        <v>6.2</v>
      </c>
      <c r="Z114" s="59">
        <v>2.8</v>
      </c>
      <c r="AA114" s="59">
        <v>13.6</v>
      </c>
      <c r="AB114" s="59">
        <v>2.7</v>
      </c>
      <c r="AC114" s="60">
        <v>7.9</v>
      </c>
      <c r="AD114" s="61">
        <v>3.1</v>
      </c>
      <c r="AE114" s="61">
        <v>7</v>
      </c>
      <c r="AF114" s="61">
        <v>5.8</v>
      </c>
      <c r="AG114" s="61">
        <v>7.8</v>
      </c>
      <c r="AH114" s="61">
        <v>8.1999999999999993</v>
      </c>
      <c r="AI114" s="61">
        <v>8.6999999999999993</v>
      </c>
      <c r="AJ114" s="61">
        <v>9.3000000000000007</v>
      </c>
      <c r="AK114" s="61">
        <v>9.4</v>
      </c>
      <c r="AL114" s="61">
        <v>9.1999999999999993</v>
      </c>
      <c r="AM114" s="61">
        <v>10.7</v>
      </c>
      <c r="AN114" s="61">
        <v>10.7</v>
      </c>
      <c r="AO114" s="61">
        <v>11.8</v>
      </c>
      <c r="AP114" s="61">
        <v>11.7</v>
      </c>
      <c r="AQ114" s="61">
        <v>12.5</v>
      </c>
      <c r="AR114" s="61">
        <v>12.4</v>
      </c>
      <c r="AS114" s="61">
        <v>11.5</v>
      </c>
      <c r="AT114" s="62">
        <v>11.5</v>
      </c>
      <c r="AU114" s="9"/>
      <c r="AV114" s="9"/>
      <c r="AW114" s="9"/>
      <c r="AX114" s="9"/>
    </row>
    <row r="115" spans="1:50" ht="12" customHeight="1">
      <c r="A115" s="26">
        <v>23</v>
      </c>
      <c r="B115" s="59">
        <v>1</v>
      </c>
      <c r="C115" s="59">
        <v>3.7</v>
      </c>
      <c r="D115" s="59">
        <v>4.8</v>
      </c>
      <c r="E115" s="59">
        <v>-2.6</v>
      </c>
      <c r="F115" s="60">
        <v>-0.1</v>
      </c>
      <c r="G115" s="61">
        <v>3.6</v>
      </c>
      <c r="H115" s="61">
        <v>0.3</v>
      </c>
      <c r="I115" s="61">
        <v>3.2</v>
      </c>
      <c r="J115" s="61">
        <v>0.9</v>
      </c>
      <c r="K115" s="61">
        <v>2.7</v>
      </c>
      <c r="L115" s="61">
        <v>1.3</v>
      </c>
      <c r="M115" s="61">
        <v>2.5</v>
      </c>
      <c r="N115" s="61">
        <v>1.4</v>
      </c>
      <c r="O115" s="61">
        <v>2.2000000000000002</v>
      </c>
      <c r="P115" s="61">
        <v>2.1</v>
      </c>
      <c r="Q115" s="61">
        <v>2</v>
      </c>
      <c r="R115" s="61">
        <v>2.5</v>
      </c>
      <c r="S115" s="61">
        <v>2.4</v>
      </c>
      <c r="T115" s="61">
        <v>2.9</v>
      </c>
      <c r="U115" s="61">
        <v>2.9</v>
      </c>
      <c r="V115" s="61">
        <v>4.5999999999999996</v>
      </c>
      <c r="W115" s="62">
        <v>4.5999999999999996</v>
      </c>
      <c r="X115" s="26">
        <v>23</v>
      </c>
      <c r="Y115" s="59">
        <v>0.5</v>
      </c>
      <c r="Z115" s="59">
        <v>2.9</v>
      </c>
      <c r="AA115" s="59">
        <v>12.7</v>
      </c>
      <c r="AB115" s="59">
        <v>-0.8</v>
      </c>
      <c r="AC115" s="60">
        <v>0.1</v>
      </c>
      <c r="AD115" s="61">
        <v>3.2</v>
      </c>
      <c r="AE115" s="61">
        <v>1.8</v>
      </c>
      <c r="AF115" s="61">
        <v>5.3</v>
      </c>
      <c r="AG115" s="61">
        <v>3.8</v>
      </c>
      <c r="AH115" s="61">
        <v>7</v>
      </c>
      <c r="AI115" s="61">
        <v>5.3</v>
      </c>
      <c r="AJ115" s="61">
        <v>7.9</v>
      </c>
      <c r="AK115" s="61">
        <v>6.8</v>
      </c>
      <c r="AL115" s="61">
        <v>8.1</v>
      </c>
      <c r="AM115" s="61">
        <v>9.8000000000000007</v>
      </c>
      <c r="AN115" s="61">
        <v>9.8000000000000007</v>
      </c>
      <c r="AO115" s="61">
        <v>11.6</v>
      </c>
      <c r="AP115" s="61">
        <v>11.4</v>
      </c>
      <c r="AQ115" s="61">
        <v>12.3</v>
      </c>
      <c r="AR115" s="61">
        <v>12.3</v>
      </c>
      <c r="AS115" s="61">
        <v>11.5</v>
      </c>
      <c r="AT115" s="62">
        <v>11.5</v>
      </c>
      <c r="AU115" s="9"/>
      <c r="AV115" s="9"/>
      <c r="AW115" s="9"/>
      <c r="AX115" s="9"/>
    </row>
    <row r="116" spans="1:50" ht="12" customHeight="1">
      <c r="A116" s="26">
        <v>24</v>
      </c>
      <c r="B116" s="59">
        <v>0.1</v>
      </c>
      <c r="C116" s="59">
        <v>-0.1</v>
      </c>
      <c r="D116" s="59">
        <v>12.5</v>
      </c>
      <c r="E116" s="59">
        <v>-1.1000000000000001</v>
      </c>
      <c r="F116" s="60">
        <v>0.5</v>
      </c>
      <c r="G116" s="61">
        <v>0</v>
      </c>
      <c r="H116" s="61">
        <v>0.5</v>
      </c>
      <c r="I116" s="61">
        <v>1.3</v>
      </c>
      <c r="J116" s="61">
        <v>1.1000000000000001</v>
      </c>
      <c r="K116" s="61">
        <v>2.6</v>
      </c>
      <c r="L116" s="61">
        <v>1.5</v>
      </c>
      <c r="M116" s="61">
        <v>3</v>
      </c>
      <c r="N116" s="61">
        <v>1.7</v>
      </c>
      <c r="O116" s="61">
        <v>2.6</v>
      </c>
      <c r="P116" s="61">
        <v>2</v>
      </c>
      <c r="Q116" s="61">
        <v>2.2999999999999998</v>
      </c>
      <c r="R116" s="61">
        <v>2.4</v>
      </c>
      <c r="S116" s="61">
        <v>2.4</v>
      </c>
      <c r="T116" s="61">
        <v>2.9</v>
      </c>
      <c r="U116" s="61">
        <v>3</v>
      </c>
      <c r="V116" s="61">
        <v>4.5999999999999996</v>
      </c>
      <c r="W116" s="62">
        <v>4.5999999999999996</v>
      </c>
      <c r="X116" s="26">
        <v>24</v>
      </c>
      <c r="Y116" s="59">
        <v>6.1</v>
      </c>
      <c r="Z116" s="59">
        <v>6.8</v>
      </c>
      <c r="AA116" s="59">
        <v>16.3</v>
      </c>
      <c r="AB116" s="59">
        <v>2.2000000000000002</v>
      </c>
      <c r="AC116" s="60">
        <v>5.6</v>
      </c>
      <c r="AD116" s="61">
        <v>6.9</v>
      </c>
      <c r="AE116" s="61">
        <v>4.9000000000000004</v>
      </c>
      <c r="AF116" s="61">
        <v>8.3000000000000007</v>
      </c>
      <c r="AG116" s="61">
        <v>5.7</v>
      </c>
      <c r="AH116" s="61">
        <v>9.1999999999999993</v>
      </c>
      <c r="AI116" s="61">
        <v>6.6</v>
      </c>
      <c r="AJ116" s="61">
        <v>9.6</v>
      </c>
      <c r="AK116" s="61">
        <v>7.8</v>
      </c>
      <c r="AL116" s="61">
        <v>9.5</v>
      </c>
      <c r="AM116" s="61">
        <v>9.4</v>
      </c>
      <c r="AN116" s="61">
        <v>10</v>
      </c>
      <c r="AO116" s="61">
        <v>11.2</v>
      </c>
      <c r="AP116" s="61">
        <v>11.1</v>
      </c>
      <c r="AQ116" s="61">
        <v>12.2</v>
      </c>
      <c r="AR116" s="61">
        <v>12.1</v>
      </c>
      <c r="AS116" s="61">
        <v>11.5</v>
      </c>
      <c r="AT116" s="62">
        <v>11.4</v>
      </c>
      <c r="AU116" s="9"/>
      <c r="AV116" s="9"/>
      <c r="AW116" s="9"/>
      <c r="AX116" s="9"/>
    </row>
    <row r="117" spans="1:50" ht="12" customHeight="1">
      <c r="A117" s="26">
        <v>25</v>
      </c>
      <c r="B117" s="59">
        <v>0.1</v>
      </c>
      <c r="C117" s="59">
        <v>-0.2</v>
      </c>
      <c r="D117" s="59">
        <v>12.4</v>
      </c>
      <c r="E117" s="59">
        <v>-1.2</v>
      </c>
      <c r="F117" s="60">
        <v>0</v>
      </c>
      <c r="G117" s="61">
        <v>0.1</v>
      </c>
      <c r="H117" s="61">
        <v>0.4</v>
      </c>
      <c r="I117" s="61">
        <v>1.5</v>
      </c>
      <c r="J117" s="61">
        <v>1</v>
      </c>
      <c r="K117" s="61">
        <v>2.7</v>
      </c>
      <c r="L117" s="61">
        <v>1.3</v>
      </c>
      <c r="M117" s="61">
        <v>3</v>
      </c>
      <c r="N117" s="61">
        <v>1.4</v>
      </c>
      <c r="O117" s="61">
        <v>2.4</v>
      </c>
      <c r="P117" s="61">
        <v>2.1</v>
      </c>
      <c r="Q117" s="61">
        <v>2.2999999999999998</v>
      </c>
      <c r="R117" s="61">
        <v>2.5</v>
      </c>
      <c r="S117" s="61">
        <v>2.4</v>
      </c>
      <c r="T117" s="61">
        <v>3</v>
      </c>
      <c r="U117" s="61">
        <v>3</v>
      </c>
      <c r="V117" s="61">
        <v>4.5999999999999996</v>
      </c>
      <c r="W117" s="62">
        <v>4.5999999999999996</v>
      </c>
      <c r="X117" s="26">
        <v>25</v>
      </c>
      <c r="Y117" s="59">
        <v>6.6</v>
      </c>
      <c r="Z117" s="59">
        <v>6.2</v>
      </c>
      <c r="AA117" s="59">
        <v>13.1</v>
      </c>
      <c r="AB117" s="59">
        <v>5.5</v>
      </c>
      <c r="AC117" s="60">
        <v>6.4</v>
      </c>
      <c r="AD117" s="61">
        <v>6.7</v>
      </c>
      <c r="AE117" s="61">
        <v>6.7</v>
      </c>
      <c r="AF117" s="61">
        <v>8.6999999999999993</v>
      </c>
      <c r="AG117" s="61">
        <v>7.3</v>
      </c>
      <c r="AH117" s="61">
        <v>9.5</v>
      </c>
      <c r="AI117" s="61">
        <v>7.9</v>
      </c>
      <c r="AJ117" s="61">
        <v>9.8000000000000007</v>
      </c>
      <c r="AK117" s="61">
        <v>8.6</v>
      </c>
      <c r="AL117" s="61">
        <v>9.6</v>
      </c>
      <c r="AM117" s="61">
        <v>9.8000000000000007</v>
      </c>
      <c r="AN117" s="61">
        <v>10</v>
      </c>
      <c r="AO117" s="61">
        <v>11</v>
      </c>
      <c r="AP117" s="61">
        <v>11</v>
      </c>
      <c r="AQ117" s="61">
        <v>12</v>
      </c>
      <c r="AR117" s="61">
        <v>11.9</v>
      </c>
      <c r="AS117" s="61">
        <v>11.4</v>
      </c>
      <c r="AT117" s="62">
        <v>11.4</v>
      </c>
      <c r="AU117" s="9"/>
      <c r="AV117" s="9"/>
      <c r="AW117" s="9"/>
      <c r="AX117" s="9"/>
    </row>
    <row r="118" spans="1:50" ht="12" customHeight="1">
      <c r="A118" s="26">
        <v>26</v>
      </c>
      <c r="B118" s="59">
        <v>-0.6</v>
      </c>
      <c r="C118" s="59">
        <v>-0.5</v>
      </c>
      <c r="D118" s="59">
        <v>6.7</v>
      </c>
      <c r="E118" s="59">
        <v>-2.7</v>
      </c>
      <c r="F118" s="60">
        <v>-0.3</v>
      </c>
      <c r="G118" s="61">
        <v>-0.1</v>
      </c>
      <c r="H118" s="61">
        <v>0.3</v>
      </c>
      <c r="I118" s="61">
        <v>0.9</v>
      </c>
      <c r="J118" s="61">
        <v>0.9</v>
      </c>
      <c r="K118" s="61">
        <v>1.7</v>
      </c>
      <c r="L118" s="61">
        <v>1.3</v>
      </c>
      <c r="M118" s="61">
        <v>2</v>
      </c>
      <c r="N118" s="61">
        <v>1.1000000000000001</v>
      </c>
      <c r="O118" s="61">
        <v>1.6</v>
      </c>
      <c r="P118" s="61">
        <v>2</v>
      </c>
      <c r="Q118" s="61">
        <v>2</v>
      </c>
      <c r="R118" s="61">
        <v>2.5</v>
      </c>
      <c r="S118" s="61">
        <v>2.5</v>
      </c>
      <c r="T118" s="61">
        <v>3</v>
      </c>
      <c r="U118" s="61">
        <v>3</v>
      </c>
      <c r="V118" s="61">
        <v>4.5999999999999996</v>
      </c>
      <c r="W118" s="62">
        <v>4.5999999999999996</v>
      </c>
      <c r="X118" s="26">
        <v>26</v>
      </c>
      <c r="Y118" s="59">
        <v>5.8</v>
      </c>
      <c r="Z118" s="59">
        <v>4.5999999999999996</v>
      </c>
      <c r="AA118" s="59">
        <v>16.8</v>
      </c>
      <c r="AB118" s="59">
        <v>1.5</v>
      </c>
      <c r="AC118" s="60">
        <v>5.2</v>
      </c>
      <c r="AD118" s="61">
        <v>5.0999999999999996</v>
      </c>
      <c r="AE118" s="61">
        <v>4.8</v>
      </c>
      <c r="AF118" s="61">
        <v>7.7</v>
      </c>
      <c r="AG118" s="61">
        <v>5.6</v>
      </c>
      <c r="AH118" s="61">
        <v>9.6</v>
      </c>
      <c r="AI118" s="61">
        <v>6.6</v>
      </c>
      <c r="AJ118" s="61">
        <v>10.199999999999999</v>
      </c>
      <c r="AK118" s="61">
        <v>7.8</v>
      </c>
      <c r="AL118" s="61">
        <v>9.5</v>
      </c>
      <c r="AM118" s="61">
        <v>9.6</v>
      </c>
      <c r="AN118" s="61">
        <v>10.199999999999999</v>
      </c>
      <c r="AO118" s="61">
        <v>10.9</v>
      </c>
      <c r="AP118" s="61">
        <v>10.8</v>
      </c>
      <c r="AQ118" s="61">
        <v>11.9</v>
      </c>
      <c r="AR118" s="61">
        <v>11.8</v>
      </c>
      <c r="AS118" s="61">
        <v>11.4</v>
      </c>
      <c r="AT118" s="62">
        <v>11.4</v>
      </c>
      <c r="AU118" s="9"/>
      <c r="AV118" s="9"/>
      <c r="AW118" s="9"/>
      <c r="AX118" s="9"/>
    </row>
    <row r="119" spans="1:50" ht="12" customHeight="1">
      <c r="A119" s="26">
        <v>27</v>
      </c>
      <c r="B119" s="59">
        <v>0.5</v>
      </c>
      <c r="C119" s="59">
        <v>-0.3</v>
      </c>
      <c r="D119" s="59">
        <v>8.4</v>
      </c>
      <c r="E119" s="59">
        <v>-3.3</v>
      </c>
      <c r="F119" s="60">
        <v>-0.2</v>
      </c>
      <c r="G119" s="61">
        <v>-0.2</v>
      </c>
      <c r="H119" s="61">
        <v>0.2</v>
      </c>
      <c r="I119" s="61">
        <v>1.1000000000000001</v>
      </c>
      <c r="J119" s="61">
        <v>0.7</v>
      </c>
      <c r="K119" s="61">
        <v>2</v>
      </c>
      <c r="L119" s="61">
        <v>1</v>
      </c>
      <c r="M119" s="61">
        <v>2.2999999999999998</v>
      </c>
      <c r="N119" s="61">
        <v>0.9</v>
      </c>
      <c r="O119" s="61">
        <v>1.4</v>
      </c>
      <c r="P119" s="61">
        <v>1.7</v>
      </c>
      <c r="Q119" s="61">
        <v>1.7</v>
      </c>
      <c r="R119" s="61">
        <v>2.4</v>
      </c>
      <c r="S119" s="61">
        <v>2.4</v>
      </c>
      <c r="T119" s="61">
        <v>3.1</v>
      </c>
      <c r="U119" s="61">
        <v>3</v>
      </c>
      <c r="V119" s="61">
        <v>4.5999999999999996</v>
      </c>
      <c r="W119" s="62">
        <v>4.5999999999999996</v>
      </c>
      <c r="X119" s="26">
        <v>27</v>
      </c>
      <c r="Y119" s="59">
        <v>3.8</v>
      </c>
      <c r="Z119" s="59">
        <v>5.3</v>
      </c>
      <c r="AA119" s="59">
        <v>19.600000000000001</v>
      </c>
      <c r="AB119" s="59">
        <v>-0.2</v>
      </c>
      <c r="AC119" s="60">
        <v>5.2</v>
      </c>
      <c r="AD119" s="61">
        <v>5.8</v>
      </c>
      <c r="AE119" s="61">
        <v>3.4</v>
      </c>
      <c r="AF119" s="61">
        <v>7.9</v>
      </c>
      <c r="AG119" s="61">
        <v>4.4000000000000004</v>
      </c>
      <c r="AH119" s="61">
        <v>9.4</v>
      </c>
      <c r="AI119" s="61">
        <v>5.6</v>
      </c>
      <c r="AJ119" s="61">
        <v>9.9</v>
      </c>
      <c r="AK119" s="61">
        <v>7.1</v>
      </c>
      <c r="AL119" s="61">
        <v>9.4</v>
      </c>
      <c r="AM119" s="61">
        <v>9.4</v>
      </c>
      <c r="AN119" s="61">
        <v>9.9</v>
      </c>
      <c r="AO119" s="61">
        <v>10.8</v>
      </c>
      <c r="AP119" s="61">
        <v>10.7</v>
      </c>
      <c r="AQ119" s="61">
        <v>11.7</v>
      </c>
      <c r="AR119" s="61">
        <v>11.7</v>
      </c>
      <c r="AS119" s="61">
        <v>11.4</v>
      </c>
      <c r="AT119" s="62">
        <v>11.4</v>
      </c>
      <c r="AU119" s="9"/>
      <c r="AV119" s="9"/>
      <c r="AW119" s="9"/>
      <c r="AX119" s="9"/>
    </row>
    <row r="120" spans="1:50" ht="12" customHeight="1">
      <c r="A120" s="26">
        <v>28</v>
      </c>
      <c r="B120" s="59">
        <v>0.5</v>
      </c>
      <c r="C120" s="59">
        <v>4.5</v>
      </c>
      <c r="D120" s="59">
        <v>14.2</v>
      </c>
      <c r="E120" s="59">
        <v>-0.8</v>
      </c>
      <c r="F120" s="60">
        <v>0.1</v>
      </c>
      <c r="G120" s="61">
        <v>4.4000000000000004</v>
      </c>
      <c r="H120" s="61">
        <v>0.3</v>
      </c>
      <c r="I120" s="61">
        <v>5.0999999999999996</v>
      </c>
      <c r="J120" s="61">
        <v>0.7</v>
      </c>
      <c r="K120" s="61">
        <v>5.2</v>
      </c>
      <c r="L120" s="61">
        <v>1</v>
      </c>
      <c r="M120" s="61">
        <v>4.8</v>
      </c>
      <c r="N120" s="61">
        <v>1.2</v>
      </c>
      <c r="O120" s="61">
        <v>3.6</v>
      </c>
      <c r="P120" s="61">
        <v>1.6</v>
      </c>
      <c r="Q120" s="61">
        <v>2.2000000000000002</v>
      </c>
      <c r="R120" s="61">
        <v>2.2999999999999998</v>
      </c>
      <c r="S120" s="61">
        <v>2.2999999999999998</v>
      </c>
      <c r="T120" s="61">
        <v>3</v>
      </c>
      <c r="U120" s="61">
        <v>3</v>
      </c>
      <c r="V120" s="61">
        <v>4.5</v>
      </c>
      <c r="W120" s="62">
        <v>4.5</v>
      </c>
      <c r="X120" s="26">
        <v>28</v>
      </c>
      <c r="Y120" s="59">
        <v>5.8</v>
      </c>
      <c r="Z120" s="59">
        <v>7.4</v>
      </c>
      <c r="AA120" s="59">
        <v>17.8</v>
      </c>
      <c r="AB120" s="59">
        <v>1.9</v>
      </c>
      <c r="AC120" s="60">
        <v>6.5</v>
      </c>
      <c r="AD120" s="61">
        <v>7.7</v>
      </c>
      <c r="AE120" s="61">
        <v>5.0999999999999996</v>
      </c>
      <c r="AF120" s="61">
        <v>9</v>
      </c>
      <c r="AG120" s="61">
        <v>5.6</v>
      </c>
      <c r="AH120" s="61">
        <v>10</v>
      </c>
      <c r="AI120" s="61">
        <v>6.5</v>
      </c>
      <c r="AJ120" s="61">
        <v>10.3</v>
      </c>
      <c r="AK120" s="61">
        <v>7.6</v>
      </c>
      <c r="AL120" s="61">
        <v>10</v>
      </c>
      <c r="AM120" s="61">
        <v>9.4</v>
      </c>
      <c r="AN120" s="61">
        <v>10</v>
      </c>
      <c r="AO120" s="61">
        <v>10.7</v>
      </c>
      <c r="AP120" s="61">
        <v>10.6</v>
      </c>
      <c r="AQ120" s="61">
        <v>11.6</v>
      </c>
      <c r="AR120" s="61">
        <v>11.5</v>
      </c>
      <c r="AS120" s="61">
        <v>11.3</v>
      </c>
      <c r="AT120" s="62">
        <v>11.3</v>
      </c>
      <c r="AU120" s="9"/>
      <c r="AV120" s="9"/>
      <c r="AW120" s="9"/>
      <c r="AX120" s="9"/>
    </row>
    <row r="121" spans="1:50" ht="12" customHeight="1">
      <c r="A121" s="26">
        <v>29</v>
      </c>
      <c r="B121" s="59">
        <v>3.8</v>
      </c>
      <c r="C121" s="59">
        <v>3.2</v>
      </c>
      <c r="D121" s="59">
        <v>17.8</v>
      </c>
      <c r="E121" s="59">
        <v>-0.9</v>
      </c>
      <c r="F121" s="60">
        <v>3.6</v>
      </c>
      <c r="G121" s="61">
        <v>3.4</v>
      </c>
      <c r="H121" s="61">
        <v>2.1</v>
      </c>
      <c r="I121" s="61">
        <v>5.3</v>
      </c>
      <c r="J121" s="61">
        <v>1.8</v>
      </c>
      <c r="K121" s="61">
        <v>6</v>
      </c>
      <c r="L121" s="61">
        <v>2</v>
      </c>
      <c r="M121" s="61">
        <v>5.8</v>
      </c>
      <c r="N121" s="61">
        <v>2.2000000000000002</v>
      </c>
      <c r="O121" s="61">
        <v>4.4000000000000004</v>
      </c>
      <c r="P121" s="61">
        <v>2.2999999999999998</v>
      </c>
      <c r="Q121" s="61">
        <v>3</v>
      </c>
      <c r="R121" s="61">
        <v>2.4</v>
      </c>
      <c r="S121" s="61">
        <v>2.4</v>
      </c>
      <c r="T121" s="61">
        <v>3</v>
      </c>
      <c r="U121" s="61">
        <v>3</v>
      </c>
      <c r="V121" s="61">
        <v>4.5</v>
      </c>
      <c r="W121" s="62">
        <v>4.5</v>
      </c>
      <c r="X121" s="26">
        <v>29</v>
      </c>
      <c r="Y121" s="59">
        <v>9.6</v>
      </c>
      <c r="Z121" s="59">
        <v>9.9</v>
      </c>
      <c r="AA121" s="59">
        <v>17.899999999999999</v>
      </c>
      <c r="AB121" s="59">
        <v>6.8</v>
      </c>
      <c r="AC121" s="60">
        <v>9.4</v>
      </c>
      <c r="AD121" s="61">
        <v>9.9</v>
      </c>
      <c r="AE121" s="61">
        <v>9.1999999999999993</v>
      </c>
      <c r="AF121" s="61">
        <v>10.4</v>
      </c>
      <c r="AG121" s="61">
        <v>9.1999999999999993</v>
      </c>
      <c r="AH121" s="61">
        <v>11.1</v>
      </c>
      <c r="AI121" s="61">
        <v>9.3000000000000007</v>
      </c>
      <c r="AJ121" s="61">
        <v>11.3</v>
      </c>
      <c r="AK121" s="61">
        <v>9.6</v>
      </c>
      <c r="AL121" s="61">
        <v>10.7</v>
      </c>
      <c r="AM121" s="61">
        <v>9.9</v>
      </c>
      <c r="AN121" s="61">
        <v>10.4</v>
      </c>
      <c r="AO121" s="61">
        <v>10.6</v>
      </c>
      <c r="AP121" s="61">
        <v>10.6</v>
      </c>
      <c r="AQ121" s="61">
        <v>11.5</v>
      </c>
      <c r="AR121" s="61">
        <v>11.4</v>
      </c>
      <c r="AS121" s="61">
        <v>11.3</v>
      </c>
      <c r="AT121" s="62">
        <v>11.3</v>
      </c>
      <c r="AU121" s="9"/>
      <c r="AV121" s="9"/>
      <c r="AW121" s="9"/>
      <c r="AX121" s="9"/>
    </row>
    <row r="122" spans="1:50" ht="12" customHeight="1">
      <c r="A122" s="26">
        <v>30</v>
      </c>
      <c r="B122" s="70">
        <v>3.7</v>
      </c>
      <c r="C122" s="70">
        <v>3.6</v>
      </c>
      <c r="D122" s="70">
        <v>19.899999999999999</v>
      </c>
      <c r="E122" s="70">
        <v>-0.7</v>
      </c>
      <c r="F122" s="71">
        <v>5.7</v>
      </c>
      <c r="G122" s="61">
        <v>3.7</v>
      </c>
      <c r="H122" s="61">
        <v>1.9</v>
      </c>
      <c r="I122" s="61">
        <v>5.3</v>
      </c>
      <c r="J122" s="61">
        <v>1.8</v>
      </c>
      <c r="K122" s="61">
        <v>6</v>
      </c>
      <c r="L122" s="61">
        <v>2.2000000000000002</v>
      </c>
      <c r="M122" s="61">
        <v>6</v>
      </c>
      <c r="N122" s="61">
        <v>2.8</v>
      </c>
      <c r="O122" s="61">
        <v>4.5999999999999996</v>
      </c>
      <c r="P122" s="61">
        <v>2.8</v>
      </c>
      <c r="Q122" s="61">
        <v>3.4</v>
      </c>
      <c r="R122" s="61">
        <v>2.6</v>
      </c>
      <c r="S122" s="61">
        <v>2.7</v>
      </c>
      <c r="T122" s="61">
        <v>3</v>
      </c>
      <c r="U122" s="61">
        <v>3.1</v>
      </c>
      <c r="V122" s="61">
        <v>4.5</v>
      </c>
      <c r="W122" s="62">
        <v>4.5</v>
      </c>
      <c r="X122" s="26">
        <v>30</v>
      </c>
      <c r="Y122" s="59">
        <v>11</v>
      </c>
      <c r="Z122" s="59">
        <v>8</v>
      </c>
      <c r="AA122" s="59">
        <v>18.399999999999999</v>
      </c>
      <c r="AB122" s="59">
        <v>8</v>
      </c>
      <c r="AC122" s="60">
        <v>10.7</v>
      </c>
      <c r="AD122" s="61">
        <v>8.1999999999999993</v>
      </c>
      <c r="AE122" s="61">
        <v>10.4</v>
      </c>
      <c r="AF122" s="61">
        <v>9.9</v>
      </c>
      <c r="AG122" s="61">
        <v>10.3</v>
      </c>
      <c r="AH122" s="61">
        <v>11.1</v>
      </c>
      <c r="AI122" s="61">
        <v>10.4</v>
      </c>
      <c r="AJ122" s="61">
        <v>11.6</v>
      </c>
      <c r="AK122" s="61">
        <v>10.4</v>
      </c>
      <c r="AL122" s="61">
        <v>10.7</v>
      </c>
      <c r="AM122" s="61">
        <v>10.4</v>
      </c>
      <c r="AN122" s="61">
        <v>10.8</v>
      </c>
      <c r="AO122" s="61">
        <v>10.7</v>
      </c>
      <c r="AP122" s="61">
        <v>10.8</v>
      </c>
      <c r="AQ122" s="61">
        <v>11.4</v>
      </c>
      <c r="AR122" s="61">
        <v>11.3</v>
      </c>
      <c r="AS122" s="61">
        <v>11.3</v>
      </c>
      <c r="AT122" s="62">
        <v>11.2</v>
      </c>
      <c r="AU122" s="9"/>
      <c r="AV122" s="9"/>
      <c r="AW122" s="9"/>
      <c r="AX122" s="9"/>
    </row>
    <row r="123" spans="1:50" ht="12" customHeight="1">
      <c r="A123" s="26">
        <v>31</v>
      </c>
      <c r="B123" s="70">
        <v>5.0999999999999996</v>
      </c>
      <c r="C123" s="70">
        <v>0.3</v>
      </c>
      <c r="D123" s="70">
        <v>13.9</v>
      </c>
      <c r="E123" s="70">
        <v>0.3</v>
      </c>
      <c r="F123" s="72">
        <v>5</v>
      </c>
      <c r="G123" s="65">
        <v>0.3</v>
      </c>
      <c r="H123" s="65">
        <v>4</v>
      </c>
      <c r="I123" s="65">
        <v>3</v>
      </c>
      <c r="J123" s="65">
        <v>3.9</v>
      </c>
      <c r="K123" s="65">
        <v>4.4000000000000004</v>
      </c>
      <c r="L123" s="65">
        <v>4</v>
      </c>
      <c r="M123" s="65">
        <v>4.8</v>
      </c>
      <c r="N123" s="65">
        <v>3.7</v>
      </c>
      <c r="O123" s="65">
        <v>3.9</v>
      </c>
      <c r="P123" s="65">
        <v>3.3</v>
      </c>
      <c r="Q123" s="65">
        <v>3.5</v>
      </c>
      <c r="R123" s="65">
        <v>2.9</v>
      </c>
      <c r="S123" s="65">
        <v>3</v>
      </c>
      <c r="T123" s="65">
        <v>3.1</v>
      </c>
      <c r="U123" s="65">
        <v>3.1</v>
      </c>
      <c r="V123" s="65">
        <v>4.5</v>
      </c>
      <c r="W123" s="66">
        <v>4.5</v>
      </c>
      <c r="X123" s="26"/>
      <c r="Y123" s="29"/>
      <c r="Z123" s="29"/>
      <c r="AA123" s="29"/>
      <c r="AB123" s="29"/>
      <c r="AC123" s="55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7"/>
      <c r="AU123" s="9"/>
      <c r="AV123" s="9"/>
      <c r="AW123" s="9"/>
      <c r="AX123" s="9"/>
    </row>
    <row r="124" spans="1:50" ht="12" customHeight="1">
      <c r="A124" s="49" t="s">
        <v>5</v>
      </c>
      <c r="B124" s="50"/>
      <c r="C124" s="51"/>
      <c r="D124" s="51"/>
      <c r="E124" s="51"/>
      <c r="F124" s="50">
        <f t="shared" ref="F124:W124" si="12">AVERAGE(F93:F123)</f>
        <v>0.60322580645161283</v>
      </c>
      <c r="G124" s="51">
        <f t="shared" si="12"/>
        <v>0.70967741935483875</v>
      </c>
      <c r="H124" s="51">
        <f t="shared" si="12"/>
        <v>0.5161290322580645</v>
      </c>
      <c r="I124" s="51">
        <f t="shared" si="12"/>
        <v>1.3064516129032255</v>
      </c>
      <c r="J124" s="51">
        <f t="shared" si="12"/>
        <v>0.78064516129032258</v>
      </c>
      <c r="K124" s="51">
        <f t="shared" si="12"/>
        <v>1.725806451612903</v>
      </c>
      <c r="L124" s="51">
        <f t="shared" si="12"/>
        <v>1.0096774193548388</v>
      </c>
      <c r="M124" s="51">
        <f t="shared" si="12"/>
        <v>1.8774193548387093</v>
      </c>
      <c r="N124" s="51">
        <f t="shared" si="12"/>
        <v>0.92903225806451606</v>
      </c>
      <c r="O124" s="51">
        <f t="shared" si="12"/>
        <v>1.4516129032258065</v>
      </c>
      <c r="P124" s="51">
        <f t="shared" si="12"/>
        <v>1.435483870967742</v>
      </c>
      <c r="Q124" s="51">
        <f t="shared" si="12"/>
        <v>1.5677419354838713</v>
      </c>
      <c r="R124" s="51">
        <f t="shared" si="12"/>
        <v>2.0290322580645159</v>
      </c>
      <c r="S124" s="51">
        <f t="shared" si="12"/>
        <v>2.032258064516129</v>
      </c>
      <c r="T124" s="51">
        <f t="shared" si="12"/>
        <v>2.9483870967741934</v>
      </c>
      <c r="U124" s="51">
        <f t="shared" si="12"/>
        <v>2.9419354838709668</v>
      </c>
      <c r="V124" s="51">
        <f t="shared" si="12"/>
        <v>4.7741935483870961</v>
      </c>
      <c r="W124" s="52">
        <f t="shared" si="12"/>
        <v>4.7677419354838699</v>
      </c>
      <c r="X124" s="49" t="s">
        <v>5</v>
      </c>
      <c r="Y124" s="50">
        <f t="shared" ref="Y124:AT124" si="13">AVERAGE(Y93:Y123)</f>
        <v>10.030000000000003</v>
      </c>
      <c r="Z124" s="51">
        <f t="shared" si="13"/>
        <v>9.7700000000000014</v>
      </c>
      <c r="AA124" s="51">
        <f t="shared" si="13"/>
        <v>20.623333333333331</v>
      </c>
      <c r="AB124" s="52">
        <f t="shared" si="13"/>
        <v>5.8766666666666669</v>
      </c>
      <c r="AC124" s="50">
        <f t="shared" si="13"/>
        <v>10.609999999999998</v>
      </c>
      <c r="AD124" s="51">
        <f t="shared" si="13"/>
        <v>10.056666666666665</v>
      </c>
      <c r="AE124" s="51">
        <f t="shared" si="13"/>
        <v>9.5133333333333319</v>
      </c>
      <c r="AF124" s="51">
        <f t="shared" si="13"/>
        <v>11.896666666666667</v>
      </c>
      <c r="AG124" s="51">
        <f t="shared" si="13"/>
        <v>9.8633333333333351</v>
      </c>
      <c r="AH124" s="51">
        <f t="shared" si="13"/>
        <v>13.133333333333333</v>
      </c>
      <c r="AI124" s="51">
        <f t="shared" si="13"/>
        <v>10.580000000000002</v>
      </c>
      <c r="AJ124" s="51">
        <f t="shared" si="13"/>
        <v>13.516666666666667</v>
      </c>
      <c r="AK124" s="51">
        <f t="shared" si="13"/>
        <v>11.506666666666668</v>
      </c>
      <c r="AL124" s="51">
        <f t="shared" si="13"/>
        <v>12.803333333333335</v>
      </c>
      <c r="AM124" s="51">
        <f t="shared" si="13"/>
        <v>12.62</v>
      </c>
      <c r="AN124" s="51">
        <f t="shared" si="13"/>
        <v>12.966666666666663</v>
      </c>
      <c r="AO124" s="51">
        <f t="shared" si="13"/>
        <v>13.216666666666665</v>
      </c>
      <c r="AP124" s="51">
        <f t="shared" si="13"/>
        <v>13.110000000000001</v>
      </c>
      <c r="AQ124" s="51">
        <f t="shared" si="13"/>
        <v>12.956666666666665</v>
      </c>
      <c r="AR124" s="51">
        <f t="shared" si="13"/>
        <v>12.913333333333332</v>
      </c>
      <c r="AS124" s="51">
        <f t="shared" si="13"/>
        <v>11.406666666666666</v>
      </c>
      <c r="AT124" s="52">
        <f t="shared" si="13"/>
        <v>11.403333333333332</v>
      </c>
      <c r="AU124" s="9"/>
      <c r="AV124" s="9"/>
      <c r="AW124" s="9"/>
      <c r="AX124" s="9"/>
    </row>
    <row r="125" spans="1:50" ht="12" customHeight="1">
      <c r="A125" s="26" t="s">
        <v>6</v>
      </c>
      <c r="B125" s="27"/>
      <c r="C125" s="41"/>
      <c r="D125" s="41"/>
      <c r="E125" s="41"/>
      <c r="F125" s="27">
        <f>MAX(F93:F123)</f>
        <v>5.7</v>
      </c>
      <c r="G125" s="41">
        <f t="shared" ref="G125:W125" si="14">MAX(G93:G123)</f>
        <v>4.4000000000000004</v>
      </c>
      <c r="H125" s="41">
        <f t="shared" si="14"/>
        <v>4</v>
      </c>
      <c r="I125" s="41">
        <f t="shared" si="14"/>
        <v>5.3</v>
      </c>
      <c r="J125" s="41">
        <f t="shared" si="14"/>
        <v>3.9</v>
      </c>
      <c r="K125" s="41">
        <f t="shared" si="14"/>
        <v>6</v>
      </c>
      <c r="L125" s="41">
        <f t="shared" si="14"/>
        <v>4</v>
      </c>
      <c r="M125" s="41">
        <f t="shared" si="14"/>
        <v>6</v>
      </c>
      <c r="N125" s="41">
        <f t="shared" si="14"/>
        <v>3.7</v>
      </c>
      <c r="O125" s="41">
        <f t="shared" si="14"/>
        <v>4.5999999999999996</v>
      </c>
      <c r="P125" s="41">
        <f t="shared" si="14"/>
        <v>3.3</v>
      </c>
      <c r="Q125" s="41">
        <f t="shared" si="14"/>
        <v>3.5</v>
      </c>
      <c r="R125" s="41">
        <f t="shared" si="14"/>
        <v>2.9</v>
      </c>
      <c r="S125" s="41">
        <f t="shared" si="14"/>
        <v>3</v>
      </c>
      <c r="T125" s="41">
        <f t="shared" si="14"/>
        <v>3.2</v>
      </c>
      <c r="U125" s="41">
        <f t="shared" si="14"/>
        <v>3.1</v>
      </c>
      <c r="V125" s="41">
        <f t="shared" si="14"/>
        <v>5.0999999999999996</v>
      </c>
      <c r="W125" s="28">
        <f t="shared" si="14"/>
        <v>5.0999999999999996</v>
      </c>
      <c r="X125" s="26" t="s">
        <v>6</v>
      </c>
      <c r="Y125" s="53">
        <f>MAX(Y93:Y123)</f>
        <v>16.100000000000001</v>
      </c>
      <c r="Z125" s="58">
        <f t="shared" ref="Z125:AT125" si="15">MAX(Z93:Z123)</f>
        <v>19.7</v>
      </c>
      <c r="AA125" s="58">
        <f t="shared" si="15"/>
        <v>32.799999999999997</v>
      </c>
      <c r="AB125" s="54"/>
      <c r="AC125" s="53">
        <f t="shared" si="15"/>
        <v>17.899999999999999</v>
      </c>
      <c r="AD125" s="58">
        <f t="shared" si="15"/>
        <v>20</v>
      </c>
      <c r="AE125" s="58">
        <f t="shared" si="15"/>
        <v>15.2</v>
      </c>
      <c r="AF125" s="58">
        <f t="shared" si="15"/>
        <v>20.9</v>
      </c>
      <c r="AG125" s="58">
        <f t="shared" si="15"/>
        <v>14.9</v>
      </c>
      <c r="AH125" s="58">
        <f t="shared" si="15"/>
        <v>21</v>
      </c>
      <c r="AI125" s="58">
        <f t="shared" si="15"/>
        <v>15.5</v>
      </c>
      <c r="AJ125" s="58">
        <f t="shared" si="15"/>
        <v>20.5</v>
      </c>
      <c r="AK125" s="58">
        <f t="shared" si="15"/>
        <v>15.4</v>
      </c>
      <c r="AL125" s="58">
        <f t="shared" si="15"/>
        <v>17.899999999999999</v>
      </c>
      <c r="AM125" s="58">
        <f t="shared" si="15"/>
        <v>15.8</v>
      </c>
      <c r="AN125" s="58">
        <f t="shared" si="15"/>
        <v>16.399999999999999</v>
      </c>
      <c r="AO125" s="58">
        <f t="shared" si="15"/>
        <v>15.2</v>
      </c>
      <c r="AP125" s="58">
        <f t="shared" si="15"/>
        <v>15.2</v>
      </c>
      <c r="AQ125" s="58">
        <f t="shared" si="15"/>
        <v>13.7</v>
      </c>
      <c r="AR125" s="58">
        <f t="shared" si="15"/>
        <v>13.7</v>
      </c>
      <c r="AS125" s="58">
        <f t="shared" si="15"/>
        <v>11.5</v>
      </c>
      <c r="AT125" s="54">
        <f t="shared" si="15"/>
        <v>11.5</v>
      </c>
      <c r="AU125" s="9"/>
      <c r="AV125" s="9"/>
      <c r="AW125" s="9"/>
      <c r="AX125" s="9"/>
    </row>
    <row r="126" spans="1:50" ht="12" customHeight="1">
      <c r="A126" s="30" t="s">
        <v>7</v>
      </c>
      <c r="B126" s="31"/>
      <c r="C126" s="42"/>
      <c r="D126" s="42"/>
      <c r="E126" s="42"/>
      <c r="F126" s="31">
        <f>MIN(F93:F123)</f>
        <v>-0.3</v>
      </c>
      <c r="G126" s="42">
        <f t="shared" ref="G126:W126" si="16">MIN(G93:G123)</f>
        <v>-0.2</v>
      </c>
      <c r="H126" s="42">
        <f t="shared" si="16"/>
        <v>0.1</v>
      </c>
      <c r="I126" s="42">
        <f t="shared" si="16"/>
        <v>0.1</v>
      </c>
      <c r="J126" s="42">
        <f t="shared" si="16"/>
        <v>0.3</v>
      </c>
      <c r="K126" s="42">
        <f t="shared" si="16"/>
        <v>0.3</v>
      </c>
      <c r="L126" s="42">
        <f t="shared" si="16"/>
        <v>0.5</v>
      </c>
      <c r="M126" s="42">
        <f t="shared" si="16"/>
        <v>0.5</v>
      </c>
      <c r="N126" s="42">
        <f t="shared" si="16"/>
        <v>-0.1</v>
      </c>
      <c r="O126" s="42">
        <f t="shared" si="16"/>
        <v>-0.2</v>
      </c>
      <c r="P126" s="42">
        <f t="shared" si="16"/>
        <v>0.9</v>
      </c>
      <c r="Q126" s="42">
        <f t="shared" si="16"/>
        <v>0.9</v>
      </c>
      <c r="R126" s="42">
        <f t="shared" si="16"/>
        <v>1.6</v>
      </c>
      <c r="S126" s="42">
        <f t="shared" si="16"/>
        <v>1.6</v>
      </c>
      <c r="T126" s="42">
        <f t="shared" si="16"/>
        <v>2.7</v>
      </c>
      <c r="U126" s="42">
        <f t="shared" si="16"/>
        <v>2.7</v>
      </c>
      <c r="V126" s="42">
        <f t="shared" si="16"/>
        <v>4.5</v>
      </c>
      <c r="W126" s="43">
        <f t="shared" si="16"/>
        <v>4.5</v>
      </c>
      <c r="X126" s="30" t="s">
        <v>7</v>
      </c>
      <c r="Y126" s="31">
        <f>MIN(Y93:Y123)</f>
        <v>0.5</v>
      </c>
      <c r="Z126" s="42">
        <f t="shared" ref="Z126:AT126" si="17">MIN(Z93:Z123)</f>
        <v>2.8</v>
      </c>
      <c r="AA126" s="42"/>
      <c r="AB126" s="43">
        <f t="shared" si="17"/>
        <v>-0.8</v>
      </c>
      <c r="AC126" s="31">
        <f t="shared" si="17"/>
        <v>0.1</v>
      </c>
      <c r="AD126" s="42">
        <f t="shared" si="17"/>
        <v>3.1</v>
      </c>
      <c r="AE126" s="42">
        <f t="shared" si="17"/>
        <v>1.8</v>
      </c>
      <c r="AF126" s="42">
        <f t="shared" si="17"/>
        <v>5.3</v>
      </c>
      <c r="AG126" s="42">
        <f t="shared" si="17"/>
        <v>3.8</v>
      </c>
      <c r="AH126" s="42">
        <f t="shared" si="17"/>
        <v>7</v>
      </c>
      <c r="AI126" s="42">
        <f t="shared" si="17"/>
        <v>5.3</v>
      </c>
      <c r="AJ126" s="42">
        <f t="shared" si="17"/>
        <v>7.9</v>
      </c>
      <c r="AK126" s="42">
        <f t="shared" si="17"/>
        <v>6.8</v>
      </c>
      <c r="AL126" s="42">
        <f t="shared" si="17"/>
        <v>8.1</v>
      </c>
      <c r="AM126" s="42">
        <f t="shared" si="17"/>
        <v>9.4</v>
      </c>
      <c r="AN126" s="42">
        <f t="shared" si="17"/>
        <v>9.8000000000000007</v>
      </c>
      <c r="AO126" s="42">
        <f t="shared" si="17"/>
        <v>10.6</v>
      </c>
      <c r="AP126" s="42">
        <f t="shared" si="17"/>
        <v>10.6</v>
      </c>
      <c r="AQ126" s="42">
        <f t="shared" si="17"/>
        <v>11.4</v>
      </c>
      <c r="AR126" s="42">
        <f t="shared" si="17"/>
        <v>11.3</v>
      </c>
      <c r="AS126" s="42">
        <f t="shared" si="17"/>
        <v>11.2</v>
      </c>
      <c r="AT126" s="43">
        <f t="shared" si="17"/>
        <v>11.2</v>
      </c>
      <c r="AU126" s="9"/>
      <c r="AV126" s="9"/>
      <c r="AW126" s="9"/>
      <c r="AX126" s="9"/>
    </row>
    <row r="127" spans="1:50" ht="12" customHeight="1">
      <c r="A127" s="29"/>
      <c r="B127" s="48"/>
      <c r="C127" s="48"/>
      <c r="D127" s="48"/>
      <c r="E127" s="48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9"/>
      <c r="AV127" s="9"/>
      <c r="AW127" s="9"/>
      <c r="AX127" s="9"/>
    </row>
    <row r="128" spans="1:50" ht="12" customHeight="1">
      <c r="A128" s="2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9"/>
      <c r="AV128" s="9"/>
      <c r="AW128" s="9"/>
      <c r="AX128" s="9"/>
    </row>
    <row r="129" spans="1:50" ht="12" customHeight="1">
      <c r="A129" s="2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29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29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29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9"/>
      <c r="AV129" s="9"/>
      <c r="AW129" s="9"/>
      <c r="AX129" s="9"/>
    </row>
    <row r="130" spans="1:50" ht="12" customHeight="1">
      <c r="A130" s="48" t="s">
        <v>91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 t="s">
        <v>121</v>
      </c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9"/>
      <c r="AV130" s="9"/>
      <c r="AW130" s="9"/>
      <c r="AX130" s="9"/>
    </row>
    <row r="131" spans="1:50" ht="12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1084" t="s">
        <v>13</v>
      </c>
      <c r="T131" s="1084"/>
      <c r="U131" s="1084"/>
      <c r="V131" s="1084"/>
      <c r="W131" s="1084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1084" t="s">
        <v>13</v>
      </c>
      <c r="AQ131" s="1084"/>
      <c r="AR131" s="1084"/>
      <c r="AS131" s="1084"/>
      <c r="AT131" s="1084"/>
      <c r="AU131" s="9"/>
      <c r="AV131" s="9"/>
      <c r="AW131" s="9"/>
      <c r="AX131" s="9"/>
    </row>
    <row r="132" spans="1:50" ht="12" customHeight="1">
      <c r="A132" s="1085" t="s">
        <v>52</v>
      </c>
      <c r="B132" s="935" t="s">
        <v>53</v>
      </c>
      <c r="C132" s="935"/>
      <c r="D132" s="935"/>
      <c r="E132" s="935"/>
      <c r="F132" s="935"/>
      <c r="G132" s="935"/>
      <c r="H132" s="935"/>
      <c r="I132" s="935"/>
      <c r="J132" s="935"/>
      <c r="K132" s="935"/>
      <c r="L132" s="935"/>
      <c r="M132" s="935"/>
      <c r="N132" s="935"/>
      <c r="O132" s="935"/>
      <c r="P132" s="935"/>
      <c r="Q132" s="935"/>
      <c r="R132" s="935"/>
      <c r="S132" s="935"/>
      <c r="T132" s="935"/>
      <c r="U132" s="935"/>
      <c r="V132" s="935"/>
      <c r="W132" s="935"/>
      <c r="X132" s="1085" t="s">
        <v>52</v>
      </c>
      <c r="Y132" s="935" t="s">
        <v>53</v>
      </c>
      <c r="Z132" s="935"/>
      <c r="AA132" s="935"/>
      <c r="AB132" s="935"/>
      <c r="AC132" s="935"/>
      <c r="AD132" s="935"/>
      <c r="AE132" s="935"/>
      <c r="AF132" s="935"/>
      <c r="AG132" s="935"/>
      <c r="AH132" s="935"/>
      <c r="AI132" s="935"/>
      <c r="AJ132" s="935"/>
      <c r="AK132" s="935"/>
      <c r="AL132" s="935"/>
      <c r="AM132" s="935"/>
      <c r="AN132" s="935"/>
      <c r="AO132" s="935"/>
      <c r="AP132" s="935"/>
      <c r="AQ132" s="935"/>
      <c r="AR132" s="935"/>
      <c r="AS132" s="935"/>
      <c r="AT132" s="935"/>
      <c r="AU132" s="9"/>
      <c r="AV132" s="9"/>
      <c r="AW132" s="9"/>
      <c r="AX132" s="9"/>
    </row>
    <row r="133" spans="1:50" ht="12" customHeight="1">
      <c r="A133" s="1085"/>
      <c r="B133" s="935" t="s">
        <v>14</v>
      </c>
      <c r="C133" s="935"/>
      <c r="D133" s="935"/>
      <c r="E133" s="935"/>
      <c r="F133" s="935" t="s">
        <v>54</v>
      </c>
      <c r="G133" s="935"/>
      <c r="H133" s="935" t="s">
        <v>55</v>
      </c>
      <c r="I133" s="935"/>
      <c r="J133" s="935" t="s">
        <v>56</v>
      </c>
      <c r="K133" s="935"/>
      <c r="L133" s="935" t="s">
        <v>57</v>
      </c>
      <c r="M133" s="935"/>
      <c r="N133" s="935" t="s">
        <v>57</v>
      </c>
      <c r="O133" s="935"/>
      <c r="P133" s="935" t="s">
        <v>58</v>
      </c>
      <c r="Q133" s="935"/>
      <c r="R133" s="935" t="s">
        <v>59</v>
      </c>
      <c r="S133" s="935"/>
      <c r="T133" s="935" t="s">
        <v>60</v>
      </c>
      <c r="U133" s="935"/>
      <c r="V133" s="935" t="s">
        <v>61</v>
      </c>
      <c r="W133" s="935"/>
      <c r="X133" s="1085"/>
      <c r="Y133" s="935" t="s">
        <v>14</v>
      </c>
      <c r="Z133" s="935"/>
      <c r="AA133" s="935"/>
      <c r="AB133" s="935"/>
      <c r="AC133" s="935" t="s">
        <v>54</v>
      </c>
      <c r="AD133" s="935"/>
      <c r="AE133" s="935" t="s">
        <v>55</v>
      </c>
      <c r="AF133" s="935"/>
      <c r="AG133" s="935" t="s">
        <v>56</v>
      </c>
      <c r="AH133" s="935"/>
      <c r="AI133" s="935" t="s">
        <v>57</v>
      </c>
      <c r="AJ133" s="935"/>
      <c r="AK133" s="935" t="s">
        <v>57</v>
      </c>
      <c r="AL133" s="935"/>
      <c r="AM133" s="935" t="s">
        <v>58</v>
      </c>
      <c r="AN133" s="935"/>
      <c r="AO133" s="935" t="s">
        <v>59</v>
      </c>
      <c r="AP133" s="935"/>
      <c r="AQ133" s="935" t="s">
        <v>60</v>
      </c>
      <c r="AR133" s="935"/>
      <c r="AS133" s="935" t="s">
        <v>61</v>
      </c>
      <c r="AT133" s="935"/>
      <c r="AU133" s="9"/>
      <c r="AV133" s="9"/>
      <c r="AW133" s="9"/>
      <c r="AX133" s="9"/>
    </row>
    <row r="134" spans="1:50" ht="12" customHeight="1">
      <c r="A134" s="1085"/>
      <c r="B134" s="119">
        <v>0.375</v>
      </c>
      <c r="C134" s="119">
        <v>0.875</v>
      </c>
      <c r="D134" s="32" t="s">
        <v>2</v>
      </c>
      <c r="E134" s="32" t="s">
        <v>3</v>
      </c>
      <c r="F134" s="120">
        <v>0.375</v>
      </c>
      <c r="G134" s="120">
        <v>0.875</v>
      </c>
      <c r="H134" s="120">
        <v>0.375</v>
      </c>
      <c r="I134" s="120">
        <v>0.875</v>
      </c>
      <c r="J134" s="120">
        <v>0.375</v>
      </c>
      <c r="K134" s="120">
        <v>0.875</v>
      </c>
      <c r="L134" s="120">
        <v>0.375</v>
      </c>
      <c r="M134" s="120">
        <v>0.875</v>
      </c>
      <c r="N134" s="120">
        <v>0.375</v>
      </c>
      <c r="O134" s="120">
        <v>0.875</v>
      </c>
      <c r="P134" s="120">
        <v>0.375</v>
      </c>
      <c r="Q134" s="120">
        <v>0.875</v>
      </c>
      <c r="R134" s="120">
        <v>0.375</v>
      </c>
      <c r="S134" s="120">
        <v>0.875</v>
      </c>
      <c r="T134" s="120">
        <v>0.375</v>
      </c>
      <c r="U134" s="120">
        <v>0.875</v>
      </c>
      <c r="V134" s="120">
        <v>0.375</v>
      </c>
      <c r="W134" s="120">
        <v>0.875</v>
      </c>
      <c r="X134" s="1085"/>
      <c r="Y134" s="119">
        <v>0.375</v>
      </c>
      <c r="Z134" s="119">
        <v>0.875</v>
      </c>
      <c r="AA134" s="32" t="s">
        <v>2</v>
      </c>
      <c r="AB134" s="32" t="s">
        <v>3</v>
      </c>
      <c r="AC134" s="120">
        <v>0.375</v>
      </c>
      <c r="AD134" s="120">
        <v>0.875</v>
      </c>
      <c r="AE134" s="120">
        <v>0.375</v>
      </c>
      <c r="AF134" s="120">
        <v>0.875</v>
      </c>
      <c r="AG134" s="120">
        <v>0.375</v>
      </c>
      <c r="AH134" s="120">
        <v>0.875</v>
      </c>
      <c r="AI134" s="120">
        <v>0.375</v>
      </c>
      <c r="AJ134" s="120">
        <v>0.875</v>
      </c>
      <c r="AK134" s="120">
        <v>0.375</v>
      </c>
      <c r="AL134" s="120">
        <v>0.875</v>
      </c>
      <c r="AM134" s="120">
        <v>0.375</v>
      </c>
      <c r="AN134" s="120">
        <v>0.875</v>
      </c>
      <c r="AO134" s="120">
        <v>0.375</v>
      </c>
      <c r="AP134" s="120">
        <v>0.875</v>
      </c>
      <c r="AQ134" s="120">
        <v>0.375</v>
      </c>
      <c r="AR134" s="120">
        <v>0.875</v>
      </c>
      <c r="AS134" s="120">
        <v>0.375</v>
      </c>
      <c r="AT134" s="120">
        <v>0.875</v>
      </c>
      <c r="AU134" s="9"/>
      <c r="AV134" s="9"/>
      <c r="AW134" s="9"/>
      <c r="AX134" s="9"/>
    </row>
    <row r="135" spans="1:50" ht="12" customHeight="1">
      <c r="A135" s="49"/>
      <c r="B135" s="48"/>
      <c r="C135" s="48"/>
      <c r="D135" s="48"/>
      <c r="E135" s="48"/>
      <c r="F135" s="1010" t="s">
        <v>18</v>
      </c>
      <c r="G135" s="1011"/>
      <c r="H135" s="1011"/>
      <c r="I135" s="1011"/>
      <c r="J135" s="1011"/>
      <c r="K135" s="1011"/>
      <c r="L135" s="1011"/>
      <c r="M135" s="1011"/>
      <c r="N135" s="1011"/>
      <c r="O135" s="1011"/>
      <c r="P135" s="1011"/>
      <c r="Q135" s="1011"/>
      <c r="R135" s="1011"/>
      <c r="S135" s="1011"/>
      <c r="T135" s="1011"/>
      <c r="U135" s="1011"/>
      <c r="V135" s="1011"/>
      <c r="W135" s="1012"/>
      <c r="X135" s="126"/>
      <c r="Y135" s="48"/>
      <c r="Z135" s="48"/>
      <c r="AA135" s="48"/>
      <c r="AB135" s="48"/>
      <c r="AC135" s="1010" t="s">
        <v>12</v>
      </c>
      <c r="AD135" s="1011"/>
      <c r="AE135" s="1011"/>
      <c r="AF135" s="1011"/>
      <c r="AG135" s="1011"/>
      <c r="AH135" s="1011"/>
      <c r="AI135" s="1011"/>
      <c r="AJ135" s="1011"/>
      <c r="AK135" s="1011"/>
      <c r="AL135" s="1011"/>
      <c r="AM135" s="1011"/>
      <c r="AN135" s="1011"/>
      <c r="AO135" s="1011"/>
      <c r="AP135" s="1011"/>
      <c r="AQ135" s="1011"/>
      <c r="AR135" s="1011"/>
      <c r="AS135" s="1011"/>
      <c r="AT135" s="1012"/>
      <c r="AU135" s="9"/>
      <c r="AV135" s="9"/>
      <c r="AW135" s="9"/>
      <c r="AX135" s="9"/>
    </row>
    <row r="136" spans="1:50" ht="12" customHeight="1">
      <c r="A136" s="26">
        <v>1</v>
      </c>
      <c r="B136" s="59">
        <v>0.7</v>
      </c>
      <c r="C136" s="59">
        <v>-0.1</v>
      </c>
      <c r="D136" s="67">
        <v>12.8</v>
      </c>
      <c r="E136" s="67">
        <v>-1.9</v>
      </c>
      <c r="F136" s="60">
        <v>0</v>
      </c>
      <c r="G136" s="61">
        <v>0</v>
      </c>
      <c r="H136" s="61">
        <v>0.7</v>
      </c>
      <c r="I136" s="61">
        <v>1.9</v>
      </c>
      <c r="J136" s="61">
        <v>1.5</v>
      </c>
      <c r="K136" s="61">
        <v>3.4</v>
      </c>
      <c r="L136" s="61">
        <v>2.1</v>
      </c>
      <c r="M136" s="61">
        <v>3.9</v>
      </c>
      <c r="N136" s="61">
        <v>2.4</v>
      </c>
      <c r="O136" s="61">
        <v>3.5</v>
      </c>
      <c r="P136" s="61">
        <v>3.1</v>
      </c>
      <c r="Q136" s="61">
        <v>3.3</v>
      </c>
      <c r="R136" s="61">
        <v>3.1</v>
      </c>
      <c r="S136" s="61">
        <v>3.1</v>
      </c>
      <c r="T136" s="61">
        <v>3.1</v>
      </c>
      <c r="U136" s="61">
        <v>3.2</v>
      </c>
      <c r="V136" s="61">
        <v>4.5</v>
      </c>
      <c r="W136" s="62">
        <v>4.5</v>
      </c>
      <c r="X136" s="26">
        <v>1</v>
      </c>
      <c r="Y136" s="59">
        <v>7.6</v>
      </c>
      <c r="Z136" s="59">
        <v>6.6</v>
      </c>
      <c r="AA136" s="59">
        <v>15.2</v>
      </c>
      <c r="AB136" s="59">
        <v>6.3</v>
      </c>
      <c r="AC136" s="60">
        <v>7.6</v>
      </c>
      <c r="AD136" s="61">
        <v>6.7</v>
      </c>
      <c r="AE136" s="61">
        <v>8.6999999999999993</v>
      </c>
      <c r="AF136" s="61">
        <v>7.8</v>
      </c>
      <c r="AG136" s="61">
        <v>9.6</v>
      </c>
      <c r="AH136" s="61">
        <v>9.1</v>
      </c>
      <c r="AI136" s="61">
        <v>10.1</v>
      </c>
      <c r="AJ136" s="61">
        <v>9.6999999999999993</v>
      </c>
      <c r="AK136" s="61">
        <v>10.1</v>
      </c>
      <c r="AL136" s="61">
        <v>9.9</v>
      </c>
      <c r="AM136" s="61">
        <v>10.6</v>
      </c>
      <c r="AN136" s="61">
        <v>10.5</v>
      </c>
      <c r="AO136" s="61">
        <v>10.8</v>
      </c>
      <c r="AP136" s="61">
        <v>10.9</v>
      </c>
      <c r="AQ136" s="61">
        <v>11.3</v>
      </c>
      <c r="AR136" s="61">
        <v>11.3</v>
      </c>
      <c r="AS136" s="61">
        <v>11.2</v>
      </c>
      <c r="AT136" s="62">
        <v>11.2</v>
      </c>
      <c r="AU136" s="9"/>
      <c r="AV136" s="9"/>
      <c r="AW136" s="9"/>
      <c r="AX136" s="9"/>
    </row>
    <row r="137" spans="1:50" ht="12" customHeight="1">
      <c r="A137" s="26">
        <v>2</v>
      </c>
      <c r="B137" s="59">
        <v>0.8</v>
      </c>
      <c r="C137" s="59">
        <v>-0.2</v>
      </c>
      <c r="D137" s="59">
        <v>12.9</v>
      </c>
      <c r="E137" s="59">
        <v>-2.5</v>
      </c>
      <c r="F137" s="60">
        <v>-0.1</v>
      </c>
      <c r="G137" s="61">
        <v>-0.1</v>
      </c>
      <c r="H137" s="61">
        <v>0.5</v>
      </c>
      <c r="I137" s="61">
        <v>2.8</v>
      </c>
      <c r="J137" s="61">
        <v>1.2</v>
      </c>
      <c r="K137" s="61">
        <v>4.3</v>
      </c>
      <c r="L137" s="61">
        <v>1.7</v>
      </c>
      <c r="M137" s="61">
        <v>4.5</v>
      </c>
      <c r="N137" s="61">
        <v>2</v>
      </c>
      <c r="O137" s="61">
        <v>3.7</v>
      </c>
      <c r="P137" s="61">
        <v>2.8</v>
      </c>
      <c r="Q137" s="61">
        <v>3.1</v>
      </c>
      <c r="R137" s="61">
        <v>3.1</v>
      </c>
      <c r="S137" s="61">
        <v>3.1</v>
      </c>
      <c r="T137" s="61">
        <v>3.2</v>
      </c>
      <c r="U137" s="61">
        <v>3.3</v>
      </c>
      <c r="V137" s="61">
        <v>4.5</v>
      </c>
      <c r="W137" s="62">
        <v>4.5</v>
      </c>
      <c r="X137" s="26">
        <v>2</v>
      </c>
      <c r="Y137" s="59">
        <v>5.6</v>
      </c>
      <c r="Z137" s="59">
        <v>5.8</v>
      </c>
      <c r="AA137" s="59">
        <v>16.3</v>
      </c>
      <c r="AB137" s="59">
        <v>3</v>
      </c>
      <c r="AC137" s="60">
        <v>6.7</v>
      </c>
      <c r="AD137" s="61">
        <v>6</v>
      </c>
      <c r="AE137" s="61">
        <v>5.5</v>
      </c>
      <c r="AF137" s="61">
        <v>7.5</v>
      </c>
      <c r="AG137" s="61">
        <v>6.2</v>
      </c>
      <c r="AH137" s="61">
        <v>8.6999999999999993</v>
      </c>
      <c r="AI137" s="61">
        <v>7.1</v>
      </c>
      <c r="AJ137" s="61">
        <v>9.3000000000000007</v>
      </c>
      <c r="AK137" s="61">
        <v>8.4</v>
      </c>
      <c r="AL137" s="61">
        <v>9.3000000000000007</v>
      </c>
      <c r="AM137" s="61">
        <v>9.9</v>
      </c>
      <c r="AN137" s="61">
        <v>10</v>
      </c>
      <c r="AO137" s="61">
        <v>10.9</v>
      </c>
      <c r="AP137" s="61">
        <v>10.7</v>
      </c>
      <c r="AQ137" s="61">
        <v>11.2</v>
      </c>
      <c r="AR137" s="61">
        <v>11.2</v>
      </c>
      <c r="AS137" s="61">
        <v>11.2</v>
      </c>
      <c r="AT137" s="62">
        <v>11.2</v>
      </c>
      <c r="AU137" s="9"/>
      <c r="AV137" s="9"/>
      <c r="AW137" s="9"/>
      <c r="AX137" s="9"/>
    </row>
    <row r="138" spans="1:50" ht="12" customHeight="1">
      <c r="A138" s="26">
        <v>3</v>
      </c>
      <c r="B138" s="59">
        <v>0.8</v>
      </c>
      <c r="C138" s="59">
        <v>1.3</v>
      </c>
      <c r="D138" s="59">
        <v>13.4</v>
      </c>
      <c r="E138" s="59">
        <v>-1.9</v>
      </c>
      <c r="F138" s="60">
        <v>0</v>
      </c>
      <c r="G138" s="61">
        <v>1.6</v>
      </c>
      <c r="H138" s="61">
        <v>0.5</v>
      </c>
      <c r="I138" s="61">
        <v>3.4</v>
      </c>
      <c r="J138" s="61">
        <v>1.2</v>
      </c>
      <c r="K138" s="61">
        <v>4.5</v>
      </c>
      <c r="L138" s="61">
        <v>1.8</v>
      </c>
      <c r="M138" s="61">
        <v>4.5999999999999996</v>
      </c>
      <c r="N138" s="61">
        <v>2.2000000000000002</v>
      </c>
      <c r="O138" s="61">
        <v>4</v>
      </c>
      <c r="P138" s="61">
        <v>2.8</v>
      </c>
      <c r="Q138" s="61">
        <v>3.2</v>
      </c>
      <c r="R138" s="61">
        <v>3.1</v>
      </c>
      <c r="S138" s="61">
        <v>3</v>
      </c>
      <c r="T138" s="61">
        <v>3.3</v>
      </c>
      <c r="U138" s="61">
        <v>3.3</v>
      </c>
      <c r="V138" s="61">
        <v>4.5</v>
      </c>
      <c r="W138" s="62">
        <v>4.5</v>
      </c>
      <c r="X138" s="26">
        <v>3</v>
      </c>
      <c r="Y138" s="59">
        <v>6.2</v>
      </c>
      <c r="Z138" s="59">
        <v>5.4</v>
      </c>
      <c r="AA138" s="59">
        <v>10</v>
      </c>
      <c r="AB138" s="59">
        <v>3.9</v>
      </c>
      <c r="AC138" s="60">
        <v>6.1</v>
      </c>
      <c r="AD138" s="61">
        <v>5.5</v>
      </c>
      <c r="AE138" s="61">
        <v>6.5</v>
      </c>
      <c r="AF138" s="61">
        <v>6.5</v>
      </c>
      <c r="AG138" s="61">
        <v>7</v>
      </c>
      <c r="AH138" s="61">
        <v>7.6</v>
      </c>
      <c r="AI138" s="61">
        <v>7.6</v>
      </c>
      <c r="AJ138" s="61">
        <v>8.1999999999999993</v>
      </c>
      <c r="AK138" s="61">
        <v>8.5</v>
      </c>
      <c r="AL138" s="61">
        <v>8.6</v>
      </c>
      <c r="AM138" s="61">
        <v>9.6</v>
      </c>
      <c r="AN138" s="61">
        <v>9.6</v>
      </c>
      <c r="AO138" s="61">
        <v>10.7</v>
      </c>
      <c r="AP138" s="61">
        <v>10.6</v>
      </c>
      <c r="AQ138" s="61">
        <v>11.2</v>
      </c>
      <c r="AR138" s="61">
        <v>11.2</v>
      </c>
      <c r="AS138" s="61">
        <v>11.1</v>
      </c>
      <c r="AT138" s="62">
        <v>11.1</v>
      </c>
      <c r="AU138" s="9"/>
      <c r="AV138" s="9"/>
      <c r="AW138" s="9"/>
      <c r="AX138" s="9"/>
    </row>
    <row r="139" spans="1:50" ht="12" customHeight="1">
      <c r="A139" s="26">
        <v>4</v>
      </c>
      <c r="B139" s="59">
        <v>1.5</v>
      </c>
      <c r="C139" s="59">
        <v>2.1</v>
      </c>
      <c r="D139" s="59">
        <v>14.2</v>
      </c>
      <c r="E139" s="59">
        <v>-1.4</v>
      </c>
      <c r="F139" s="60">
        <v>0.3</v>
      </c>
      <c r="G139" s="61">
        <v>2.2999999999999998</v>
      </c>
      <c r="H139" s="61">
        <v>0.6</v>
      </c>
      <c r="I139" s="61">
        <v>4.0999999999999996</v>
      </c>
      <c r="J139" s="61">
        <v>1.3</v>
      </c>
      <c r="K139" s="61">
        <v>5.0999999999999996</v>
      </c>
      <c r="L139" s="61">
        <v>1.9</v>
      </c>
      <c r="M139" s="61">
        <v>5.0999999999999996</v>
      </c>
      <c r="N139" s="61">
        <v>2.4</v>
      </c>
      <c r="O139" s="61">
        <v>4.5</v>
      </c>
      <c r="P139" s="61">
        <v>2.8</v>
      </c>
      <c r="Q139" s="61">
        <v>3.4</v>
      </c>
      <c r="R139" s="61">
        <v>3.1</v>
      </c>
      <c r="S139" s="61">
        <v>3.1</v>
      </c>
      <c r="T139" s="61">
        <v>3.3</v>
      </c>
      <c r="U139" s="61">
        <v>3.3</v>
      </c>
      <c r="V139" s="61">
        <v>4.5</v>
      </c>
      <c r="W139" s="62">
        <v>4.5</v>
      </c>
      <c r="X139" s="26">
        <v>4</v>
      </c>
      <c r="Y139" s="59">
        <v>5.3</v>
      </c>
      <c r="Z139" s="59">
        <v>1.5</v>
      </c>
      <c r="AA139" s="59">
        <v>9.4</v>
      </c>
      <c r="AB139" s="59">
        <v>1.5</v>
      </c>
      <c r="AC139" s="60">
        <v>5.3</v>
      </c>
      <c r="AD139" s="61">
        <v>2.2000000000000002</v>
      </c>
      <c r="AE139" s="61">
        <v>5.2</v>
      </c>
      <c r="AF139" s="61">
        <v>4.7</v>
      </c>
      <c r="AG139" s="61">
        <v>5.9</v>
      </c>
      <c r="AH139" s="61">
        <v>6.3</v>
      </c>
      <c r="AI139" s="61">
        <v>6.7</v>
      </c>
      <c r="AJ139" s="61">
        <v>7.3</v>
      </c>
      <c r="AK139" s="61">
        <v>7.9</v>
      </c>
      <c r="AL139" s="61">
        <v>7.6</v>
      </c>
      <c r="AM139" s="61">
        <v>9.3000000000000007</v>
      </c>
      <c r="AN139" s="61">
        <v>9.1999999999999993</v>
      </c>
      <c r="AO139" s="61">
        <v>10.5</v>
      </c>
      <c r="AP139" s="61">
        <v>10.4</v>
      </c>
      <c r="AQ139" s="61">
        <v>11.1</v>
      </c>
      <c r="AR139" s="61">
        <v>11.1</v>
      </c>
      <c r="AS139" s="61">
        <v>11.1</v>
      </c>
      <c r="AT139" s="62">
        <v>11.1</v>
      </c>
      <c r="AU139" s="9"/>
      <c r="AV139" s="9"/>
      <c r="AW139" s="9"/>
      <c r="AX139" s="9"/>
    </row>
    <row r="140" spans="1:50" ht="12" customHeight="1">
      <c r="A140" s="26">
        <v>5</v>
      </c>
      <c r="B140" s="59">
        <v>1.9</v>
      </c>
      <c r="C140" s="59">
        <v>1.3</v>
      </c>
      <c r="D140" s="59">
        <v>15.3</v>
      </c>
      <c r="E140" s="59">
        <v>-1.2</v>
      </c>
      <c r="F140" s="60">
        <v>0.6</v>
      </c>
      <c r="G140" s="61">
        <v>1.5</v>
      </c>
      <c r="H140" s="61">
        <v>0.7</v>
      </c>
      <c r="I140" s="61">
        <v>4.4000000000000004</v>
      </c>
      <c r="J140" s="61">
        <v>1.5</v>
      </c>
      <c r="K140" s="61">
        <v>5.6</v>
      </c>
      <c r="L140" s="61">
        <v>2.1</v>
      </c>
      <c r="M140" s="61">
        <v>5.6</v>
      </c>
      <c r="N140" s="61">
        <v>2.7</v>
      </c>
      <c r="O140" s="61">
        <v>4.7</v>
      </c>
      <c r="P140" s="61">
        <v>3</v>
      </c>
      <c r="Q140" s="61">
        <v>3.6</v>
      </c>
      <c r="R140" s="61">
        <v>3.2</v>
      </c>
      <c r="S140" s="61">
        <v>3.1</v>
      </c>
      <c r="T140" s="61">
        <v>3.4</v>
      </c>
      <c r="U140" s="61">
        <v>3.4</v>
      </c>
      <c r="V140" s="61">
        <v>4.5</v>
      </c>
      <c r="W140" s="62">
        <v>4.5</v>
      </c>
      <c r="X140" s="26">
        <v>5</v>
      </c>
      <c r="Y140" s="59">
        <v>-0.4</v>
      </c>
      <c r="Z140" s="59">
        <v>-0.4</v>
      </c>
      <c r="AA140" s="59">
        <v>11.8</v>
      </c>
      <c r="AB140" s="59">
        <v>-2</v>
      </c>
      <c r="AC140" s="60">
        <v>-0.1</v>
      </c>
      <c r="AD140" s="61">
        <v>0.5</v>
      </c>
      <c r="AE140" s="61">
        <v>1.4</v>
      </c>
      <c r="AF140" s="61">
        <v>2.4</v>
      </c>
      <c r="AG140" s="61">
        <v>3.1</v>
      </c>
      <c r="AH140" s="61">
        <v>4.2</v>
      </c>
      <c r="AI140" s="61">
        <v>4.3</v>
      </c>
      <c r="AJ140" s="61">
        <v>5.3</v>
      </c>
      <c r="AK140" s="61">
        <v>5.6</v>
      </c>
      <c r="AL140" s="61">
        <v>5.9</v>
      </c>
      <c r="AM140" s="61">
        <v>8.4</v>
      </c>
      <c r="AN140" s="61">
        <v>8.1999999999999993</v>
      </c>
      <c r="AO140" s="61">
        <v>10.199999999999999</v>
      </c>
      <c r="AP140" s="61">
        <v>10</v>
      </c>
      <c r="AQ140" s="61">
        <v>11.1</v>
      </c>
      <c r="AR140" s="61">
        <v>11</v>
      </c>
      <c r="AS140" s="61">
        <v>11</v>
      </c>
      <c r="AT140" s="62">
        <v>11</v>
      </c>
      <c r="AU140" s="9"/>
      <c r="AV140" s="9"/>
      <c r="AW140" s="9"/>
      <c r="AX140" s="9"/>
    </row>
    <row r="141" spans="1:50" ht="12" customHeight="1">
      <c r="A141" s="26">
        <v>6</v>
      </c>
      <c r="B141" s="59">
        <v>2.1</v>
      </c>
      <c r="C141" s="59">
        <v>1.7</v>
      </c>
      <c r="D141" s="59">
        <v>16.3</v>
      </c>
      <c r="E141" s="59">
        <v>-1.5</v>
      </c>
      <c r="F141" s="60">
        <v>0.8</v>
      </c>
      <c r="G141" s="61">
        <v>1.9</v>
      </c>
      <c r="H141" s="61">
        <v>0.8</v>
      </c>
      <c r="I141" s="61">
        <v>4.5</v>
      </c>
      <c r="J141" s="61">
        <v>1.6</v>
      </c>
      <c r="K141" s="61">
        <v>5.7</v>
      </c>
      <c r="L141" s="61">
        <v>2.2000000000000002</v>
      </c>
      <c r="M141" s="61">
        <v>5.8</v>
      </c>
      <c r="N141" s="61">
        <v>2.8</v>
      </c>
      <c r="O141" s="61">
        <v>5</v>
      </c>
      <c r="P141" s="61">
        <v>3.2</v>
      </c>
      <c r="Q141" s="61">
        <v>3.8</v>
      </c>
      <c r="R141" s="61">
        <v>3.2</v>
      </c>
      <c r="S141" s="61">
        <v>3.3</v>
      </c>
      <c r="T141" s="61">
        <v>3.4</v>
      </c>
      <c r="U141" s="61">
        <v>3.4</v>
      </c>
      <c r="V141" s="61">
        <v>4.5</v>
      </c>
      <c r="W141" s="62">
        <v>4.5</v>
      </c>
      <c r="X141" s="26">
        <v>6</v>
      </c>
      <c r="Y141" s="59">
        <v>0</v>
      </c>
      <c r="Z141" s="59">
        <v>0.3</v>
      </c>
      <c r="AA141" s="59">
        <v>6.5</v>
      </c>
      <c r="AB141" s="59">
        <v>-1.7</v>
      </c>
      <c r="AC141" s="60">
        <v>0</v>
      </c>
      <c r="AD141" s="61">
        <v>0.8</v>
      </c>
      <c r="AE141" s="61">
        <v>1.3</v>
      </c>
      <c r="AF141" s="61">
        <v>2.7</v>
      </c>
      <c r="AG141" s="61">
        <v>2.6</v>
      </c>
      <c r="AH141" s="61">
        <v>4.0999999999999996</v>
      </c>
      <c r="AI141" s="61">
        <v>3.7</v>
      </c>
      <c r="AJ141" s="61">
        <v>5</v>
      </c>
      <c r="AK141" s="61">
        <v>5.0999999999999996</v>
      </c>
      <c r="AL141" s="61">
        <v>5.7</v>
      </c>
      <c r="AM141" s="61">
        <v>7.6</v>
      </c>
      <c r="AN141" s="61">
        <v>7.5</v>
      </c>
      <c r="AO141" s="61">
        <v>9.8000000000000007</v>
      </c>
      <c r="AP141" s="61">
        <v>9.6</v>
      </c>
      <c r="AQ141" s="61">
        <v>11</v>
      </c>
      <c r="AR141" s="61">
        <v>10.9</v>
      </c>
      <c r="AS141" s="61">
        <v>11</v>
      </c>
      <c r="AT141" s="62">
        <v>11</v>
      </c>
      <c r="AU141" s="9"/>
      <c r="AV141" s="9"/>
      <c r="AW141" s="9"/>
      <c r="AX141" s="9"/>
    </row>
    <row r="142" spans="1:50" ht="12" customHeight="1">
      <c r="A142" s="26">
        <v>7</v>
      </c>
      <c r="B142" s="59">
        <v>1.9</v>
      </c>
      <c r="C142" s="59">
        <v>4.3</v>
      </c>
      <c r="D142" s="59">
        <v>15.6</v>
      </c>
      <c r="E142" s="59">
        <v>-0.8</v>
      </c>
      <c r="F142" s="60">
        <v>1.7</v>
      </c>
      <c r="G142" s="61">
        <v>4.5999999999999996</v>
      </c>
      <c r="H142" s="61">
        <v>1</v>
      </c>
      <c r="I142" s="61">
        <v>5</v>
      </c>
      <c r="J142" s="61">
        <v>1.7</v>
      </c>
      <c r="K142" s="61">
        <v>5.6</v>
      </c>
      <c r="L142" s="61">
        <v>2.2999999999999998</v>
      </c>
      <c r="M142" s="61">
        <v>5.6</v>
      </c>
      <c r="N142" s="61">
        <v>3</v>
      </c>
      <c r="O142" s="61">
        <v>5</v>
      </c>
      <c r="P142" s="61">
        <v>3.4</v>
      </c>
      <c r="Q142" s="61">
        <v>3.9</v>
      </c>
      <c r="R142" s="61">
        <v>3.4</v>
      </c>
      <c r="S142" s="61">
        <v>3.4</v>
      </c>
      <c r="T142" s="61">
        <v>3.4</v>
      </c>
      <c r="U142" s="61">
        <v>3.5</v>
      </c>
      <c r="V142" s="61">
        <v>4.5</v>
      </c>
      <c r="W142" s="62">
        <v>4.5</v>
      </c>
      <c r="X142" s="26">
        <v>7</v>
      </c>
      <c r="Y142" s="59">
        <v>2.8</v>
      </c>
      <c r="Z142" s="59">
        <v>-0.2</v>
      </c>
      <c r="AA142" s="59">
        <v>12.4</v>
      </c>
      <c r="AB142" s="59">
        <v>-0.7</v>
      </c>
      <c r="AC142" s="60">
        <v>2.2000000000000002</v>
      </c>
      <c r="AD142" s="61">
        <v>1</v>
      </c>
      <c r="AE142" s="61">
        <v>2.4</v>
      </c>
      <c r="AF142" s="61">
        <v>3.3</v>
      </c>
      <c r="AG142" s="61">
        <v>3.2</v>
      </c>
      <c r="AH142" s="61">
        <v>5.0999999999999996</v>
      </c>
      <c r="AI142" s="61">
        <v>4</v>
      </c>
      <c r="AJ142" s="61">
        <v>6</v>
      </c>
      <c r="AK142" s="61">
        <v>5.3</v>
      </c>
      <c r="AL142" s="61">
        <v>5.9</v>
      </c>
      <c r="AM142" s="61">
        <v>7.3</v>
      </c>
      <c r="AN142" s="61">
        <v>7.6</v>
      </c>
      <c r="AO142" s="61">
        <v>9.4</v>
      </c>
      <c r="AP142" s="61">
        <v>9.1999999999999993</v>
      </c>
      <c r="AQ142" s="61">
        <v>10.8</v>
      </c>
      <c r="AR142" s="61">
        <v>10.7</v>
      </c>
      <c r="AS142" s="61">
        <v>11</v>
      </c>
      <c r="AT142" s="62">
        <v>11</v>
      </c>
      <c r="AU142" s="9"/>
      <c r="AV142" s="9"/>
      <c r="AW142" s="9"/>
      <c r="AX142" s="9"/>
    </row>
    <row r="143" spans="1:50" ht="12" customHeight="1">
      <c r="A143" s="26">
        <v>8</v>
      </c>
      <c r="B143" s="59">
        <v>5.9</v>
      </c>
      <c r="C143" s="59">
        <v>2.1</v>
      </c>
      <c r="D143" s="59">
        <v>13.7</v>
      </c>
      <c r="E143" s="59">
        <v>1</v>
      </c>
      <c r="F143" s="60">
        <v>5.7</v>
      </c>
      <c r="G143" s="61">
        <v>2.1</v>
      </c>
      <c r="H143" s="61">
        <v>3.5</v>
      </c>
      <c r="I143" s="61">
        <v>3.2</v>
      </c>
      <c r="J143" s="61">
        <v>3.3</v>
      </c>
      <c r="K143" s="61">
        <v>3.9</v>
      </c>
      <c r="L143" s="61">
        <v>3.6</v>
      </c>
      <c r="M143" s="61">
        <v>4.2</v>
      </c>
      <c r="N143" s="61">
        <v>4.0999999999999996</v>
      </c>
      <c r="O143" s="61">
        <v>3.9</v>
      </c>
      <c r="P143" s="61">
        <v>3.8</v>
      </c>
      <c r="Q143" s="61">
        <v>3.8</v>
      </c>
      <c r="R143" s="61">
        <v>3.5</v>
      </c>
      <c r="S143" s="61">
        <v>3.5</v>
      </c>
      <c r="T143" s="61">
        <v>3.5</v>
      </c>
      <c r="U143" s="61">
        <v>3.5</v>
      </c>
      <c r="V143" s="61">
        <v>4.5</v>
      </c>
      <c r="W143" s="62">
        <v>4.5</v>
      </c>
      <c r="X143" s="26">
        <v>8</v>
      </c>
      <c r="Y143" s="59">
        <v>-0.1</v>
      </c>
      <c r="Z143" s="59">
        <v>3.2</v>
      </c>
      <c r="AA143" s="59">
        <v>5.8</v>
      </c>
      <c r="AB143" s="59">
        <v>-1.2</v>
      </c>
      <c r="AC143" s="60">
        <v>0.2</v>
      </c>
      <c r="AD143" s="61">
        <v>3.6</v>
      </c>
      <c r="AE143" s="61">
        <v>1.4</v>
      </c>
      <c r="AF143" s="61">
        <v>4.3</v>
      </c>
      <c r="AG143" s="61">
        <v>2.6</v>
      </c>
      <c r="AH143" s="61">
        <v>4.9000000000000004</v>
      </c>
      <c r="AI143" s="61">
        <v>3.7</v>
      </c>
      <c r="AJ143" s="61">
        <v>5.3</v>
      </c>
      <c r="AK143" s="61">
        <v>4.8</v>
      </c>
      <c r="AL143" s="61">
        <v>6</v>
      </c>
      <c r="AM143" s="61">
        <v>7.1</v>
      </c>
      <c r="AN143" s="61">
        <v>7.1</v>
      </c>
      <c r="AO143" s="61">
        <v>9.1</v>
      </c>
      <c r="AP143" s="61">
        <v>9</v>
      </c>
      <c r="AQ143" s="61">
        <v>10.7</v>
      </c>
      <c r="AR143" s="61">
        <v>10.6</v>
      </c>
      <c r="AS143" s="61">
        <v>10.9</v>
      </c>
      <c r="AT143" s="62">
        <v>10.9</v>
      </c>
      <c r="AU143" s="9"/>
      <c r="AV143" s="9"/>
      <c r="AW143" s="9"/>
      <c r="AX143" s="9"/>
    </row>
    <row r="144" spans="1:50" ht="12" customHeight="1">
      <c r="A144" s="26">
        <v>9</v>
      </c>
      <c r="B144" s="59">
        <v>2.2999999999999998</v>
      </c>
      <c r="C144" s="59">
        <v>2.2000000000000002</v>
      </c>
      <c r="D144" s="59">
        <v>8.6999999999999993</v>
      </c>
      <c r="E144" s="59">
        <v>0.8</v>
      </c>
      <c r="F144" s="60">
        <v>1.9</v>
      </c>
      <c r="G144" s="61">
        <v>2.1</v>
      </c>
      <c r="H144" s="61">
        <v>2.2999999999999998</v>
      </c>
      <c r="I144" s="61">
        <v>3.3</v>
      </c>
      <c r="J144" s="61">
        <v>2.6</v>
      </c>
      <c r="K144" s="61">
        <v>3.9</v>
      </c>
      <c r="L144" s="61">
        <v>2.9</v>
      </c>
      <c r="M144" s="61">
        <v>4.0999999999999996</v>
      </c>
      <c r="N144" s="61">
        <v>3.3</v>
      </c>
      <c r="O144" s="61">
        <v>3.8</v>
      </c>
      <c r="P144" s="61">
        <v>3.6</v>
      </c>
      <c r="Q144" s="61">
        <v>3.7</v>
      </c>
      <c r="R144" s="61">
        <v>3.6</v>
      </c>
      <c r="S144" s="61">
        <v>3.6</v>
      </c>
      <c r="T144" s="61">
        <v>3.6</v>
      </c>
      <c r="U144" s="61">
        <v>3.6</v>
      </c>
      <c r="V144" s="61">
        <v>4.5</v>
      </c>
      <c r="W144" s="62">
        <v>4.5</v>
      </c>
      <c r="X144" s="26">
        <v>9</v>
      </c>
      <c r="Y144" s="59">
        <v>5</v>
      </c>
      <c r="Z144" s="59">
        <v>5.4</v>
      </c>
      <c r="AA144" s="59">
        <v>9.9</v>
      </c>
      <c r="AB144" s="59">
        <v>3.1</v>
      </c>
      <c r="AC144" s="60">
        <v>4.7</v>
      </c>
      <c r="AD144" s="61">
        <v>5.5</v>
      </c>
      <c r="AE144" s="61">
        <v>4.7</v>
      </c>
      <c r="AF144" s="61">
        <v>6.1</v>
      </c>
      <c r="AG144" s="61">
        <v>5</v>
      </c>
      <c r="AH144" s="61">
        <v>6.5</v>
      </c>
      <c r="AI144" s="61">
        <v>5.4</v>
      </c>
      <c r="AJ144" s="61">
        <v>6.8</v>
      </c>
      <c r="AK144" s="61">
        <v>6.1</v>
      </c>
      <c r="AL144" s="61">
        <v>7</v>
      </c>
      <c r="AM144" s="61">
        <v>7.2</v>
      </c>
      <c r="AN144" s="61">
        <v>7.5</v>
      </c>
      <c r="AO144" s="61">
        <v>8.9</v>
      </c>
      <c r="AP144" s="61">
        <v>8.8000000000000007</v>
      </c>
      <c r="AQ144" s="61">
        <v>10.5</v>
      </c>
      <c r="AR144" s="61">
        <v>10.4</v>
      </c>
      <c r="AS144" s="61">
        <v>10.9</v>
      </c>
      <c r="AT144" s="62">
        <v>10.9</v>
      </c>
      <c r="AU144" s="9"/>
      <c r="AV144" s="9"/>
      <c r="AW144" s="9"/>
      <c r="AX144" s="9"/>
    </row>
    <row r="145" spans="1:50" ht="12" customHeight="1">
      <c r="A145" s="26">
        <v>10</v>
      </c>
      <c r="B145" s="59">
        <v>2.9</v>
      </c>
      <c r="C145" s="59">
        <v>0.1</v>
      </c>
      <c r="D145" s="59">
        <v>8.9</v>
      </c>
      <c r="E145" s="59">
        <v>0</v>
      </c>
      <c r="F145" s="60">
        <v>2.4</v>
      </c>
      <c r="G145" s="61">
        <v>0.2</v>
      </c>
      <c r="H145" s="61">
        <v>1.7</v>
      </c>
      <c r="I145" s="61">
        <v>2</v>
      </c>
      <c r="J145" s="61">
        <v>2</v>
      </c>
      <c r="K145" s="61">
        <v>3</v>
      </c>
      <c r="L145" s="61">
        <v>2.5</v>
      </c>
      <c r="M145" s="61">
        <v>3.4</v>
      </c>
      <c r="N145" s="61">
        <v>3</v>
      </c>
      <c r="O145" s="61">
        <v>3.3</v>
      </c>
      <c r="P145" s="61">
        <v>3.5</v>
      </c>
      <c r="Q145" s="61">
        <v>3.5</v>
      </c>
      <c r="R145" s="61">
        <v>3.6</v>
      </c>
      <c r="S145" s="61">
        <v>3.6</v>
      </c>
      <c r="T145" s="61">
        <v>3.6</v>
      </c>
      <c r="U145" s="61">
        <v>3.6</v>
      </c>
      <c r="V145" s="61">
        <v>4.5</v>
      </c>
      <c r="W145" s="62">
        <v>4.5</v>
      </c>
      <c r="X145" s="26">
        <v>10</v>
      </c>
      <c r="Y145" s="59">
        <v>7.1</v>
      </c>
      <c r="Z145" s="59">
        <v>6.4</v>
      </c>
      <c r="AA145" s="59">
        <v>14</v>
      </c>
      <c r="AB145" s="59">
        <v>5.4</v>
      </c>
      <c r="AC145" s="60">
        <v>6.8</v>
      </c>
      <c r="AD145" s="61">
        <v>7.1</v>
      </c>
      <c r="AE145" s="61">
        <v>6.6</v>
      </c>
      <c r="AF145" s="61">
        <v>8.4</v>
      </c>
      <c r="AG145" s="61">
        <v>6.6</v>
      </c>
      <c r="AH145" s="61">
        <v>8.8000000000000007</v>
      </c>
      <c r="AI145" s="61">
        <v>6.8</v>
      </c>
      <c r="AJ145" s="61">
        <v>8.9</v>
      </c>
      <c r="AK145" s="61">
        <v>7.2</v>
      </c>
      <c r="AL145" s="61">
        <v>8.4</v>
      </c>
      <c r="AM145" s="61">
        <v>7.7</v>
      </c>
      <c r="AN145" s="61">
        <v>8.1999999999999993</v>
      </c>
      <c r="AO145" s="61">
        <v>8.8000000000000007</v>
      </c>
      <c r="AP145" s="61">
        <v>8.8000000000000007</v>
      </c>
      <c r="AQ145" s="61">
        <v>10.3</v>
      </c>
      <c r="AR145" s="61">
        <v>10.199999999999999</v>
      </c>
      <c r="AS145" s="61">
        <v>10.9</v>
      </c>
      <c r="AT145" s="62">
        <v>10.8</v>
      </c>
      <c r="AU145" s="9"/>
      <c r="AV145" s="9"/>
      <c r="AW145" s="9"/>
      <c r="AX145" s="9"/>
    </row>
    <row r="146" spans="1:50" ht="12" customHeight="1">
      <c r="A146" s="26">
        <v>11</v>
      </c>
      <c r="B146" s="59">
        <v>-0.1</v>
      </c>
      <c r="C146" s="59">
        <v>-0.2</v>
      </c>
      <c r="D146" s="59">
        <v>4.8</v>
      </c>
      <c r="E146" s="59">
        <v>-1.4</v>
      </c>
      <c r="F146" s="60">
        <v>0</v>
      </c>
      <c r="G146" s="61">
        <v>0.1</v>
      </c>
      <c r="H146" s="61">
        <v>0.7</v>
      </c>
      <c r="I146" s="61">
        <v>1</v>
      </c>
      <c r="J146" s="61">
        <v>1.4</v>
      </c>
      <c r="K146" s="61">
        <v>1.6</v>
      </c>
      <c r="L146" s="61">
        <v>1.9</v>
      </c>
      <c r="M146" s="61">
        <v>2</v>
      </c>
      <c r="N146" s="61">
        <v>2.2999999999999998</v>
      </c>
      <c r="O146" s="61">
        <v>2.5</v>
      </c>
      <c r="P146" s="61">
        <v>3.2</v>
      </c>
      <c r="Q146" s="61">
        <v>3.1</v>
      </c>
      <c r="R146" s="61">
        <v>3.6</v>
      </c>
      <c r="S146" s="61">
        <v>3.5</v>
      </c>
      <c r="T146" s="61">
        <v>3.7</v>
      </c>
      <c r="U146" s="61">
        <v>3.7</v>
      </c>
      <c r="V146" s="61">
        <v>4.5999999999999996</v>
      </c>
      <c r="W146" s="62">
        <v>4.5999999999999996</v>
      </c>
      <c r="X146" s="26">
        <v>11</v>
      </c>
      <c r="Y146" s="59">
        <v>7.7</v>
      </c>
      <c r="Z146" s="59">
        <v>9</v>
      </c>
      <c r="AA146" s="59">
        <v>17.399999999999999</v>
      </c>
      <c r="AB146" s="59">
        <v>5.8</v>
      </c>
      <c r="AC146" s="60">
        <v>7.6</v>
      </c>
      <c r="AD146" s="61">
        <v>9.1</v>
      </c>
      <c r="AE146" s="61">
        <v>7.6</v>
      </c>
      <c r="AF146" s="61">
        <v>9.5</v>
      </c>
      <c r="AG146" s="61">
        <v>7.7</v>
      </c>
      <c r="AH146" s="61">
        <v>9.6</v>
      </c>
      <c r="AI146" s="61">
        <v>7.9</v>
      </c>
      <c r="AJ146" s="61">
        <v>9.6</v>
      </c>
      <c r="AK146" s="61">
        <v>8</v>
      </c>
      <c r="AL146" s="61">
        <v>9.1999999999999993</v>
      </c>
      <c r="AM146" s="61">
        <v>8.1999999999999993</v>
      </c>
      <c r="AN146" s="61">
        <v>8.8000000000000007</v>
      </c>
      <c r="AO146" s="61">
        <v>8.9</v>
      </c>
      <c r="AP146" s="61">
        <v>9</v>
      </c>
      <c r="AQ146" s="61">
        <v>10.199999999999999</v>
      </c>
      <c r="AR146" s="61">
        <v>10.1</v>
      </c>
      <c r="AS146" s="61">
        <v>10.8</v>
      </c>
      <c r="AT146" s="62">
        <v>10.8</v>
      </c>
      <c r="AU146" s="9"/>
      <c r="AV146" s="9"/>
      <c r="AW146" s="9"/>
      <c r="AX146" s="9"/>
    </row>
    <row r="147" spans="1:50" ht="12" customHeight="1">
      <c r="A147" s="26">
        <v>12</v>
      </c>
      <c r="B147" s="59">
        <v>-0.1</v>
      </c>
      <c r="C147" s="59">
        <v>-0.8</v>
      </c>
      <c r="D147" s="59">
        <v>13.5</v>
      </c>
      <c r="E147" s="59">
        <v>-1.3</v>
      </c>
      <c r="F147" s="60">
        <v>0</v>
      </c>
      <c r="G147" s="61">
        <v>-0.1</v>
      </c>
      <c r="H147" s="61">
        <v>0.6</v>
      </c>
      <c r="I147" s="61">
        <v>2.1</v>
      </c>
      <c r="J147" s="61">
        <v>1.1000000000000001</v>
      </c>
      <c r="K147" s="61">
        <v>3.2</v>
      </c>
      <c r="L147" s="61">
        <v>1.5</v>
      </c>
      <c r="M147" s="61">
        <v>3.6</v>
      </c>
      <c r="N147" s="61">
        <v>1.9</v>
      </c>
      <c r="O147" s="61">
        <v>3.3</v>
      </c>
      <c r="P147" s="61">
        <v>2.8</v>
      </c>
      <c r="Q147" s="61">
        <v>3.1</v>
      </c>
      <c r="R147" s="61">
        <v>3.5</v>
      </c>
      <c r="S147" s="61">
        <v>3.4</v>
      </c>
      <c r="T147" s="61">
        <v>3.7</v>
      </c>
      <c r="U147" s="61">
        <v>3.7</v>
      </c>
      <c r="V147" s="61">
        <v>4.5999999999999996</v>
      </c>
      <c r="W147" s="62">
        <v>4.5999999999999996</v>
      </c>
      <c r="X147" s="26">
        <v>12</v>
      </c>
      <c r="Y147" s="59">
        <v>9.6</v>
      </c>
      <c r="Z147" s="59">
        <v>8.6999999999999993</v>
      </c>
      <c r="AA147" s="59">
        <v>16.7</v>
      </c>
      <c r="AB147" s="59">
        <v>8.6</v>
      </c>
      <c r="AC147" s="60">
        <v>9.5</v>
      </c>
      <c r="AD147" s="61">
        <v>8.8000000000000007</v>
      </c>
      <c r="AE147" s="61">
        <v>9.5</v>
      </c>
      <c r="AF147" s="61">
        <v>9.1999999999999993</v>
      </c>
      <c r="AG147" s="61">
        <v>9.5</v>
      </c>
      <c r="AH147" s="61">
        <v>9.6</v>
      </c>
      <c r="AI147" s="61">
        <v>9.4</v>
      </c>
      <c r="AJ147" s="61">
        <v>9.8000000000000007</v>
      </c>
      <c r="AK147" s="61">
        <v>9.1999999999999993</v>
      </c>
      <c r="AL147" s="61">
        <v>9.5</v>
      </c>
      <c r="AM147" s="61">
        <v>8.9</v>
      </c>
      <c r="AN147" s="61">
        <v>9.3000000000000007</v>
      </c>
      <c r="AO147" s="61">
        <v>9.1</v>
      </c>
      <c r="AP147" s="61">
        <v>9.1999999999999993</v>
      </c>
      <c r="AQ147" s="61">
        <v>10.1</v>
      </c>
      <c r="AR147" s="61">
        <v>10</v>
      </c>
      <c r="AS147" s="61">
        <v>10.8</v>
      </c>
      <c r="AT147" s="62">
        <v>10.7</v>
      </c>
      <c r="AU147" s="9"/>
      <c r="AV147" s="9"/>
      <c r="AW147" s="9"/>
      <c r="AX147" s="9"/>
    </row>
    <row r="148" spans="1:50" ht="12" customHeight="1">
      <c r="A148" s="26">
        <v>13</v>
      </c>
      <c r="B148" s="59">
        <v>1</v>
      </c>
      <c r="C148" s="59">
        <v>1</v>
      </c>
      <c r="D148" s="59">
        <v>10.6</v>
      </c>
      <c r="E148" s="59">
        <v>-3.8</v>
      </c>
      <c r="F148" s="60">
        <v>0</v>
      </c>
      <c r="G148" s="61">
        <v>1.4</v>
      </c>
      <c r="H148" s="61">
        <v>0.3</v>
      </c>
      <c r="I148" s="61">
        <v>2.2000000000000002</v>
      </c>
      <c r="J148" s="61">
        <v>1</v>
      </c>
      <c r="K148" s="61">
        <v>2.8</v>
      </c>
      <c r="L148" s="61">
        <v>1.5</v>
      </c>
      <c r="M148" s="61">
        <v>3</v>
      </c>
      <c r="N148" s="61">
        <v>2</v>
      </c>
      <c r="O148" s="61">
        <v>3.2</v>
      </c>
      <c r="P148" s="61">
        <v>2.8</v>
      </c>
      <c r="Q148" s="61">
        <v>3</v>
      </c>
      <c r="R148" s="61">
        <v>3.4</v>
      </c>
      <c r="S148" s="61">
        <v>3.3</v>
      </c>
      <c r="T148" s="61">
        <v>3.7</v>
      </c>
      <c r="U148" s="61">
        <v>3.7</v>
      </c>
      <c r="V148" s="61">
        <v>4.5999999999999996</v>
      </c>
      <c r="W148" s="62">
        <v>4.5999999999999996</v>
      </c>
      <c r="X148" s="26">
        <v>13</v>
      </c>
      <c r="Y148" s="59">
        <v>9</v>
      </c>
      <c r="Z148" s="59">
        <v>4.5999999999999996</v>
      </c>
      <c r="AA148" s="59">
        <v>15.7</v>
      </c>
      <c r="AB148" s="59">
        <v>4.5999999999999996</v>
      </c>
      <c r="AC148" s="60">
        <v>9</v>
      </c>
      <c r="AD148" s="61">
        <v>5</v>
      </c>
      <c r="AE148" s="61">
        <v>8.5</v>
      </c>
      <c r="AF148" s="61">
        <v>7.1</v>
      </c>
      <c r="AG148" s="61">
        <v>8.6</v>
      </c>
      <c r="AH148" s="61">
        <v>8.5</v>
      </c>
      <c r="AI148" s="61">
        <v>8.8000000000000007</v>
      </c>
      <c r="AJ148" s="61">
        <v>9.1999999999999993</v>
      </c>
      <c r="AK148" s="61">
        <v>9</v>
      </c>
      <c r="AL148" s="61">
        <v>8.9</v>
      </c>
      <c r="AM148" s="61">
        <v>9.1</v>
      </c>
      <c r="AN148" s="61">
        <v>9.3000000000000007</v>
      </c>
      <c r="AO148" s="61">
        <v>9.3000000000000007</v>
      </c>
      <c r="AP148" s="61">
        <v>9.4</v>
      </c>
      <c r="AQ148" s="61">
        <v>10</v>
      </c>
      <c r="AR148" s="61">
        <v>10</v>
      </c>
      <c r="AS148" s="61">
        <v>10.7</v>
      </c>
      <c r="AT148" s="62">
        <v>10.7</v>
      </c>
      <c r="AU148" s="9"/>
      <c r="AV148" s="9"/>
      <c r="AW148" s="9"/>
      <c r="AX148" s="9"/>
    </row>
    <row r="149" spans="1:50" ht="12" customHeight="1">
      <c r="A149" s="26">
        <v>14</v>
      </c>
      <c r="B149" s="59">
        <v>1</v>
      </c>
      <c r="C149" s="59">
        <v>-0.7</v>
      </c>
      <c r="D149" s="59">
        <v>14.1</v>
      </c>
      <c r="E149" s="59">
        <v>-2.2000000000000002</v>
      </c>
      <c r="F149" s="60">
        <v>0.6</v>
      </c>
      <c r="G149" s="61">
        <v>-0.1</v>
      </c>
      <c r="H149" s="61">
        <v>0.4</v>
      </c>
      <c r="I149" s="61">
        <v>2.2999999999999998</v>
      </c>
      <c r="J149" s="61">
        <v>1.1000000000000001</v>
      </c>
      <c r="K149" s="61">
        <v>3.7</v>
      </c>
      <c r="L149" s="61">
        <v>1.6</v>
      </c>
      <c r="M149" s="61">
        <v>4.0999999999999996</v>
      </c>
      <c r="N149" s="61">
        <v>2.2000000000000002</v>
      </c>
      <c r="O149" s="61">
        <v>3.9</v>
      </c>
      <c r="P149" s="61">
        <v>2.8</v>
      </c>
      <c r="Q149" s="61">
        <v>3.2</v>
      </c>
      <c r="R149" s="61">
        <v>3.3</v>
      </c>
      <c r="S149" s="61">
        <v>3.3</v>
      </c>
      <c r="T149" s="61">
        <v>3.7</v>
      </c>
      <c r="U149" s="61">
        <v>3.7</v>
      </c>
      <c r="V149" s="61">
        <v>4.5999999999999996</v>
      </c>
      <c r="W149" s="62">
        <v>4.5999999999999996</v>
      </c>
      <c r="X149" s="26">
        <v>14</v>
      </c>
      <c r="Y149" s="59">
        <v>6.3</v>
      </c>
      <c r="Z149" s="59">
        <v>6.5</v>
      </c>
      <c r="AA149" s="59">
        <v>11.1</v>
      </c>
      <c r="AB149" s="59">
        <v>1.9</v>
      </c>
      <c r="AC149" s="60">
        <v>6.2</v>
      </c>
      <c r="AD149" s="61">
        <v>6.5</v>
      </c>
      <c r="AE149" s="61">
        <v>6</v>
      </c>
      <c r="AF149" s="61">
        <v>7.3</v>
      </c>
      <c r="AG149" s="61">
        <v>6.2</v>
      </c>
      <c r="AH149" s="61">
        <v>7.9</v>
      </c>
      <c r="AI149" s="61">
        <v>6.6</v>
      </c>
      <c r="AJ149" s="61">
        <v>8.1999999999999993</v>
      </c>
      <c r="AK149" s="61">
        <v>7.6</v>
      </c>
      <c r="AL149" s="61">
        <v>8.1999999999999993</v>
      </c>
      <c r="AM149" s="61">
        <v>8.6999999999999993</v>
      </c>
      <c r="AN149" s="61">
        <v>8.6999999999999993</v>
      </c>
      <c r="AO149" s="61">
        <v>9.4</v>
      </c>
      <c r="AP149" s="61">
        <v>9.3000000000000007</v>
      </c>
      <c r="AQ149" s="61">
        <v>10</v>
      </c>
      <c r="AR149" s="61">
        <v>10</v>
      </c>
      <c r="AS149" s="61">
        <v>10.6</v>
      </c>
      <c r="AT149" s="62">
        <v>10.6</v>
      </c>
      <c r="AU149" s="9"/>
      <c r="AV149" s="9"/>
      <c r="AW149" s="9"/>
      <c r="AX149" s="9"/>
    </row>
    <row r="150" spans="1:50" ht="12" customHeight="1">
      <c r="A150" s="26">
        <v>15</v>
      </c>
      <c r="B150" s="59">
        <v>2.9</v>
      </c>
      <c r="C150" s="59">
        <v>0</v>
      </c>
      <c r="D150" s="59">
        <v>14.1</v>
      </c>
      <c r="E150" s="59">
        <v>-2.7</v>
      </c>
      <c r="F150" s="60">
        <v>0.6</v>
      </c>
      <c r="G150" s="61">
        <v>0.7</v>
      </c>
      <c r="H150" s="61">
        <v>0.4</v>
      </c>
      <c r="I150" s="61">
        <v>3.5</v>
      </c>
      <c r="J150" s="61">
        <v>1.1000000000000001</v>
      </c>
      <c r="K150" s="61">
        <v>4.8</v>
      </c>
      <c r="L150" s="61">
        <v>1.7</v>
      </c>
      <c r="M150" s="61">
        <v>5</v>
      </c>
      <c r="N150" s="61">
        <v>2.6</v>
      </c>
      <c r="O150" s="61">
        <v>4.5</v>
      </c>
      <c r="P150" s="61">
        <v>2.9</v>
      </c>
      <c r="Q150" s="61">
        <v>3.6</v>
      </c>
      <c r="R150" s="61">
        <v>3.3</v>
      </c>
      <c r="S150" s="61">
        <v>3.3</v>
      </c>
      <c r="T150" s="61">
        <v>3.7</v>
      </c>
      <c r="U150" s="61">
        <v>3.7</v>
      </c>
      <c r="V150" s="61">
        <v>4.5999999999999996</v>
      </c>
      <c r="W150" s="62">
        <v>4.5999999999999996</v>
      </c>
      <c r="X150" s="26">
        <v>15</v>
      </c>
      <c r="Y150" s="59">
        <v>1.2</v>
      </c>
      <c r="Z150" s="59">
        <v>5</v>
      </c>
      <c r="AA150" s="59">
        <v>11.6</v>
      </c>
      <c r="AB150" s="59">
        <v>0.2</v>
      </c>
      <c r="AC150" s="60">
        <v>1.1000000000000001</v>
      </c>
      <c r="AD150" s="61">
        <v>4.9000000000000004</v>
      </c>
      <c r="AE150" s="61">
        <v>2.6</v>
      </c>
      <c r="AF150" s="61">
        <v>5.8</v>
      </c>
      <c r="AG150" s="61">
        <v>4.4000000000000004</v>
      </c>
      <c r="AH150" s="61">
        <v>6.6</v>
      </c>
      <c r="AI150" s="61">
        <v>5.7</v>
      </c>
      <c r="AJ150" s="61">
        <v>7.1</v>
      </c>
      <c r="AK150" s="61">
        <v>6.5</v>
      </c>
      <c r="AL150" s="61">
        <v>7.8</v>
      </c>
      <c r="AM150" s="61">
        <v>8.3000000000000007</v>
      </c>
      <c r="AN150" s="61">
        <v>8.4</v>
      </c>
      <c r="AO150" s="61">
        <v>9.3000000000000007</v>
      </c>
      <c r="AP150" s="61">
        <v>9.1999999999999993</v>
      </c>
      <c r="AQ150" s="61">
        <v>10</v>
      </c>
      <c r="AR150" s="61">
        <v>9.9</v>
      </c>
      <c r="AS150" s="61">
        <v>10.6</v>
      </c>
      <c r="AT150" s="62">
        <v>10.6</v>
      </c>
      <c r="AU150" s="9"/>
      <c r="AV150" s="9"/>
      <c r="AW150" s="9"/>
      <c r="AX150" s="9"/>
    </row>
    <row r="151" spans="1:50" ht="12" customHeight="1">
      <c r="A151" s="26">
        <v>16</v>
      </c>
      <c r="B151" s="59">
        <v>3.1</v>
      </c>
      <c r="C151" s="59">
        <v>2.8</v>
      </c>
      <c r="D151" s="59">
        <v>17.8</v>
      </c>
      <c r="E151" s="59">
        <v>-1.7</v>
      </c>
      <c r="F151" s="60">
        <v>1.5</v>
      </c>
      <c r="G151" s="61">
        <v>3.5</v>
      </c>
      <c r="H151" s="61">
        <v>0.6</v>
      </c>
      <c r="I151" s="61">
        <v>5.8</v>
      </c>
      <c r="J151" s="61">
        <v>1.4</v>
      </c>
      <c r="K151" s="61">
        <v>6.7</v>
      </c>
      <c r="L151" s="61">
        <v>2</v>
      </c>
      <c r="M151" s="61">
        <v>6.6</v>
      </c>
      <c r="N151" s="61">
        <v>3.2</v>
      </c>
      <c r="O151" s="61">
        <v>5.9</v>
      </c>
      <c r="P151" s="61">
        <v>3.2</v>
      </c>
      <c r="Q151" s="61">
        <v>4.0999999999999996</v>
      </c>
      <c r="R151" s="61">
        <v>3.4</v>
      </c>
      <c r="S151" s="61">
        <v>3.4</v>
      </c>
      <c r="T151" s="61">
        <v>3.7</v>
      </c>
      <c r="U151" s="61">
        <v>3.7</v>
      </c>
      <c r="V151" s="61">
        <v>4.5999999999999996</v>
      </c>
      <c r="W151" s="62">
        <v>4.5999999999999996</v>
      </c>
      <c r="X151" s="26">
        <v>16</v>
      </c>
      <c r="Y151" s="59">
        <v>5.9</v>
      </c>
      <c r="Z151" s="59">
        <v>5</v>
      </c>
      <c r="AA151" s="59">
        <v>12.1</v>
      </c>
      <c r="AB151" s="59">
        <v>3.7</v>
      </c>
      <c r="AC151" s="60">
        <v>5.7</v>
      </c>
      <c r="AD151" s="61">
        <v>5.2</v>
      </c>
      <c r="AE151" s="61">
        <v>5.7</v>
      </c>
      <c r="AF151" s="61">
        <v>6.5</v>
      </c>
      <c r="AG151" s="61">
        <v>6</v>
      </c>
      <c r="AH151" s="61">
        <v>7.5</v>
      </c>
      <c r="AI151" s="61">
        <v>6.4</v>
      </c>
      <c r="AJ151" s="61">
        <v>8</v>
      </c>
      <c r="AK151" s="61">
        <v>7.3</v>
      </c>
      <c r="AL151" s="61">
        <v>8.1</v>
      </c>
      <c r="AM151" s="61">
        <v>8.1999999999999993</v>
      </c>
      <c r="AN151" s="61">
        <v>8.5</v>
      </c>
      <c r="AO151" s="61">
        <v>9.1</v>
      </c>
      <c r="AP151" s="61">
        <v>9.1</v>
      </c>
      <c r="AQ151" s="61">
        <v>9.9</v>
      </c>
      <c r="AR151" s="61">
        <v>9.9</v>
      </c>
      <c r="AS151" s="61">
        <v>10.5</v>
      </c>
      <c r="AT151" s="62">
        <v>10.5</v>
      </c>
      <c r="AU151" s="9"/>
      <c r="AV151" s="9"/>
      <c r="AW151" s="9"/>
      <c r="AX151" s="9"/>
    </row>
    <row r="152" spans="1:50" ht="12" customHeight="1">
      <c r="A152" s="26">
        <v>17</v>
      </c>
      <c r="B152" s="59">
        <v>3.1</v>
      </c>
      <c r="C152" s="59">
        <v>5.7</v>
      </c>
      <c r="D152" s="59">
        <v>20.6</v>
      </c>
      <c r="E152" s="59">
        <v>-0.8</v>
      </c>
      <c r="F152" s="60">
        <v>5.2</v>
      </c>
      <c r="G152" s="61">
        <v>6.4</v>
      </c>
      <c r="H152" s="61">
        <v>1.3</v>
      </c>
      <c r="I152" s="61">
        <v>8</v>
      </c>
      <c r="J152" s="61">
        <v>2</v>
      </c>
      <c r="K152" s="61">
        <v>8.6999999999999993</v>
      </c>
      <c r="L152" s="61">
        <v>2.7</v>
      </c>
      <c r="M152" s="61">
        <v>8.3000000000000007</v>
      </c>
      <c r="N152" s="61">
        <v>4</v>
      </c>
      <c r="O152" s="61">
        <v>7.2</v>
      </c>
      <c r="P152" s="61">
        <v>3.8</v>
      </c>
      <c r="Q152" s="61">
        <v>4.9000000000000004</v>
      </c>
      <c r="R152" s="61">
        <v>3.6</v>
      </c>
      <c r="S152" s="61">
        <v>3.6</v>
      </c>
      <c r="T152" s="61">
        <v>3.7</v>
      </c>
      <c r="U152" s="61">
        <v>3.7</v>
      </c>
      <c r="V152" s="61">
        <v>4.5999999999999996</v>
      </c>
      <c r="W152" s="62">
        <v>4.5999999999999996</v>
      </c>
      <c r="X152" s="26">
        <v>17</v>
      </c>
      <c r="Y152" s="59">
        <v>6.9</v>
      </c>
      <c r="Z152" s="59">
        <v>10.3</v>
      </c>
      <c r="AA152" s="59">
        <v>12.4</v>
      </c>
      <c r="AB152" s="59">
        <v>3.7</v>
      </c>
      <c r="AC152" s="60">
        <v>6.8</v>
      </c>
      <c r="AD152" s="61">
        <v>10.199999999999999</v>
      </c>
      <c r="AE152" s="61">
        <v>6.7</v>
      </c>
      <c r="AF152" s="61">
        <v>9.9</v>
      </c>
      <c r="AG152" s="61">
        <v>6.7</v>
      </c>
      <c r="AH152" s="61">
        <v>9.5</v>
      </c>
      <c r="AI152" s="61">
        <v>6.9</v>
      </c>
      <c r="AJ152" s="61">
        <v>9.1999999999999993</v>
      </c>
      <c r="AK152" s="61">
        <v>7.6</v>
      </c>
      <c r="AL152" s="61">
        <v>9.1</v>
      </c>
      <c r="AM152" s="61">
        <v>8.1999999999999993</v>
      </c>
      <c r="AN152" s="61">
        <v>8.6</v>
      </c>
      <c r="AO152" s="61">
        <v>9.1</v>
      </c>
      <c r="AP152" s="61">
        <v>9</v>
      </c>
      <c r="AQ152" s="61">
        <v>9.9</v>
      </c>
      <c r="AR152" s="61">
        <v>9.9</v>
      </c>
      <c r="AS152" s="61">
        <v>10.5</v>
      </c>
      <c r="AT152" s="62">
        <v>10.5</v>
      </c>
      <c r="AU152" s="9"/>
      <c r="AV152" s="9"/>
      <c r="AW152" s="9"/>
      <c r="AX152" s="9"/>
    </row>
    <row r="153" spans="1:50" ht="12" customHeight="1">
      <c r="A153" s="26">
        <v>18</v>
      </c>
      <c r="B153" s="59">
        <v>8.6</v>
      </c>
      <c r="C153" s="59">
        <v>3.5</v>
      </c>
      <c r="D153" s="59">
        <v>21.2</v>
      </c>
      <c r="E153" s="59">
        <v>-0.4</v>
      </c>
      <c r="F153" s="60">
        <v>7.5</v>
      </c>
      <c r="G153" s="61">
        <v>4.5</v>
      </c>
      <c r="H153" s="61">
        <v>2.6</v>
      </c>
      <c r="I153" s="61">
        <v>7.4</v>
      </c>
      <c r="J153" s="61">
        <v>2.7</v>
      </c>
      <c r="K153" s="61">
        <v>8.5</v>
      </c>
      <c r="L153" s="61">
        <v>3.4</v>
      </c>
      <c r="M153" s="61">
        <v>8.4</v>
      </c>
      <c r="N153" s="61">
        <v>4.7</v>
      </c>
      <c r="O153" s="61">
        <v>7.4</v>
      </c>
      <c r="P153" s="61">
        <v>4.5</v>
      </c>
      <c r="Q153" s="61">
        <v>5.3</v>
      </c>
      <c r="R153" s="61">
        <v>3.9</v>
      </c>
      <c r="S153" s="61">
        <v>4</v>
      </c>
      <c r="T153" s="61">
        <v>3.8</v>
      </c>
      <c r="U153" s="61">
        <v>3.8</v>
      </c>
      <c r="V153" s="61">
        <v>4.5999999999999996</v>
      </c>
      <c r="W153" s="62">
        <v>4.5999999999999996</v>
      </c>
      <c r="X153" s="26">
        <v>18</v>
      </c>
      <c r="Y153" s="59">
        <v>9.1</v>
      </c>
      <c r="Z153" s="59">
        <v>11.2</v>
      </c>
      <c r="AA153" s="59">
        <v>13.1</v>
      </c>
      <c r="AB153" s="59">
        <v>9.1</v>
      </c>
      <c r="AC153" s="60">
        <v>9.1999999999999993</v>
      </c>
      <c r="AD153" s="61">
        <v>11.1</v>
      </c>
      <c r="AE153" s="61">
        <v>9.4</v>
      </c>
      <c r="AF153" s="61">
        <v>10.9</v>
      </c>
      <c r="AG153" s="61">
        <v>9.5</v>
      </c>
      <c r="AH153" s="61">
        <v>10.5</v>
      </c>
      <c r="AI153" s="61">
        <v>9.5</v>
      </c>
      <c r="AJ153" s="61">
        <v>10.3</v>
      </c>
      <c r="AK153" s="61">
        <v>9.1999999999999993</v>
      </c>
      <c r="AL153" s="61">
        <v>10</v>
      </c>
      <c r="AM153" s="61">
        <v>8.9</v>
      </c>
      <c r="AN153" s="61">
        <v>9.3000000000000007</v>
      </c>
      <c r="AO153" s="61">
        <v>9.1</v>
      </c>
      <c r="AP153" s="61">
        <v>9.1999999999999993</v>
      </c>
      <c r="AQ153" s="61">
        <v>9.8000000000000007</v>
      </c>
      <c r="AR153" s="61">
        <v>9.8000000000000007</v>
      </c>
      <c r="AS153" s="61">
        <v>10.4</v>
      </c>
      <c r="AT153" s="62">
        <v>10.4</v>
      </c>
      <c r="AU153" s="9"/>
      <c r="AV153" s="9"/>
      <c r="AW153" s="9"/>
      <c r="AX153" s="9"/>
    </row>
    <row r="154" spans="1:50" ht="12" customHeight="1">
      <c r="A154" s="26">
        <v>19</v>
      </c>
      <c r="B154" s="59">
        <v>2.9</v>
      </c>
      <c r="C154" s="59">
        <v>5.6</v>
      </c>
      <c r="D154" s="59">
        <v>21.7</v>
      </c>
      <c r="E154" s="59">
        <v>-1</v>
      </c>
      <c r="F154" s="60">
        <v>3.5</v>
      </c>
      <c r="G154" s="61">
        <v>6.4</v>
      </c>
      <c r="H154" s="61">
        <v>1.5</v>
      </c>
      <c r="I154" s="61">
        <v>8.1999999999999993</v>
      </c>
      <c r="J154" s="61">
        <v>2.6</v>
      </c>
      <c r="K154" s="61">
        <v>8.6999999999999993</v>
      </c>
      <c r="L154" s="61">
        <v>3.5</v>
      </c>
      <c r="M154" s="61">
        <v>8.3000000000000007</v>
      </c>
      <c r="N154" s="61">
        <v>4.5999999999999996</v>
      </c>
      <c r="O154" s="61">
        <v>7.3</v>
      </c>
      <c r="P154" s="61">
        <v>4.7</v>
      </c>
      <c r="Q154" s="61">
        <v>5.4</v>
      </c>
      <c r="R154" s="61">
        <v>4.2</v>
      </c>
      <c r="S154" s="61">
        <v>4.2</v>
      </c>
      <c r="T154" s="61">
        <v>3.8</v>
      </c>
      <c r="U154" s="61">
        <v>3.9</v>
      </c>
      <c r="V154" s="61">
        <v>4.5999999999999996</v>
      </c>
      <c r="W154" s="62">
        <v>4.5999999999999996</v>
      </c>
      <c r="X154" s="26">
        <v>19</v>
      </c>
      <c r="Y154" s="59">
        <v>9.3000000000000007</v>
      </c>
      <c r="Z154" s="59">
        <v>8.1</v>
      </c>
      <c r="AA154" s="59">
        <v>14.1</v>
      </c>
      <c r="AB154" s="59">
        <v>7.9</v>
      </c>
      <c r="AC154" s="60">
        <v>9.1999999999999993</v>
      </c>
      <c r="AD154" s="61">
        <v>8.1</v>
      </c>
      <c r="AE154" s="61">
        <v>9.6999999999999993</v>
      </c>
      <c r="AF154" s="61">
        <v>9</v>
      </c>
      <c r="AG154" s="61">
        <v>9.9</v>
      </c>
      <c r="AH154" s="61">
        <v>9.6</v>
      </c>
      <c r="AI154" s="61">
        <v>10.1</v>
      </c>
      <c r="AJ154" s="61">
        <v>10</v>
      </c>
      <c r="AK154" s="61">
        <v>9.8000000000000007</v>
      </c>
      <c r="AL154" s="61">
        <v>9.6999999999999993</v>
      </c>
      <c r="AM154" s="61">
        <v>9.5</v>
      </c>
      <c r="AN154" s="61">
        <v>9.6</v>
      </c>
      <c r="AO154" s="61">
        <v>9.3000000000000007</v>
      </c>
      <c r="AP154" s="61">
        <v>9.4</v>
      </c>
      <c r="AQ154" s="61">
        <v>9.8000000000000007</v>
      </c>
      <c r="AR154" s="61">
        <v>9.8000000000000007</v>
      </c>
      <c r="AS154" s="61">
        <v>10.4</v>
      </c>
      <c r="AT154" s="62">
        <v>10.4</v>
      </c>
      <c r="AU154" s="9"/>
      <c r="AV154" s="9"/>
      <c r="AW154" s="9"/>
      <c r="AX154" s="9"/>
    </row>
    <row r="155" spans="1:50" ht="12" customHeight="1">
      <c r="A155" s="26">
        <v>20</v>
      </c>
      <c r="B155" s="59">
        <v>10.7</v>
      </c>
      <c r="C155" s="59">
        <v>3.5</v>
      </c>
      <c r="D155" s="59">
        <v>19.5</v>
      </c>
      <c r="E155" s="59">
        <v>2.9</v>
      </c>
      <c r="F155" s="60">
        <v>10</v>
      </c>
      <c r="G155" s="61">
        <v>4.4000000000000004</v>
      </c>
      <c r="H155" s="61">
        <v>6.1</v>
      </c>
      <c r="I155" s="61">
        <v>7.3</v>
      </c>
      <c r="J155" s="61">
        <v>5.4</v>
      </c>
      <c r="K155" s="61">
        <v>8.5</v>
      </c>
      <c r="L155" s="61">
        <v>5.5</v>
      </c>
      <c r="M155" s="61">
        <v>8.6</v>
      </c>
      <c r="N155" s="61">
        <v>6.2</v>
      </c>
      <c r="O155" s="61">
        <v>7.6</v>
      </c>
      <c r="P155" s="61">
        <v>5.3</v>
      </c>
      <c r="Q155" s="61">
        <v>5.9</v>
      </c>
      <c r="R155" s="61">
        <v>4.4000000000000004</v>
      </c>
      <c r="S155" s="61">
        <v>4.5</v>
      </c>
      <c r="T155" s="61">
        <v>3.9</v>
      </c>
      <c r="U155" s="61">
        <v>4</v>
      </c>
      <c r="V155" s="61">
        <v>4.5999999999999996</v>
      </c>
      <c r="W155" s="62">
        <v>4.5999999999999996</v>
      </c>
      <c r="X155" s="26">
        <v>20</v>
      </c>
      <c r="Y155" s="59">
        <v>7.2</v>
      </c>
      <c r="Z155" s="59">
        <v>9.9</v>
      </c>
      <c r="AA155" s="59">
        <v>12.6</v>
      </c>
      <c r="AB155" s="59">
        <v>4.4000000000000004</v>
      </c>
      <c r="AC155" s="60">
        <v>7</v>
      </c>
      <c r="AD155" s="61">
        <v>9.6999999999999993</v>
      </c>
      <c r="AE155" s="61">
        <v>6.7</v>
      </c>
      <c r="AF155" s="61">
        <v>9.6</v>
      </c>
      <c r="AG155" s="61">
        <v>7.4</v>
      </c>
      <c r="AH155" s="61">
        <v>9.5</v>
      </c>
      <c r="AI155" s="61">
        <v>8.1999999999999993</v>
      </c>
      <c r="AJ155" s="61">
        <v>9.6</v>
      </c>
      <c r="AK155" s="61">
        <v>8.6999999999999993</v>
      </c>
      <c r="AL155" s="61">
        <v>9.6</v>
      </c>
      <c r="AM155" s="61">
        <v>9.3000000000000007</v>
      </c>
      <c r="AN155" s="61">
        <v>9.4</v>
      </c>
      <c r="AO155" s="61">
        <v>9.5</v>
      </c>
      <c r="AP155" s="61">
        <v>9.5</v>
      </c>
      <c r="AQ155" s="61">
        <v>9.8000000000000007</v>
      </c>
      <c r="AR155" s="61">
        <v>9.8000000000000007</v>
      </c>
      <c r="AS155" s="61">
        <v>10.4</v>
      </c>
      <c r="AT155" s="62">
        <v>10.3</v>
      </c>
      <c r="AU155" s="9"/>
      <c r="AV155" s="9"/>
      <c r="AW155" s="9"/>
      <c r="AX155" s="9"/>
    </row>
    <row r="156" spans="1:50" ht="12" customHeight="1">
      <c r="A156" s="26">
        <v>21</v>
      </c>
      <c r="B156" s="59">
        <v>9.1999999999999993</v>
      </c>
      <c r="C156" s="59">
        <v>4.7</v>
      </c>
      <c r="D156" s="59">
        <v>21.9</v>
      </c>
      <c r="E156" s="59">
        <v>-0.9</v>
      </c>
      <c r="F156" s="60">
        <v>8.8000000000000007</v>
      </c>
      <c r="G156" s="61">
        <v>5.6</v>
      </c>
      <c r="H156" s="61">
        <v>3.7</v>
      </c>
      <c r="I156" s="61">
        <v>8.1</v>
      </c>
      <c r="J156" s="61">
        <v>3.3</v>
      </c>
      <c r="K156" s="61">
        <v>8.9</v>
      </c>
      <c r="L156" s="61">
        <v>4</v>
      </c>
      <c r="M156" s="61">
        <v>8.6999999999999993</v>
      </c>
      <c r="N156" s="61">
        <v>5.5</v>
      </c>
      <c r="O156" s="61">
        <v>7.7</v>
      </c>
      <c r="P156" s="61">
        <v>5.4</v>
      </c>
      <c r="Q156" s="61">
        <v>6</v>
      </c>
      <c r="R156" s="61">
        <v>4.7</v>
      </c>
      <c r="S156" s="61">
        <v>4.7</v>
      </c>
      <c r="T156" s="61">
        <v>4</v>
      </c>
      <c r="U156" s="61">
        <v>4.0999999999999996</v>
      </c>
      <c r="V156" s="61">
        <v>4.5999999999999996</v>
      </c>
      <c r="W156" s="62">
        <v>4.5999999999999996</v>
      </c>
      <c r="X156" s="26">
        <v>21</v>
      </c>
      <c r="Y156" s="59">
        <v>8.6999999999999993</v>
      </c>
      <c r="Z156" s="59">
        <v>7.1</v>
      </c>
      <c r="AA156" s="59">
        <v>11.1</v>
      </c>
      <c r="AB156" s="59">
        <v>7.1</v>
      </c>
      <c r="AC156" s="60">
        <v>8.6</v>
      </c>
      <c r="AD156" s="61">
        <v>7.2</v>
      </c>
      <c r="AE156" s="61">
        <v>9.1999999999999993</v>
      </c>
      <c r="AF156" s="61">
        <v>8.1</v>
      </c>
      <c r="AG156" s="61">
        <v>9.5</v>
      </c>
      <c r="AH156" s="61">
        <v>8.6</v>
      </c>
      <c r="AI156" s="61">
        <v>9.6999999999999993</v>
      </c>
      <c r="AJ156" s="61">
        <v>9</v>
      </c>
      <c r="AK156" s="61">
        <v>9.5</v>
      </c>
      <c r="AL156" s="61">
        <v>9.1</v>
      </c>
      <c r="AM156" s="61">
        <v>9.5</v>
      </c>
      <c r="AN156" s="61">
        <v>9.4</v>
      </c>
      <c r="AO156" s="61">
        <v>9.5</v>
      </c>
      <c r="AP156" s="61">
        <v>9.6</v>
      </c>
      <c r="AQ156" s="61">
        <v>9.8000000000000007</v>
      </c>
      <c r="AR156" s="61">
        <v>9.8000000000000007</v>
      </c>
      <c r="AS156" s="61">
        <v>10.3</v>
      </c>
      <c r="AT156" s="62">
        <v>10.3</v>
      </c>
      <c r="AU156" s="9"/>
      <c r="AV156" s="9"/>
      <c r="AW156" s="9"/>
      <c r="AX156" s="9"/>
    </row>
    <row r="157" spans="1:50" ht="12" customHeight="1">
      <c r="A157" s="26">
        <v>22</v>
      </c>
      <c r="B157" s="59">
        <v>10.6</v>
      </c>
      <c r="C157" s="59">
        <v>7.5</v>
      </c>
      <c r="D157" s="59">
        <v>30.9</v>
      </c>
      <c r="E157" s="59">
        <v>-0.7</v>
      </c>
      <c r="F157" s="60">
        <v>10.3</v>
      </c>
      <c r="G157" s="61">
        <v>8.5</v>
      </c>
      <c r="H157" s="61">
        <v>5.0999999999999996</v>
      </c>
      <c r="I157" s="61">
        <v>10.8</v>
      </c>
      <c r="J157" s="61">
        <v>3.9</v>
      </c>
      <c r="K157" s="61">
        <v>11.2</v>
      </c>
      <c r="L157" s="61">
        <v>4.2</v>
      </c>
      <c r="M157" s="61">
        <v>10.5</v>
      </c>
      <c r="N157" s="61">
        <v>5.8</v>
      </c>
      <c r="O157" s="61">
        <v>8.6999999999999993</v>
      </c>
      <c r="P157" s="61">
        <v>5.5</v>
      </c>
      <c r="Q157" s="61">
        <v>6.5</v>
      </c>
      <c r="R157" s="61">
        <v>4.9000000000000004</v>
      </c>
      <c r="S157" s="61">
        <v>4.9000000000000004</v>
      </c>
      <c r="T157" s="61">
        <v>4.0999999999999996</v>
      </c>
      <c r="U157" s="61">
        <v>4.2</v>
      </c>
      <c r="V157" s="61">
        <v>4.5999999999999996</v>
      </c>
      <c r="W157" s="62">
        <v>4.5999999999999996</v>
      </c>
      <c r="X157" s="26">
        <v>22</v>
      </c>
      <c r="Y157" s="59">
        <v>6.6</v>
      </c>
      <c r="Z157" s="59">
        <v>7.7</v>
      </c>
      <c r="AA157" s="59">
        <v>10.9</v>
      </c>
      <c r="AB157" s="59">
        <v>3.5</v>
      </c>
      <c r="AC157" s="60">
        <v>6.4</v>
      </c>
      <c r="AD157" s="61">
        <v>7.6</v>
      </c>
      <c r="AE157" s="61">
        <v>6.4</v>
      </c>
      <c r="AF157" s="61">
        <v>8.4</v>
      </c>
      <c r="AG157" s="61">
        <v>6.9</v>
      </c>
      <c r="AH157" s="61">
        <v>8.8000000000000007</v>
      </c>
      <c r="AI157" s="61">
        <v>7.4</v>
      </c>
      <c r="AJ157" s="61">
        <v>9</v>
      </c>
      <c r="AK157" s="61">
        <v>8.1999999999999993</v>
      </c>
      <c r="AL157" s="61">
        <v>9</v>
      </c>
      <c r="AM157" s="61">
        <v>9.1</v>
      </c>
      <c r="AN157" s="61">
        <v>9.1</v>
      </c>
      <c r="AO157" s="61">
        <v>9.6</v>
      </c>
      <c r="AP157" s="61">
        <v>9.5</v>
      </c>
      <c r="AQ157" s="61">
        <v>9.8000000000000007</v>
      </c>
      <c r="AR157" s="61">
        <v>9.8000000000000007</v>
      </c>
      <c r="AS157" s="61">
        <v>10.3</v>
      </c>
      <c r="AT157" s="62">
        <v>10.3</v>
      </c>
      <c r="AU157" s="9"/>
      <c r="AV157" s="9"/>
      <c r="AW157" s="9"/>
      <c r="AX157" s="9"/>
    </row>
    <row r="158" spans="1:50" ht="12" customHeight="1">
      <c r="A158" s="26">
        <v>23</v>
      </c>
      <c r="B158" s="59">
        <v>13.7</v>
      </c>
      <c r="C158" s="59">
        <v>9.1</v>
      </c>
      <c r="D158" s="59">
        <v>28.5</v>
      </c>
      <c r="E158" s="59">
        <v>0.5</v>
      </c>
      <c r="F158" s="60">
        <v>12.8</v>
      </c>
      <c r="G158" s="61">
        <v>10</v>
      </c>
      <c r="H158" s="61">
        <v>6.8</v>
      </c>
      <c r="I158" s="61">
        <v>12.5</v>
      </c>
      <c r="J158" s="61">
        <v>5.4</v>
      </c>
      <c r="K158" s="61">
        <v>12.9</v>
      </c>
      <c r="L158" s="61">
        <v>5.6</v>
      </c>
      <c r="M158" s="61">
        <v>12.1</v>
      </c>
      <c r="N158" s="61">
        <v>6.8</v>
      </c>
      <c r="O158" s="61">
        <v>9.9</v>
      </c>
      <c r="P158" s="61">
        <v>6.1</v>
      </c>
      <c r="Q158" s="61">
        <v>7.2</v>
      </c>
      <c r="R158" s="61">
        <v>5.0999999999999996</v>
      </c>
      <c r="S158" s="61">
        <v>5.2</v>
      </c>
      <c r="T158" s="61">
        <v>4.3</v>
      </c>
      <c r="U158" s="61">
        <v>4.3</v>
      </c>
      <c r="V158" s="61">
        <v>4.7</v>
      </c>
      <c r="W158" s="62">
        <v>4.7</v>
      </c>
      <c r="X158" s="26">
        <v>23</v>
      </c>
      <c r="Y158" s="59">
        <v>9</v>
      </c>
      <c r="Z158" s="59">
        <v>9</v>
      </c>
      <c r="AA158" s="59">
        <v>11.3</v>
      </c>
      <c r="AB158" s="59">
        <v>7.7</v>
      </c>
      <c r="AC158" s="60">
        <v>8.6</v>
      </c>
      <c r="AD158" s="61">
        <v>8.9</v>
      </c>
      <c r="AE158" s="61">
        <v>8.6</v>
      </c>
      <c r="AF158" s="61">
        <v>9.1999999999999993</v>
      </c>
      <c r="AG158" s="61">
        <v>8.6999999999999993</v>
      </c>
      <c r="AH158" s="61">
        <v>9.3000000000000007</v>
      </c>
      <c r="AI158" s="61">
        <v>8.8000000000000007</v>
      </c>
      <c r="AJ158" s="61">
        <v>9.4</v>
      </c>
      <c r="AK158" s="61">
        <v>9</v>
      </c>
      <c r="AL158" s="61">
        <v>9.4</v>
      </c>
      <c r="AM158" s="61">
        <v>9.1</v>
      </c>
      <c r="AN158" s="61">
        <v>9.3000000000000007</v>
      </c>
      <c r="AO158" s="61">
        <v>9.5</v>
      </c>
      <c r="AP158" s="61">
        <v>9.5</v>
      </c>
      <c r="AQ158" s="61">
        <v>9.8000000000000007</v>
      </c>
      <c r="AR158" s="61">
        <v>9.8000000000000007</v>
      </c>
      <c r="AS158" s="61">
        <v>10.199999999999999</v>
      </c>
      <c r="AT158" s="62">
        <v>10.199999999999999</v>
      </c>
      <c r="AU158" s="9"/>
      <c r="AV158" s="9"/>
      <c r="AW158" s="9"/>
      <c r="AX158" s="9"/>
    </row>
    <row r="159" spans="1:50" ht="12" customHeight="1">
      <c r="A159" s="26">
        <v>24</v>
      </c>
      <c r="B159" s="59">
        <v>14.7</v>
      </c>
      <c r="C159" s="59">
        <v>9.1</v>
      </c>
      <c r="D159" s="59">
        <v>29.4</v>
      </c>
      <c r="E159" s="59">
        <v>1.8</v>
      </c>
      <c r="F159" s="60">
        <v>14.5</v>
      </c>
      <c r="G159" s="61">
        <v>10.199999999999999</v>
      </c>
      <c r="H159" s="61">
        <v>7.9</v>
      </c>
      <c r="I159" s="61">
        <v>12.2</v>
      </c>
      <c r="J159" s="61">
        <v>6.6</v>
      </c>
      <c r="K159" s="61">
        <v>12.7</v>
      </c>
      <c r="L159" s="61">
        <v>6.7</v>
      </c>
      <c r="M159" s="61">
        <v>12.2</v>
      </c>
      <c r="N159" s="61">
        <v>7.8</v>
      </c>
      <c r="O159" s="61">
        <v>10.3</v>
      </c>
      <c r="P159" s="61">
        <v>6.8</v>
      </c>
      <c r="Q159" s="61">
        <v>7.7</v>
      </c>
      <c r="R159" s="61">
        <v>5.4</v>
      </c>
      <c r="S159" s="61">
        <v>5.6</v>
      </c>
      <c r="T159" s="61">
        <v>4.4000000000000004</v>
      </c>
      <c r="U159" s="61">
        <v>4.5</v>
      </c>
      <c r="V159" s="61">
        <v>4.7</v>
      </c>
      <c r="W159" s="62">
        <v>4.7</v>
      </c>
      <c r="X159" s="26">
        <v>24</v>
      </c>
      <c r="Y159" s="59">
        <v>8.5</v>
      </c>
      <c r="Z159" s="59">
        <v>7.9</v>
      </c>
      <c r="AA159" s="59">
        <v>15.5</v>
      </c>
      <c r="AB159" s="59">
        <v>7.4</v>
      </c>
      <c r="AC159" s="60">
        <v>8.3000000000000007</v>
      </c>
      <c r="AD159" s="61">
        <v>7.8</v>
      </c>
      <c r="AE159" s="61">
        <v>8.5</v>
      </c>
      <c r="AF159" s="61">
        <v>8.5</v>
      </c>
      <c r="AG159" s="61">
        <v>8.8000000000000007</v>
      </c>
      <c r="AH159" s="61">
        <v>9</v>
      </c>
      <c r="AI159" s="61">
        <v>9</v>
      </c>
      <c r="AJ159" s="61">
        <v>9.3000000000000007</v>
      </c>
      <c r="AK159" s="61">
        <v>9.1</v>
      </c>
      <c r="AL159" s="61">
        <v>9.3000000000000007</v>
      </c>
      <c r="AM159" s="61">
        <v>9.3000000000000007</v>
      </c>
      <c r="AN159" s="61">
        <v>9.4</v>
      </c>
      <c r="AO159" s="61">
        <v>9.5</v>
      </c>
      <c r="AP159" s="61">
        <v>9.5</v>
      </c>
      <c r="AQ159" s="61">
        <v>9.8000000000000007</v>
      </c>
      <c r="AR159" s="61">
        <v>9.8000000000000007</v>
      </c>
      <c r="AS159" s="61">
        <v>10.199999999999999</v>
      </c>
      <c r="AT159" s="62">
        <v>10.199999999999999</v>
      </c>
      <c r="AU159" s="9"/>
      <c r="AV159" s="9"/>
      <c r="AW159" s="9"/>
      <c r="AX159" s="9"/>
    </row>
    <row r="160" spans="1:50" ht="12" customHeight="1">
      <c r="A160" s="26">
        <v>25</v>
      </c>
      <c r="B160" s="59">
        <v>14.1</v>
      </c>
      <c r="C160" s="59">
        <v>10.4</v>
      </c>
      <c r="D160" s="59">
        <v>28.4</v>
      </c>
      <c r="E160" s="59">
        <v>3.5</v>
      </c>
      <c r="F160" s="60">
        <v>13.8</v>
      </c>
      <c r="G160" s="61">
        <v>11</v>
      </c>
      <c r="H160" s="61">
        <v>8.5</v>
      </c>
      <c r="I160" s="61">
        <v>12.1</v>
      </c>
      <c r="J160" s="61">
        <v>7.5</v>
      </c>
      <c r="K160" s="61">
        <v>12.4</v>
      </c>
      <c r="L160" s="61">
        <v>7.5</v>
      </c>
      <c r="M160" s="61">
        <v>11.9</v>
      </c>
      <c r="N160" s="61">
        <v>8.1999999999999993</v>
      </c>
      <c r="O160" s="61">
        <v>10.1</v>
      </c>
      <c r="P160" s="61">
        <v>7.3</v>
      </c>
      <c r="Q160" s="61">
        <v>7.9</v>
      </c>
      <c r="R160" s="61">
        <v>5.8</v>
      </c>
      <c r="S160" s="61">
        <v>5.9</v>
      </c>
      <c r="T160" s="61">
        <v>4.5</v>
      </c>
      <c r="U160" s="61">
        <v>4.5999999999999996</v>
      </c>
      <c r="V160" s="61">
        <v>4.7</v>
      </c>
      <c r="W160" s="62">
        <v>4.7</v>
      </c>
      <c r="X160" s="26">
        <v>25</v>
      </c>
      <c r="Y160" s="59">
        <v>5</v>
      </c>
      <c r="Z160" s="59">
        <v>9.6999999999999993</v>
      </c>
      <c r="AA160" s="59">
        <v>14.1</v>
      </c>
      <c r="AB160" s="59">
        <v>3.8</v>
      </c>
      <c r="AC160" s="60">
        <v>5</v>
      </c>
      <c r="AD160" s="61">
        <v>9.6</v>
      </c>
      <c r="AE160" s="61">
        <v>5.7</v>
      </c>
      <c r="AF160" s="61">
        <v>9.6999999999999993</v>
      </c>
      <c r="AG160" s="61">
        <v>6.5</v>
      </c>
      <c r="AH160" s="61">
        <v>9.4</v>
      </c>
      <c r="AI160" s="61">
        <v>7.1</v>
      </c>
      <c r="AJ160" s="61">
        <v>9.1999999999999993</v>
      </c>
      <c r="AK160" s="61">
        <v>8</v>
      </c>
      <c r="AL160" s="61">
        <v>9.3000000000000007</v>
      </c>
      <c r="AM160" s="61">
        <v>9.1</v>
      </c>
      <c r="AN160" s="61">
        <v>9.1</v>
      </c>
      <c r="AO160" s="61">
        <v>9.5</v>
      </c>
      <c r="AP160" s="61">
        <v>9.5</v>
      </c>
      <c r="AQ160" s="61">
        <v>9.8000000000000007</v>
      </c>
      <c r="AR160" s="61">
        <v>9.8000000000000007</v>
      </c>
      <c r="AS160" s="61">
        <v>10.199999999999999</v>
      </c>
      <c r="AT160" s="62">
        <v>10.199999999999999</v>
      </c>
      <c r="AU160" s="9"/>
      <c r="AV160" s="9"/>
      <c r="AW160" s="9"/>
      <c r="AX160" s="9"/>
    </row>
    <row r="161" spans="1:50" ht="12" customHeight="1">
      <c r="A161" s="26">
        <v>26</v>
      </c>
      <c r="B161" s="59">
        <v>16.899999999999999</v>
      </c>
      <c r="C161" s="59">
        <v>13.4</v>
      </c>
      <c r="D161" s="59">
        <v>27.6</v>
      </c>
      <c r="E161" s="59">
        <v>4.4000000000000004</v>
      </c>
      <c r="F161" s="60">
        <v>17</v>
      </c>
      <c r="G161" s="61">
        <v>13.8</v>
      </c>
      <c r="H161" s="61">
        <v>9.9</v>
      </c>
      <c r="I161" s="61">
        <v>13.8</v>
      </c>
      <c r="J161" s="61">
        <v>8.1999999999999993</v>
      </c>
      <c r="K161" s="61">
        <v>13.3</v>
      </c>
      <c r="L161" s="61">
        <v>8.1</v>
      </c>
      <c r="M161" s="61">
        <v>12.5</v>
      </c>
      <c r="N161" s="61">
        <v>8.9</v>
      </c>
      <c r="O161" s="61">
        <v>10.7</v>
      </c>
      <c r="P161" s="61">
        <v>7.6</v>
      </c>
      <c r="Q161" s="61">
        <v>8.1999999999999993</v>
      </c>
      <c r="R161" s="61">
        <v>6.1</v>
      </c>
      <c r="S161" s="61">
        <v>6.2</v>
      </c>
      <c r="T161" s="61">
        <v>4.7</v>
      </c>
      <c r="U161" s="61">
        <v>4.8</v>
      </c>
      <c r="V161" s="61">
        <v>4.7</v>
      </c>
      <c r="W161" s="62">
        <v>4.7</v>
      </c>
      <c r="X161" s="26">
        <v>26</v>
      </c>
      <c r="Y161" s="59">
        <v>6.6</v>
      </c>
      <c r="Z161" s="59">
        <v>10.9</v>
      </c>
      <c r="AA161" s="59">
        <v>10.9</v>
      </c>
      <c r="AB161" s="59">
        <v>6.1</v>
      </c>
      <c r="AC161" s="60">
        <v>6.2</v>
      </c>
      <c r="AD161" s="61">
        <v>10.7</v>
      </c>
      <c r="AE161" s="61">
        <v>7</v>
      </c>
      <c r="AF161" s="61">
        <v>10.199999999999999</v>
      </c>
      <c r="AG161" s="61">
        <v>7.6</v>
      </c>
      <c r="AH161" s="61">
        <v>9.6999999999999993</v>
      </c>
      <c r="AI161" s="61">
        <v>8.1</v>
      </c>
      <c r="AJ161" s="61">
        <v>9.5</v>
      </c>
      <c r="AK161" s="61">
        <v>8.5</v>
      </c>
      <c r="AL161" s="61">
        <v>9.5</v>
      </c>
      <c r="AM161" s="61">
        <v>9.1</v>
      </c>
      <c r="AN161" s="61">
        <v>9.1999999999999993</v>
      </c>
      <c r="AO161" s="61">
        <v>9.5</v>
      </c>
      <c r="AP161" s="61">
        <v>9.5</v>
      </c>
      <c r="AQ161" s="61">
        <v>9.8000000000000007</v>
      </c>
      <c r="AR161" s="61">
        <v>9.8000000000000007</v>
      </c>
      <c r="AS161" s="61">
        <v>10.1</v>
      </c>
      <c r="AT161" s="62">
        <v>10.1</v>
      </c>
      <c r="AU161" s="9"/>
      <c r="AV161" s="9"/>
      <c r="AW161" s="9"/>
      <c r="AX161" s="9"/>
    </row>
    <row r="162" spans="1:50" ht="12" customHeight="1">
      <c r="A162" s="26">
        <v>27</v>
      </c>
      <c r="B162" s="59">
        <v>17.7</v>
      </c>
      <c r="C162" s="59">
        <v>9.6</v>
      </c>
      <c r="D162" s="59">
        <v>32.299999999999997</v>
      </c>
      <c r="E162" s="59">
        <v>5.7</v>
      </c>
      <c r="F162" s="60">
        <v>18.2</v>
      </c>
      <c r="G162" s="61">
        <v>10.6</v>
      </c>
      <c r="H162" s="61">
        <v>10.8</v>
      </c>
      <c r="I162" s="61">
        <v>13.2</v>
      </c>
      <c r="J162" s="61">
        <v>9.5</v>
      </c>
      <c r="K162" s="61">
        <v>14</v>
      </c>
      <c r="L162" s="61">
        <v>9.1999999999999993</v>
      </c>
      <c r="M162" s="61">
        <v>13.7</v>
      </c>
      <c r="N162" s="61">
        <v>9.3000000000000007</v>
      </c>
      <c r="O162" s="61">
        <v>11.7</v>
      </c>
      <c r="P162" s="61">
        <v>8</v>
      </c>
      <c r="Q162" s="61">
        <v>9</v>
      </c>
      <c r="R162" s="61">
        <v>6.4</v>
      </c>
      <c r="S162" s="61">
        <v>6.5</v>
      </c>
      <c r="T162" s="61">
        <v>4.9000000000000004</v>
      </c>
      <c r="U162" s="61">
        <v>5</v>
      </c>
      <c r="V162" s="61">
        <v>4.7</v>
      </c>
      <c r="W162" s="62">
        <v>4.8</v>
      </c>
      <c r="X162" s="26">
        <v>27</v>
      </c>
      <c r="Y162" s="59">
        <v>6.3</v>
      </c>
      <c r="Z162" s="59">
        <v>3.6</v>
      </c>
      <c r="AA162" s="59">
        <v>10.9</v>
      </c>
      <c r="AB162" s="59">
        <v>3.5</v>
      </c>
      <c r="AC162" s="60">
        <v>6.4</v>
      </c>
      <c r="AD162" s="61">
        <v>3.9</v>
      </c>
      <c r="AE162" s="61">
        <v>7</v>
      </c>
      <c r="AF162" s="61">
        <v>5.4</v>
      </c>
      <c r="AG162" s="61">
        <v>7.6</v>
      </c>
      <c r="AH162" s="61">
        <v>6.5</v>
      </c>
      <c r="AI162" s="61">
        <v>8.1</v>
      </c>
      <c r="AJ162" s="61">
        <v>7.4</v>
      </c>
      <c r="AK162" s="61">
        <v>8.4</v>
      </c>
      <c r="AL162" s="61">
        <v>7.7</v>
      </c>
      <c r="AM162" s="61">
        <v>9.1</v>
      </c>
      <c r="AN162" s="61">
        <v>8.8000000000000007</v>
      </c>
      <c r="AO162" s="61">
        <v>9.5</v>
      </c>
      <c r="AP162" s="61">
        <v>9.4</v>
      </c>
      <c r="AQ162" s="61">
        <v>9.8000000000000007</v>
      </c>
      <c r="AR162" s="61">
        <v>9.8000000000000007</v>
      </c>
      <c r="AS162" s="61">
        <v>10.1</v>
      </c>
      <c r="AT162" s="62">
        <v>10.1</v>
      </c>
      <c r="AU162" s="9"/>
      <c r="AV162" s="9"/>
      <c r="AW162" s="9"/>
      <c r="AX162" s="9"/>
    </row>
    <row r="163" spans="1:50" ht="12" customHeight="1">
      <c r="A163" s="26">
        <v>28</v>
      </c>
      <c r="B163" s="59">
        <v>10.4</v>
      </c>
      <c r="C163" s="59">
        <v>4</v>
      </c>
      <c r="D163" s="59">
        <v>25.1</v>
      </c>
      <c r="E163" s="59">
        <v>2.9</v>
      </c>
      <c r="F163" s="60">
        <v>11.5</v>
      </c>
      <c r="G163" s="61">
        <v>5</v>
      </c>
      <c r="H163" s="61">
        <v>7.3</v>
      </c>
      <c r="I163" s="61">
        <v>9.4</v>
      </c>
      <c r="J163" s="61">
        <v>7.4</v>
      </c>
      <c r="K163" s="61">
        <v>11</v>
      </c>
      <c r="L163" s="61">
        <v>8.1</v>
      </c>
      <c r="M163" s="61">
        <v>11.2</v>
      </c>
      <c r="N163" s="61">
        <v>8.6</v>
      </c>
      <c r="O163" s="61">
        <v>9.8000000000000007</v>
      </c>
      <c r="P163" s="61">
        <v>8.4</v>
      </c>
      <c r="Q163" s="61">
        <v>8.6999999999999993</v>
      </c>
      <c r="R163" s="61">
        <v>6.8</v>
      </c>
      <c r="S163" s="61">
        <v>6.9</v>
      </c>
      <c r="T163" s="61">
        <v>5.0999999999999996</v>
      </c>
      <c r="U163" s="61">
        <v>5.2</v>
      </c>
      <c r="V163" s="61">
        <v>4.8</v>
      </c>
      <c r="W163" s="62">
        <v>4.8</v>
      </c>
      <c r="X163" s="26">
        <v>28</v>
      </c>
      <c r="Y163" s="59">
        <v>1.8</v>
      </c>
      <c r="Z163" s="59">
        <v>1.3</v>
      </c>
      <c r="AA163" s="59">
        <v>7.9</v>
      </c>
      <c r="AB163" s="59">
        <v>0</v>
      </c>
      <c r="AC163" s="60">
        <v>1.7</v>
      </c>
      <c r="AD163" s="61">
        <v>1.3</v>
      </c>
      <c r="AE163" s="61">
        <v>2.8</v>
      </c>
      <c r="AF163" s="61">
        <v>2.6</v>
      </c>
      <c r="AG163" s="61">
        <v>4.0999999999999996</v>
      </c>
      <c r="AH163" s="61">
        <v>4</v>
      </c>
      <c r="AI163" s="61">
        <v>5.2</v>
      </c>
      <c r="AJ163" s="61">
        <v>5.0999999999999996</v>
      </c>
      <c r="AK163" s="61">
        <v>6.3</v>
      </c>
      <c r="AL163" s="61">
        <v>6.2</v>
      </c>
      <c r="AM163" s="61">
        <v>8.1</v>
      </c>
      <c r="AN163" s="61">
        <v>7.9</v>
      </c>
      <c r="AO163" s="61">
        <v>9.3000000000000007</v>
      </c>
      <c r="AP163" s="61">
        <v>9.1999999999999993</v>
      </c>
      <c r="AQ163" s="61">
        <v>9.8000000000000007</v>
      </c>
      <c r="AR163" s="61">
        <v>9.6999999999999993</v>
      </c>
      <c r="AS163" s="61">
        <v>10.1</v>
      </c>
      <c r="AT163" s="62">
        <v>10.1</v>
      </c>
      <c r="AU163" s="9"/>
      <c r="AV163" s="9"/>
      <c r="AW163" s="9"/>
      <c r="AX163" s="9"/>
    </row>
    <row r="164" spans="1:50" ht="12" customHeight="1">
      <c r="A164" s="26">
        <v>29</v>
      </c>
      <c r="B164" s="59">
        <v>11.2</v>
      </c>
      <c r="C164" s="59">
        <v>5.0999999999999996</v>
      </c>
      <c r="D164" s="59">
        <v>27.8</v>
      </c>
      <c r="E164" s="59">
        <v>-2.2000000000000002</v>
      </c>
      <c r="F164" s="60">
        <v>12</v>
      </c>
      <c r="G164" s="61">
        <v>5.9</v>
      </c>
      <c r="H164" s="61">
        <v>5.2</v>
      </c>
      <c r="I164" s="61">
        <v>10.1</v>
      </c>
      <c r="J164" s="61">
        <v>4.8</v>
      </c>
      <c r="K164" s="61">
        <v>11.4</v>
      </c>
      <c r="L164" s="61">
        <v>5.6</v>
      </c>
      <c r="M164" s="61">
        <v>11.4</v>
      </c>
      <c r="N164" s="61">
        <v>7.4</v>
      </c>
      <c r="O164" s="61">
        <v>10</v>
      </c>
      <c r="P164" s="61">
        <v>7.7</v>
      </c>
      <c r="Q164" s="61">
        <v>8.4</v>
      </c>
      <c r="R164" s="61">
        <v>7</v>
      </c>
      <c r="S164" s="61">
        <v>6.9</v>
      </c>
      <c r="T164" s="61">
        <v>5.3</v>
      </c>
      <c r="U164" s="61">
        <v>5.4</v>
      </c>
      <c r="V164" s="61">
        <v>4.8</v>
      </c>
      <c r="W164" s="62">
        <v>4.8</v>
      </c>
      <c r="X164" s="26">
        <v>29</v>
      </c>
      <c r="Y164" s="59">
        <v>-0.6</v>
      </c>
      <c r="Z164" s="59">
        <v>-1.6</v>
      </c>
      <c r="AA164" s="59">
        <v>4.5999999999999996</v>
      </c>
      <c r="AB164" s="59">
        <v>-1.6</v>
      </c>
      <c r="AC164" s="60">
        <v>-0.1</v>
      </c>
      <c r="AD164" s="61">
        <v>-0.5</v>
      </c>
      <c r="AE164" s="61">
        <v>1.4</v>
      </c>
      <c r="AF164" s="61">
        <v>1.1000000000000001</v>
      </c>
      <c r="AG164" s="61">
        <v>2.8</v>
      </c>
      <c r="AH164" s="61">
        <v>2.4</v>
      </c>
      <c r="AI164" s="61">
        <v>3.9</v>
      </c>
      <c r="AJ164" s="61">
        <v>3.5</v>
      </c>
      <c r="AK164" s="61">
        <v>5.0999999999999996</v>
      </c>
      <c r="AL164" s="61">
        <v>4.5</v>
      </c>
      <c r="AM164" s="61">
        <v>7.4</v>
      </c>
      <c r="AN164" s="61">
        <v>7</v>
      </c>
      <c r="AO164" s="61">
        <v>9</v>
      </c>
      <c r="AP164" s="61">
        <v>8.8000000000000007</v>
      </c>
      <c r="AQ164" s="61">
        <v>9.6999999999999993</v>
      </c>
      <c r="AR164" s="61">
        <v>9.6999999999999993</v>
      </c>
      <c r="AS164" s="61">
        <v>10.1</v>
      </c>
      <c r="AT164" s="62">
        <v>10</v>
      </c>
      <c r="AU164" s="9"/>
      <c r="AV164" s="9"/>
      <c r="AW164" s="9"/>
      <c r="AX164" s="9"/>
    </row>
    <row r="165" spans="1:50" ht="12" customHeight="1">
      <c r="A165" s="26">
        <v>30</v>
      </c>
      <c r="B165" s="59">
        <v>11.4</v>
      </c>
      <c r="C165" s="59">
        <v>5.3</v>
      </c>
      <c r="D165" s="59">
        <v>30.6</v>
      </c>
      <c r="E165" s="59">
        <v>-0.8</v>
      </c>
      <c r="F165" s="60">
        <v>11.2</v>
      </c>
      <c r="G165" s="61">
        <v>6.5</v>
      </c>
      <c r="H165" s="61">
        <v>6.1</v>
      </c>
      <c r="I165" s="61">
        <v>10.4</v>
      </c>
      <c r="J165" s="61">
        <v>5.5</v>
      </c>
      <c r="K165" s="61">
        <v>11.5</v>
      </c>
      <c r="L165" s="61">
        <v>6</v>
      </c>
      <c r="M165" s="61">
        <v>11.3</v>
      </c>
      <c r="N165" s="61">
        <v>7.5</v>
      </c>
      <c r="O165" s="61">
        <v>9.6999999999999993</v>
      </c>
      <c r="P165" s="61">
        <v>7.7</v>
      </c>
      <c r="Q165" s="61">
        <v>8.3000000000000007</v>
      </c>
      <c r="R165" s="61">
        <v>6.9</v>
      </c>
      <c r="S165" s="61">
        <v>6.9</v>
      </c>
      <c r="T165" s="61">
        <v>5.4</v>
      </c>
      <c r="U165" s="61">
        <v>5.5</v>
      </c>
      <c r="V165" s="61">
        <v>4.9000000000000004</v>
      </c>
      <c r="W165" s="62">
        <v>4.9000000000000004</v>
      </c>
      <c r="X165" s="26">
        <v>30</v>
      </c>
      <c r="Y165" s="59">
        <v>-3.7</v>
      </c>
      <c r="Z165" s="59">
        <v>-3.7</v>
      </c>
      <c r="AA165" s="59">
        <v>2.1</v>
      </c>
      <c r="AB165" s="59">
        <v>-3.9</v>
      </c>
      <c r="AC165" s="60">
        <v>-2.5</v>
      </c>
      <c r="AD165" s="61">
        <v>-2.6</v>
      </c>
      <c r="AE165" s="61">
        <v>-0.1</v>
      </c>
      <c r="AF165" s="61">
        <v>-0.2</v>
      </c>
      <c r="AG165" s="61">
        <v>1.4</v>
      </c>
      <c r="AH165" s="61">
        <v>1.1000000000000001</v>
      </c>
      <c r="AI165" s="61">
        <v>2.5</v>
      </c>
      <c r="AJ165" s="61">
        <v>2.1</v>
      </c>
      <c r="AK165" s="61">
        <v>3</v>
      </c>
      <c r="AL165" s="61">
        <v>2.6</v>
      </c>
      <c r="AM165" s="61">
        <v>6.2</v>
      </c>
      <c r="AN165" s="61">
        <v>5.6</v>
      </c>
      <c r="AO165" s="61">
        <v>8.6</v>
      </c>
      <c r="AP165" s="61">
        <v>8.3000000000000007</v>
      </c>
      <c r="AQ165" s="61">
        <v>9.6</v>
      </c>
      <c r="AR165" s="61">
        <v>9.6</v>
      </c>
      <c r="AS165" s="61">
        <v>10</v>
      </c>
      <c r="AT165" s="62">
        <v>10</v>
      </c>
      <c r="AU165" s="9"/>
      <c r="AV165" s="9"/>
      <c r="AW165" s="9"/>
      <c r="AX165" s="9"/>
    </row>
    <row r="166" spans="1:50" ht="12" customHeight="1">
      <c r="A166" s="26"/>
      <c r="B166" s="55"/>
      <c r="C166" s="56"/>
      <c r="D166" s="56"/>
      <c r="E166" s="56"/>
      <c r="F166" s="55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7"/>
      <c r="X166" s="26">
        <v>31</v>
      </c>
      <c r="Y166" s="59">
        <v>-0.3</v>
      </c>
      <c r="Z166" s="59">
        <v>-0.1</v>
      </c>
      <c r="AA166" s="59">
        <v>1.9</v>
      </c>
      <c r="AB166" s="59">
        <v>-3.9</v>
      </c>
      <c r="AC166" s="64">
        <v>-0.4</v>
      </c>
      <c r="AD166" s="65">
        <v>-0.1</v>
      </c>
      <c r="AE166" s="65">
        <v>-0.2</v>
      </c>
      <c r="AF166" s="65">
        <v>0</v>
      </c>
      <c r="AG166" s="65">
        <v>0.8</v>
      </c>
      <c r="AH166" s="65">
        <v>0.9</v>
      </c>
      <c r="AI166" s="65">
        <v>1.8</v>
      </c>
      <c r="AJ166" s="65">
        <v>1.8</v>
      </c>
      <c r="AK166" s="65">
        <v>2.8</v>
      </c>
      <c r="AL166" s="65">
        <v>3.8</v>
      </c>
      <c r="AM166" s="65">
        <v>5.2</v>
      </c>
      <c r="AN166" s="65">
        <v>5.3</v>
      </c>
      <c r="AO166" s="65">
        <v>8</v>
      </c>
      <c r="AP166" s="65">
        <v>7.7</v>
      </c>
      <c r="AQ166" s="65">
        <v>9.5</v>
      </c>
      <c r="AR166" s="65">
        <v>9.4</v>
      </c>
      <c r="AS166" s="65">
        <v>10</v>
      </c>
      <c r="AT166" s="66">
        <v>10</v>
      </c>
      <c r="AU166" s="9"/>
      <c r="AV166" s="9"/>
      <c r="AW166" s="9"/>
      <c r="AX166" s="9"/>
    </row>
    <row r="167" spans="1:50" ht="12" customHeight="1">
      <c r="A167" s="49" t="s">
        <v>5</v>
      </c>
      <c r="B167" s="50">
        <f t="shared" ref="B167:W167" si="18">AVERAGE(B136:B166)</f>
        <v>6.126666666666666</v>
      </c>
      <c r="C167" s="51">
        <f t="shared" si="18"/>
        <v>3.78</v>
      </c>
      <c r="D167" s="51">
        <f t="shared" si="18"/>
        <v>19.073333333333331</v>
      </c>
      <c r="E167" s="52">
        <f t="shared" si="18"/>
        <v>-0.25333333333333324</v>
      </c>
      <c r="F167" s="50">
        <f t="shared" si="18"/>
        <v>5.7433333333333332</v>
      </c>
      <c r="G167" s="51">
        <f t="shared" si="18"/>
        <v>4.3499999999999996</v>
      </c>
      <c r="H167" s="51">
        <f t="shared" si="18"/>
        <v>3.27</v>
      </c>
      <c r="I167" s="51">
        <f t="shared" si="18"/>
        <v>6.5</v>
      </c>
      <c r="J167" s="51">
        <f t="shared" si="18"/>
        <v>3.3266666666666667</v>
      </c>
      <c r="K167" s="51">
        <f t="shared" si="18"/>
        <v>7.3833333333333346</v>
      </c>
      <c r="L167" s="51">
        <f t="shared" si="18"/>
        <v>3.78</v>
      </c>
      <c r="M167" s="51">
        <f t="shared" si="18"/>
        <v>7.34</v>
      </c>
      <c r="N167" s="51">
        <f t="shared" si="18"/>
        <v>4.58</v>
      </c>
      <c r="O167" s="51">
        <f t="shared" si="18"/>
        <v>6.4266666666666659</v>
      </c>
      <c r="P167" s="51">
        <f t="shared" si="18"/>
        <v>4.6166666666666654</v>
      </c>
      <c r="Q167" s="51">
        <f t="shared" si="18"/>
        <v>5.160000000000001</v>
      </c>
      <c r="R167" s="51">
        <f t="shared" si="18"/>
        <v>4.2866666666666662</v>
      </c>
      <c r="S167" s="51">
        <f t="shared" si="18"/>
        <v>4.3</v>
      </c>
      <c r="T167" s="51">
        <f t="shared" si="18"/>
        <v>3.9300000000000006</v>
      </c>
      <c r="U167" s="51">
        <f t="shared" si="18"/>
        <v>3.976666666666667</v>
      </c>
      <c r="V167" s="51">
        <f t="shared" si="18"/>
        <v>4.6066666666666665</v>
      </c>
      <c r="W167" s="52">
        <f t="shared" si="18"/>
        <v>4.6099999999999994</v>
      </c>
      <c r="X167" s="49" t="s">
        <v>5</v>
      </c>
      <c r="Y167" s="50">
        <f t="shared" ref="Y167:AT167" si="19">AVERAGE(Y136:Y166)</f>
        <v>5.1354838709677431</v>
      </c>
      <c r="Z167" s="51">
        <f t="shared" si="19"/>
        <v>5.2935483870967754</v>
      </c>
      <c r="AA167" s="51">
        <f t="shared" si="19"/>
        <v>11.267741935483869</v>
      </c>
      <c r="AB167" s="52">
        <f t="shared" si="19"/>
        <v>3.1354838709677422</v>
      </c>
      <c r="AC167" s="50">
        <f t="shared" si="19"/>
        <v>5.129032258064516</v>
      </c>
      <c r="AD167" s="51">
        <f t="shared" si="19"/>
        <v>5.5258064516129046</v>
      </c>
      <c r="AE167" s="51">
        <f t="shared" si="19"/>
        <v>5.5612903225806463</v>
      </c>
      <c r="AF167" s="51">
        <f t="shared" si="19"/>
        <v>6.4999999999999982</v>
      </c>
      <c r="AG167" s="51">
        <f t="shared" si="19"/>
        <v>6.2064516129032281</v>
      </c>
      <c r="AH167" s="51">
        <f t="shared" si="19"/>
        <v>7.2193548387096778</v>
      </c>
      <c r="AI167" s="51">
        <f t="shared" si="19"/>
        <v>6.790322580645161</v>
      </c>
      <c r="AJ167" s="51">
        <f t="shared" si="19"/>
        <v>7.6806451612903226</v>
      </c>
      <c r="AK167" s="51">
        <f t="shared" si="19"/>
        <v>7.4129032258064509</v>
      </c>
      <c r="AL167" s="51">
        <f t="shared" si="19"/>
        <v>7.8967741935483877</v>
      </c>
      <c r="AM167" s="51">
        <f t="shared" si="19"/>
        <v>8.4903225806451612</v>
      </c>
      <c r="AN167" s="51">
        <f t="shared" si="19"/>
        <v>8.5612903225806463</v>
      </c>
      <c r="AO167" s="51">
        <f t="shared" si="19"/>
        <v>9.441935483870969</v>
      </c>
      <c r="AP167" s="51">
        <f t="shared" si="19"/>
        <v>9.380645161290321</v>
      </c>
      <c r="AQ167" s="51">
        <f t="shared" si="19"/>
        <v>10.190322580645166</v>
      </c>
      <c r="AR167" s="51">
        <f t="shared" si="19"/>
        <v>10.154838709677422</v>
      </c>
      <c r="AS167" s="51">
        <f t="shared" si="19"/>
        <v>10.567741935483873</v>
      </c>
      <c r="AT167" s="52">
        <f t="shared" si="19"/>
        <v>10.554838709677421</v>
      </c>
      <c r="AU167" s="9"/>
      <c r="AV167" s="9"/>
      <c r="AW167" s="9"/>
      <c r="AX167" s="9"/>
    </row>
    <row r="168" spans="1:50" ht="12" customHeight="1">
      <c r="A168" s="26" t="s">
        <v>6</v>
      </c>
      <c r="B168" s="27">
        <f>MAX(B136:B166)</f>
        <v>17.7</v>
      </c>
      <c r="C168" s="41">
        <f t="shared" ref="C168:W168" si="20">MAX(C136:C166)</f>
        <v>13.4</v>
      </c>
      <c r="D168" s="41">
        <f t="shared" si="20"/>
        <v>32.299999999999997</v>
      </c>
      <c r="E168" s="28"/>
      <c r="F168" s="27">
        <f t="shared" si="20"/>
        <v>18.2</v>
      </c>
      <c r="G168" s="41">
        <f t="shared" si="20"/>
        <v>13.8</v>
      </c>
      <c r="H168" s="41">
        <f t="shared" si="20"/>
        <v>10.8</v>
      </c>
      <c r="I168" s="41">
        <f t="shared" si="20"/>
        <v>13.8</v>
      </c>
      <c r="J168" s="41">
        <f t="shared" si="20"/>
        <v>9.5</v>
      </c>
      <c r="K168" s="41">
        <f t="shared" si="20"/>
        <v>14</v>
      </c>
      <c r="L168" s="41">
        <f t="shared" si="20"/>
        <v>9.1999999999999993</v>
      </c>
      <c r="M168" s="41">
        <f t="shared" si="20"/>
        <v>13.7</v>
      </c>
      <c r="N168" s="41">
        <f t="shared" si="20"/>
        <v>9.3000000000000007</v>
      </c>
      <c r="O168" s="41">
        <f t="shared" si="20"/>
        <v>11.7</v>
      </c>
      <c r="P168" s="41">
        <f t="shared" si="20"/>
        <v>8.4</v>
      </c>
      <c r="Q168" s="41">
        <f t="shared" si="20"/>
        <v>9</v>
      </c>
      <c r="R168" s="41">
        <f t="shared" si="20"/>
        <v>7</v>
      </c>
      <c r="S168" s="41">
        <f t="shared" si="20"/>
        <v>6.9</v>
      </c>
      <c r="T168" s="41">
        <f t="shared" si="20"/>
        <v>5.4</v>
      </c>
      <c r="U168" s="41">
        <f t="shared" si="20"/>
        <v>5.5</v>
      </c>
      <c r="V168" s="41">
        <f t="shared" si="20"/>
        <v>4.9000000000000004</v>
      </c>
      <c r="W168" s="28">
        <f t="shared" si="20"/>
        <v>4.9000000000000004</v>
      </c>
      <c r="X168" s="26" t="s">
        <v>6</v>
      </c>
      <c r="Y168" s="27">
        <f>MAX(Y136:Y166)</f>
        <v>9.6</v>
      </c>
      <c r="Z168" s="41">
        <f t="shared" ref="Z168:AT168" si="21">MAX(Z136:Z166)</f>
        <v>11.2</v>
      </c>
      <c r="AA168" s="41">
        <f t="shared" si="21"/>
        <v>17.399999999999999</v>
      </c>
      <c r="AB168" s="28"/>
      <c r="AC168" s="27">
        <f t="shared" si="21"/>
        <v>9.5</v>
      </c>
      <c r="AD168" s="41">
        <f t="shared" si="21"/>
        <v>11.1</v>
      </c>
      <c r="AE168" s="41">
        <f t="shared" si="21"/>
        <v>9.6999999999999993</v>
      </c>
      <c r="AF168" s="41">
        <f t="shared" si="21"/>
        <v>10.9</v>
      </c>
      <c r="AG168" s="41">
        <f t="shared" si="21"/>
        <v>9.9</v>
      </c>
      <c r="AH168" s="41">
        <f t="shared" si="21"/>
        <v>10.5</v>
      </c>
      <c r="AI168" s="41">
        <f t="shared" si="21"/>
        <v>10.1</v>
      </c>
      <c r="AJ168" s="41">
        <f t="shared" si="21"/>
        <v>10.3</v>
      </c>
      <c r="AK168" s="41">
        <f t="shared" si="21"/>
        <v>10.1</v>
      </c>
      <c r="AL168" s="41">
        <f t="shared" si="21"/>
        <v>10</v>
      </c>
      <c r="AM168" s="41">
        <f t="shared" si="21"/>
        <v>10.6</v>
      </c>
      <c r="AN168" s="41">
        <f t="shared" si="21"/>
        <v>10.5</v>
      </c>
      <c r="AO168" s="41">
        <f t="shared" si="21"/>
        <v>10.9</v>
      </c>
      <c r="AP168" s="41">
        <f t="shared" si="21"/>
        <v>10.9</v>
      </c>
      <c r="AQ168" s="41">
        <f t="shared" si="21"/>
        <v>11.3</v>
      </c>
      <c r="AR168" s="41">
        <f t="shared" si="21"/>
        <v>11.3</v>
      </c>
      <c r="AS168" s="41">
        <f t="shared" si="21"/>
        <v>11.2</v>
      </c>
      <c r="AT168" s="28">
        <f t="shared" si="21"/>
        <v>11.2</v>
      </c>
      <c r="AU168" s="9"/>
      <c r="AV168" s="9"/>
      <c r="AW168" s="9"/>
      <c r="AX168" s="9"/>
    </row>
    <row r="169" spans="1:50" ht="12" customHeight="1">
      <c r="A169" s="30" t="s">
        <v>7</v>
      </c>
      <c r="B169" s="31">
        <f>MIN(B136:B166)</f>
        <v>-0.1</v>
      </c>
      <c r="C169" s="42">
        <f t="shared" ref="C169:W169" si="22">MIN(C136:C166)</f>
        <v>-0.8</v>
      </c>
      <c r="D169" s="42"/>
      <c r="E169" s="43">
        <f t="shared" si="22"/>
        <v>-3.8</v>
      </c>
      <c r="F169" s="31">
        <f t="shared" si="22"/>
        <v>-0.1</v>
      </c>
      <c r="G169" s="42">
        <f t="shared" si="22"/>
        <v>-0.1</v>
      </c>
      <c r="H169" s="42">
        <f t="shared" si="22"/>
        <v>0.3</v>
      </c>
      <c r="I169" s="42">
        <f t="shared" si="22"/>
        <v>1</v>
      </c>
      <c r="J169" s="42">
        <f t="shared" si="22"/>
        <v>1</v>
      </c>
      <c r="K169" s="42">
        <f t="shared" si="22"/>
        <v>1.6</v>
      </c>
      <c r="L169" s="42">
        <f t="shared" si="22"/>
        <v>1.5</v>
      </c>
      <c r="M169" s="42">
        <f t="shared" si="22"/>
        <v>2</v>
      </c>
      <c r="N169" s="42">
        <f t="shared" si="22"/>
        <v>1.9</v>
      </c>
      <c r="O169" s="42">
        <f t="shared" si="22"/>
        <v>2.5</v>
      </c>
      <c r="P169" s="42">
        <f t="shared" si="22"/>
        <v>2.8</v>
      </c>
      <c r="Q169" s="42">
        <f t="shared" si="22"/>
        <v>3</v>
      </c>
      <c r="R169" s="42">
        <f t="shared" si="22"/>
        <v>3.1</v>
      </c>
      <c r="S169" s="42">
        <f t="shared" si="22"/>
        <v>3</v>
      </c>
      <c r="T169" s="42">
        <f t="shared" si="22"/>
        <v>3.1</v>
      </c>
      <c r="U169" s="42">
        <f t="shared" si="22"/>
        <v>3.2</v>
      </c>
      <c r="V169" s="42">
        <f t="shared" si="22"/>
        <v>4.5</v>
      </c>
      <c r="W169" s="43">
        <f t="shared" si="22"/>
        <v>4.5</v>
      </c>
      <c r="X169" s="30" t="s">
        <v>7</v>
      </c>
      <c r="Y169" s="31">
        <f>MIN(Y136:Y166)</f>
        <v>-3.7</v>
      </c>
      <c r="Z169" s="42">
        <f t="shared" ref="Z169:AT169" si="23">MIN(Z136:Z166)</f>
        <v>-3.7</v>
      </c>
      <c r="AA169" s="42"/>
      <c r="AB169" s="43">
        <f t="shared" si="23"/>
        <v>-3.9</v>
      </c>
      <c r="AC169" s="31">
        <f t="shared" si="23"/>
        <v>-2.5</v>
      </c>
      <c r="AD169" s="42">
        <f t="shared" si="23"/>
        <v>-2.6</v>
      </c>
      <c r="AE169" s="42">
        <f t="shared" si="23"/>
        <v>-0.2</v>
      </c>
      <c r="AF169" s="42">
        <f t="shared" si="23"/>
        <v>-0.2</v>
      </c>
      <c r="AG169" s="42">
        <f t="shared" si="23"/>
        <v>0.8</v>
      </c>
      <c r="AH169" s="42">
        <f t="shared" si="23"/>
        <v>0.9</v>
      </c>
      <c r="AI169" s="42">
        <f t="shared" si="23"/>
        <v>1.8</v>
      </c>
      <c r="AJ169" s="42">
        <f t="shared" si="23"/>
        <v>1.8</v>
      </c>
      <c r="AK169" s="42">
        <f t="shared" si="23"/>
        <v>2.8</v>
      </c>
      <c r="AL169" s="42">
        <f t="shared" si="23"/>
        <v>2.6</v>
      </c>
      <c r="AM169" s="42">
        <f t="shared" si="23"/>
        <v>5.2</v>
      </c>
      <c r="AN169" s="42">
        <f t="shared" si="23"/>
        <v>5.3</v>
      </c>
      <c r="AO169" s="42">
        <f t="shared" si="23"/>
        <v>8</v>
      </c>
      <c r="AP169" s="42">
        <f t="shared" si="23"/>
        <v>7.7</v>
      </c>
      <c r="AQ169" s="42">
        <f t="shared" si="23"/>
        <v>9.5</v>
      </c>
      <c r="AR169" s="42">
        <f t="shared" si="23"/>
        <v>9.4</v>
      </c>
      <c r="AS169" s="42">
        <f t="shared" si="23"/>
        <v>10</v>
      </c>
      <c r="AT169" s="43">
        <f t="shared" si="23"/>
        <v>10</v>
      </c>
      <c r="AU169" s="9"/>
      <c r="AV169" s="9"/>
      <c r="AW169" s="9"/>
      <c r="AX169" s="9"/>
    </row>
    <row r="170" spans="1:50" ht="12" customHeight="1">
      <c r="A170" s="2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9"/>
      <c r="AV170" s="9"/>
      <c r="AW170" s="9"/>
      <c r="AX170" s="9"/>
    </row>
    <row r="171" spans="1:50" ht="12" customHeight="1">
      <c r="A171" s="2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29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9"/>
      <c r="AV171" s="9"/>
      <c r="AW171" s="9"/>
      <c r="AX171" s="9"/>
    </row>
    <row r="172" spans="1:50" ht="12" customHeight="1">
      <c r="A172" s="2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29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29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29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9"/>
      <c r="AV172" s="9"/>
      <c r="AW172" s="9"/>
      <c r="AX172" s="9"/>
    </row>
    <row r="173" spans="1:50" ht="12" customHeight="1">
      <c r="A173" s="48" t="s">
        <v>92</v>
      </c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 t="s">
        <v>122</v>
      </c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9"/>
      <c r="AV173" s="9"/>
      <c r="AW173" s="9"/>
      <c r="AX173" s="9"/>
    </row>
    <row r="174" spans="1:50" ht="12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1084" t="s">
        <v>13</v>
      </c>
      <c r="T174" s="1084"/>
      <c r="U174" s="1084"/>
      <c r="V174" s="1084"/>
      <c r="W174" s="1084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1084" t="s">
        <v>13</v>
      </c>
      <c r="AQ174" s="1084"/>
      <c r="AR174" s="1084"/>
      <c r="AS174" s="1084"/>
      <c r="AT174" s="1084"/>
      <c r="AU174" s="9"/>
      <c r="AV174" s="9"/>
      <c r="AW174" s="9"/>
      <c r="AX174" s="9"/>
    </row>
    <row r="175" spans="1:50" ht="12" customHeight="1">
      <c r="A175" s="1085" t="s">
        <v>52</v>
      </c>
      <c r="B175" s="935" t="s">
        <v>53</v>
      </c>
      <c r="C175" s="935"/>
      <c r="D175" s="935"/>
      <c r="E175" s="935"/>
      <c r="F175" s="935"/>
      <c r="G175" s="935"/>
      <c r="H175" s="935"/>
      <c r="I175" s="935"/>
      <c r="J175" s="935"/>
      <c r="K175" s="935"/>
      <c r="L175" s="935"/>
      <c r="M175" s="935"/>
      <c r="N175" s="935"/>
      <c r="O175" s="935"/>
      <c r="P175" s="935"/>
      <c r="Q175" s="935"/>
      <c r="R175" s="935"/>
      <c r="S175" s="935"/>
      <c r="T175" s="935"/>
      <c r="U175" s="935"/>
      <c r="V175" s="935"/>
      <c r="W175" s="935"/>
      <c r="X175" s="1085" t="s">
        <v>52</v>
      </c>
      <c r="Y175" s="935" t="s">
        <v>53</v>
      </c>
      <c r="Z175" s="935"/>
      <c r="AA175" s="935"/>
      <c r="AB175" s="935"/>
      <c r="AC175" s="935"/>
      <c r="AD175" s="935"/>
      <c r="AE175" s="935"/>
      <c r="AF175" s="935"/>
      <c r="AG175" s="935"/>
      <c r="AH175" s="935"/>
      <c r="AI175" s="935"/>
      <c r="AJ175" s="935"/>
      <c r="AK175" s="935"/>
      <c r="AL175" s="935"/>
      <c r="AM175" s="935"/>
      <c r="AN175" s="935"/>
      <c r="AO175" s="935"/>
      <c r="AP175" s="935"/>
      <c r="AQ175" s="935"/>
      <c r="AR175" s="935"/>
      <c r="AS175" s="935"/>
      <c r="AT175" s="935"/>
      <c r="AU175" s="9"/>
      <c r="AV175" s="9"/>
      <c r="AW175" s="9"/>
      <c r="AX175" s="9"/>
    </row>
    <row r="176" spans="1:50" ht="12" customHeight="1">
      <c r="A176" s="1085"/>
      <c r="B176" s="935" t="s">
        <v>14</v>
      </c>
      <c r="C176" s="935"/>
      <c r="D176" s="935"/>
      <c r="E176" s="935"/>
      <c r="F176" s="935" t="s">
        <v>54</v>
      </c>
      <c r="G176" s="935"/>
      <c r="H176" s="935" t="s">
        <v>55</v>
      </c>
      <c r="I176" s="935"/>
      <c r="J176" s="935" t="s">
        <v>56</v>
      </c>
      <c r="K176" s="935"/>
      <c r="L176" s="935" t="s">
        <v>57</v>
      </c>
      <c r="M176" s="935"/>
      <c r="N176" s="935" t="s">
        <v>57</v>
      </c>
      <c r="O176" s="935"/>
      <c r="P176" s="935" t="s">
        <v>58</v>
      </c>
      <c r="Q176" s="935"/>
      <c r="R176" s="935" t="s">
        <v>59</v>
      </c>
      <c r="S176" s="935"/>
      <c r="T176" s="935" t="s">
        <v>60</v>
      </c>
      <c r="U176" s="935"/>
      <c r="V176" s="935" t="s">
        <v>61</v>
      </c>
      <c r="W176" s="935"/>
      <c r="X176" s="1085"/>
      <c r="Y176" s="935" t="s">
        <v>14</v>
      </c>
      <c r="Z176" s="935"/>
      <c r="AA176" s="935"/>
      <c r="AB176" s="935"/>
      <c r="AC176" s="935" t="s">
        <v>54</v>
      </c>
      <c r="AD176" s="935"/>
      <c r="AE176" s="935" t="s">
        <v>55</v>
      </c>
      <c r="AF176" s="935"/>
      <c r="AG176" s="935" t="s">
        <v>56</v>
      </c>
      <c r="AH176" s="935"/>
      <c r="AI176" s="935" t="s">
        <v>57</v>
      </c>
      <c r="AJ176" s="935"/>
      <c r="AK176" s="935" t="s">
        <v>57</v>
      </c>
      <c r="AL176" s="935"/>
      <c r="AM176" s="935" t="s">
        <v>58</v>
      </c>
      <c r="AN176" s="935"/>
      <c r="AO176" s="935" t="s">
        <v>59</v>
      </c>
      <c r="AP176" s="935"/>
      <c r="AQ176" s="935" t="s">
        <v>60</v>
      </c>
      <c r="AR176" s="935"/>
      <c r="AS176" s="935" t="s">
        <v>61</v>
      </c>
      <c r="AT176" s="935"/>
      <c r="AU176" s="9"/>
      <c r="AV176" s="9"/>
      <c r="AW176" s="9"/>
      <c r="AX176" s="9"/>
    </row>
    <row r="177" spans="1:50" ht="12" customHeight="1">
      <c r="A177" s="1085"/>
      <c r="B177" s="119">
        <v>0.375</v>
      </c>
      <c r="C177" s="119">
        <v>0.875</v>
      </c>
      <c r="D177" s="32" t="s">
        <v>2</v>
      </c>
      <c r="E177" s="32" t="s">
        <v>3</v>
      </c>
      <c r="F177" s="120">
        <v>0.375</v>
      </c>
      <c r="G177" s="120">
        <v>0.875</v>
      </c>
      <c r="H177" s="120">
        <v>0.375</v>
      </c>
      <c r="I177" s="120">
        <v>0.875</v>
      </c>
      <c r="J177" s="120">
        <v>0.375</v>
      </c>
      <c r="K177" s="120">
        <v>0.875</v>
      </c>
      <c r="L177" s="120">
        <v>0.375</v>
      </c>
      <c r="M177" s="120">
        <v>0.875</v>
      </c>
      <c r="N177" s="120">
        <v>0.375</v>
      </c>
      <c r="O177" s="120">
        <v>0.875</v>
      </c>
      <c r="P177" s="120">
        <v>0.375</v>
      </c>
      <c r="Q177" s="120">
        <v>0.875</v>
      </c>
      <c r="R177" s="120">
        <v>0.375</v>
      </c>
      <c r="S177" s="120">
        <v>0.875</v>
      </c>
      <c r="T177" s="120">
        <v>0.375</v>
      </c>
      <c r="U177" s="120">
        <v>0.875</v>
      </c>
      <c r="V177" s="120">
        <v>0.375</v>
      </c>
      <c r="W177" s="120">
        <v>0.875</v>
      </c>
      <c r="X177" s="1085"/>
      <c r="Y177" s="119">
        <v>0.375</v>
      </c>
      <c r="Z177" s="119">
        <v>0.875</v>
      </c>
      <c r="AA177" s="32" t="s">
        <v>2</v>
      </c>
      <c r="AB177" s="32" t="s">
        <v>3</v>
      </c>
      <c r="AC177" s="120">
        <v>0.375</v>
      </c>
      <c r="AD177" s="120">
        <v>0.875</v>
      </c>
      <c r="AE177" s="120">
        <v>0.375</v>
      </c>
      <c r="AF177" s="120">
        <v>0.875</v>
      </c>
      <c r="AG177" s="120">
        <v>0.375</v>
      </c>
      <c r="AH177" s="120">
        <v>0.875</v>
      </c>
      <c r="AI177" s="120">
        <v>0.375</v>
      </c>
      <c r="AJ177" s="120">
        <v>0.875</v>
      </c>
      <c r="AK177" s="120">
        <v>0.375</v>
      </c>
      <c r="AL177" s="120">
        <v>0.875</v>
      </c>
      <c r="AM177" s="120">
        <v>0.375</v>
      </c>
      <c r="AN177" s="120">
        <v>0.875</v>
      </c>
      <c r="AO177" s="120">
        <v>0.375</v>
      </c>
      <c r="AP177" s="120">
        <v>0.875</v>
      </c>
      <c r="AQ177" s="120">
        <v>0.375</v>
      </c>
      <c r="AR177" s="120">
        <v>0.875</v>
      </c>
      <c r="AS177" s="120">
        <v>0.375</v>
      </c>
      <c r="AT177" s="120">
        <v>0.875</v>
      </c>
      <c r="AU177" s="9"/>
      <c r="AV177" s="9"/>
      <c r="AW177" s="9"/>
      <c r="AX177" s="9"/>
    </row>
    <row r="178" spans="1:50" ht="12" customHeight="1">
      <c r="A178" s="49"/>
      <c r="B178" s="48"/>
      <c r="C178" s="48"/>
      <c r="D178" s="48"/>
      <c r="E178" s="48"/>
      <c r="F178" s="1010" t="s">
        <v>4</v>
      </c>
      <c r="G178" s="1011"/>
      <c r="H178" s="1011"/>
      <c r="I178" s="1011"/>
      <c r="J178" s="1011"/>
      <c r="K178" s="1011"/>
      <c r="L178" s="1011"/>
      <c r="M178" s="1011"/>
      <c r="N178" s="1011"/>
      <c r="O178" s="1011"/>
      <c r="P178" s="1011"/>
      <c r="Q178" s="1011"/>
      <c r="R178" s="1011"/>
      <c r="S178" s="1011"/>
      <c r="T178" s="1011"/>
      <c r="U178" s="1011"/>
      <c r="V178" s="1011"/>
      <c r="W178" s="1012"/>
      <c r="X178" s="126"/>
      <c r="Y178" s="48"/>
      <c r="Z178" s="48"/>
      <c r="AA178" s="48"/>
      <c r="AB178" s="48"/>
      <c r="AC178" s="1010" t="s">
        <v>19</v>
      </c>
      <c r="AD178" s="1011"/>
      <c r="AE178" s="1011"/>
      <c r="AF178" s="1011"/>
      <c r="AG178" s="1011"/>
      <c r="AH178" s="1011"/>
      <c r="AI178" s="1011"/>
      <c r="AJ178" s="1011"/>
      <c r="AK178" s="1011"/>
      <c r="AL178" s="1011"/>
      <c r="AM178" s="1011"/>
      <c r="AN178" s="1011"/>
      <c r="AO178" s="1011"/>
      <c r="AP178" s="1011"/>
      <c r="AQ178" s="1011"/>
      <c r="AR178" s="1011"/>
      <c r="AS178" s="1011"/>
      <c r="AT178" s="1012"/>
      <c r="AU178" s="9"/>
      <c r="AV178" s="9"/>
      <c r="AW178" s="9"/>
      <c r="AX178" s="9"/>
    </row>
    <row r="179" spans="1:50" ht="12" customHeight="1">
      <c r="A179" s="26">
        <v>1</v>
      </c>
      <c r="B179" s="59">
        <v>14.1</v>
      </c>
      <c r="C179" s="59">
        <v>8.6</v>
      </c>
      <c r="D179" s="59">
        <v>32.1</v>
      </c>
      <c r="E179" s="59">
        <v>-1.9</v>
      </c>
      <c r="F179" s="60">
        <v>14.8</v>
      </c>
      <c r="G179" s="61">
        <v>9.5</v>
      </c>
      <c r="H179" s="61">
        <v>6</v>
      </c>
      <c r="I179" s="61">
        <v>11.6</v>
      </c>
      <c r="J179" s="61">
        <v>4.8</v>
      </c>
      <c r="K179" s="61">
        <v>12.3</v>
      </c>
      <c r="L179" s="61">
        <v>5.4</v>
      </c>
      <c r="M179" s="61">
        <v>11.9</v>
      </c>
      <c r="N179" s="61">
        <v>7.5</v>
      </c>
      <c r="O179" s="61">
        <v>10.3</v>
      </c>
      <c r="P179" s="61">
        <v>7.6</v>
      </c>
      <c r="Q179" s="61">
        <v>8.4</v>
      </c>
      <c r="R179" s="61">
        <v>7</v>
      </c>
      <c r="S179" s="61">
        <v>6.9</v>
      </c>
      <c r="T179" s="61">
        <v>5.6</v>
      </c>
      <c r="U179" s="61">
        <v>5.6</v>
      </c>
      <c r="V179" s="61">
        <v>4.9000000000000004</v>
      </c>
      <c r="W179" s="62">
        <v>4.9000000000000004</v>
      </c>
      <c r="X179" s="26">
        <v>1</v>
      </c>
      <c r="Y179" s="59">
        <v>-1</v>
      </c>
      <c r="Z179" s="59">
        <v>-0.1</v>
      </c>
      <c r="AA179" s="59">
        <v>1.4</v>
      </c>
      <c r="AB179" s="59">
        <v>-1.1000000000000001</v>
      </c>
      <c r="AC179" s="60">
        <v>-0.7</v>
      </c>
      <c r="AD179" s="61">
        <v>-0.1</v>
      </c>
      <c r="AE179" s="61">
        <v>0.2</v>
      </c>
      <c r="AF179" s="61">
        <v>0.3</v>
      </c>
      <c r="AG179" s="61">
        <v>1</v>
      </c>
      <c r="AH179" s="61">
        <v>1.1000000000000001</v>
      </c>
      <c r="AI179" s="61">
        <v>1.8</v>
      </c>
      <c r="AJ179" s="61">
        <v>1.8</v>
      </c>
      <c r="AK179" s="61">
        <v>3</v>
      </c>
      <c r="AL179" s="61">
        <v>3.8</v>
      </c>
      <c r="AM179" s="61">
        <v>5.2</v>
      </c>
      <c r="AN179" s="61">
        <v>5.3</v>
      </c>
      <c r="AO179" s="61">
        <v>7.5</v>
      </c>
      <c r="AP179" s="61">
        <v>7.4</v>
      </c>
      <c r="AQ179" s="61">
        <v>9.3000000000000007</v>
      </c>
      <c r="AR179" s="61">
        <v>9.1999999999999993</v>
      </c>
      <c r="AS179" s="61">
        <v>10</v>
      </c>
      <c r="AT179" s="62">
        <v>10</v>
      </c>
      <c r="AU179" s="9"/>
      <c r="AV179" s="9"/>
      <c r="AW179" s="9"/>
      <c r="AX179" s="9"/>
    </row>
    <row r="180" spans="1:50" ht="12" customHeight="1">
      <c r="A180" s="26">
        <v>2</v>
      </c>
      <c r="B180" s="59">
        <v>8</v>
      </c>
      <c r="C180" s="59">
        <v>5.3</v>
      </c>
      <c r="D180" s="59">
        <v>13.6</v>
      </c>
      <c r="E180" s="59">
        <v>5.3</v>
      </c>
      <c r="F180" s="60">
        <v>7.1</v>
      </c>
      <c r="G180" s="61">
        <v>5.0999999999999996</v>
      </c>
      <c r="H180" s="61">
        <v>7.4</v>
      </c>
      <c r="I180" s="61">
        <v>7.5</v>
      </c>
      <c r="J180" s="61">
        <v>7.7</v>
      </c>
      <c r="K180" s="61">
        <v>8.5</v>
      </c>
      <c r="L180" s="61">
        <v>8</v>
      </c>
      <c r="M180" s="61">
        <v>8.8000000000000007</v>
      </c>
      <c r="N180" s="61">
        <v>8</v>
      </c>
      <c r="O180" s="61">
        <v>8.1999999999999993</v>
      </c>
      <c r="P180" s="61">
        <v>8</v>
      </c>
      <c r="Q180" s="61">
        <v>7.9</v>
      </c>
      <c r="R180" s="61">
        <v>7</v>
      </c>
      <c r="S180" s="61">
        <v>7</v>
      </c>
      <c r="T180" s="61">
        <v>5.7</v>
      </c>
      <c r="U180" s="61">
        <v>5.7</v>
      </c>
      <c r="V180" s="61">
        <v>5</v>
      </c>
      <c r="W180" s="62">
        <v>5</v>
      </c>
      <c r="X180" s="26">
        <v>2</v>
      </c>
      <c r="Y180" s="59">
        <v>0.4</v>
      </c>
      <c r="Z180" s="59">
        <v>1.7</v>
      </c>
      <c r="AA180" s="59">
        <v>4.2</v>
      </c>
      <c r="AB180" s="59">
        <v>-0.7</v>
      </c>
      <c r="AC180" s="60">
        <v>-0.1</v>
      </c>
      <c r="AD180" s="61">
        <v>1.7</v>
      </c>
      <c r="AE180" s="61">
        <v>0.5</v>
      </c>
      <c r="AF180" s="61">
        <v>2.5</v>
      </c>
      <c r="AG180" s="61">
        <v>1.2</v>
      </c>
      <c r="AH180" s="61">
        <v>3.1</v>
      </c>
      <c r="AI180" s="61">
        <v>1.9</v>
      </c>
      <c r="AJ180" s="61">
        <v>3.5</v>
      </c>
      <c r="AK180" s="61">
        <v>3.7</v>
      </c>
      <c r="AL180" s="61">
        <v>4.3</v>
      </c>
      <c r="AM180" s="61">
        <v>5.0999999999999996</v>
      </c>
      <c r="AN180" s="61">
        <v>5.3</v>
      </c>
      <c r="AO180" s="61">
        <v>7.2</v>
      </c>
      <c r="AP180" s="61">
        <v>7.1</v>
      </c>
      <c r="AQ180" s="61">
        <v>9.1</v>
      </c>
      <c r="AR180" s="61">
        <v>9</v>
      </c>
      <c r="AS180" s="61">
        <v>10</v>
      </c>
      <c r="AT180" s="62">
        <v>9.9</v>
      </c>
      <c r="AU180" s="9"/>
      <c r="AV180" s="9"/>
      <c r="AW180" s="9"/>
      <c r="AX180" s="9"/>
    </row>
    <row r="181" spans="1:50" ht="12" customHeight="1">
      <c r="A181" s="26">
        <v>3</v>
      </c>
      <c r="B181" s="59">
        <v>5.0999999999999996</v>
      </c>
      <c r="C181" s="59">
        <v>1</v>
      </c>
      <c r="D181" s="59">
        <v>11.7</v>
      </c>
      <c r="E181" s="59">
        <v>1</v>
      </c>
      <c r="F181" s="60">
        <v>4.4000000000000004</v>
      </c>
      <c r="G181" s="61">
        <v>1</v>
      </c>
      <c r="H181" s="61">
        <v>4.2</v>
      </c>
      <c r="I181" s="61">
        <v>4.0999999999999996</v>
      </c>
      <c r="J181" s="61">
        <v>4.8</v>
      </c>
      <c r="K181" s="61">
        <v>5.7</v>
      </c>
      <c r="L181" s="61">
        <v>5.5</v>
      </c>
      <c r="M181" s="61">
        <v>6.3</v>
      </c>
      <c r="N181" s="61">
        <v>6.5</v>
      </c>
      <c r="O181" s="61">
        <v>6.7</v>
      </c>
      <c r="P181" s="61">
        <v>7.3</v>
      </c>
      <c r="Q181" s="61">
        <v>7.1</v>
      </c>
      <c r="R181" s="61">
        <v>7</v>
      </c>
      <c r="S181" s="61">
        <v>6.9</v>
      </c>
      <c r="T181" s="61">
        <v>5.8</v>
      </c>
      <c r="U181" s="61">
        <v>5.8</v>
      </c>
      <c r="V181" s="61">
        <v>5</v>
      </c>
      <c r="W181" s="62">
        <v>5</v>
      </c>
      <c r="X181" s="26">
        <v>3</v>
      </c>
      <c r="Y181" s="59">
        <v>3.5</v>
      </c>
      <c r="Z181" s="59">
        <v>4.9000000000000004</v>
      </c>
      <c r="AA181" s="59">
        <v>5.8</v>
      </c>
      <c r="AB181" s="59">
        <v>1.6</v>
      </c>
      <c r="AC181" s="60">
        <v>3.4</v>
      </c>
      <c r="AD181" s="61">
        <v>4.9000000000000004</v>
      </c>
      <c r="AE181" s="61">
        <v>3.5</v>
      </c>
      <c r="AF181" s="61">
        <v>5</v>
      </c>
      <c r="AG181" s="61">
        <v>3.6</v>
      </c>
      <c r="AH181" s="61">
        <v>5.0999999999999996</v>
      </c>
      <c r="AI181" s="61">
        <v>3.8</v>
      </c>
      <c r="AJ181" s="61">
        <v>5.0999999999999996</v>
      </c>
      <c r="AK181" s="61">
        <v>4.5</v>
      </c>
      <c r="AL181" s="61">
        <v>5.3</v>
      </c>
      <c r="AM181" s="61">
        <v>5.4</v>
      </c>
      <c r="AN181" s="61">
        <v>5.7</v>
      </c>
      <c r="AO181" s="61">
        <v>7</v>
      </c>
      <c r="AP181" s="61">
        <v>7</v>
      </c>
      <c r="AQ181" s="61">
        <v>8.9</v>
      </c>
      <c r="AR181" s="61">
        <v>8.8000000000000007</v>
      </c>
      <c r="AS181" s="61">
        <v>9.9</v>
      </c>
      <c r="AT181" s="62">
        <v>9.9</v>
      </c>
      <c r="AU181" s="9"/>
      <c r="AV181" s="9"/>
      <c r="AW181" s="9"/>
      <c r="AX181" s="9"/>
    </row>
    <row r="182" spans="1:50" ht="12" customHeight="1">
      <c r="A182" s="26">
        <v>4</v>
      </c>
      <c r="B182" s="59">
        <v>1.7</v>
      </c>
      <c r="C182" s="59">
        <v>2.4</v>
      </c>
      <c r="D182" s="59">
        <v>16.2</v>
      </c>
      <c r="E182" s="59">
        <v>-2.4</v>
      </c>
      <c r="F182" s="60">
        <v>2.6</v>
      </c>
      <c r="G182" s="61">
        <v>2.5</v>
      </c>
      <c r="H182" s="61">
        <v>1.2</v>
      </c>
      <c r="I182" s="61">
        <v>5.5</v>
      </c>
      <c r="J182" s="61">
        <v>2.5</v>
      </c>
      <c r="K182" s="61">
        <v>6.5</v>
      </c>
      <c r="L182" s="61">
        <v>3.5</v>
      </c>
      <c r="M182" s="61">
        <v>6.7</v>
      </c>
      <c r="N182" s="61">
        <v>5.2</v>
      </c>
      <c r="O182" s="61">
        <v>6.6</v>
      </c>
      <c r="P182" s="61">
        <v>6.4</v>
      </c>
      <c r="Q182" s="61">
        <v>6.7</v>
      </c>
      <c r="R182" s="61">
        <v>6.8</v>
      </c>
      <c r="S182" s="61">
        <v>6.7</v>
      </c>
      <c r="T182" s="61">
        <v>5.9</v>
      </c>
      <c r="U182" s="61">
        <v>5.9</v>
      </c>
      <c r="V182" s="61">
        <v>5.0999999999999996</v>
      </c>
      <c r="W182" s="62">
        <v>5.0999999999999996</v>
      </c>
      <c r="X182" s="26">
        <v>4</v>
      </c>
      <c r="Y182" s="59">
        <v>2.9</v>
      </c>
      <c r="Z182" s="59">
        <v>1.7</v>
      </c>
      <c r="AA182" s="59">
        <v>4.9000000000000004</v>
      </c>
      <c r="AB182" s="59">
        <v>1.7</v>
      </c>
      <c r="AC182" s="60">
        <v>2.8</v>
      </c>
      <c r="AD182" s="61">
        <v>1.6</v>
      </c>
      <c r="AE182" s="61">
        <v>3.5</v>
      </c>
      <c r="AF182" s="61">
        <v>2.5</v>
      </c>
      <c r="AG182" s="61">
        <v>4.0999999999999996</v>
      </c>
      <c r="AH182" s="61">
        <v>3.3</v>
      </c>
      <c r="AI182" s="61">
        <v>4.5999999999999996</v>
      </c>
      <c r="AJ182" s="61">
        <v>4</v>
      </c>
      <c r="AK182" s="61">
        <v>4.9000000000000004</v>
      </c>
      <c r="AL182" s="61">
        <v>4.5999999999999996</v>
      </c>
      <c r="AM182" s="61">
        <v>5.8</v>
      </c>
      <c r="AN182" s="61">
        <v>5.7</v>
      </c>
      <c r="AO182" s="61">
        <v>7</v>
      </c>
      <c r="AP182" s="61">
        <v>7</v>
      </c>
      <c r="AQ182" s="61">
        <v>8.8000000000000007</v>
      </c>
      <c r="AR182" s="61">
        <v>8.6999999999999993</v>
      </c>
      <c r="AS182" s="61">
        <v>9.9</v>
      </c>
      <c r="AT182" s="62">
        <v>9.9</v>
      </c>
      <c r="AU182" s="9"/>
      <c r="AV182" s="9"/>
      <c r="AW182" s="9"/>
      <c r="AX182" s="9"/>
    </row>
    <row r="183" spans="1:50" ht="12" customHeight="1">
      <c r="A183" s="26">
        <v>5</v>
      </c>
      <c r="B183" s="59">
        <v>6.1</v>
      </c>
      <c r="C183" s="59">
        <v>3.7</v>
      </c>
      <c r="D183" s="59">
        <v>15.3</v>
      </c>
      <c r="E183" s="59">
        <v>-0.7</v>
      </c>
      <c r="F183" s="60">
        <v>4.5999999999999996</v>
      </c>
      <c r="G183" s="61">
        <v>3.7</v>
      </c>
      <c r="H183" s="61">
        <v>2.2999999999999998</v>
      </c>
      <c r="I183" s="61">
        <v>6.4</v>
      </c>
      <c r="J183" s="61">
        <v>3</v>
      </c>
      <c r="K183" s="61">
        <v>7.3</v>
      </c>
      <c r="L183" s="61">
        <v>3.8</v>
      </c>
      <c r="M183" s="61">
        <v>7.4</v>
      </c>
      <c r="N183" s="61">
        <v>5.4</v>
      </c>
      <c r="O183" s="61">
        <v>6.9</v>
      </c>
      <c r="P183" s="61">
        <v>6.2</v>
      </c>
      <c r="Q183" s="61">
        <v>6.6</v>
      </c>
      <c r="R183" s="61">
        <v>6.6</v>
      </c>
      <c r="S183" s="61">
        <v>6.5</v>
      </c>
      <c r="T183" s="61">
        <v>5.9</v>
      </c>
      <c r="U183" s="61">
        <v>5.9</v>
      </c>
      <c r="V183" s="61">
        <v>5.0999999999999996</v>
      </c>
      <c r="W183" s="62">
        <v>5.0999999999999996</v>
      </c>
      <c r="X183" s="26">
        <v>5</v>
      </c>
      <c r="Y183" s="59">
        <v>1.1000000000000001</v>
      </c>
      <c r="Z183" s="59">
        <v>1.4</v>
      </c>
      <c r="AA183" s="59">
        <v>2.4</v>
      </c>
      <c r="AB183" s="59">
        <v>1.1000000000000001</v>
      </c>
      <c r="AC183" s="60">
        <v>1</v>
      </c>
      <c r="AD183" s="61">
        <v>1.4</v>
      </c>
      <c r="AE183" s="61">
        <v>1.8</v>
      </c>
      <c r="AF183" s="61">
        <v>2.2000000000000002</v>
      </c>
      <c r="AG183" s="61">
        <v>2.6</v>
      </c>
      <c r="AH183" s="61">
        <v>2.9</v>
      </c>
      <c r="AI183" s="61">
        <v>3.3</v>
      </c>
      <c r="AJ183" s="61">
        <v>3.5</v>
      </c>
      <c r="AK183" s="61">
        <v>4.2</v>
      </c>
      <c r="AL183" s="61">
        <v>4.2</v>
      </c>
      <c r="AM183" s="61">
        <v>5.5</v>
      </c>
      <c r="AN183" s="61">
        <v>5.3</v>
      </c>
      <c r="AO183" s="61">
        <v>7</v>
      </c>
      <c r="AP183" s="61">
        <v>6.9</v>
      </c>
      <c r="AQ183" s="61">
        <v>8.6</v>
      </c>
      <c r="AR183" s="61">
        <v>8.6</v>
      </c>
      <c r="AS183" s="61">
        <v>9.8000000000000007</v>
      </c>
      <c r="AT183" s="62">
        <v>9.8000000000000007</v>
      </c>
      <c r="AU183" s="9"/>
      <c r="AV183" s="9"/>
      <c r="AW183" s="9"/>
      <c r="AX183" s="9"/>
    </row>
    <row r="184" spans="1:50" ht="12" customHeight="1">
      <c r="A184" s="26">
        <v>6</v>
      </c>
      <c r="B184" s="59">
        <v>10.4</v>
      </c>
      <c r="C184" s="59">
        <v>4.9000000000000004</v>
      </c>
      <c r="D184" s="59">
        <v>24.3</v>
      </c>
      <c r="E184" s="59">
        <v>-1.2</v>
      </c>
      <c r="F184" s="60">
        <v>9.9</v>
      </c>
      <c r="G184" s="61">
        <v>5.4</v>
      </c>
      <c r="H184" s="61">
        <v>3</v>
      </c>
      <c r="I184" s="61">
        <v>8.1</v>
      </c>
      <c r="J184" s="61">
        <v>3</v>
      </c>
      <c r="K184" s="61">
        <v>9.1999999999999993</v>
      </c>
      <c r="L184" s="61">
        <v>3.8</v>
      </c>
      <c r="M184" s="61">
        <v>9.1999999999999993</v>
      </c>
      <c r="N184" s="61">
        <v>6</v>
      </c>
      <c r="O184" s="61">
        <v>8.6</v>
      </c>
      <c r="P184" s="61">
        <v>6.2</v>
      </c>
      <c r="Q184" s="61">
        <v>7.2</v>
      </c>
      <c r="R184" s="61">
        <v>6.4</v>
      </c>
      <c r="S184" s="61">
        <v>6.4</v>
      </c>
      <c r="T184" s="61">
        <v>5.9</v>
      </c>
      <c r="U184" s="61">
        <v>5.9</v>
      </c>
      <c r="V184" s="61">
        <v>5.2</v>
      </c>
      <c r="W184" s="62">
        <v>5.2</v>
      </c>
      <c r="X184" s="26">
        <v>6</v>
      </c>
      <c r="Y184" s="59">
        <v>-0.2</v>
      </c>
      <c r="Z184" s="59">
        <v>0</v>
      </c>
      <c r="AA184" s="59">
        <v>1.4</v>
      </c>
      <c r="AB184" s="59">
        <v>-0.7</v>
      </c>
      <c r="AC184" s="60">
        <v>-0.2</v>
      </c>
      <c r="AD184" s="61">
        <v>0</v>
      </c>
      <c r="AE184" s="61">
        <v>0.7</v>
      </c>
      <c r="AF184" s="61">
        <v>0.8</v>
      </c>
      <c r="AG184" s="61">
        <v>1.6</v>
      </c>
      <c r="AH184" s="61">
        <v>1.7</v>
      </c>
      <c r="AI184" s="61">
        <v>2.5</v>
      </c>
      <c r="AJ184" s="61">
        <v>2.4</v>
      </c>
      <c r="AK184" s="61">
        <v>3.4</v>
      </c>
      <c r="AL184" s="61">
        <v>3.5</v>
      </c>
      <c r="AM184" s="61">
        <v>5.0999999999999996</v>
      </c>
      <c r="AN184" s="61">
        <v>5</v>
      </c>
      <c r="AO184" s="61">
        <v>6.9</v>
      </c>
      <c r="AP184" s="61">
        <v>6.8</v>
      </c>
      <c r="AQ184" s="61">
        <v>8.5</v>
      </c>
      <c r="AR184" s="63">
        <v>8.4</v>
      </c>
      <c r="AS184" s="61">
        <v>9.8000000000000007</v>
      </c>
      <c r="AT184" s="62">
        <v>9.8000000000000007</v>
      </c>
      <c r="AU184" s="9"/>
      <c r="AV184" s="9"/>
      <c r="AW184" s="9"/>
      <c r="AX184" s="9"/>
    </row>
    <row r="185" spans="1:50" ht="12" customHeight="1">
      <c r="A185" s="26">
        <v>7</v>
      </c>
      <c r="B185" s="59">
        <v>6.9</v>
      </c>
      <c r="C185" s="59">
        <v>4.0999999999999996</v>
      </c>
      <c r="D185" s="59">
        <v>22.7</v>
      </c>
      <c r="E185" s="59">
        <v>0.3</v>
      </c>
      <c r="F185" s="60">
        <v>6.2</v>
      </c>
      <c r="G185" s="61">
        <v>4.7</v>
      </c>
      <c r="H185" s="61">
        <v>5.6</v>
      </c>
      <c r="I185" s="61">
        <v>7.5</v>
      </c>
      <c r="J185" s="61">
        <v>5.4</v>
      </c>
      <c r="K185" s="61">
        <v>8.8000000000000007</v>
      </c>
      <c r="L185" s="61">
        <v>5.7</v>
      </c>
      <c r="M185" s="61">
        <v>8.9</v>
      </c>
      <c r="N185" s="61">
        <v>6.7</v>
      </c>
      <c r="O185" s="61">
        <v>8.1999999999999993</v>
      </c>
      <c r="P185" s="61">
        <v>6.8</v>
      </c>
      <c r="Q185" s="61">
        <v>7.3</v>
      </c>
      <c r="R185" s="61">
        <v>6.5</v>
      </c>
      <c r="S185" s="61">
        <v>6.5</v>
      </c>
      <c r="T185" s="61">
        <v>5.9</v>
      </c>
      <c r="U185" s="61">
        <v>5.9</v>
      </c>
      <c r="V185" s="61">
        <v>5.3</v>
      </c>
      <c r="W185" s="62">
        <v>5.3</v>
      </c>
      <c r="X185" s="26">
        <v>7</v>
      </c>
      <c r="Y185" s="59">
        <v>-0.4</v>
      </c>
      <c r="Z185" s="59">
        <v>0.1</v>
      </c>
      <c r="AA185" s="59">
        <v>0.7</v>
      </c>
      <c r="AB185" s="59">
        <v>-0.4</v>
      </c>
      <c r="AC185" s="60">
        <v>0</v>
      </c>
      <c r="AD185" s="61">
        <v>0.1</v>
      </c>
      <c r="AE185" s="61">
        <v>0.8</v>
      </c>
      <c r="AF185" s="61">
        <v>0.9</v>
      </c>
      <c r="AG185" s="61">
        <v>1.5</v>
      </c>
      <c r="AH185" s="61">
        <v>1.6</v>
      </c>
      <c r="AI185" s="61">
        <v>2.2000000000000002</v>
      </c>
      <c r="AJ185" s="61">
        <v>2.2000000000000002</v>
      </c>
      <c r="AK185" s="61">
        <v>3.2</v>
      </c>
      <c r="AL185" s="61">
        <v>3.4</v>
      </c>
      <c r="AM185" s="61">
        <v>4.8</v>
      </c>
      <c r="AN185" s="61">
        <v>4.8</v>
      </c>
      <c r="AO185" s="61">
        <v>6.7</v>
      </c>
      <c r="AP185" s="61">
        <v>6.5</v>
      </c>
      <c r="AQ185" s="61">
        <v>8.4</v>
      </c>
      <c r="AR185" s="61">
        <v>8.3000000000000007</v>
      </c>
      <c r="AS185" s="61">
        <v>9.6999999999999993</v>
      </c>
      <c r="AT185" s="62">
        <v>9.6999999999999993</v>
      </c>
      <c r="AU185" s="9"/>
      <c r="AV185" s="9"/>
      <c r="AW185" s="9"/>
      <c r="AX185" s="9"/>
    </row>
    <row r="186" spans="1:50" ht="12" customHeight="1">
      <c r="A186" s="26">
        <v>8</v>
      </c>
      <c r="B186" s="59">
        <v>12.2</v>
      </c>
      <c r="C186" s="59">
        <v>6.1</v>
      </c>
      <c r="D186" s="59">
        <v>27.2</v>
      </c>
      <c r="E186" s="59">
        <v>-1</v>
      </c>
      <c r="F186" s="60">
        <v>11.9</v>
      </c>
      <c r="G186" s="61">
        <v>6.9</v>
      </c>
      <c r="H186" s="61">
        <v>4.8</v>
      </c>
      <c r="I186" s="61">
        <v>9.5</v>
      </c>
      <c r="J186" s="61">
        <v>3.9</v>
      </c>
      <c r="K186" s="61">
        <v>10.199999999999999</v>
      </c>
      <c r="L186" s="61">
        <v>4.5</v>
      </c>
      <c r="M186" s="61">
        <v>9.9</v>
      </c>
      <c r="N186" s="61">
        <v>6.5</v>
      </c>
      <c r="O186" s="61">
        <v>9</v>
      </c>
      <c r="P186" s="61">
        <v>6.7</v>
      </c>
      <c r="Q186" s="61">
        <v>7.5</v>
      </c>
      <c r="R186" s="61">
        <v>6.6</v>
      </c>
      <c r="S186" s="61">
        <v>6.5</v>
      </c>
      <c r="T186" s="61">
        <v>5.9</v>
      </c>
      <c r="U186" s="61">
        <v>5.9</v>
      </c>
      <c r="V186" s="61">
        <v>5.3</v>
      </c>
      <c r="W186" s="62">
        <v>5.3</v>
      </c>
      <c r="X186" s="26">
        <v>8</v>
      </c>
      <c r="Y186" s="59">
        <v>1</v>
      </c>
      <c r="Z186" s="59">
        <v>1.8</v>
      </c>
      <c r="AA186" s="59">
        <v>4.7</v>
      </c>
      <c r="AB186" s="59">
        <v>0.1</v>
      </c>
      <c r="AC186" s="60">
        <v>1</v>
      </c>
      <c r="AD186" s="61">
        <v>1.9</v>
      </c>
      <c r="AE186" s="61">
        <v>1.4</v>
      </c>
      <c r="AF186" s="61">
        <v>3</v>
      </c>
      <c r="AG186" s="61">
        <v>1.9</v>
      </c>
      <c r="AH186" s="61">
        <v>3.6</v>
      </c>
      <c r="AI186" s="61">
        <v>2.4</v>
      </c>
      <c r="AJ186" s="61">
        <v>3.8</v>
      </c>
      <c r="AK186" s="61">
        <v>3.5</v>
      </c>
      <c r="AL186" s="61">
        <v>4.2</v>
      </c>
      <c r="AM186" s="61">
        <v>4.7</v>
      </c>
      <c r="AN186" s="61">
        <v>4.9000000000000004</v>
      </c>
      <c r="AO186" s="61">
        <v>6.5</v>
      </c>
      <c r="AP186" s="61">
        <v>6.4</v>
      </c>
      <c r="AQ186" s="61">
        <v>8.3000000000000007</v>
      </c>
      <c r="AR186" s="61">
        <v>8.1999999999999993</v>
      </c>
      <c r="AS186" s="61">
        <v>9.6999999999999993</v>
      </c>
      <c r="AT186" s="62">
        <v>9.6999999999999993</v>
      </c>
      <c r="AU186" s="9"/>
      <c r="AV186" s="9"/>
      <c r="AW186" s="9"/>
      <c r="AX186" s="9"/>
    </row>
    <row r="187" spans="1:50" ht="12" customHeight="1">
      <c r="A187" s="26">
        <v>9</v>
      </c>
      <c r="B187" s="59">
        <v>13.9</v>
      </c>
      <c r="C187" s="59">
        <v>9.4</v>
      </c>
      <c r="D187" s="59">
        <v>27.1</v>
      </c>
      <c r="E187" s="59">
        <v>-0.9</v>
      </c>
      <c r="F187" s="60">
        <v>14</v>
      </c>
      <c r="G187" s="61">
        <v>10</v>
      </c>
      <c r="H187" s="61">
        <v>6.1</v>
      </c>
      <c r="I187" s="61">
        <v>11.1</v>
      </c>
      <c r="J187" s="61">
        <v>4.8</v>
      </c>
      <c r="K187" s="61">
        <v>11.4</v>
      </c>
      <c r="L187" s="61">
        <v>5.0999999999999996</v>
      </c>
      <c r="M187" s="61">
        <v>10.9</v>
      </c>
      <c r="N187" s="61">
        <v>7.1</v>
      </c>
      <c r="O187" s="61">
        <v>10</v>
      </c>
      <c r="P187" s="61">
        <v>7</v>
      </c>
      <c r="Q187" s="61">
        <v>7.9</v>
      </c>
      <c r="R187" s="61">
        <v>6.6</v>
      </c>
      <c r="S187" s="61">
        <v>6.6</v>
      </c>
      <c r="T187" s="61">
        <v>6</v>
      </c>
      <c r="U187" s="61">
        <v>6</v>
      </c>
      <c r="V187" s="61">
        <v>5.3</v>
      </c>
      <c r="W187" s="62">
        <v>5.4</v>
      </c>
      <c r="X187" s="26">
        <v>9</v>
      </c>
      <c r="Y187" s="59">
        <v>4.5999999999999996</v>
      </c>
      <c r="Z187" s="59">
        <v>5.4</v>
      </c>
      <c r="AA187" s="59">
        <v>6.3</v>
      </c>
      <c r="AB187" s="59">
        <v>1.5</v>
      </c>
      <c r="AC187" s="60">
        <v>4.5</v>
      </c>
      <c r="AD187" s="61">
        <v>5.4</v>
      </c>
      <c r="AE187" s="61">
        <v>4.2</v>
      </c>
      <c r="AF187" s="61">
        <v>5.3</v>
      </c>
      <c r="AG187" s="61">
        <v>4</v>
      </c>
      <c r="AH187" s="61">
        <v>5.2</v>
      </c>
      <c r="AI187" s="61">
        <v>4.0999999999999996</v>
      </c>
      <c r="AJ187" s="61">
        <v>5.2</v>
      </c>
      <c r="AK187" s="61">
        <v>4.5999999999999996</v>
      </c>
      <c r="AL187" s="61">
        <v>5.3</v>
      </c>
      <c r="AM187" s="61">
        <v>5.0999999999999996</v>
      </c>
      <c r="AN187" s="61">
        <v>5.4</v>
      </c>
      <c r="AO187" s="61">
        <v>6.4</v>
      </c>
      <c r="AP187" s="61">
        <v>6.4</v>
      </c>
      <c r="AQ187" s="61">
        <v>8.1</v>
      </c>
      <c r="AR187" s="61">
        <v>8.1</v>
      </c>
      <c r="AS187" s="61">
        <v>9.6</v>
      </c>
      <c r="AT187" s="62">
        <v>9.6</v>
      </c>
      <c r="AU187" s="9"/>
      <c r="AV187" s="9"/>
      <c r="AW187" s="9"/>
      <c r="AX187" s="9"/>
    </row>
    <row r="188" spans="1:50" ht="12" customHeight="1">
      <c r="A188" s="26">
        <v>10</v>
      </c>
      <c r="B188" s="59">
        <v>11.9</v>
      </c>
      <c r="C188" s="59">
        <v>9.8000000000000007</v>
      </c>
      <c r="D188" s="59">
        <v>13.1</v>
      </c>
      <c r="E188" s="59">
        <v>4.0999999999999996</v>
      </c>
      <c r="F188" s="60">
        <v>11.2</v>
      </c>
      <c r="G188" s="61">
        <v>9.6</v>
      </c>
      <c r="H188" s="61">
        <v>8.4</v>
      </c>
      <c r="I188" s="61">
        <v>10.1</v>
      </c>
      <c r="J188" s="61">
        <v>7.7</v>
      </c>
      <c r="K188" s="61">
        <v>9.8000000000000007</v>
      </c>
      <c r="L188" s="61">
        <v>7.7</v>
      </c>
      <c r="M188" s="61">
        <v>9.4</v>
      </c>
      <c r="N188" s="61">
        <v>8</v>
      </c>
      <c r="O188" s="61">
        <v>8.8000000000000007</v>
      </c>
      <c r="P188" s="61">
        <v>7.6</v>
      </c>
      <c r="Q188" s="61">
        <v>7.7</v>
      </c>
      <c r="R188" s="61">
        <v>6.8</v>
      </c>
      <c r="S188" s="61">
        <v>6.9</v>
      </c>
      <c r="T188" s="61">
        <v>6</v>
      </c>
      <c r="U188" s="61">
        <v>6</v>
      </c>
      <c r="V188" s="61">
        <v>5.4</v>
      </c>
      <c r="W188" s="62">
        <v>5.4</v>
      </c>
      <c r="X188" s="26">
        <v>10</v>
      </c>
      <c r="Y188" s="59">
        <v>7.6</v>
      </c>
      <c r="Z188" s="59">
        <v>6.6</v>
      </c>
      <c r="AA188" s="59">
        <v>10</v>
      </c>
      <c r="AB188" s="59">
        <v>5.4</v>
      </c>
      <c r="AC188" s="60">
        <v>7.5</v>
      </c>
      <c r="AD188" s="61">
        <v>6.6</v>
      </c>
      <c r="AE188" s="61">
        <v>6.8</v>
      </c>
      <c r="AF188" s="61">
        <v>6.8</v>
      </c>
      <c r="AG188" s="61">
        <v>6.3</v>
      </c>
      <c r="AH188" s="61">
        <v>6.8</v>
      </c>
      <c r="AI188" s="61">
        <v>6</v>
      </c>
      <c r="AJ188" s="61">
        <v>6.8</v>
      </c>
      <c r="AK188" s="61">
        <v>6</v>
      </c>
      <c r="AL188" s="61">
        <v>6.5</v>
      </c>
      <c r="AM188" s="61">
        <v>5.7</v>
      </c>
      <c r="AN188" s="61">
        <v>6.2</v>
      </c>
      <c r="AO188" s="61">
        <v>6.4</v>
      </c>
      <c r="AP188" s="61">
        <v>6.5</v>
      </c>
      <c r="AQ188" s="61">
        <v>8</v>
      </c>
      <c r="AR188" s="61">
        <v>8</v>
      </c>
      <c r="AS188" s="61">
        <v>9.6</v>
      </c>
      <c r="AT188" s="62">
        <v>9.5</v>
      </c>
      <c r="AU188" s="9"/>
      <c r="AV188" s="9"/>
      <c r="AW188" s="9"/>
      <c r="AX188" s="9"/>
    </row>
    <row r="189" spans="1:50" ht="12" customHeight="1">
      <c r="A189" s="26">
        <v>11</v>
      </c>
      <c r="B189" s="59">
        <v>11.9</v>
      </c>
      <c r="C189" s="59">
        <v>8.5</v>
      </c>
      <c r="D189" s="59">
        <v>13</v>
      </c>
      <c r="E189" s="59">
        <v>3.2</v>
      </c>
      <c r="F189" s="60">
        <v>11.3</v>
      </c>
      <c r="G189" s="61">
        <v>8.4</v>
      </c>
      <c r="H189" s="61">
        <v>8.6</v>
      </c>
      <c r="I189" s="61">
        <v>8.8000000000000007</v>
      </c>
      <c r="J189" s="61">
        <v>7.4</v>
      </c>
      <c r="K189" s="61">
        <v>8.9</v>
      </c>
      <c r="L189" s="61">
        <v>7.3</v>
      </c>
      <c r="M189" s="61">
        <v>8.8000000000000007</v>
      </c>
      <c r="N189" s="61">
        <v>7.8</v>
      </c>
      <c r="O189" s="61">
        <v>8.4</v>
      </c>
      <c r="P189" s="61">
        <v>7.4</v>
      </c>
      <c r="Q189" s="61">
        <v>7.7</v>
      </c>
      <c r="R189" s="61">
        <v>6.9</v>
      </c>
      <c r="S189" s="61">
        <v>6.9</v>
      </c>
      <c r="T189" s="61">
        <v>6</v>
      </c>
      <c r="U189" s="61">
        <v>6.1</v>
      </c>
      <c r="V189" s="61">
        <v>5.4</v>
      </c>
      <c r="W189" s="62">
        <v>5.4</v>
      </c>
      <c r="X189" s="26">
        <v>11</v>
      </c>
      <c r="Y189" s="59">
        <v>3.7</v>
      </c>
      <c r="Z189" s="59">
        <v>2.6</v>
      </c>
      <c r="AA189" s="59">
        <v>6.6</v>
      </c>
      <c r="AB189" s="59">
        <v>2.5</v>
      </c>
      <c r="AC189" s="60">
        <v>3.8</v>
      </c>
      <c r="AD189" s="61">
        <v>2.7</v>
      </c>
      <c r="AE189" s="61">
        <v>4.7</v>
      </c>
      <c r="AF189" s="61">
        <v>3.5</v>
      </c>
      <c r="AG189" s="61">
        <v>5.3</v>
      </c>
      <c r="AH189" s="61">
        <v>4.2</v>
      </c>
      <c r="AI189" s="61">
        <v>5.7</v>
      </c>
      <c r="AJ189" s="61">
        <v>4.8</v>
      </c>
      <c r="AK189" s="61">
        <v>5.7</v>
      </c>
      <c r="AL189" s="61">
        <v>5.0999999999999996</v>
      </c>
      <c r="AM189" s="61">
        <v>6.1</v>
      </c>
      <c r="AN189" s="61">
        <v>6</v>
      </c>
      <c r="AO189" s="61">
        <v>6.6</v>
      </c>
      <c r="AP189" s="61">
        <v>6.7</v>
      </c>
      <c r="AQ189" s="61">
        <v>7.9</v>
      </c>
      <c r="AR189" s="61">
        <v>7.9</v>
      </c>
      <c r="AS189" s="61">
        <v>9.5</v>
      </c>
      <c r="AT189" s="62">
        <v>9.5</v>
      </c>
      <c r="AU189" s="9"/>
      <c r="AV189" s="9"/>
      <c r="AW189" s="9"/>
      <c r="AX189" s="9"/>
    </row>
    <row r="190" spans="1:50" ht="12" customHeight="1">
      <c r="A190" s="26">
        <v>12</v>
      </c>
      <c r="B190" s="59">
        <v>11.3</v>
      </c>
      <c r="C190" s="59">
        <v>10.9</v>
      </c>
      <c r="D190" s="59">
        <v>21.7</v>
      </c>
      <c r="E190" s="59">
        <v>8.1</v>
      </c>
      <c r="F190" s="60">
        <v>10.6</v>
      </c>
      <c r="G190" s="61">
        <v>10.8</v>
      </c>
      <c r="H190" s="61">
        <v>9.4</v>
      </c>
      <c r="I190" s="61">
        <v>12.5</v>
      </c>
      <c r="J190" s="61">
        <v>8.6</v>
      </c>
      <c r="K190" s="61">
        <v>12.5</v>
      </c>
      <c r="L190" s="61">
        <v>8.4</v>
      </c>
      <c r="M190" s="61">
        <v>11.8</v>
      </c>
      <c r="N190" s="61">
        <v>8.4</v>
      </c>
      <c r="O190" s="61">
        <v>10.3</v>
      </c>
      <c r="P190" s="61">
        <v>7.7</v>
      </c>
      <c r="Q190" s="61">
        <v>8.4</v>
      </c>
      <c r="R190" s="61">
        <v>7</v>
      </c>
      <c r="S190" s="61">
        <v>7</v>
      </c>
      <c r="T190" s="61">
        <v>6.1</v>
      </c>
      <c r="U190" s="61">
        <v>6.1</v>
      </c>
      <c r="V190" s="61">
        <v>5.5</v>
      </c>
      <c r="W190" s="62">
        <v>5.5</v>
      </c>
      <c r="X190" s="26">
        <v>12</v>
      </c>
      <c r="Y190" s="59">
        <v>2.4</v>
      </c>
      <c r="Z190" s="59">
        <v>3.6</v>
      </c>
      <c r="AA190" s="59">
        <v>6.8</v>
      </c>
      <c r="AB190" s="59">
        <v>2.2999999999999998</v>
      </c>
      <c r="AC190" s="60">
        <v>2.4</v>
      </c>
      <c r="AD190" s="61">
        <v>3.5</v>
      </c>
      <c r="AE190" s="61">
        <v>3.3</v>
      </c>
      <c r="AF190" s="61">
        <v>3.8</v>
      </c>
      <c r="AG190" s="61">
        <v>3.9</v>
      </c>
      <c r="AH190" s="61">
        <v>4.2</v>
      </c>
      <c r="AI190" s="61">
        <v>4.4000000000000004</v>
      </c>
      <c r="AJ190" s="61">
        <v>4.5999999999999996</v>
      </c>
      <c r="AK190" s="61">
        <v>4.8</v>
      </c>
      <c r="AL190" s="61">
        <v>5.0999999999999996</v>
      </c>
      <c r="AM190" s="61">
        <v>5.8</v>
      </c>
      <c r="AN190" s="61">
        <v>5.8</v>
      </c>
      <c r="AO190" s="61">
        <v>6.7</v>
      </c>
      <c r="AP190" s="61">
        <v>6.7</v>
      </c>
      <c r="AQ190" s="61">
        <v>7.9</v>
      </c>
      <c r="AR190" s="61">
        <v>7.9</v>
      </c>
      <c r="AS190" s="61">
        <v>9.5</v>
      </c>
      <c r="AT190" s="62">
        <v>9.4</v>
      </c>
      <c r="AU190" s="9"/>
      <c r="AV190" s="9"/>
      <c r="AW190" s="9"/>
      <c r="AX190" s="9"/>
    </row>
    <row r="191" spans="1:50" ht="12" customHeight="1">
      <c r="A191" s="26">
        <v>13</v>
      </c>
      <c r="B191" s="59">
        <v>9.3000000000000007</v>
      </c>
      <c r="C191" s="59">
        <v>6.5</v>
      </c>
      <c r="D191" s="59">
        <v>17.899999999999999</v>
      </c>
      <c r="E191" s="59">
        <v>2.6</v>
      </c>
      <c r="F191" s="60">
        <v>9.4</v>
      </c>
      <c r="G191" s="61">
        <v>6.4</v>
      </c>
      <c r="H191" s="61">
        <v>7</v>
      </c>
      <c r="I191" s="61">
        <v>7.6</v>
      </c>
      <c r="J191" s="61">
        <v>7</v>
      </c>
      <c r="K191" s="61">
        <v>8.1999999999999993</v>
      </c>
      <c r="L191" s="61">
        <v>7.4</v>
      </c>
      <c r="M191" s="61">
        <v>8.4</v>
      </c>
      <c r="N191" s="61">
        <v>7.8</v>
      </c>
      <c r="O191" s="61">
        <v>8.1999999999999993</v>
      </c>
      <c r="P191" s="61">
        <v>7.9</v>
      </c>
      <c r="Q191" s="61">
        <v>7.9</v>
      </c>
      <c r="R191" s="61">
        <v>7.2</v>
      </c>
      <c r="S191" s="61">
        <v>7.2</v>
      </c>
      <c r="T191" s="61">
        <v>6.2</v>
      </c>
      <c r="U191" s="61">
        <v>6.2</v>
      </c>
      <c r="V191" s="61">
        <v>5.5</v>
      </c>
      <c r="W191" s="62">
        <v>5.5</v>
      </c>
      <c r="X191" s="26">
        <v>13</v>
      </c>
      <c r="Y191" s="59">
        <v>4.7</v>
      </c>
      <c r="Z191" s="59">
        <v>7.1</v>
      </c>
      <c r="AA191" s="59">
        <v>7.1</v>
      </c>
      <c r="AB191" s="59">
        <v>3.5</v>
      </c>
      <c r="AC191" s="60">
        <v>4.7</v>
      </c>
      <c r="AD191" s="61">
        <v>7</v>
      </c>
      <c r="AE191" s="61">
        <v>4.7</v>
      </c>
      <c r="AF191" s="61">
        <v>6.6</v>
      </c>
      <c r="AG191" s="61">
        <v>4.8</v>
      </c>
      <c r="AH191" s="61">
        <v>6.2</v>
      </c>
      <c r="AI191" s="61">
        <v>5</v>
      </c>
      <c r="AJ191" s="61">
        <v>6.1</v>
      </c>
      <c r="AK191" s="61">
        <v>5.3</v>
      </c>
      <c r="AL191" s="61">
        <v>6.1</v>
      </c>
      <c r="AM191" s="61">
        <v>5.8</v>
      </c>
      <c r="AN191" s="61">
        <v>6</v>
      </c>
      <c r="AO191" s="61">
        <v>6.7</v>
      </c>
      <c r="AP191" s="61">
        <v>6.7</v>
      </c>
      <c r="AQ191" s="61">
        <v>7.8</v>
      </c>
      <c r="AR191" s="61">
        <v>7.8</v>
      </c>
      <c r="AS191" s="61">
        <v>9.4</v>
      </c>
      <c r="AT191" s="62">
        <v>9.4</v>
      </c>
      <c r="AU191" s="9"/>
      <c r="AV191" s="9"/>
      <c r="AW191" s="9"/>
      <c r="AX191" s="9"/>
    </row>
    <row r="192" spans="1:50" ht="12" customHeight="1">
      <c r="A192" s="26">
        <v>14</v>
      </c>
      <c r="B192" s="59">
        <v>6.6</v>
      </c>
      <c r="C192" s="59"/>
      <c r="D192" s="59"/>
      <c r="E192" s="59"/>
      <c r="F192" s="60">
        <v>6.5</v>
      </c>
      <c r="G192" s="61"/>
      <c r="H192" s="61">
        <v>6.5</v>
      </c>
      <c r="I192" s="61"/>
      <c r="J192" s="61">
        <v>6.8</v>
      </c>
      <c r="K192" s="61"/>
      <c r="L192" s="61">
        <v>7.1</v>
      </c>
      <c r="M192" s="61"/>
      <c r="N192" s="61">
        <v>7.4</v>
      </c>
      <c r="O192" s="61"/>
      <c r="P192" s="61">
        <v>7.6</v>
      </c>
      <c r="Q192" s="61"/>
      <c r="R192" s="61">
        <v>7.3</v>
      </c>
      <c r="S192" s="61"/>
      <c r="T192" s="61">
        <v>6.3</v>
      </c>
      <c r="U192" s="61"/>
      <c r="V192" s="61">
        <v>5.5</v>
      </c>
      <c r="W192" s="62"/>
      <c r="X192" s="26">
        <v>14</v>
      </c>
      <c r="Y192" s="59">
        <v>7.3</v>
      </c>
      <c r="Z192" s="59">
        <v>6.4</v>
      </c>
      <c r="AA192" s="59">
        <v>9.8000000000000007</v>
      </c>
      <c r="AB192" s="59">
        <v>6.4</v>
      </c>
      <c r="AC192" s="60">
        <v>7.2</v>
      </c>
      <c r="AD192" s="61">
        <v>6.4</v>
      </c>
      <c r="AE192" s="61">
        <v>7</v>
      </c>
      <c r="AF192" s="61">
        <v>7.5</v>
      </c>
      <c r="AG192" s="61">
        <v>6.9</v>
      </c>
      <c r="AH192" s="61">
        <v>7.7</v>
      </c>
      <c r="AI192" s="61">
        <v>6.8</v>
      </c>
      <c r="AJ192" s="61">
        <v>7.7</v>
      </c>
      <c r="AK192" s="61">
        <v>6.6</v>
      </c>
      <c r="AL192" s="61">
        <v>7.1</v>
      </c>
      <c r="AM192" s="61">
        <v>6.3</v>
      </c>
      <c r="AN192" s="61">
        <v>6.7</v>
      </c>
      <c r="AO192" s="61">
        <v>6.7</v>
      </c>
      <c r="AP192" s="61">
        <v>6.8</v>
      </c>
      <c r="AQ192" s="61">
        <v>7.8</v>
      </c>
      <c r="AR192" s="61">
        <v>7.8</v>
      </c>
      <c r="AS192" s="61">
        <v>9.3000000000000007</v>
      </c>
      <c r="AT192" s="62">
        <v>9.3000000000000007</v>
      </c>
      <c r="AU192" s="9"/>
      <c r="AV192" s="9"/>
      <c r="AW192" s="9"/>
      <c r="AX192" s="9"/>
    </row>
    <row r="193" spans="1:50" ht="12" customHeight="1">
      <c r="A193" s="26">
        <v>15</v>
      </c>
      <c r="B193" s="59"/>
      <c r="C193" s="59"/>
      <c r="D193" s="59"/>
      <c r="E193" s="59"/>
      <c r="F193" s="60"/>
      <c r="G193" s="61"/>
      <c r="H193" s="61"/>
      <c r="I193" s="61"/>
      <c r="J193" s="61"/>
      <c r="K193" s="61"/>
      <c r="L193" s="61"/>
      <c r="M193" s="61"/>
      <c r="N193" s="63"/>
      <c r="O193" s="63"/>
      <c r="P193" s="63"/>
      <c r="Q193" s="61"/>
      <c r="R193" s="61"/>
      <c r="S193" s="61"/>
      <c r="T193" s="61"/>
      <c r="U193" s="61"/>
      <c r="V193" s="61"/>
      <c r="W193" s="62"/>
      <c r="X193" s="26">
        <v>15</v>
      </c>
      <c r="Y193" s="59">
        <v>0.5</v>
      </c>
      <c r="Z193" s="59">
        <v>1.3</v>
      </c>
      <c r="AA193" s="59">
        <v>6.8</v>
      </c>
      <c r="AB193" s="59">
        <v>0.5</v>
      </c>
      <c r="AC193" s="60">
        <v>0.6</v>
      </c>
      <c r="AD193" s="61">
        <v>1.3</v>
      </c>
      <c r="AE193" s="61">
        <v>2.2999999999999998</v>
      </c>
      <c r="AF193" s="61">
        <v>2</v>
      </c>
      <c r="AG193" s="61">
        <v>3.8</v>
      </c>
      <c r="AH193" s="61">
        <v>3.1</v>
      </c>
      <c r="AI193" s="61">
        <v>4.8</v>
      </c>
      <c r="AJ193" s="61">
        <v>4</v>
      </c>
      <c r="AK193" s="61">
        <v>5</v>
      </c>
      <c r="AL193" s="61">
        <v>4.7</v>
      </c>
      <c r="AM193" s="61">
        <v>6.4</v>
      </c>
      <c r="AN193" s="61">
        <v>6</v>
      </c>
      <c r="AO193" s="61">
        <v>6.9</v>
      </c>
      <c r="AP193" s="61">
        <v>6.9</v>
      </c>
      <c r="AQ193" s="61">
        <v>7.8</v>
      </c>
      <c r="AR193" s="61">
        <v>7.8</v>
      </c>
      <c r="AS193" s="61">
        <v>9.3000000000000007</v>
      </c>
      <c r="AT193" s="62">
        <v>9.3000000000000007</v>
      </c>
      <c r="AU193" s="9"/>
      <c r="AV193" s="9"/>
      <c r="AW193" s="9"/>
      <c r="AX193" s="9"/>
    </row>
    <row r="194" spans="1:50" ht="12" customHeight="1">
      <c r="A194" s="26">
        <v>16</v>
      </c>
      <c r="B194" s="59"/>
      <c r="C194" s="59">
        <v>16</v>
      </c>
      <c r="D194" s="59"/>
      <c r="E194" s="59"/>
      <c r="F194" s="60"/>
      <c r="G194" s="61">
        <v>16.2</v>
      </c>
      <c r="H194" s="61"/>
      <c r="I194" s="61"/>
      <c r="J194" s="61"/>
      <c r="K194" s="61"/>
      <c r="L194" s="61"/>
      <c r="M194" s="61"/>
      <c r="N194" s="63"/>
      <c r="O194" s="63"/>
      <c r="P194" s="63"/>
      <c r="Q194" s="61"/>
      <c r="R194" s="61"/>
      <c r="S194" s="61"/>
      <c r="T194" s="61"/>
      <c r="U194" s="61"/>
      <c r="V194" s="61"/>
      <c r="W194" s="62"/>
      <c r="X194" s="26">
        <v>16</v>
      </c>
      <c r="Y194" s="59">
        <v>3</v>
      </c>
      <c r="Z194" s="59">
        <v>3.3</v>
      </c>
      <c r="AA194" s="59">
        <v>4.5999999999999996</v>
      </c>
      <c r="AB194" s="59">
        <v>1.3</v>
      </c>
      <c r="AC194" s="60">
        <v>3</v>
      </c>
      <c r="AD194" s="61">
        <v>3.2</v>
      </c>
      <c r="AE194" s="61">
        <v>3.3</v>
      </c>
      <c r="AF194" s="61">
        <v>3.8</v>
      </c>
      <c r="AG194" s="61">
        <v>3.7</v>
      </c>
      <c r="AH194" s="61">
        <v>4.2</v>
      </c>
      <c r="AI194" s="61">
        <v>4.2</v>
      </c>
      <c r="AJ194" s="61">
        <v>4.5999999999999996</v>
      </c>
      <c r="AK194" s="61">
        <v>4.8</v>
      </c>
      <c r="AL194" s="61">
        <v>5.0999999999999996</v>
      </c>
      <c r="AM194" s="61">
        <v>5.8</v>
      </c>
      <c r="AN194" s="61">
        <v>5.8</v>
      </c>
      <c r="AO194" s="61">
        <v>6.8</v>
      </c>
      <c r="AP194" s="61">
        <v>6.8</v>
      </c>
      <c r="AQ194" s="61">
        <v>7.8</v>
      </c>
      <c r="AR194" s="61">
        <v>7.8</v>
      </c>
      <c r="AS194" s="61">
        <v>9.1999999999999993</v>
      </c>
      <c r="AT194" s="62">
        <v>9.1999999999999993</v>
      </c>
      <c r="AU194" s="9"/>
      <c r="AV194" s="9"/>
      <c r="AW194" s="9"/>
      <c r="AX194" s="9"/>
    </row>
    <row r="195" spans="1:50" ht="12" customHeight="1">
      <c r="A195" s="26">
        <v>17</v>
      </c>
      <c r="B195" s="59">
        <v>18.8</v>
      </c>
      <c r="C195" s="59">
        <v>12.7</v>
      </c>
      <c r="D195" s="59">
        <v>30.5</v>
      </c>
      <c r="E195" s="59">
        <v>2.6</v>
      </c>
      <c r="F195" s="60">
        <v>19.8</v>
      </c>
      <c r="G195" s="61">
        <v>13.2</v>
      </c>
      <c r="H195" s="61"/>
      <c r="I195" s="61"/>
      <c r="J195" s="61"/>
      <c r="K195" s="61"/>
      <c r="L195" s="61"/>
      <c r="M195" s="61"/>
      <c r="N195" s="63"/>
      <c r="O195" s="63"/>
      <c r="P195" s="63"/>
      <c r="Q195" s="61"/>
      <c r="R195" s="61"/>
      <c r="S195" s="61"/>
      <c r="T195" s="61"/>
      <c r="U195" s="61"/>
      <c r="V195" s="61"/>
      <c r="W195" s="62"/>
      <c r="X195" s="26">
        <v>17</v>
      </c>
      <c r="Y195" s="59">
        <v>6.4</v>
      </c>
      <c r="Z195" s="59">
        <v>1.7</v>
      </c>
      <c r="AA195" s="59">
        <v>9.5</v>
      </c>
      <c r="AB195" s="59">
        <v>1.7</v>
      </c>
      <c r="AC195" s="60">
        <v>6.2</v>
      </c>
      <c r="AD195" s="61">
        <v>1.9</v>
      </c>
      <c r="AE195" s="61">
        <v>5.5</v>
      </c>
      <c r="AF195" s="61">
        <v>3.5</v>
      </c>
      <c r="AG195" s="61">
        <v>5.0999999999999996</v>
      </c>
      <c r="AH195" s="61">
        <v>4.8</v>
      </c>
      <c r="AI195" s="61">
        <v>5.0999999999999996</v>
      </c>
      <c r="AJ195" s="61">
        <v>5.5</v>
      </c>
      <c r="AK195" s="61">
        <v>5.6</v>
      </c>
      <c r="AL195" s="61">
        <v>5.4</v>
      </c>
      <c r="AM195" s="61">
        <v>5.8</v>
      </c>
      <c r="AN195" s="61">
        <v>6.1</v>
      </c>
      <c r="AO195" s="61">
        <v>6.7</v>
      </c>
      <c r="AP195" s="61">
        <v>6.7</v>
      </c>
      <c r="AQ195" s="61">
        <v>7.8</v>
      </c>
      <c r="AR195" s="61">
        <v>7.7</v>
      </c>
      <c r="AS195" s="61">
        <v>9.1999999999999993</v>
      </c>
      <c r="AT195" s="62">
        <v>9.1999999999999993</v>
      </c>
      <c r="AU195" s="9"/>
      <c r="AV195" s="9"/>
      <c r="AW195" s="9"/>
      <c r="AX195" s="9"/>
    </row>
    <row r="196" spans="1:50" ht="12" customHeight="1">
      <c r="A196" s="26">
        <v>18</v>
      </c>
      <c r="B196" s="59">
        <v>22.1</v>
      </c>
      <c r="C196" s="59">
        <v>15.3</v>
      </c>
      <c r="D196" s="59">
        <v>36.200000000000003</v>
      </c>
      <c r="E196" s="59">
        <v>5</v>
      </c>
      <c r="F196" s="60">
        <v>23.1</v>
      </c>
      <c r="G196" s="61">
        <v>15.9</v>
      </c>
      <c r="H196" s="61"/>
      <c r="I196" s="61"/>
      <c r="J196" s="61"/>
      <c r="K196" s="61"/>
      <c r="L196" s="61"/>
      <c r="M196" s="61"/>
      <c r="N196" s="63"/>
      <c r="O196" s="63"/>
      <c r="P196" s="63"/>
      <c r="Q196" s="61"/>
      <c r="R196" s="61"/>
      <c r="S196" s="61"/>
      <c r="T196" s="61"/>
      <c r="U196" s="61"/>
      <c r="V196" s="61"/>
      <c r="W196" s="62"/>
      <c r="X196" s="26">
        <v>18</v>
      </c>
      <c r="Y196" s="59">
        <v>3.5</v>
      </c>
      <c r="Z196" s="59">
        <v>6.1</v>
      </c>
      <c r="AA196" s="59">
        <v>6.8</v>
      </c>
      <c r="AB196" s="59">
        <v>0.6</v>
      </c>
      <c r="AC196" s="60">
        <v>3.4</v>
      </c>
      <c r="AD196" s="61">
        <v>6.1</v>
      </c>
      <c r="AE196" s="61">
        <v>3.6</v>
      </c>
      <c r="AF196" s="61">
        <v>6.1</v>
      </c>
      <c r="AG196" s="61">
        <v>3.8</v>
      </c>
      <c r="AH196" s="61">
        <v>6</v>
      </c>
      <c r="AI196" s="61">
        <v>4.2</v>
      </c>
      <c r="AJ196" s="61">
        <v>5.9</v>
      </c>
      <c r="AK196" s="61">
        <v>4.9000000000000004</v>
      </c>
      <c r="AL196" s="61">
        <v>5.9</v>
      </c>
      <c r="AM196" s="61">
        <v>5.7</v>
      </c>
      <c r="AN196" s="61">
        <v>5.9</v>
      </c>
      <c r="AO196" s="61">
        <v>6.7</v>
      </c>
      <c r="AP196" s="61">
        <v>6.7</v>
      </c>
      <c r="AQ196" s="61">
        <v>7.7</v>
      </c>
      <c r="AR196" s="61">
        <v>7.7</v>
      </c>
      <c r="AS196" s="61">
        <v>9.1</v>
      </c>
      <c r="AT196" s="62">
        <v>9.1</v>
      </c>
      <c r="AU196" s="9"/>
      <c r="AV196" s="9"/>
      <c r="AW196" s="9"/>
      <c r="AX196" s="9"/>
    </row>
    <row r="197" spans="1:50" ht="12" customHeight="1">
      <c r="A197" s="26">
        <v>19</v>
      </c>
      <c r="B197" s="59">
        <v>18.8</v>
      </c>
      <c r="C197" s="59">
        <v>16.600000000000001</v>
      </c>
      <c r="D197" s="59">
        <v>37.1</v>
      </c>
      <c r="E197" s="59">
        <v>7.6</v>
      </c>
      <c r="F197" s="60">
        <v>18.899999999999999</v>
      </c>
      <c r="G197" s="61">
        <v>17</v>
      </c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2"/>
      <c r="X197" s="26">
        <v>19</v>
      </c>
      <c r="Y197" s="59">
        <v>5</v>
      </c>
      <c r="Z197" s="59">
        <v>4.0999999999999996</v>
      </c>
      <c r="AA197" s="59">
        <v>6.1</v>
      </c>
      <c r="AB197" s="59">
        <v>4.0999999999999996</v>
      </c>
      <c r="AC197" s="60">
        <v>4.9000000000000004</v>
      </c>
      <c r="AD197" s="61">
        <v>4.0999999999999996</v>
      </c>
      <c r="AE197" s="61">
        <v>5.4</v>
      </c>
      <c r="AF197" s="61">
        <v>4.5999999999999996</v>
      </c>
      <c r="AG197" s="61">
        <v>5.6</v>
      </c>
      <c r="AH197" s="61">
        <v>5</v>
      </c>
      <c r="AI197" s="61">
        <v>5.8</v>
      </c>
      <c r="AJ197" s="61">
        <v>5.4</v>
      </c>
      <c r="AK197" s="61">
        <v>5.9</v>
      </c>
      <c r="AL197" s="61">
        <v>5.6</v>
      </c>
      <c r="AM197" s="61">
        <v>6.1</v>
      </c>
      <c r="AN197" s="61">
        <v>6.1</v>
      </c>
      <c r="AO197" s="61">
        <v>6.7</v>
      </c>
      <c r="AP197" s="61">
        <v>6.7</v>
      </c>
      <c r="AQ197" s="61">
        <v>7.7</v>
      </c>
      <c r="AR197" s="61">
        <v>7.7</v>
      </c>
      <c r="AS197" s="61">
        <v>9.1</v>
      </c>
      <c r="AT197" s="62">
        <v>9.1</v>
      </c>
      <c r="AU197" s="9"/>
      <c r="AV197" s="9"/>
      <c r="AW197" s="9"/>
      <c r="AX197" s="9"/>
    </row>
    <row r="198" spans="1:50" ht="12" customHeight="1">
      <c r="A198" s="26">
        <v>20</v>
      </c>
      <c r="B198" s="59">
        <v>25.6</v>
      </c>
      <c r="C198" s="59">
        <v>19.399999999999999</v>
      </c>
      <c r="D198" s="59">
        <v>41.2</v>
      </c>
      <c r="E198" s="59">
        <v>8.8000000000000007</v>
      </c>
      <c r="F198" s="60">
        <v>25.7</v>
      </c>
      <c r="G198" s="61">
        <v>19.8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2"/>
      <c r="X198" s="26">
        <v>20</v>
      </c>
      <c r="Y198" s="59">
        <v>3.8</v>
      </c>
      <c r="Z198" s="59">
        <v>3.9</v>
      </c>
      <c r="AA198" s="59">
        <v>4.4000000000000004</v>
      </c>
      <c r="AB198" s="59">
        <v>3.8</v>
      </c>
      <c r="AC198" s="60">
        <v>3.8</v>
      </c>
      <c r="AD198" s="61">
        <v>3.9</v>
      </c>
      <c r="AE198" s="61">
        <v>4.2</v>
      </c>
      <c r="AF198" s="61">
        <v>4.3</v>
      </c>
      <c r="AG198" s="61">
        <v>4.5999999999999996</v>
      </c>
      <c r="AH198" s="61">
        <v>4.7</v>
      </c>
      <c r="AI198" s="61">
        <v>5</v>
      </c>
      <c r="AJ198" s="61">
        <v>5</v>
      </c>
      <c r="AK198" s="61">
        <v>5.3</v>
      </c>
      <c r="AL198" s="61">
        <v>5.3</v>
      </c>
      <c r="AM198" s="61">
        <v>6</v>
      </c>
      <c r="AN198" s="61">
        <v>5.9</v>
      </c>
      <c r="AO198" s="61">
        <v>6.7</v>
      </c>
      <c r="AP198" s="61">
        <v>6.7</v>
      </c>
      <c r="AQ198" s="61">
        <v>7.7</v>
      </c>
      <c r="AR198" s="61">
        <v>7.6</v>
      </c>
      <c r="AS198" s="61">
        <v>9</v>
      </c>
      <c r="AT198" s="62">
        <v>9</v>
      </c>
      <c r="AU198" s="9"/>
      <c r="AV198" s="9"/>
      <c r="AW198" s="9"/>
      <c r="AX198" s="9"/>
    </row>
    <row r="199" spans="1:50" ht="12" customHeight="1">
      <c r="A199" s="26">
        <v>21</v>
      </c>
      <c r="B199" s="59">
        <v>19.2</v>
      </c>
      <c r="C199" s="59">
        <v>17.100000000000001</v>
      </c>
      <c r="D199" s="59">
        <v>23.4</v>
      </c>
      <c r="E199" s="59">
        <v>11.3</v>
      </c>
      <c r="F199" s="60">
        <v>18.600000000000001</v>
      </c>
      <c r="G199" s="61">
        <v>17.399999999999999</v>
      </c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2"/>
      <c r="X199" s="26">
        <v>21</v>
      </c>
      <c r="Y199" s="59">
        <v>1.9</v>
      </c>
      <c r="Z199" s="59">
        <v>2.2999999999999998</v>
      </c>
      <c r="AA199" s="59">
        <v>4</v>
      </c>
      <c r="AB199" s="59">
        <v>1.7</v>
      </c>
      <c r="AC199" s="60">
        <v>1.9</v>
      </c>
      <c r="AD199" s="61">
        <v>2.2999999999999998</v>
      </c>
      <c r="AE199" s="61">
        <v>2.7</v>
      </c>
      <c r="AF199" s="61">
        <v>3.1</v>
      </c>
      <c r="AG199" s="61">
        <v>3.5</v>
      </c>
      <c r="AH199" s="61">
        <v>3.7</v>
      </c>
      <c r="AI199" s="61">
        <v>4.2</v>
      </c>
      <c r="AJ199" s="61">
        <v>4.2</v>
      </c>
      <c r="AK199" s="61">
        <v>4.8</v>
      </c>
      <c r="AL199" s="61">
        <v>4.7</v>
      </c>
      <c r="AM199" s="61">
        <v>5.8</v>
      </c>
      <c r="AN199" s="61">
        <v>5.6</v>
      </c>
      <c r="AO199" s="61">
        <v>6.7</v>
      </c>
      <c r="AP199" s="61">
        <v>6.6</v>
      </c>
      <c r="AQ199" s="61">
        <v>7.6</v>
      </c>
      <c r="AR199" s="61">
        <v>7.6</v>
      </c>
      <c r="AS199" s="61">
        <v>9</v>
      </c>
      <c r="AT199" s="62">
        <v>9</v>
      </c>
      <c r="AU199" s="9"/>
      <c r="AV199" s="9"/>
      <c r="AW199" s="9"/>
      <c r="AX199" s="9"/>
    </row>
    <row r="200" spans="1:50" ht="12" customHeight="1">
      <c r="A200" s="26">
        <v>22</v>
      </c>
      <c r="B200" s="59">
        <v>24.9</v>
      </c>
      <c r="C200" s="59">
        <v>19.3</v>
      </c>
      <c r="D200" s="59">
        <v>47.1</v>
      </c>
      <c r="E200" s="59">
        <v>8.9</v>
      </c>
      <c r="F200" s="60">
        <v>24.7</v>
      </c>
      <c r="G200" s="61">
        <v>19.3</v>
      </c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2"/>
      <c r="X200" s="26">
        <v>22</v>
      </c>
      <c r="Y200" s="59">
        <v>-0.4</v>
      </c>
      <c r="Z200" s="59">
        <v>-1.3</v>
      </c>
      <c r="AA200" s="59">
        <v>2.2999999999999998</v>
      </c>
      <c r="AB200" s="59">
        <v>-2.2000000000000002</v>
      </c>
      <c r="AC200" s="60">
        <v>-0.2</v>
      </c>
      <c r="AD200" s="61">
        <v>-0.8</v>
      </c>
      <c r="AE200" s="61">
        <v>0.9</v>
      </c>
      <c r="AF200" s="61">
        <v>0.4</v>
      </c>
      <c r="AG200" s="61">
        <v>2</v>
      </c>
      <c r="AH200" s="61">
        <v>1.4</v>
      </c>
      <c r="AI200" s="61">
        <v>2.9</v>
      </c>
      <c r="AJ200" s="61">
        <v>2.2000000000000002</v>
      </c>
      <c r="AK200" s="61">
        <v>3.6</v>
      </c>
      <c r="AL200" s="61">
        <v>2.7</v>
      </c>
      <c r="AM200" s="61">
        <v>5.3</v>
      </c>
      <c r="AN200" s="61">
        <v>4.8</v>
      </c>
      <c r="AO200" s="61">
        <v>6.6</v>
      </c>
      <c r="AP200" s="61">
        <v>6.5</v>
      </c>
      <c r="AQ200" s="61">
        <v>7.6</v>
      </c>
      <c r="AR200" s="61">
        <v>7.6</v>
      </c>
      <c r="AS200" s="61">
        <v>9</v>
      </c>
      <c r="AT200" s="62">
        <v>8.9</v>
      </c>
      <c r="AU200" s="9"/>
      <c r="AV200" s="9"/>
      <c r="AW200" s="9"/>
      <c r="AX200" s="9"/>
    </row>
    <row r="201" spans="1:50" ht="12" customHeight="1">
      <c r="A201" s="26">
        <v>23</v>
      </c>
      <c r="B201" s="59">
        <v>22.9</v>
      </c>
      <c r="C201" s="59">
        <v>12.7</v>
      </c>
      <c r="D201" s="59">
        <v>32.200000000000003</v>
      </c>
      <c r="E201" s="59">
        <v>10</v>
      </c>
      <c r="F201" s="60">
        <v>23.4</v>
      </c>
      <c r="G201" s="61">
        <v>13.3</v>
      </c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2"/>
      <c r="X201" s="26">
        <v>23</v>
      </c>
      <c r="Y201" s="59">
        <v>-2</v>
      </c>
      <c r="Z201" s="59">
        <v>-4.3</v>
      </c>
      <c r="AA201" s="59">
        <v>-1.3</v>
      </c>
      <c r="AB201" s="59">
        <v>-4.3</v>
      </c>
      <c r="AC201" s="60">
        <v>-1.2</v>
      </c>
      <c r="AD201" s="61">
        <v>-2.5</v>
      </c>
      <c r="AE201" s="61">
        <v>0</v>
      </c>
      <c r="AF201" s="61">
        <v>-0.7</v>
      </c>
      <c r="AG201" s="61">
        <v>1</v>
      </c>
      <c r="AH201" s="61">
        <v>0.6</v>
      </c>
      <c r="AI201" s="61">
        <v>1.8</v>
      </c>
      <c r="AJ201" s="61">
        <v>1.5</v>
      </c>
      <c r="AK201" s="61">
        <v>2.2000000000000002</v>
      </c>
      <c r="AL201" s="61">
        <v>1.6</v>
      </c>
      <c r="AM201" s="61">
        <v>4.3</v>
      </c>
      <c r="AN201" s="61">
        <v>3.9</v>
      </c>
      <c r="AO201" s="61">
        <v>6.3</v>
      </c>
      <c r="AP201" s="61">
        <v>6.1</v>
      </c>
      <c r="AQ201" s="61">
        <v>7.6</v>
      </c>
      <c r="AR201" s="61">
        <v>7.5</v>
      </c>
      <c r="AS201" s="61">
        <v>8.9</v>
      </c>
      <c r="AT201" s="62">
        <v>8.9</v>
      </c>
      <c r="AU201" s="9"/>
      <c r="AV201" s="9"/>
      <c r="AW201" s="9"/>
      <c r="AX201" s="9"/>
    </row>
    <row r="202" spans="1:50" ht="12" customHeight="1">
      <c r="A202" s="26">
        <v>24</v>
      </c>
      <c r="B202" s="59">
        <v>15.9</v>
      </c>
      <c r="C202" s="59">
        <v>14.2</v>
      </c>
      <c r="D202" s="59">
        <v>19.3</v>
      </c>
      <c r="E202" s="59">
        <v>7.3</v>
      </c>
      <c r="F202" s="60">
        <v>14.9</v>
      </c>
      <c r="G202" s="61">
        <v>14.1</v>
      </c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2"/>
      <c r="X202" s="26">
        <v>24</v>
      </c>
      <c r="Y202" s="59">
        <v>-3.5</v>
      </c>
      <c r="Z202" s="59">
        <v>-5.8</v>
      </c>
      <c r="AA202" s="59">
        <v>-0.4</v>
      </c>
      <c r="AB202" s="59">
        <v>-5.8</v>
      </c>
      <c r="AC202" s="60">
        <v>-2.2999999999999998</v>
      </c>
      <c r="AD202" s="61">
        <v>-3.7</v>
      </c>
      <c r="AE202" s="61">
        <v>-1.2</v>
      </c>
      <c r="AF202" s="61">
        <v>-1.9</v>
      </c>
      <c r="AG202" s="61">
        <v>0.1</v>
      </c>
      <c r="AH202" s="61">
        <v>-0.2</v>
      </c>
      <c r="AI202" s="61">
        <v>1</v>
      </c>
      <c r="AJ202" s="61">
        <v>0.8</v>
      </c>
      <c r="AK202" s="61">
        <v>1.4</v>
      </c>
      <c r="AL202" s="61">
        <v>1</v>
      </c>
      <c r="AM202" s="61">
        <v>3.6</v>
      </c>
      <c r="AN202" s="61">
        <v>3.3</v>
      </c>
      <c r="AO202" s="61">
        <v>5.9</v>
      </c>
      <c r="AP202" s="61">
        <v>5.7</v>
      </c>
      <c r="AQ202" s="61">
        <v>7.5</v>
      </c>
      <c r="AR202" s="61">
        <v>7.4</v>
      </c>
      <c r="AS202" s="61">
        <v>8.9</v>
      </c>
      <c r="AT202" s="62">
        <v>8.9</v>
      </c>
      <c r="AU202" s="9"/>
      <c r="AV202" s="9"/>
      <c r="AW202" s="9"/>
      <c r="AX202" s="9"/>
    </row>
    <row r="203" spans="1:50" ht="12" customHeight="1">
      <c r="A203" s="26">
        <v>25</v>
      </c>
      <c r="B203" s="59">
        <v>13.5</v>
      </c>
      <c r="C203" s="59">
        <v>11.4</v>
      </c>
      <c r="D203" s="59">
        <v>26.5</v>
      </c>
      <c r="E203" s="59">
        <v>8.3000000000000007</v>
      </c>
      <c r="F203" s="60">
        <v>13.2</v>
      </c>
      <c r="G203" s="61">
        <v>11.4</v>
      </c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2"/>
      <c r="X203" s="26">
        <v>25</v>
      </c>
      <c r="Y203" s="59">
        <v>-6.9</v>
      </c>
      <c r="Z203" s="59">
        <v>-4.3</v>
      </c>
      <c r="AA203" s="59">
        <v>-2.9</v>
      </c>
      <c r="AB203" s="59">
        <v>-6.9</v>
      </c>
      <c r="AC203" s="60">
        <v>-4.5999999999999996</v>
      </c>
      <c r="AD203" s="61">
        <v>-3.4</v>
      </c>
      <c r="AE203" s="61">
        <v>-2.9</v>
      </c>
      <c r="AF203" s="61">
        <v>-2.5</v>
      </c>
      <c r="AG203" s="61">
        <v>-1.1000000000000001</v>
      </c>
      <c r="AH203" s="61">
        <v>-1.3</v>
      </c>
      <c r="AI203" s="61">
        <v>0.2</v>
      </c>
      <c r="AJ203" s="61">
        <v>-0.1</v>
      </c>
      <c r="AK203" s="61">
        <v>0.6</v>
      </c>
      <c r="AL203" s="61">
        <v>0.7</v>
      </c>
      <c r="AM203" s="61">
        <v>3.1</v>
      </c>
      <c r="AN203" s="61">
        <v>2.9</v>
      </c>
      <c r="AO203" s="61">
        <v>5.5</v>
      </c>
      <c r="AP203" s="61">
        <v>5.3</v>
      </c>
      <c r="AQ203" s="61">
        <v>7.4</v>
      </c>
      <c r="AR203" s="61">
        <v>7.3</v>
      </c>
      <c r="AS203" s="61">
        <v>8.8000000000000007</v>
      </c>
      <c r="AT203" s="62">
        <v>8.8000000000000007</v>
      </c>
      <c r="AU203" s="9"/>
      <c r="AV203" s="9"/>
      <c r="AW203" s="9"/>
      <c r="AX203" s="9"/>
    </row>
    <row r="204" spans="1:50" ht="12" customHeight="1">
      <c r="A204" s="26">
        <v>26</v>
      </c>
      <c r="B204" s="59">
        <v>16.100000000000001</v>
      </c>
      <c r="C204" s="59">
        <v>10</v>
      </c>
      <c r="D204" s="59">
        <v>22.3</v>
      </c>
      <c r="E204" s="59">
        <v>8.1</v>
      </c>
      <c r="F204" s="60">
        <v>15.8</v>
      </c>
      <c r="G204" s="61">
        <v>9.8000000000000007</v>
      </c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2"/>
      <c r="X204" s="26">
        <v>26</v>
      </c>
      <c r="Y204" s="59">
        <v>-2.5</v>
      </c>
      <c r="Z204" s="59">
        <v>-2.2999999999999998</v>
      </c>
      <c r="AA204" s="59">
        <v>-1.3</v>
      </c>
      <c r="AB204" s="59">
        <v>-4.3</v>
      </c>
      <c r="AC204" s="60">
        <v>-1.8</v>
      </c>
      <c r="AD204" s="61">
        <v>-1.7</v>
      </c>
      <c r="AE204" s="61">
        <v>-1.3</v>
      </c>
      <c r="AF204" s="61">
        <v>-1.1000000000000001</v>
      </c>
      <c r="AG204" s="61">
        <v>-0.7</v>
      </c>
      <c r="AH204" s="61">
        <v>-0.6</v>
      </c>
      <c r="AI204" s="61">
        <v>-0.1</v>
      </c>
      <c r="AJ204" s="61">
        <v>0</v>
      </c>
      <c r="AK204" s="61">
        <v>0.9</v>
      </c>
      <c r="AL204" s="61">
        <v>0.8</v>
      </c>
      <c r="AM204" s="61">
        <v>2.7</v>
      </c>
      <c r="AN204" s="61">
        <v>2.6</v>
      </c>
      <c r="AO204" s="61">
        <v>5.0999999999999996</v>
      </c>
      <c r="AP204" s="61">
        <v>5</v>
      </c>
      <c r="AQ204" s="61">
        <v>7.2</v>
      </c>
      <c r="AR204" s="61">
        <v>7.1</v>
      </c>
      <c r="AS204" s="61">
        <v>8.8000000000000007</v>
      </c>
      <c r="AT204" s="62">
        <v>8.8000000000000007</v>
      </c>
      <c r="AU204" s="9"/>
      <c r="AV204" s="9"/>
      <c r="AW204" s="9"/>
      <c r="AX204" s="9"/>
    </row>
    <row r="205" spans="1:50" ht="12" customHeight="1">
      <c r="A205" s="26">
        <v>27</v>
      </c>
      <c r="B205" s="59">
        <v>11.7</v>
      </c>
      <c r="C205" s="59">
        <v>11.9</v>
      </c>
      <c r="D205" s="59">
        <v>22.9</v>
      </c>
      <c r="E205" s="59">
        <v>7.2</v>
      </c>
      <c r="F205" s="60">
        <v>11</v>
      </c>
      <c r="G205" s="61">
        <v>11.8</v>
      </c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2"/>
      <c r="X205" s="26">
        <v>27</v>
      </c>
      <c r="Y205" s="59">
        <v>-1.5</v>
      </c>
      <c r="Z205" s="59">
        <v>-0.1</v>
      </c>
      <c r="AA205" s="59">
        <v>-0.1</v>
      </c>
      <c r="AB205" s="59">
        <v>-2.4</v>
      </c>
      <c r="AC205" s="60">
        <v>-1.1000000000000001</v>
      </c>
      <c r="AD205" s="61">
        <v>-0.4</v>
      </c>
      <c r="AE205" s="61">
        <v>-0.8</v>
      </c>
      <c r="AF205" s="61">
        <v>-0.4</v>
      </c>
      <c r="AG205" s="61">
        <v>-0.5</v>
      </c>
      <c r="AH205" s="61">
        <v>-0.3</v>
      </c>
      <c r="AI205" s="61">
        <v>0</v>
      </c>
      <c r="AJ205" s="61">
        <v>0</v>
      </c>
      <c r="AK205" s="61">
        <v>0.9</v>
      </c>
      <c r="AL205" s="61">
        <v>1.1000000000000001</v>
      </c>
      <c r="AM205" s="61">
        <v>2.5</v>
      </c>
      <c r="AN205" s="61">
        <v>2.5</v>
      </c>
      <c r="AO205" s="61">
        <v>4.8</v>
      </c>
      <c r="AP205" s="61">
        <v>4.7</v>
      </c>
      <c r="AQ205" s="61">
        <v>7</v>
      </c>
      <c r="AR205" s="61">
        <v>7</v>
      </c>
      <c r="AS205" s="61">
        <v>8.8000000000000007</v>
      </c>
      <c r="AT205" s="62">
        <v>8.6999999999999993</v>
      </c>
      <c r="AU205" s="9"/>
      <c r="AV205" s="9"/>
      <c r="AW205" s="9"/>
      <c r="AX205" s="9"/>
    </row>
    <row r="206" spans="1:50" ht="12" customHeight="1">
      <c r="A206" s="26">
        <v>28</v>
      </c>
      <c r="B206" s="59">
        <v>14.7</v>
      </c>
      <c r="C206" s="59">
        <v>13.2</v>
      </c>
      <c r="D206" s="59">
        <v>25.1</v>
      </c>
      <c r="E206" s="59">
        <v>8.5</v>
      </c>
      <c r="F206" s="60">
        <v>14.2</v>
      </c>
      <c r="G206" s="61">
        <v>13.2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2"/>
      <c r="X206" s="26">
        <v>28</v>
      </c>
      <c r="Y206" s="59">
        <v>-0.1</v>
      </c>
      <c r="Z206" s="59">
        <v>0.3</v>
      </c>
      <c r="AA206" s="59">
        <v>0.4</v>
      </c>
      <c r="AB206" s="59">
        <v>-0.2</v>
      </c>
      <c r="AC206" s="60">
        <v>-0.3</v>
      </c>
      <c r="AD206" s="61">
        <v>-0.1</v>
      </c>
      <c r="AE206" s="61">
        <v>-0.2</v>
      </c>
      <c r="AF206" s="61">
        <v>-0.2</v>
      </c>
      <c r="AG206" s="61">
        <v>-0.2</v>
      </c>
      <c r="AH206" s="61">
        <v>-0.1</v>
      </c>
      <c r="AI206" s="61">
        <v>0.1</v>
      </c>
      <c r="AJ206" s="61">
        <v>0.2</v>
      </c>
      <c r="AK206" s="61">
        <v>1.1000000000000001</v>
      </c>
      <c r="AL206" s="61">
        <v>1.2</v>
      </c>
      <c r="AM206" s="61">
        <v>2.4</v>
      </c>
      <c r="AN206" s="61">
        <v>2.5</v>
      </c>
      <c r="AO206" s="61">
        <v>4.5999999999999996</v>
      </c>
      <c r="AP206" s="61">
        <v>4.5</v>
      </c>
      <c r="AQ206" s="61">
        <v>6.9</v>
      </c>
      <c r="AR206" s="61">
        <v>6.8</v>
      </c>
      <c r="AS206" s="61">
        <v>8.6999999999999993</v>
      </c>
      <c r="AT206" s="62">
        <v>8.6999999999999993</v>
      </c>
      <c r="AU206" s="9"/>
      <c r="AV206" s="9"/>
      <c r="AW206" s="9"/>
      <c r="AX206" s="9"/>
    </row>
    <row r="207" spans="1:50" ht="12" customHeight="1">
      <c r="A207" s="26">
        <v>29</v>
      </c>
      <c r="B207" s="59">
        <v>16.5</v>
      </c>
      <c r="C207" s="59">
        <v>10.9</v>
      </c>
      <c r="D207" s="59">
        <v>27</v>
      </c>
      <c r="E207" s="59">
        <v>10.9</v>
      </c>
      <c r="F207" s="60">
        <v>16</v>
      </c>
      <c r="G207" s="61">
        <v>10.9</v>
      </c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2"/>
      <c r="X207" s="26">
        <v>29</v>
      </c>
      <c r="Y207" s="59">
        <v>0.6</v>
      </c>
      <c r="Z207" s="59">
        <v>1.6</v>
      </c>
      <c r="AA207" s="59">
        <v>1.6</v>
      </c>
      <c r="AB207" s="59">
        <v>0.3</v>
      </c>
      <c r="AC207" s="60">
        <v>0.2</v>
      </c>
      <c r="AD207" s="61">
        <v>1.3</v>
      </c>
      <c r="AE207" s="61">
        <v>-0.1</v>
      </c>
      <c r="AF207" s="61">
        <v>-0.1</v>
      </c>
      <c r="AG207" s="61">
        <v>-0.1</v>
      </c>
      <c r="AH207" s="61">
        <v>-0.1</v>
      </c>
      <c r="AI207" s="61">
        <v>0.4</v>
      </c>
      <c r="AJ207" s="61">
        <v>0.5</v>
      </c>
      <c r="AK207" s="61">
        <v>1.4</v>
      </c>
      <c r="AL207" s="61">
        <v>2.1</v>
      </c>
      <c r="AM207" s="61">
        <v>2.6</v>
      </c>
      <c r="AN207" s="61">
        <v>2.8</v>
      </c>
      <c r="AO207" s="61">
        <v>4.5</v>
      </c>
      <c r="AP207" s="61">
        <v>4.4000000000000004</v>
      </c>
      <c r="AQ207" s="61">
        <v>6.7</v>
      </c>
      <c r="AR207" s="61">
        <v>6.6</v>
      </c>
      <c r="AS207" s="61">
        <v>8.6999999999999993</v>
      </c>
      <c r="AT207" s="62">
        <v>8.6</v>
      </c>
      <c r="AU207" s="9"/>
      <c r="AV207" s="9"/>
      <c r="AW207" s="9"/>
      <c r="AX207" s="9"/>
    </row>
    <row r="208" spans="1:50" ht="12" customHeight="1">
      <c r="A208" s="26">
        <v>30</v>
      </c>
      <c r="B208" s="59">
        <v>17.8</v>
      </c>
      <c r="C208" s="59">
        <v>12.1</v>
      </c>
      <c r="D208" s="59">
        <v>28.8</v>
      </c>
      <c r="E208" s="59">
        <v>3.1</v>
      </c>
      <c r="F208" s="60">
        <v>16.899999999999999</v>
      </c>
      <c r="G208" s="61">
        <v>12.2</v>
      </c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2"/>
      <c r="X208" s="26">
        <v>30</v>
      </c>
      <c r="Y208" s="59">
        <v>-1.5</v>
      </c>
      <c r="Z208" s="59">
        <v>-2.5</v>
      </c>
      <c r="AA208" s="59">
        <v>2.1</v>
      </c>
      <c r="AB208" s="59">
        <v>-2.5</v>
      </c>
      <c r="AC208" s="60">
        <v>-0.7</v>
      </c>
      <c r="AD208" s="61">
        <v>-2</v>
      </c>
      <c r="AE208" s="61">
        <v>-0.1</v>
      </c>
      <c r="AF208" s="61">
        <v>-0.1</v>
      </c>
      <c r="AG208" s="61">
        <v>0</v>
      </c>
      <c r="AH208" s="61">
        <v>0.1</v>
      </c>
      <c r="AI208" s="61">
        <v>0.6</v>
      </c>
      <c r="AJ208" s="61">
        <v>0.7</v>
      </c>
      <c r="AK208" s="61">
        <v>1.4</v>
      </c>
      <c r="AL208" s="61">
        <v>0.8</v>
      </c>
      <c r="AM208" s="61">
        <v>2.9</v>
      </c>
      <c r="AN208" s="61">
        <v>2.7</v>
      </c>
      <c r="AO208" s="61">
        <v>4.4000000000000004</v>
      </c>
      <c r="AP208" s="61">
        <v>4.4000000000000004</v>
      </c>
      <c r="AQ208" s="61">
        <v>6.5</v>
      </c>
      <c r="AR208" s="61">
        <v>6.5</v>
      </c>
      <c r="AS208" s="61">
        <v>8.6</v>
      </c>
      <c r="AT208" s="62">
        <v>8.6</v>
      </c>
      <c r="AU208" s="9"/>
      <c r="AV208" s="9"/>
      <c r="AW208" s="9"/>
      <c r="AX208" s="9"/>
    </row>
    <row r="209" spans="1:50" ht="12" customHeight="1">
      <c r="A209" s="26">
        <v>31</v>
      </c>
      <c r="B209" s="59">
        <v>11</v>
      </c>
      <c r="C209" s="59">
        <v>10.3</v>
      </c>
      <c r="D209" s="59">
        <v>24.6</v>
      </c>
      <c r="E209" s="59">
        <v>5.4</v>
      </c>
      <c r="F209" s="64">
        <v>10.8</v>
      </c>
      <c r="G209" s="65">
        <v>10.6</v>
      </c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6"/>
      <c r="X209" s="26"/>
      <c r="Y209" s="29"/>
      <c r="Z209" s="29"/>
      <c r="AA209" s="29"/>
      <c r="AB209" s="29"/>
      <c r="AC209" s="55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7"/>
      <c r="AU209" s="9"/>
      <c r="AV209" s="9"/>
      <c r="AW209" s="9"/>
      <c r="AX209" s="9"/>
    </row>
    <row r="210" spans="1:50" ht="12" customHeight="1">
      <c r="A210" s="49" t="s">
        <v>5</v>
      </c>
      <c r="B210" s="50"/>
      <c r="C210" s="51"/>
      <c r="D210" s="51"/>
      <c r="E210" s="52"/>
      <c r="F210" s="50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2"/>
      <c r="X210" s="49" t="s">
        <v>5</v>
      </c>
      <c r="Y210" s="50">
        <f t="shared" ref="Y210:AB210" si="24">AVERAGE(Y179:Y209)</f>
        <v>1.4633333333333332</v>
      </c>
      <c r="Z210" s="51">
        <f t="shared" si="24"/>
        <v>1.5733333333333339</v>
      </c>
      <c r="AA210" s="51">
        <f t="shared" si="24"/>
        <v>3.8233333333333324</v>
      </c>
      <c r="AB210" s="52">
        <f t="shared" si="24"/>
        <v>0.28666666666666679</v>
      </c>
      <c r="AC210" s="50">
        <f t="shared" ref="AC210:AT210" si="25">AVERAGE(AC179:AC209)</f>
        <v>1.6366666666666665</v>
      </c>
      <c r="AD210" s="51">
        <f t="shared" si="25"/>
        <v>1.7533333333333334</v>
      </c>
      <c r="AE210" s="51">
        <f t="shared" si="25"/>
        <v>2.1466666666666669</v>
      </c>
      <c r="AF210" s="51">
        <f t="shared" si="25"/>
        <v>2.3833333333333329</v>
      </c>
      <c r="AG210" s="51">
        <f t="shared" si="25"/>
        <v>2.6433333333333326</v>
      </c>
      <c r="AH210" s="51">
        <f t="shared" si="25"/>
        <v>2.9233333333333342</v>
      </c>
      <c r="AI210" s="51">
        <f t="shared" si="25"/>
        <v>3.1566666666666667</v>
      </c>
      <c r="AJ210" s="51">
        <f t="shared" si="25"/>
        <v>3.3966666666666674</v>
      </c>
      <c r="AK210" s="51">
        <f t="shared" si="25"/>
        <v>3.7733333333333339</v>
      </c>
      <c r="AL210" s="51">
        <f t="shared" si="25"/>
        <v>3.9066666666666663</v>
      </c>
      <c r="AM210" s="51">
        <f t="shared" si="25"/>
        <v>4.9133333333333322</v>
      </c>
      <c r="AN210" s="51">
        <f t="shared" si="25"/>
        <v>4.916666666666667</v>
      </c>
      <c r="AO210" s="51">
        <f t="shared" si="25"/>
        <v>6.3400000000000007</v>
      </c>
      <c r="AP210" s="51">
        <f t="shared" si="25"/>
        <v>6.2866666666666662</v>
      </c>
      <c r="AQ210" s="51">
        <f t="shared" si="25"/>
        <v>7.8633333333333315</v>
      </c>
      <c r="AR210" s="51">
        <f t="shared" si="25"/>
        <v>7.8133333333333326</v>
      </c>
      <c r="AS210" s="51">
        <f t="shared" si="25"/>
        <v>9.293333333333333</v>
      </c>
      <c r="AT210" s="52">
        <f t="shared" si="25"/>
        <v>9.2733333333333352</v>
      </c>
      <c r="AU210" s="9"/>
      <c r="AV210" s="9"/>
      <c r="AW210" s="9"/>
      <c r="AX210" s="9"/>
    </row>
    <row r="211" spans="1:50" ht="12" customHeight="1">
      <c r="A211" s="26" t="s">
        <v>6</v>
      </c>
      <c r="B211" s="27"/>
      <c r="C211" s="41"/>
      <c r="D211" s="41"/>
      <c r="E211" s="28"/>
      <c r="F211" s="27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28"/>
      <c r="X211" s="26" t="s">
        <v>6</v>
      </c>
      <c r="Y211" s="53">
        <f t="shared" ref="Y211:AA211" si="26">MAX(Y179:Y209)</f>
        <v>7.6</v>
      </c>
      <c r="Z211" s="58">
        <f t="shared" si="26"/>
        <v>7.1</v>
      </c>
      <c r="AA211" s="41">
        <f t="shared" si="26"/>
        <v>10</v>
      </c>
      <c r="AB211" s="54"/>
      <c r="AC211" s="53">
        <f>MAX(AC179:AC209)</f>
        <v>7.5</v>
      </c>
      <c r="AD211" s="58">
        <f t="shared" ref="AD211:AT211" si="27">MAX(AD179:AD209)</f>
        <v>7</v>
      </c>
      <c r="AE211" s="58">
        <f t="shared" si="27"/>
        <v>7</v>
      </c>
      <c r="AF211" s="58">
        <f t="shared" si="27"/>
        <v>7.5</v>
      </c>
      <c r="AG211" s="58">
        <f t="shared" si="27"/>
        <v>6.9</v>
      </c>
      <c r="AH211" s="58">
        <f t="shared" si="27"/>
        <v>7.7</v>
      </c>
      <c r="AI211" s="58">
        <f t="shared" si="27"/>
        <v>6.8</v>
      </c>
      <c r="AJ211" s="58">
        <f t="shared" si="27"/>
        <v>7.7</v>
      </c>
      <c r="AK211" s="58">
        <f t="shared" si="27"/>
        <v>6.6</v>
      </c>
      <c r="AL211" s="58">
        <f t="shared" si="27"/>
        <v>7.1</v>
      </c>
      <c r="AM211" s="58">
        <f t="shared" si="27"/>
        <v>6.4</v>
      </c>
      <c r="AN211" s="58">
        <f t="shared" si="27"/>
        <v>6.7</v>
      </c>
      <c r="AO211" s="58">
        <f t="shared" si="27"/>
        <v>7.5</v>
      </c>
      <c r="AP211" s="58">
        <f t="shared" si="27"/>
        <v>7.4</v>
      </c>
      <c r="AQ211" s="58">
        <f t="shared" si="27"/>
        <v>9.3000000000000007</v>
      </c>
      <c r="AR211" s="58">
        <f t="shared" si="27"/>
        <v>9.1999999999999993</v>
      </c>
      <c r="AS211" s="58">
        <f t="shared" si="27"/>
        <v>10</v>
      </c>
      <c r="AT211" s="54">
        <f t="shared" si="27"/>
        <v>10</v>
      </c>
      <c r="AU211" s="9"/>
      <c r="AV211" s="9"/>
      <c r="AW211" s="9"/>
      <c r="AX211" s="9"/>
    </row>
    <row r="212" spans="1:50" ht="12" customHeight="1">
      <c r="A212" s="30" t="s">
        <v>7</v>
      </c>
      <c r="B212" s="31"/>
      <c r="C212" s="42"/>
      <c r="D212" s="42"/>
      <c r="E212" s="43"/>
      <c r="F212" s="31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3"/>
      <c r="X212" s="30" t="s">
        <v>7</v>
      </c>
      <c r="Y212" s="55">
        <f t="shared" ref="Y212:AB212" si="28">MIN(Y179:Y209)</f>
        <v>-6.9</v>
      </c>
      <c r="Z212" s="56">
        <f t="shared" si="28"/>
        <v>-5.8</v>
      </c>
      <c r="AA212" s="56"/>
      <c r="AB212" s="57">
        <f t="shared" si="28"/>
        <v>-6.9</v>
      </c>
      <c r="AC212" s="55">
        <f>MIN(AC179:AC209)</f>
        <v>-4.5999999999999996</v>
      </c>
      <c r="AD212" s="56">
        <f t="shared" ref="AD212:AT212" si="29">MIN(AD179:AD209)</f>
        <v>-3.7</v>
      </c>
      <c r="AE212" s="56">
        <f t="shared" si="29"/>
        <v>-2.9</v>
      </c>
      <c r="AF212" s="56">
        <f t="shared" si="29"/>
        <v>-2.5</v>
      </c>
      <c r="AG212" s="56">
        <f t="shared" si="29"/>
        <v>-1.1000000000000001</v>
      </c>
      <c r="AH212" s="56">
        <f t="shared" si="29"/>
        <v>-1.3</v>
      </c>
      <c r="AI212" s="56">
        <f t="shared" si="29"/>
        <v>-0.1</v>
      </c>
      <c r="AJ212" s="56">
        <f t="shared" si="29"/>
        <v>-0.1</v>
      </c>
      <c r="AK212" s="56">
        <f t="shared" si="29"/>
        <v>0.6</v>
      </c>
      <c r="AL212" s="56">
        <f t="shared" si="29"/>
        <v>0.7</v>
      </c>
      <c r="AM212" s="56">
        <f t="shared" si="29"/>
        <v>2.4</v>
      </c>
      <c r="AN212" s="56">
        <f t="shared" si="29"/>
        <v>2.5</v>
      </c>
      <c r="AO212" s="56">
        <f t="shared" si="29"/>
        <v>4.4000000000000004</v>
      </c>
      <c r="AP212" s="56">
        <f t="shared" si="29"/>
        <v>4.4000000000000004</v>
      </c>
      <c r="AQ212" s="56">
        <f t="shared" si="29"/>
        <v>6.5</v>
      </c>
      <c r="AR212" s="56">
        <f t="shared" si="29"/>
        <v>6.5</v>
      </c>
      <c r="AS212" s="56">
        <f t="shared" si="29"/>
        <v>8.6</v>
      </c>
      <c r="AT212" s="57">
        <f t="shared" si="29"/>
        <v>8.6</v>
      </c>
      <c r="AU212" s="9"/>
      <c r="AV212" s="9"/>
      <c r="AW212" s="9"/>
      <c r="AX212" s="9"/>
    </row>
    <row r="213" spans="1:50" ht="12" customHeight="1">
      <c r="A213" s="29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9"/>
      <c r="AV213" s="9"/>
      <c r="AW213" s="9"/>
      <c r="AX213" s="9"/>
    </row>
    <row r="214" spans="1:50" ht="12" customHeight="1">
      <c r="A214" s="29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29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9"/>
      <c r="AV214" s="9"/>
      <c r="AW214" s="9"/>
      <c r="AX214" s="9"/>
    </row>
    <row r="215" spans="1:50" ht="12" customHeight="1">
      <c r="A215" s="29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29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29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29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9"/>
      <c r="AV215" s="9"/>
      <c r="AW215" s="9"/>
      <c r="AX215" s="9"/>
    </row>
    <row r="216" spans="1:50" ht="12" customHeight="1">
      <c r="A216" s="48" t="s">
        <v>93</v>
      </c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 t="s">
        <v>123</v>
      </c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9"/>
      <c r="AV216" s="9"/>
      <c r="AW216" s="9"/>
      <c r="AX216" s="9"/>
    </row>
    <row r="217" spans="1:50" ht="12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1084" t="s">
        <v>13</v>
      </c>
      <c r="T217" s="1084"/>
      <c r="U217" s="1084"/>
      <c r="V217" s="1084"/>
      <c r="W217" s="1084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1084" t="s">
        <v>13</v>
      </c>
      <c r="AQ217" s="1084"/>
      <c r="AR217" s="1084"/>
      <c r="AS217" s="1084"/>
      <c r="AT217" s="1084"/>
      <c r="AU217" s="9"/>
      <c r="AV217" s="9"/>
      <c r="AW217" s="9"/>
      <c r="AX217" s="9"/>
    </row>
    <row r="218" spans="1:50" ht="12" customHeight="1">
      <c r="A218" s="1085" t="s">
        <v>52</v>
      </c>
      <c r="B218" s="935" t="s">
        <v>53</v>
      </c>
      <c r="C218" s="935"/>
      <c r="D218" s="935"/>
      <c r="E218" s="935"/>
      <c r="F218" s="935"/>
      <c r="G218" s="935"/>
      <c r="H218" s="935"/>
      <c r="I218" s="935"/>
      <c r="J218" s="935"/>
      <c r="K218" s="935"/>
      <c r="L218" s="935"/>
      <c r="M218" s="935"/>
      <c r="N218" s="935"/>
      <c r="O218" s="935"/>
      <c r="P218" s="935"/>
      <c r="Q218" s="935"/>
      <c r="R218" s="935"/>
      <c r="S218" s="935"/>
      <c r="T218" s="935"/>
      <c r="U218" s="935"/>
      <c r="V218" s="935"/>
      <c r="W218" s="935"/>
      <c r="X218" s="1085" t="s">
        <v>52</v>
      </c>
      <c r="Y218" s="935" t="s">
        <v>53</v>
      </c>
      <c r="Z218" s="935"/>
      <c r="AA218" s="935"/>
      <c r="AB218" s="935"/>
      <c r="AC218" s="935"/>
      <c r="AD218" s="935"/>
      <c r="AE218" s="935"/>
      <c r="AF218" s="935"/>
      <c r="AG218" s="935"/>
      <c r="AH218" s="935"/>
      <c r="AI218" s="935"/>
      <c r="AJ218" s="935"/>
      <c r="AK218" s="935"/>
      <c r="AL218" s="935"/>
      <c r="AM218" s="935"/>
      <c r="AN218" s="935"/>
      <c r="AO218" s="935"/>
      <c r="AP218" s="935"/>
      <c r="AQ218" s="935"/>
      <c r="AR218" s="935"/>
      <c r="AS218" s="935"/>
      <c r="AT218" s="935"/>
      <c r="AU218" s="9"/>
      <c r="AV218" s="9"/>
      <c r="AW218" s="9"/>
      <c r="AX218" s="9"/>
    </row>
    <row r="219" spans="1:50" ht="12" customHeight="1">
      <c r="A219" s="1085"/>
      <c r="B219" s="935" t="s">
        <v>14</v>
      </c>
      <c r="C219" s="935"/>
      <c r="D219" s="935"/>
      <c r="E219" s="935"/>
      <c r="F219" s="935" t="s">
        <v>54</v>
      </c>
      <c r="G219" s="935"/>
      <c r="H219" s="935" t="s">
        <v>55</v>
      </c>
      <c r="I219" s="935"/>
      <c r="J219" s="935" t="s">
        <v>56</v>
      </c>
      <c r="K219" s="935"/>
      <c r="L219" s="935" t="s">
        <v>57</v>
      </c>
      <c r="M219" s="935"/>
      <c r="N219" s="935" t="s">
        <v>57</v>
      </c>
      <c r="O219" s="935"/>
      <c r="P219" s="935" t="s">
        <v>58</v>
      </c>
      <c r="Q219" s="935"/>
      <c r="R219" s="935" t="s">
        <v>59</v>
      </c>
      <c r="S219" s="935"/>
      <c r="T219" s="935" t="s">
        <v>60</v>
      </c>
      <c r="U219" s="935"/>
      <c r="V219" s="935" t="s">
        <v>61</v>
      </c>
      <c r="W219" s="935"/>
      <c r="X219" s="1085"/>
      <c r="Y219" s="935" t="s">
        <v>14</v>
      </c>
      <c r="Z219" s="935"/>
      <c r="AA219" s="935"/>
      <c r="AB219" s="935"/>
      <c r="AC219" s="935" t="s">
        <v>54</v>
      </c>
      <c r="AD219" s="935"/>
      <c r="AE219" s="935" t="s">
        <v>55</v>
      </c>
      <c r="AF219" s="935"/>
      <c r="AG219" s="935" t="s">
        <v>56</v>
      </c>
      <c r="AH219" s="935"/>
      <c r="AI219" s="935" t="s">
        <v>57</v>
      </c>
      <c r="AJ219" s="935"/>
      <c r="AK219" s="935" t="s">
        <v>57</v>
      </c>
      <c r="AL219" s="935"/>
      <c r="AM219" s="935" t="s">
        <v>58</v>
      </c>
      <c r="AN219" s="935"/>
      <c r="AO219" s="935" t="s">
        <v>59</v>
      </c>
      <c r="AP219" s="935"/>
      <c r="AQ219" s="935" t="s">
        <v>60</v>
      </c>
      <c r="AR219" s="935"/>
      <c r="AS219" s="935" t="s">
        <v>61</v>
      </c>
      <c r="AT219" s="935"/>
      <c r="AU219" s="9"/>
      <c r="AV219" s="9"/>
      <c r="AW219" s="9"/>
      <c r="AX219" s="9"/>
    </row>
    <row r="220" spans="1:50" ht="12" customHeight="1">
      <c r="A220" s="1085"/>
      <c r="B220" s="119">
        <v>0.375</v>
      </c>
      <c r="C220" s="119">
        <v>0.875</v>
      </c>
      <c r="D220" s="32" t="s">
        <v>2</v>
      </c>
      <c r="E220" s="32" t="s">
        <v>3</v>
      </c>
      <c r="F220" s="120">
        <v>0.375</v>
      </c>
      <c r="G220" s="120">
        <v>0.875</v>
      </c>
      <c r="H220" s="120">
        <v>0.375</v>
      </c>
      <c r="I220" s="120">
        <v>0.875</v>
      </c>
      <c r="J220" s="120">
        <v>0.375</v>
      </c>
      <c r="K220" s="120">
        <v>0.875</v>
      </c>
      <c r="L220" s="120">
        <v>0.375</v>
      </c>
      <c r="M220" s="120">
        <v>0.875</v>
      </c>
      <c r="N220" s="120">
        <v>0.375</v>
      </c>
      <c r="O220" s="120">
        <v>0.875</v>
      </c>
      <c r="P220" s="120">
        <v>0.375</v>
      </c>
      <c r="Q220" s="120">
        <v>0.875</v>
      </c>
      <c r="R220" s="120">
        <v>0.375</v>
      </c>
      <c r="S220" s="120">
        <v>0.875</v>
      </c>
      <c r="T220" s="120">
        <v>0.375</v>
      </c>
      <c r="U220" s="120">
        <v>0.875</v>
      </c>
      <c r="V220" s="120">
        <v>0.375</v>
      </c>
      <c r="W220" s="120">
        <v>0.875</v>
      </c>
      <c r="X220" s="1085"/>
      <c r="Y220" s="119">
        <v>0.375</v>
      </c>
      <c r="Z220" s="119">
        <v>0.875</v>
      </c>
      <c r="AA220" s="32" t="s">
        <v>2</v>
      </c>
      <c r="AB220" s="32" t="s">
        <v>3</v>
      </c>
      <c r="AC220" s="120">
        <v>0.375</v>
      </c>
      <c r="AD220" s="120">
        <v>0.875</v>
      </c>
      <c r="AE220" s="120">
        <v>0.375</v>
      </c>
      <c r="AF220" s="120">
        <v>0.875</v>
      </c>
      <c r="AG220" s="120">
        <v>0.375</v>
      </c>
      <c r="AH220" s="120">
        <v>0.875</v>
      </c>
      <c r="AI220" s="120">
        <v>0.375</v>
      </c>
      <c r="AJ220" s="120">
        <v>0.875</v>
      </c>
      <c r="AK220" s="120">
        <v>0.375</v>
      </c>
      <c r="AL220" s="120">
        <v>0.875</v>
      </c>
      <c r="AM220" s="120">
        <v>0.375</v>
      </c>
      <c r="AN220" s="120">
        <v>0.875</v>
      </c>
      <c r="AO220" s="120">
        <v>0.375</v>
      </c>
      <c r="AP220" s="120">
        <v>0.875</v>
      </c>
      <c r="AQ220" s="120">
        <v>0.375</v>
      </c>
      <c r="AR220" s="120">
        <v>0.875</v>
      </c>
      <c r="AS220" s="120">
        <v>0.375</v>
      </c>
      <c r="AT220" s="120">
        <v>0.875</v>
      </c>
      <c r="AU220" s="9"/>
      <c r="AV220" s="9"/>
      <c r="AW220" s="9"/>
      <c r="AX220" s="9"/>
    </row>
    <row r="221" spans="1:50" ht="12" customHeight="1">
      <c r="A221" s="49"/>
      <c r="B221" s="48"/>
      <c r="C221" s="48"/>
      <c r="D221" s="48"/>
      <c r="E221" s="48"/>
      <c r="F221" s="1010" t="s">
        <v>8</v>
      </c>
      <c r="G221" s="1011"/>
      <c r="H221" s="1011"/>
      <c r="I221" s="1011"/>
      <c r="J221" s="1011"/>
      <c r="K221" s="1011"/>
      <c r="L221" s="1011"/>
      <c r="M221" s="1011"/>
      <c r="N221" s="1011"/>
      <c r="O221" s="1011"/>
      <c r="P221" s="1011"/>
      <c r="Q221" s="1011"/>
      <c r="R221" s="1011"/>
      <c r="S221" s="1011"/>
      <c r="T221" s="1011"/>
      <c r="U221" s="1011"/>
      <c r="V221" s="1011"/>
      <c r="W221" s="1012"/>
      <c r="X221" s="126"/>
      <c r="Y221" s="48"/>
      <c r="Z221" s="48"/>
      <c r="AA221" s="48"/>
      <c r="AB221" s="48"/>
      <c r="AC221" s="1010" t="s">
        <v>20</v>
      </c>
      <c r="AD221" s="1011"/>
      <c r="AE221" s="1011"/>
      <c r="AF221" s="1011"/>
      <c r="AG221" s="1011"/>
      <c r="AH221" s="1011"/>
      <c r="AI221" s="1011"/>
      <c r="AJ221" s="1011"/>
      <c r="AK221" s="1011"/>
      <c r="AL221" s="1011"/>
      <c r="AM221" s="1011"/>
      <c r="AN221" s="1011"/>
      <c r="AO221" s="1011"/>
      <c r="AP221" s="1011"/>
      <c r="AQ221" s="1011"/>
      <c r="AR221" s="1011"/>
      <c r="AS221" s="1011"/>
      <c r="AT221" s="1012"/>
      <c r="AU221" s="9"/>
      <c r="AV221" s="9"/>
      <c r="AW221" s="9"/>
      <c r="AX221" s="9"/>
    </row>
    <row r="222" spans="1:50" ht="12" customHeight="1">
      <c r="A222" s="26">
        <v>1</v>
      </c>
      <c r="B222" s="59">
        <v>18.399999999999999</v>
      </c>
      <c r="C222" s="59">
        <v>14.8</v>
      </c>
      <c r="D222" s="59">
        <v>29.6</v>
      </c>
      <c r="E222" s="59">
        <v>2.2000000000000002</v>
      </c>
      <c r="F222" s="60">
        <v>17.7</v>
      </c>
      <c r="G222" s="61">
        <v>14.8</v>
      </c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2"/>
      <c r="X222" s="26">
        <v>1</v>
      </c>
      <c r="Y222" s="59">
        <v>-2.6</v>
      </c>
      <c r="Z222" s="59">
        <v>-1.9</v>
      </c>
      <c r="AA222" s="59">
        <v>-1.1000000000000001</v>
      </c>
      <c r="AB222" s="59">
        <v>-3.1</v>
      </c>
      <c r="AC222" s="60">
        <v>-2.1</v>
      </c>
      <c r="AD222" s="61">
        <v>-1.5</v>
      </c>
      <c r="AE222" s="61">
        <v>-0.8</v>
      </c>
      <c r="AF222" s="61">
        <v>-0.7</v>
      </c>
      <c r="AG222" s="61">
        <v>0.2</v>
      </c>
      <c r="AH222" s="61">
        <v>0.1</v>
      </c>
      <c r="AI222" s="61">
        <v>0.7</v>
      </c>
      <c r="AJ222" s="61">
        <v>0.6</v>
      </c>
      <c r="AK222" s="61">
        <v>0.7</v>
      </c>
      <c r="AL222" s="61">
        <v>0.8</v>
      </c>
      <c r="AM222" s="61">
        <v>2.5</v>
      </c>
      <c r="AN222" s="61">
        <v>2.2999999999999998</v>
      </c>
      <c r="AO222" s="61">
        <v>4.4000000000000004</v>
      </c>
      <c r="AP222" s="61">
        <v>4.3</v>
      </c>
      <c r="AQ222" s="61">
        <v>6.4</v>
      </c>
      <c r="AR222" s="61">
        <v>6.4</v>
      </c>
      <c r="AS222" s="61">
        <v>8.6</v>
      </c>
      <c r="AT222" s="62">
        <v>8.5</v>
      </c>
      <c r="AU222" s="9"/>
      <c r="AV222" s="9"/>
      <c r="AW222" s="9"/>
      <c r="AX222" s="9"/>
    </row>
    <row r="223" spans="1:50" ht="12" customHeight="1">
      <c r="A223" s="26">
        <v>2</v>
      </c>
      <c r="B223" s="59">
        <v>21.5</v>
      </c>
      <c r="C223" s="59">
        <v>11.6</v>
      </c>
      <c r="D223" s="59">
        <v>22.8</v>
      </c>
      <c r="E223" s="59">
        <v>11.2</v>
      </c>
      <c r="F223" s="60">
        <v>21.2</v>
      </c>
      <c r="G223" s="61">
        <v>11.8</v>
      </c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2"/>
      <c r="X223" s="26">
        <v>2</v>
      </c>
      <c r="Y223" s="59">
        <v>-0.9</v>
      </c>
      <c r="Z223" s="59">
        <v>-1.5</v>
      </c>
      <c r="AA223" s="59">
        <v>-0.5</v>
      </c>
      <c r="AB223" s="59">
        <v>-1.9</v>
      </c>
      <c r="AC223" s="60">
        <v>-0.7</v>
      </c>
      <c r="AD223" s="61">
        <v>-1.3</v>
      </c>
      <c r="AE223" s="61">
        <v>-0.3</v>
      </c>
      <c r="AF223" s="61">
        <v>-0.7</v>
      </c>
      <c r="AG223" s="61">
        <v>0</v>
      </c>
      <c r="AH223" s="61">
        <v>0</v>
      </c>
      <c r="AI223" s="61">
        <v>0.6</v>
      </c>
      <c r="AJ223" s="61">
        <v>0.6</v>
      </c>
      <c r="AK223" s="61">
        <v>0.7</v>
      </c>
      <c r="AL223" s="61">
        <v>0.3</v>
      </c>
      <c r="AM223" s="61">
        <v>2.2000000000000002</v>
      </c>
      <c r="AN223" s="61">
        <v>2.1</v>
      </c>
      <c r="AO223" s="61">
        <v>4.2</v>
      </c>
      <c r="AP223" s="61">
        <v>4.0999999999999996</v>
      </c>
      <c r="AQ223" s="61">
        <v>6.3</v>
      </c>
      <c r="AR223" s="61">
        <v>6.3</v>
      </c>
      <c r="AS223" s="61">
        <v>8.5</v>
      </c>
      <c r="AT223" s="62">
        <v>8.5</v>
      </c>
      <c r="AU223" s="9"/>
      <c r="AV223" s="9"/>
      <c r="AW223" s="9"/>
      <c r="AX223" s="9"/>
    </row>
    <row r="224" spans="1:50" ht="12" customHeight="1">
      <c r="A224" s="26">
        <v>3</v>
      </c>
      <c r="B224" s="59">
        <v>18.899999999999999</v>
      </c>
      <c r="C224" s="59">
        <v>15.9</v>
      </c>
      <c r="D224" s="59">
        <v>32.799999999999997</v>
      </c>
      <c r="E224" s="59">
        <v>4.7</v>
      </c>
      <c r="F224" s="60">
        <v>18.399999999999999</v>
      </c>
      <c r="G224" s="61">
        <v>16.399999999999999</v>
      </c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2"/>
      <c r="X224" s="26">
        <v>3</v>
      </c>
      <c r="Y224" s="59">
        <v>-2.1</v>
      </c>
      <c r="Z224" s="59">
        <v>-1.5</v>
      </c>
      <c r="AA224" s="59">
        <v>-0.6</v>
      </c>
      <c r="AB224" s="59">
        <v>-2.2999999999999998</v>
      </c>
      <c r="AC224" s="60">
        <v>-1.9</v>
      </c>
      <c r="AD224" s="61">
        <v>-1.2</v>
      </c>
      <c r="AE224" s="61">
        <v>-1.1000000000000001</v>
      </c>
      <c r="AF224" s="61">
        <v>-0.6</v>
      </c>
      <c r="AG224" s="61">
        <v>-0.2</v>
      </c>
      <c r="AH224" s="61">
        <v>-0.2</v>
      </c>
      <c r="AI224" s="61">
        <v>0.5</v>
      </c>
      <c r="AJ224" s="61">
        <v>0.4</v>
      </c>
      <c r="AK224" s="61">
        <v>0</v>
      </c>
      <c r="AL224" s="61">
        <v>0.4</v>
      </c>
      <c r="AM224" s="61">
        <v>2</v>
      </c>
      <c r="AN224" s="61">
        <v>2</v>
      </c>
      <c r="AO224" s="61">
        <v>4</v>
      </c>
      <c r="AP224" s="61">
        <v>4</v>
      </c>
      <c r="AQ224" s="61">
        <v>6.2</v>
      </c>
      <c r="AR224" s="61">
        <v>6.1</v>
      </c>
      <c r="AS224" s="61">
        <v>8.4</v>
      </c>
      <c r="AT224" s="62">
        <v>8.4</v>
      </c>
      <c r="AU224" s="9"/>
      <c r="AV224" s="9"/>
      <c r="AW224" s="9"/>
      <c r="AX224" s="9"/>
    </row>
    <row r="225" spans="1:50" ht="12" customHeight="1">
      <c r="A225" s="26">
        <v>4</v>
      </c>
      <c r="B225" s="59">
        <v>23.4</v>
      </c>
      <c r="C225" s="59">
        <v>21.9</v>
      </c>
      <c r="D225" s="59">
        <v>41.5</v>
      </c>
      <c r="E225" s="59">
        <v>9.6</v>
      </c>
      <c r="F225" s="60">
        <v>23.3</v>
      </c>
      <c r="G225" s="61">
        <v>22.3</v>
      </c>
      <c r="H225" s="61"/>
      <c r="I225" s="61"/>
      <c r="J225" s="61"/>
      <c r="K225" s="61"/>
      <c r="L225" s="61"/>
      <c r="M225" s="61"/>
      <c r="N225" s="61"/>
      <c r="O225" s="63"/>
      <c r="P225" s="63"/>
      <c r="Q225" s="63"/>
      <c r="R225" s="61"/>
      <c r="S225" s="61"/>
      <c r="T225" s="61"/>
      <c r="U225" s="61"/>
      <c r="V225" s="61"/>
      <c r="W225" s="62"/>
      <c r="X225" s="26">
        <v>4</v>
      </c>
      <c r="Y225" s="59">
        <v>-0.1</v>
      </c>
      <c r="Z225" s="59">
        <v>0</v>
      </c>
      <c r="AA225" s="59">
        <v>0.6</v>
      </c>
      <c r="AB225" s="59">
        <v>-1.6</v>
      </c>
      <c r="AC225" s="60">
        <v>-0.2</v>
      </c>
      <c r="AD225" s="61">
        <v>-0.1</v>
      </c>
      <c r="AE225" s="61">
        <v>-0.3</v>
      </c>
      <c r="AF225" s="61">
        <v>-0.1</v>
      </c>
      <c r="AG225" s="61">
        <v>-0.1</v>
      </c>
      <c r="AH225" s="61">
        <v>-0.1</v>
      </c>
      <c r="AI225" s="61">
        <v>0.4</v>
      </c>
      <c r="AJ225" s="61">
        <v>0.4</v>
      </c>
      <c r="AK225" s="61">
        <v>0.9</v>
      </c>
      <c r="AL225" s="61">
        <v>0.9</v>
      </c>
      <c r="AM225" s="61">
        <v>2</v>
      </c>
      <c r="AN225" s="61">
        <v>2</v>
      </c>
      <c r="AO225" s="61">
        <v>3.9</v>
      </c>
      <c r="AP225" s="61">
        <v>3.8</v>
      </c>
      <c r="AQ225" s="61">
        <v>6.1</v>
      </c>
      <c r="AR225" s="61">
        <v>6</v>
      </c>
      <c r="AS225" s="61">
        <v>8.4</v>
      </c>
      <c r="AT225" s="62">
        <v>8.3000000000000007</v>
      </c>
      <c r="AU225" s="9"/>
      <c r="AV225" s="9"/>
      <c r="AW225" s="9"/>
      <c r="AX225" s="9"/>
    </row>
    <row r="226" spans="1:50" ht="12" customHeight="1">
      <c r="A226" s="26">
        <v>5</v>
      </c>
      <c r="B226" s="59">
        <v>29.8</v>
      </c>
      <c r="C226" s="59">
        <v>24.2</v>
      </c>
      <c r="D226" s="59">
        <v>44.7</v>
      </c>
      <c r="E226" s="59">
        <v>11.8</v>
      </c>
      <c r="F226" s="60">
        <v>24.3</v>
      </c>
      <c r="G226" s="61">
        <v>24.7</v>
      </c>
      <c r="H226" s="61"/>
      <c r="I226" s="61"/>
      <c r="J226" s="61"/>
      <c r="K226" s="61"/>
      <c r="L226" s="61"/>
      <c r="M226" s="61"/>
      <c r="N226" s="61"/>
      <c r="O226" s="63"/>
      <c r="P226" s="63"/>
      <c r="Q226" s="63"/>
      <c r="R226" s="61"/>
      <c r="S226" s="61"/>
      <c r="T226" s="61"/>
      <c r="U226" s="61"/>
      <c r="V226" s="61"/>
      <c r="W226" s="62"/>
      <c r="X226" s="26">
        <v>5</v>
      </c>
      <c r="Y226" s="59">
        <v>1.3</v>
      </c>
      <c r="Z226" s="59">
        <v>2</v>
      </c>
      <c r="AA226" s="59">
        <v>2.1</v>
      </c>
      <c r="AB226" s="59">
        <v>-0.1</v>
      </c>
      <c r="AC226" s="60">
        <v>1.5</v>
      </c>
      <c r="AD226" s="61">
        <v>2.5</v>
      </c>
      <c r="AE226" s="61">
        <v>-0.1</v>
      </c>
      <c r="AF226" s="61">
        <v>0.3</v>
      </c>
      <c r="AG226" s="61">
        <v>-0.1</v>
      </c>
      <c r="AH226" s="61">
        <v>0</v>
      </c>
      <c r="AI226" s="61">
        <v>0.4</v>
      </c>
      <c r="AJ226" s="61">
        <v>0.5</v>
      </c>
      <c r="AK226" s="61">
        <v>1.2</v>
      </c>
      <c r="AL226" s="61">
        <v>2.1</v>
      </c>
      <c r="AM226" s="61">
        <v>2</v>
      </c>
      <c r="AN226" s="61">
        <v>2.4</v>
      </c>
      <c r="AO226" s="61">
        <v>3.8</v>
      </c>
      <c r="AP226" s="61">
        <v>3.7</v>
      </c>
      <c r="AQ226" s="61">
        <v>6</v>
      </c>
      <c r="AR226" s="61">
        <v>5.9</v>
      </c>
      <c r="AS226" s="61">
        <v>8.3000000000000007</v>
      </c>
      <c r="AT226" s="62">
        <v>8.3000000000000007</v>
      </c>
      <c r="AU226" s="9"/>
      <c r="AV226" s="9"/>
      <c r="AW226" s="9"/>
      <c r="AX226" s="9"/>
    </row>
    <row r="227" spans="1:50" ht="12" customHeight="1">
      <c r="A227" s="26">
        <v>6</v>
      </c>
      <c r="B227" s="59">
        <v>31.4</v>
      </c>
      <c r="C227" s="59">
        <v>24.2</v>
      </c>
      <c r="D227" s="59">
        <v>46.2</v>
      </c>
      <c r="E227" s="59">
        <v>13.9</v>
      </c>
      <c r="F227" s="60">
        <v>26.6</v>
      </c>
      <c r="G227" s="61">
        <v>25</v>
      </c>
      <c r="H227" s="61"/>
      <c r="I227" s="61"/>
      <c r="J227" s="61"/>
      <c r="K227" s="61"/>
      <c r="L227" s="61"/>
      <c r="M227" s="61"/>
      <c r="N227" s="61"/>
      <c r="O227" s="63"/>
      <c r="P227" s="63"/>
      <c r="Q227" s="63"/>
      <c r="R227" s="61"/>
      <c r="S227" s="61"/>
      <c r="T227" s="61"/>
      <c r="U227" s="61"/>
      <c r="V227" s="61"/>
      <c r="W227" s="62"/>
      <c r="X227" s="26">
        <v>6</v>
      </c>
      <c r="Y227" s="59">
        <v>3.1</v>
      </c>
      <c r="Z227" s="59">
        <v>5.0999999999999996</v>
      </c>
      <c r="AA227" s="59">
        <v>5.0999999999999996</v>
      </c>
      <c r="AB227" s="59">
        <v>1.8</v>
      </c>
      <c r="AC227" s="60">
        <v>3.4</v>
      </c>
      <c r="AD227" s="61">
        <v>5.4</v>
      </c>
      <c r="AE227" s="61">
        <v>2.4</v>
      </c>
      <c r="AF227" s="61">
        <v>4.3</v>
      </c>
      <c r="AG227" s="61">
        <v>1.7</v>
      </c>
      <c r="AH227" s="61">
        <v>3.4</v>
      </c>
      <c r="AI227" s="61">
        <v>1.6</v>
      </c>
      <c r="AJ227" s="61">
        <v>3.1</v>
      </c>
      <c r="AK227" s="61">
        <v>3</v>
      </c>
      <c r="AL227" s="61">
        <v>3.5</v>
      </c>
      <c r="AM227" s="61">
        <v>2.9</v>
      </c>
      <c r="AN227" s="61">
        <v>3.2</v>
      </c>
      <c r="AO227" s="61">
        <v>3.8</v>
      </c>
      <c r="AP227" s="61">
        <v>3.9</v>
      </c>
      <c r="AQ227" s="61">
        <v>5.8</v>
      </c>
      <c r="AR227" s="61">
        <v>5.8</v>
      </c>
      <c r="AS227" s="61">
        <v>8.1999999999999993</v>
      </c>
      <c r="AT227" s="62">
        <v>8.1999999999999993</v>
      </c>
      <c r="AU227" s="9"/>
      <c r="AV227" s="9"/>
      <c r="AW227" s="9"/>
      <c r="AX227" s="9"/>
    </row>
    <row r="228" spans="1:50" ht="12" customHeight="1">
      <c r="A228" s="26">
        <v>7</v>
      </c>
      <c r="B228" s="59">
        <v>31.8</v>
      </c>
      <c r="C228" s="59">
        <v>24.4</v>
      </c>
      <c r="D228" s="59">
        <v>45.6</v>
      </c>
      <c r="E228" s="59">
        <v>14.6</v>
      </c>
      <c r="F228" s="60">
        <v>27.5</v>
      </c>
      <c r="G228" s="61">
        <v>25</v>
      </c>
      <c r="H228" s="61"/>
      <c r="I228" s="61"/>
      <c r="J228" s="61"/>
      <c r="K228" s="61"/>
      <c r="L228" s="61"/>
      <c r="M228" s="61"/>
      <c r="N228" s="61"/>
      <c r="O228" s="63"/>
      <c r="P228" s="63"/>
      <c r="Q228" s="63"/>
      <c r="R228" s="61"/>
      <c r="S228" s="61"/>
      <c r="T228" s="61"/>
      <c r="U228" s="61"/>
      <c r="V228" s="61"/>
      <c r="W228" s="62"/>
      <c r="X228" s="26">
        <v>7</v>
      </c>
      <c r="Y228" s="59">
        <v>4.4000000000000004</v>
      </c>
      <c r="Z228" s="59">
        <v>2.5</v>
      </c>
      <c r="AA228" s="59">
        <v>5.5</v>
      </c>
      <c r="AB228" s="59">
        <v>2.5</v>
      </c>
      <c r="AC228" s="60">
        <v>4.3</v>
      </c>
      <c r="AD228" s="61">
        <v>2.2999999999999998</v>
      </c>
      <c r="AE228" s="61">
        <v>4.5999999999999996</v>
      </c>
      <c r="AF228" s="61">
        <v>2.8</v>
      </c>
      <c r="AG228" s="61">
        <v>4.5</v>
      </c>
      <c r="AH228" s="61">
        <v>3.1</v>
      </c>
      <c r="AI228" s="61">
        <v>4.3</v>
      </c>
      <c r="AJ228" s="61">
        <v>3.3</v>
      </c>
      <c r="AK228" s="61">
        <v>3.9</v>
      </c>
      <c r="AL228" s="61">
        <v>3.4</v>
      </c>
      <c r="AM228" s="61">
        <v>3.6</v>
      </c>
      <c r="AN228" s="61">
        <v>3.7</v>
      </c>
      <c r="AO228" s="61">
        <v>4</v>
      </c>
      <c r="AP228" s="61">
        <v>4.2</v>
      </c>
      <c r="AQ228" s="61">
        <v>5.7</v>
      </c>
      <c r="AR228" s="61">
        <v>5.7</v>
      </c>
      <c r="AS228" s="61">
        <v>8.1999999999999993</v>
      </c>
      <c r="AT228" s="62">
        <v>8.1</v>
      </c>
      <c r="AU228" s="9"/>
      <c r="AV228" s="9"/>
      <c r="AW228" s="9"/>
      <c r="AX228" s="9"/>
    </row>
    <row r="229" spans="1:50" ht="12" customHeight="1">
      <c r="A229" s="26">
        <v>8</v>
      </c>
      <c r="B229" s="59">
        <v>31.8</v>
      </c>
      <c r="C229" s="59">
        <v>22.9</v>
      </c>
      <c r="D229" s="59">
        <v>47.5</v>
      </c>
      <c r="E229" s="59">
        <v>15.3</v>
      </c>
      <c r="F229" s="60">
        <v>27.4</v>
      </c>
      <c r="G229" s="61">
        <v>24.2</v>
      </c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2"/>
      <c r="X229" s="26">
        <v>8</v>
      </c>
      <c r="Y229" s="59">
        <v>0.1</v>
      </c>
      <c r="Z229" s="59">
        <v>1.5</v>
      </c>
      <c r="AA229" s="59">
        <v>2.7</v>
      </c>
      <c r="AB229" s="59">
        <v>-0.1</v>
      </c>
      <c r="AC229" s="60">
        <v>-0.1</v>
      </c>
      <c r="AD229" s="61">
        <v>1.4</v>
      </c>
      <c r="AE229" s="61">
        <v>1.2</v>
      </c>
      <c r="AF229" s="61">
        <v>1.6</v>
      </c>
      <c r="AG229" s="61">
        <v>2</v>
      </c>
      <c r="AH229" s="61">
        <v>1.8</v>
      </c>
      <c r="AI229" s="61">
        <v>2.6</v>
      </c>
      <c r="AJ229" s="61">
        <v>2.2000000000000002</v>
      </c>
      <c r="AK229" s="61">
        <v>2.8</v>
      </c>
      <c r="AL229" s="61">
        <v>2.7</v>
      </c>
      <c r="AM229" s="61">
        <v>3.5</v>
      </c>
      <c r="AN229" s="61">
        <v>3.4</v>
      </c>
      <c r="AO229" s="61">
        <v>4.3</v>
      </c>
      <c r="AP229" s="61">
        <v>4.3</v>
      </c>
      <c r="AQ229" s="61">
        <v>5.7</v>
      </c>
      <c r="AR229" s="61">
        <v>5.7</v>
      </c>
      <c r="AS229" s="61">
        <v>8.1</v>
      </c>
      <c r="AT229" s="62">
        <v>8.1</v>
      </c>
      <c r="AU229" s="9"/>
      <c r="AV229" s="9"/>
      <c r="AW229" s="9"/>
      <c r="AX229" s="9"/>
    </row>
    <row r="230" spans="1:50" ht="12" customHeight="1">
      <c r="A230" s="26">
        <v>9</v>
      </c>
      <c r="B230" s="59">
        <v>19.3</v>
      </c>
      <c r="C230" s="59">
        <v>18.3</v>
      </c>
      <c r="D230" s="59">
        <v>37.4</v>
      </c>
      <c r="E230" s="59">
        <v>16.100000000000001</v>
      </c>
      <c r="F230" s="60">
        <v>19.100000000000001</v>
      </c>
      <c r="G230" s="61">
        <v>19.5</v>
      </c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2"/>
      <c r="X230" s="26">
        <v>9</v>
      </c>
      <c r="Y230" s="59">
        <v>4.3</v>
      </c>
      <c r="Z230" s="59">
        <v>3.4</v>
      </c>
      <c r="AA230" s="59">
        <v>5</v>
      </c>
      <c r="AB230" s="59">
        <v>1.5</v>
      </c>
      <c r="AC230" s="60">
        <v>4.3</v>
      </c>
      <c r="AD230" s="61">
        <v>3.5</v>
      </c>
      <c r="AE230" s="61">
        <v>4.0999999999999996</v>
      </c>
      <c r="AF230" s="61">
        <v>3.6</v>
      </c>
      <c r="AG230" s="61">
        <v>3.9</v>
      </c>
      <c r="AH230" s="61">
        <v>3.8</v>
      </c>
      <c r="AI230" s="61">
        <v>3.8</v>
      </c>
      <c r="AJ230" s="61">
        <v>3.8</v>
      </c>
      <c r="AK230" s="61">
        <v>3.7</v>
      </c>
      <c r="AL230" s="61">
        <v>3.8</v>
      </c>
      <c r="AM230" s="61">
        <v>3.6</v>
      </c>
      <c r="AN230" s="61">
        <v>3.8</v>
      </c>
      <c r="AO230" s="61">
        <v>4.3</v>
      </c>
      <c r="AP230" s="61">
        <v>4.4000000000000004</v>
      </c>
      <c r="AQ230" s="61">
        <v>5.7</v>
      </c>
      <c r="AR230" s="61">
        <v>5.7</v>
      </c>
      <c r="AS230" s="61">
        <v>8</v>
      </c>
      <c r="AT230" s="62">
        <v>8</v>
      </c>
      <c r="AU230" s="9"/>
      <c r="AV230" s="9"/>
      <c r="AW230" s="9"/>
      <c r="AX230" s="9"/>
    </row>
    <row r="231" spans="1:50" ht="12" customHeight="1">
      <c r="A231" s="26">
        <v>10</v>
      </c>
      <c r="B231" s="59">
        <v>23.8</v>
      </c>
      <c r="C231" s="59">
        <v>18.600000000000001</v>
      </c>
      <c r="D231" s="59">
        <v>41.1</v>
      </c>
      <c r="E231" s="59">
        <v>8</v>
      </c>
      <c r="F231" s="60">
        <v>21.9</v>
      </c>
      <c r="G231" s="61">
        <v>19.399999999999999</v>
      </c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2"/>
      <c r="X231" s="26">
        <v>10</v>
      </c>
      <c r="Y231" s="59">
        <v>3.4</v>
      </c>
      <c r="Z231" s="59">
        <v>-0.5</v>
      </c>
      <c r="AA231" s="59">
        <v>3.6</v>
      </c>
      <c r="AB231" s="59">
        <v>-0.5</v>
      </c>
      <c r="AC231" s="60">
        <v>3.4</v>
      </c>
      <c r="AD231" s="61">
        <v>-0.3</v>
      </c>
      <c r="AE231" s="61">
        <v>3.5</v>
      </c>
      <c r="AF231" s="61">
        <v>0.7</v>
      </c>
      <c r="AG231" s="61">
        <v>3.6</v>
      </c>
      <c r="AH231" s="61">
        <v>1.5</v>
      </c>
      <c r="AI231" s="61">
        <v>3.7</v>
      </c>
      <c r="AJ231" s="61">
        <v>2.2000000000000002</v>
      </c>
      <c r="AK231" s="61">
        <v>3.8</v>
      </c>
      <c r="AL231" s="61">
        <v>2.5</v>
      </c>
      <c r="AM231" s="61">
        <v>3.9</v>
      </c>
      <c r="AN231" s="61">
        <v>3.7</v>
      </c>
      <c r="AO231" s="61">
        <v>4.4000000000000004</v>
      </c>
      <c r="AP231" s="61">
        <v>4.5</v>
      </c>
      <c r="AQ231" s="61">
        <v>5.7</v>
      </c>
      <c r="AR231" s="61">
        <v>5.7</v>
      </c>
      <c r="AS231" s="61">
        <v>8</v>
      </c>
      <c r="AT231" s="62">
        <v>7.9</v>
      </c>
      <c r="AU231" s="9"/>
      <c r="AV231" s="9"/>
      <c r="AW231" s="9"/>
      <c r="AX231" s="9"/>
    </row>
    <row r="232" spans="1:50" ht="12" customHeight="1">
      <c r="A232" s="26">
        <v>11</v>
      </c>
      <c r="B232" s="59">
        <v>21.7</v>
      </c>
      <c r="C232" s="59">
        <v>15.3</v>
      </c>
      <c r="D232" s="59">
        <v>27.8</v>
      </c>
      <c r="E232" s="59">
        <v>14</v>
      </c>
      <c r="F232" s="60">
        <v>19.899999999999999</v>
      </c>
      <c r="G232" s="61">
        <v>15.5</v>
      </c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2"/>
      <c r="X232" s="26">
        <v>11</v>
      </c>
      <c r="Y232" s="59">
        <v>-2.8</v>
      </c>
      <c r="Z232" s="59">
        <v>-1.6</v>
      </c>
      <c r="AA232" s="59">
        <v>-0.4</v>
      </c>
      <c r="AB232" s="59">
        <v>-2.9</v>
      </c>
      <c r="AC232" s="60">
        <v>-1.3</v>
      </c>
      <c r="AD232" s="61">
        <v>-1.1000000000000001</v>
      </c>
      <c r="AE232" s="61">
        <v>0.2</v>
      </c>
      <c r="AF232" s="61">
        <v>0</v>
      </c>
      <c r="AG232" s="61">
        <v>0.9</v>
      </c>
      <c r="AH232" s="61">
        <v>0.6</v>
      </c>
      <c r="AI232" s="61">
        <v>1.6</v>
      </c>
      <c r="AJ232" s="61">
        <v>1.2</v>
      </c>
      <c r="AK232" s="61">
        <v>1.3</v>
      </c>
      <c r="AL232" s="61">
        <v>1.3</v>
      </c>
      <c r="AM232" s="61">
        <v>3.2</v>
      </c>
      <c r="AN232" s="61">
        <v>2.8</v>
      </c>
      <c r="AO232" s="61">
        <v>4.5</v>
      </c>
      <c r="AP232" s="61">
        <v>4.4000000000000004</v>
      </c>
      <c r="AQ232" s="61">
        <v>5.7</v>
      </c>
      <c r="AR232" s="61">
        <v>5.7</v>
      </c>
      <c r="AS232" s="61">
        <v>7.9</v>
      </c>
      <c r="AT232" s="62">
        <v>7.9</v>
      </c>
      <c r="AU232" s="9"/>
      <c r="AV232" s="9"/>
      <c r="AW232" s="9"/>
      <c r="AX232" s="9"/>
    </row>
    <row r="233" spans="1:50" ht="12" customHeight="1">
      <c r="A233" s="26">
        <v>12</v>
      </c>
      <c r="B233" s="59">
        <v>21.9</v>
      </c>
      <c r="C233" s="59">
        <v>16.8</v>
      </c>
      <c r="D233" s="59">
        <v>32.700000000000003</v>
      </c>
      <c r="E233" s="59">
        <v>13.3</v>
      </c>
      <c r="F233" s="60">
        <v>20.100000000000001</v>
      </c>
      <c r="G233" s="61">
        <v>17.899999999999999</v>
      </c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2"/>
      <c r="X233" s="26">
        <v>12</v>
      </c>
      <c r="Y233" s="59">
        <v>-3.3</v>
      </c>
      <c r="Z233" s="59">
        <v>-0.5</v>
      </c>
      <c r="AA233" s="59">
        <v>-0.2</v>
      </c>
      <c r="AB233" s="59">
        <v>-3.5</v>
      </c>
      <c r="AC233" s="60">
        <v>-2.2000000000000002</v>
      </c>
      <c r="AD233" s="61">
        <v>-0.4</v>
      </c>
      <c r="AE233" s="61">
        <v>-0.5</v>
      </c>
      <c r="AF233" s="61">
        <v>-0.2</v>
      </c>
      <c r="AG233" s="61">
        <v>0.4</v>
      </c>
      <c r="AH233" s="61">
        <v>0.3</v>
      </c>
      <c r="AI233" s="61">
        <v>1</v>
      </c>
      <c r="AJ233" s="61">
        <v>0.8</v>
      </c>
      <c r="AK233" s="61">
        <v>0.8</v>
      </c>
      <c r="AL233" s="61">
        <v>1.1000000000000001</v>
      </c>
      <c r="AM233" s="61">
        <v>2.5</v>
      </c>
      <c r="AN233" s="61">
        <v>2.4</v>
      </c>
      <c r="AO233" s="61">
        <v>4.3</v>
      </c>
      <c r="AP233" s="61">
        <v>4.0999999999999996</v>
      </c>
      <c r="AQ233" s="61">
        <v>5.7</v>
      </c>
      <c r="AR233" s="61">
        <v>5.7</v>
      </c>
      <c r="AS233" s="61">
        <v>7.9</v>
      </c>
      <c r="AT233" s="62">
        <v>7.8</v>
      </c>
      <c r="AU233" s="10"/>
      <c r="AV233" s="9"/>
      <c r="AW233" s="9"/>
      <c r="AX233" s="9"/>
    </row>
    <row r="234" spans="1:50" ht="12" customHeight="1">
      <c r="A234" s="26">
        <v>13</v>
      </c>
      <c r="B234" s="59">
        <v>11.8</v>
      </c>
      <c r="C234" s="59">
        <v>19.399999999999999</v>
      </c>
      <c r="D234" s="59">
        <v>29.4</v>
      </c>
      <c r="E234" s="59">
        <v>11.4</v>
      </c>
      <c r="F234" s="60">
        <v>11.9</v>
      </c>
      <c r="G234" s="61">
        <v>19.399999999999999</v>
      </c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2"/>
      <c r="X234" s="26">
        <v>13</v>
      </c>
      <c r="Y234" s="59">
        <v>-0.3</v>
      </c>
      <c r="Z234" s="59">
        <v>-0.1</v>
      </c>
      <c r="AA234" s="59">
        <v>0.1</v>
      </c>
      <c r="AB234" s="59">
        <v>-1.3</v>
      </c>
      <c r="AC234" s="60">
        <v>-0.4</v>
      </c>
      <c r="AD234" s="61">
        <v>-0.1</v>
      </c>
      <c r="AE234" s="61">
        <v>-0.1</v>
      </c>
      <c r="AF234" s="61">
        <v>-0.1</v>
      </c>
      <c r="AG234" s="61">
        <v>0.3</v>
      </c>
      <c r="AH234" s="61">
        <v>0.3</v>
      </c>
      <c r="AI234" s="61">
        <v>0.8</v>
      </c>
      <c r="AJ234" s="61">
        <v>0.7</v>
      </c>
      <c r="AK234" s="61">
        <v>1</v>
      </c>
      <c r="AL234" s="61">
        <v>1.1000000000000001</v>
      </c>
      <c r="AM234" s="61">
        <v>2.2000000000000002</v>
      </c>
      <c r="AN234" s="61">
        <v>2.2000000000000002</v>
      </c>
      <c r="AO234" s="61">
        <v>4</v>
      </c>
      <c r="AP234" s="61">
        <v>3.9</v>
      </c>
      <c r="AQ234" s="61">
        <v>5.6</v>
      </c>
      <c r="AR234" s="61">
        <v>5.6</v>
      </c>
      <c r="AS234" s="61">
        <v>7.8</v>
      </c>
      <c r="AT234" s="62">
        <v>7.8</v>
      </c>
      <c r="AU234" s="10"/>
      <c r="AV234" s="9"/>
      <c r="AW234" s="9"/>
      <c r="AX234" s="9"/>
    </row>
    <row r="235" spans="1:50" ht="12" customHeight="1">
      <c r="A235" s="26">
        <v>14</v>
      </c>
      <c r="B235" s="59">
        <v>21.3</v>
      </c>
      <c r="C235" s="59">
        <v>16.7</v>
      </c>
      <c r="D235" s="59">
        <v>24.1</v>
      </c>
      <c r="E235" s="59">
        <v>16</v>
      </c>
      <c r="F235" s="60">
        <v>21</v>
      </c>
      <c r="G235" s="61">
        <v>16.600000000000001</v>
      </c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2"/>
      <c r="X235" s="26">
        <v>14</v>
      </c>
      <c r="Y235" s="59">
        <v>-0.1</v>
      </c>
      <c r="Z235" s="59">
        <v>0</v>
      </c>
      <c r="AA235" s="59">
        <v>0</v>
      </c>
      <c r="AB235" s="59">
        <v>-0.1</v>
      </c>
      <c r="AC235" s="60">
        <v>-0.1</v>
      </c>
      <c r="AD235" s="61">
        <v>-0.1</v>
      </c>
      <c r="AE235" s="61">
        <v>-0.1</v>
      </c>
      <c r="AF235" s="61">
        <v>-0.1</v>
      </c>
      <c r="AG235" s="61">
        <v>0.3</v>
      </c>
      <c r="AH235" s="61">
        <v>0.3</v>
      </c>
      <c r="AI235" s="61">
        <v>0.7</v>
      </c>
      <c r="AJ235" s="61">
        <v>0.7</v>
      </c>
      <c r="AK235" s="61">
        <v>1.1000000000000001</v>
      </c>
      <c r="AL235" s="61">
        <v>1.2</v>
      </c>
      <c r="AM235" s="61">
        <v>2.2000000000000002</v>
      </c>
      <c r="AN235" s="61">
        <v>2.2000000000000002</v>
      </c>
      <c r="AO235" s="61">
        <v>3.8</v>
      </c>
      <c r="AP235" s="61">
        <v>3.7</v>
      </c>
      <c r="AQ235" s="61">
        <v>5.6</v>
      </c>
      <c r="AR235" s="61">
        <v>5.5</v>
      </c>
      <c r="AS235" s="61">
        <v>7.7</v>
      </c>
      <c r="AT235" s="62">
        <v>7.7</v>
      </c>
      <c r="AU235" s="9"/>
      <c r="AV235" s="9"/>
      <c r="AW235" s="9"/>
      <c r="AX235" s="9"/>
    </row>
    <row r="236" spans="1:50" ht="12" customHeight="1">
      <c r="A236" s="26">
        <v>15</v>
      </c>
      <c r="B236" s="59">
        <v>20.399999999999999</v>
      </c>
      <c r="C236" s="59">
        <v>17.600000000000001</v>
      </c>
      <c r="D236" s="59">
        <v>31.4</v>
      </c>
      <c r="E236" s="59">
        <v>13.4</v>
      </c>
      <c r="F236" s="60">
        <v>19.2</v>
      </c>
      <c r="G236" s="61">
        <v>17.399999999999999</v>
      </c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2"/>
      <c r="X236" s="26">
        <v>15</v>
      </c>
      <c r="Y236" s="59">
        <v>-0.1</v>
      </c>
      <c r="Z236" s="59">
        <v>-0.1</v>
      </c>
      <c r="AA236" s="59">
        <v>0</v>
      </c>
      <c r="AB236" s="59">
        <v>-0.1</v>
      </c>
      <c r="AC236" s="60">
        <v>-0.1</v>
      </c>
      <c r="AD236" s="61">
        <v>-0.1</v>
      </c>
      <c r="AE236" s="61">
        <v>-0.1</v>
      </c>
      <c r="AF236" s="61">
        <v>0</v>
      </c>
      <c r="AG236" s="61">
        <v>0.3</v>
      </c>
      <c r="AH236" s="61">
        <v>0.3</v>
      </c>
      <c r="AI236" s="61">
        <v>0.7</v>
      </c>
      <c r="AJ236" s="61">
        <v>0.7</v>
      </c>
      <c r="AK236" s="61">
        <v>1.3</v>
      </c>
      <c r="AL236" s="61">
        <v>1.7</v>
      </c>
      <c r="AM236" s="61">
        <v>2.2999999999999998</v>
      </c>
      <c r="AN236" s="61">
        <v>2.4</v>
      </c>
      <c r="AO236" s="61">
        <v>3.7</v>
      </c>
      <c r="AP236" s="61">
        <v>3.7</v>
      </c>
      <c r="AQ236" s="61">
        <v>5.5</v>
      </c>
      <c r="AR236" s="61">
        <v>5.4</v>
      </c>
      <c r="AS236" s="61">
        <v>7.7</v>
      </c>
      <c r="AT236" s="62">
        <v>7.7</v>
      </c>
      <c r="AU236" s="9"/>
      <c r="AV236" s="9"/>
      <c r="AW236" s="9"/>
      <c r="AX236" s="9"/>
    </row>
    <row r="237" spans="1:50" ht="12" customHeight="1">
      <c r="A237" s="26">
        <v>16</v>
      </c>
      <c r="B237" s="59">
        <v>23.8</v>
      </c>
      <c r="C237" s="59">
        <v>21.6</v>
      </c>
      <c r="D237" s="59">
        <v>35.5</v>
      </c>
      <c r="E237" s="59">
        <v>9.1999999999999993</v>
      </c>
      <c r="F237" s="60">
        <v>22.7</v>
      </c>
      <c r="G237" s="61">
        <v>21.3</v>
      </c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2"/>
      <c r="X237" s="26">
        <v>16</v>
      </c>
      <c r="Y237" s="59">
        <v>-0.1</v>
      </c>
      <c r="Z237" s="59">
        <v>0</v>
      </c>
      <c r="AA237" s="59">
        <v>0.1</v>
      </c>
      <c r="AB237" s="59">
        <v>-0.1</v>
      </c>
      <c r="AC237" s="60">
        <v>-0.1</v>
      </c>
      <c r="AD237" s="61">
        <v>0</v>
      </c>
      <c r="AE237" s="61">
        <v>0</v>
      </c>
      <c r="AF237" s="61">
        <v>0</v>
      </c>
      <c r="AG237" s="61">
        <v>0.4</v>
      </c>
      <c r="AH237" s="61">
        <v>0.4</v>
      </c>
      <c r="AI237" s="61">
        <v>0.8</v>
      </c>
      <c r="AJ237" s="61">
        <v>0.8</v>
      </c>
      <c r="AK237" s="61">
        <v>1.9</v>
      </c>
      <c r="AL237" s="61">
        <v>2.1</v>
      </c>
      <c r="AM237" s="61">
        <v>2.5</v>
      </c>
      <c r="AN237" s="61">
        <v>2.6</v>
      </c>
      <c r="AO237" s="61">
        <v>3.7</v>
      </c>
      <c r="AP237" s="61">
        <v>3.7</v>
      </c>
      <c r="AQ237" s="61">
        <v>5.4</v>
      </c>
      <c r="AR237" s="61">
        <v>5.4</v>
      </c>
      <c r="AS237" s="61">
        <v>7.6</v>
      </c>
      <c r="AT237" s="62">
        <v>7.6</v>
      </c>
      <c r="AU237" s="9"/>
      <c r="AV237" s="9"/>
      <c r="AW237" s="9"/>
      <c r="AX237" s="9"/>
    </row>
    <row r="238" spans="1:50" ht="12" customHeight="1">
      <c r="A238" s="26">
        <v>17</v>
      </c>
      <c r="B238" s="59">
        <v>21.9</v>
      </c>
      <c r="C238" s="59">
        <v>19.3</v>
      </c>
      <c r="D238" s="59">
        <v>34.200000000000003</v>
      </c>
      <c r="E238" s="59">
        <v>12.8</v>
      </c>
      <c r="F238" s="60">
        <v>21.2</v>
      </c>
      <c r="G238" s="61">
        <v>20.2</v>
      </c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2"/>
      <c r="X238" s="26">
        <v>17</v>
      </c>
      <c r="Y238" s="59">
        <v>0.4</v>
      </c>
      <c r="Z238" s="59">
        <v>2.2999999999999998</v>
      </c>
      <c r="AA238" s="59">
        <v>2.5</v>
      </c>
      <c r="AB238" s="59">
        <v>-0.1</v>
      </c>
      <c r="AC238" s="60">
        <v>2.5</v>
      </c>
      <c r="AD238" s="61">
        <v>2.7</v>
      </c>
      <c r="AE238" s="61">
        <v>0.4</v>
      </c>
      <c r="AF238" s="61">
        <v>2.2999999999999998</v>
      </c>
      <c r="AG238" s="61">
        <v>0.6</v>
      </c>
      <c r="AH238" s="61">
        <v>2.2000000000000002</v>
      </c>
      <c r="AI238" s="61">
        <v>1</v>
      </c>
      <c r="AJ238" s="61">
        <v>2.2000000000000002</v>
      </c>
      <c r="AK238" s="61">
        <v>2.6</v>
      </c>
      <c r="AL238" s="61">
        <v>2.8</v>
      </c>
      <c r="AM238" s="61">
        <v>2.8</v>
      </c>
      <c r="AN238" s="61">
        <v>3</v>
      </c>
      <c r="AO238" s="61">
        <v>3.7</v>
      </c>
      <c r="AP238" s="61">
        <v>3.8</v>
      </c>
      <c r="AQ238" s="61">
        <v>5.3</v>
      </c>
      <c r="AR238" s="61">
        <v>5.3</v>
      </c>
      <c r="AS238" s="61">
        <v>7.6</v>
      </c>
      <c r="AT238" s="62">
        <v>7.6</v>
      </c>
      <c r="AU238" s="9"/>
      <c r="AV238" s="9"/>
      <c r="AW238" s="9"/>
      <c r="AX238" s="9"/>
    </row>
    <row r="239" spans="1:50" ht="12" customHeight="1">
      <c r="A239" s="26">
        <v>18</v>
      </c>
      <c r="B239" s="59">
        <v>24.4</v>
      </c>
      <c r="C239" s="59">
        <v>20.2</v>
      </c>
      <c r="D239" s="59">
        <v>37.9</v>
      </c>
      <c r="E239" s="59">
        <v>10.3</v>
      </c>
      <c r="F239" s="60">
        <v>22.1</v>
      </c>
      <c r="G239" s="61">
        <v>21.2</v>
      </c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2"/>
      <c r="X239" s="26">
        <v>18</v>
      </c>
      <c r="Y239" s="59">
        <v>3.9</v>
      </c>
      <c r="Z239" s="59">
        <v>2.7</v>
      </c>
      <c r="AA239" s="59">
        <v>6</v>
      </c>
      <c r="AB239" s="59">
        <v>2.2999999999999998</v>
      </c>
      <c r="AC239" s="60">
        <v>4.2</v>
      </c>
      <c r="AD239" s="61">
        <v>2.5</v>
      </c>
      <c r="AE239" s="61">
        <v>3.6</v>
      </c>
      <c r="AF239" s="61">
        <v>3.2</v>
      </c>
      <c r="AG239" s="61">
        <v>3.2</v>
      </c>
      <c r="AH239" s="61">
        <v>3.7</v>
      </c>
      <c r="AI239" s="61">
        <v>3</v>
      </c>
      <c r="AJ239" s="61">
        <v>3.8</v>
      </c>
      <c r="AK239" s="61">
        <v>3.2</v>
      </c>
      <c r="AL239" s="61">
        <v>3.5</v>
      </c>
      <c r="AM239" s="61">
        <v>3.2</v>
      </c>
      <c r="AN239" s="61">
        <v>3.4</v>
      </c>
      <c r="AO239" s="61">
        <v>3.8</v>
      </c>
      <c r="AP239" s="61">
        <v>3.9</v>
      </c>
      <c r="AQ239" s="61">
        <v>5.3</v>
      </c>
      <c r="AR239" s="61">
        <v>5.3</v>
      </c>
      <c r="AS239" s="61">
        <v>7.5</v>
      </c>
      <c r="AT239" s="62">
        <v>7.5</v>
      </c>
      <c r="AU239" s="9"/>
      <c r="AV239" s="9"/>
      <c r="AW239" s="9"/>
      <c r="AX239" s="9"/>
    </row>
    <row r="240" spans="1:50" ht="12" customHeight="1">
      <c r="A240" s="26">
        <v>19</v>
      </c>
      <c r="B240" s="59">
        <v>26.3</v>
      </c>
      <c r="C240" s="59">
        <v>23.5</v>
      </c>
      <c r="D240" s="59">
        <v>39.4</v>
      </c>
      <c r="E240" s="59">
        <v>9.9</v>
      </c>
      <c r="F240" s="60">
        <v>23.6</v>
      </c>
      <c r="G240" s="61">
        <v>23.1</v>
      </c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2"/>
      <c r="X240" s="26">
        <v>19</v>
      </c>
      <c r="Y240" s="59">
        <v>0.7</v>
      </c>
      <c r="Z240" s="59">
        <v>-0.2</v>
      </c>
      <c r="AA240" s="59">
        <v>2.9</v>
      </c>
      <c r="AB240" s="59">
        <v>-0.8</v>
      </c>
      <c r="AC240" s="60">
        <v>0.6</v>
      </c>
      <c r="AD240" s="61">
        <v>-0.4</v>
      </c>
      <c r="AE240" s="61">
        <v>1.1000000000000001</v>
      </c>
      <c r="AF240" s="61">
        <v>0.4</v>
      </c>
      <c r="AG240" s="61">
        <v>1.7</v>
      </c>
      <c r="AH240" s="61">
        <v>1.1000000000000001</v>
      </c>
      <c r="AI240" s="61">
        <v>2.2999999999999998</v>
      </c>
      <c r="AJ240" s="61">
        <v>1.7</v>
      </c>
      <c r="AK240" s="61">
        <v>2.7</v>
      </c>
      <c r="AL240" s="61">
        <v>2</v>
      </c>
      <c r="AM240" s="61">
        <v>3.4</v>
      </c>
      <c r="AN240" s="61">
        <v>3.1</v>
      </c>
      <c r="AO240" s="61">
        <v>4</v>
      </c>
      <c r="AP240" s="61">
        <v>4</v>
      </c>
      <c r="AQ240" s="61">
        <v>5.2</v>
      </c>
      <c r="AR240" s="61">
        <v>5.2</v>
      </c>
      <c r="AS240" s="61">
        <v>7.5</v>
      </c>
      <c r="AT240" s="62">
        <v>7.5</v>
      </c>
      <c r="AU240" s="9"/>
      <c r="AV240" s="9"/>
      <c r="AW240" s="9"/>
      <c r="AX240" s="9"/>
    </row>
    <row r="241" spans="1:50" ht="12" customHeight="1">
      <c r="A241" s="26">
        <v>20</v>
      </c>
      <c r="B241" s="59">
        <v>29.3</v>
      </c>
      <c r="C241" s="59">
        <v>23.9</v>
      </c>
      <c r="D241" s="59">
        <v>42.5</v>
      </c>
      <c r="E241" s="59">
        <v>13.9</v>
      </c>
      <c r="F241" s="60">
        <v>27.1</v>
      </c>
      <c r="G241" s="61">
        <v>24.1</v>
      </c>
      <c r="H241" s="61"/>
      <c r="I241" s="61">
        <v>25.7</v>
      </c>
      <c r="J241" s="61"/>
      <c r="K241" s="61">
        <v>25.5</v>
      </c>
      <c r="L241" s="61"/>
      <c r="M241" s="61">
        <v>24.6</v>
      </c>
      <c r="N241" s="61"/>
      <c r="O241" s="61">
        <v>20.7</v>
      </c>
      <c r="P241" s="61"/>
      <c r="Q241" s="61">
        <v>17.7</v>
      </c>
      <c r="R241" s="61"/>
      <c r="S241" s="61">
        <v>14.5</v>
      </c>
      <c r="T241" s="61"/>
      <c r="U241" s="61">
        <v>11.5</v>
      </c>
      <c r="V241" s="61"/>
      <c r="W241" s="62">
        <v>8</v>
      </c>
      <c r="X241" s="26">
        <v>20</v>
      </c>
      <c r="Y241" s="59">
        <v>0.3</v>
      </c>
      <c r="Z241" s="59">
        <v>0.2</v>
      </c>
      <c r="AA241" s="59">
        <v>1.1000000000000001</v>
      </c>
      <c r="AB241" s="59">
        <v>-0.3</v>
      </c>
      <c r="AC241" s="60">
        <v>0.4</v>
      </c>
      <c r="AD241" s="61">
        <v>0.2</v>
      </c>
      <c r="AE241" s="61">
        <v>0.6</v>
      </c>
      <c r="AF241" s="61">
        <v>0.4</v>
      </c>
      <c r="AG241" s="61">
        <v>1</v>
      </c>
      <c r="AH241" s="61">
        <v>0.9</v>
      </c>
      <c r="AI241" s="61">
        <v>1.4</v>
      </c>
      <c r="AJ241" s="61">
        <v>1.4</v>
      </c>
      <c r="AK241" s="61">
        <v>2.2000000000000002</v>
      </c>
      <c r="AL241" s="61">
        <v>2</v>
      </c>
      <c r="AM241" s="61">
        <v>3</v>
      </c>
      <c r="AN241" s="61">
        <v>2.9</v>
      </c>
      <c r="AO241" s="61">
        <v>4</v>
      </c>
      <c r="AP241" s="61">
        <v>4</v>
      </c>
      <c r="AQ241" s="61">
        <v>5.2</v>
      </c>
      <c r="AR241" s="61">
        <v>5.2</v>
      </c>
      <c r="AS241" s="61">
        <v>7.4</v>
      </c>
      <c r="AT241" s="62">
        <v>7.4</v>
      </c>
      <c r="AU241" s="9"/>
      <c r="AV241" s="9"/>
      <c r="AW241" s="9"/>
      <c r="AX241" s="9"/>
    </row>
    <row r="242" spans="1:50" ht="12" customHeight="1">
      <c r="A242" s="26">
        <v>21</v>
      </c>
      <c r="B242" s="59">
        <v>28.2</v>
      </c>
      <c r="C242" s="59">
        <v>24.2</v>
      </c>
      <c r="D242" s="59">
        <v>40</v>
      </c>
      <c r="E242" s="59">
        <v>17.8</v>
      </c>
      <c r="F242" s="60">
        <v>26.8</v>
      </c>
      <c r="G242" s="61">
        <v>24.8</v>
      </c>
      <c r="H242" s="61">
        <v>22.6</v>
      </c>
      <c r="I242" s="61">
        <v>26.7</v>
      </c>
      <c r="J242" s="61">
        <v>20.399999999999999</v>
      </c>
      <c r="K242" s="61">
        <v>26.8</v>
      </c>
      <c r="L242" s="61">
        <v>19.7</v>
      </c>
      <c r="M242" s="61">
        <v>25.8</v>
      </c>
      <c r="N242" s="61">
        <v>19.3</v>
      </c>
      <c r="O242" s="61">
        <v>21.6</v>
      </c>
      <c r="P242" s="61">
        <v>17.399999999999999</v>
      </c>
      <c r="Q242" s="61">
        <v>18.5</v>
      </c>
      <c r="R242" s="61">
        <v>14.8</v>
      </c>
      <c r="S242" s="61">
        <v>14.9</v>
      </c>
      <c r="T242" s="61">
        <v>11.5</v>
      </c>
      <c r="U242" s="61">
        <v>11.6</v>
      </c>
      <c r="V242" s="61">
        <v>8</v>
      </c>
      <c r="W242" s="62">
        <v>8.1</v>
      </c>
      <c r="X242" s="26">
        <v>21</v>
      </c>
      <c r="Y242" s="59">
        <v>1.4</v>
      </c>
      <c r="Z242" s="59">
        <v>1.6</v>
      </c>
      <c r="AA242" s="59">
        <v>1.7</v>
      </c>
      <c r="AB242" s="59">
        <v>0.2</v>
      </c>
      <c r="AC242" s="60">
        <v>1.4</v>
      </c>
      <c r="AD242" s="61">
        <v>1.5</v>
      </c>
      <c r="AE242" s="61">
        <v>1.5</v>
      </c>
      <c r="AF242" s="61">
        <v>1.8</v>
      </c>
      <c r="AG242" s="61">
        <v>1.7</v>
      </c>
      <c r="AH242" s="61">
        <v>1.9</v>
      </c>
      <c r="AI242" s="61">
        <v>1.9</v>
      </c>
      <c r="AJ242" s="61">
        <v>2.1</v>
      </c>
      <c r="AK242" s="61">
        <v>2.2999999999999998</v>
      </c>
      <c r="AL242" s="61">
        <v>2.5</v>
      </c>
      <c r="AM242" s="61">
        <v>2.9</v>
      </c>
      <c r="AN242" s="61">
        <v>2.9</v>
      </c>
      <c r="AO242" s="61">
        <v>3.9</v>
      </c>
      <c r="AP242" s="61">
        <v>3.9</v>
      </c>
      <c r="AQ242" s="61">
        <v>5.2</v>
      </c>
      <c r="AR242" s="61">
        <v>5.2</v>
      </c>
      <c r="AS242" s="61">
        <v>7.4</v>
      </c>
      <c r="AT242" s="62">
        <v>7.4</v>
      </c>
      <c r="AU242" s="9"/>
      <c r="AV242" s="9"/>
      <c r="AW242" s="9"/>
      <c r="AX242" s="9"/>
    </row>
    <row r="243" spans="1:50" ht="12" customHeight="1">
      <c r="A243" s="26">
        <v>22</v>
      </c>
      <c r="B243" s="59">
        <v>23.7</v>
      </c>
      <c r="C243" s="59">
        <v>19.399999999999999</v>
      </c>
      <c r="D243" s="59">
        <v>36.6</v>
      </c>
      <c r="E243" s="59">
        <v>13.5</v>
      </c>
      <c r="F243" s="60">
        <v>23.2</v>
      </c>
      <c r="G243" s="61">
        <v>18.899999999999999</v>
      </c>
      <c r="H243" s="61">
        <v>20.6</v>
      </c>
      <c r="I243" s="61">
        <v>22.8</v>
      </c>
      <c r="J243" s="61">
        <v>19</v>
      </c>
      <c r="K243" s="61">
        <v>23.8</v>
      </c>
      <c r="L243" s="61">
        <v>18.899999999999999</v>
      </c>
      <c r="M243" s="61">
        <v>23.4</v>
      </c>
      <c r="N243" s="61">
        <v>18.7</v>
      </c>
      <c r="O243" s="61">
        <v>19.2</v>
      </c>
      <c r="P243" s="61">
        <v>17.7</v>
      </c>
      <c r="Q243" s="61">
        <v>17.899999999999999</v>
      </c>
      <c r="R243" s="61">
        <v>15.1</v>
      </c>
      <c r="S243" s="61">
        <v>15.2</v>
      </c>
      <c r="T243" s="61">
        <v>11.7</v>
      </c>
      <c r="U243" s="61">
        <v>11.8</v>
      </c>
      <c r="V243" s="61">
        <v>8.1</v>
      </c>
      <c r="W243" s="62">
        <v>8.1999999999999993</v>
      </c>
      <c r="X243" s="26">
        <v>22</v>
      </c>
      <c r="Y243" s="59">
        <v>3</v>
      </c>
      <c r="Z243" s="59">
        <v>3.3</v>
      </c>
      <c r="AA243" s="59">
        <v>4.7</v>
      </c>
      <c r="AB243" s="59">
        <v>1.6</v>
      </c>
      <c r="AC243" s="60">
        <v>3.2</v>
      </c>
      <c r="AD243" s="61">
        <v>3.3</v>
      </c>
      <c r="AE243" s="61">
        <v>2.7</v>
      </c>
      <c r="AF243" s="61">
        <v>3.5</v>
      </c>
      <c r="AG243" s="61">
        <v>2.5</v>
      </c>
      <c r="AH243" s="61">
        <v>3.5</v>
      </c>
      <c r="AI243" s="61">
        <v>2.6</v>
      </c>
      <c r="AJ243" s="61">
        <v>3.5</v>
      </c>
      <c r="AK243" s="61">
        <v>2.8</v>
      </c>
      <c r="AL243" s="61">
        <v>3.4</v>
      </c>
      <c r="AM243" s="61">
        <v>3.1</v>
      </c>
      <c r="AN243" s="61">
        <v>3.3</v>
      </c>
      <c r="AO243" s="61">
        <v>3.9</v>
      </c>
      <c r="AP243" s="61">
        <v>3.9</v>
      </c>
      <c r="AQ243" s="61">
        <v>5.2</v>
      </c>
      <c r="AR243" s="61">
        <v>5.2</v>
      </c>
      <c r="AS243" s="61">
        <v>7.4</v>
      </c>
      <c r="AT243" s="62">
        <v>7.3</v>
      </c>
      <c r="AU243" s="9"/>
      <c r="AV243" s="9"/>
      <c r="AW243" s="9"/>
      <c r="AX243" s="9"/>
    </row>
    <row r="244" spans="1:50" ht="12" customHeight="1">
      <c r="A244" s="26">
        <v>23</v>
      </c>
      <c r="B244" s="59">
        <v>27.1</v>
      </c>
      <c r="C244" s="59">
        <v>21.2</v>
      </c>
      <c r="D244" s="59">
        <v>43</v>
      </c>
      <c r="E244" s="59">
        <v>9</v>
      </c>
      <c r="F244" s="60">
        <v>24.2</v>
      </c>
      <c r="G244" s="61">
        <v>20.9</v>
      </c>
      <c r="H244" s="61">
        <v>18.3</v>
      </c>
      <c r="I244" s="61">
        <v>23.4</v>
      </c>
      <c r="J244" s="61">
        <v>16.5</v>
      </c>
      <c r="K244" s="61">
        <v>23.5</v>
      </c>
      <c r="L244" s="61">
        <v>16.600000000000001</v>
      </c>
      <c r="M244" s="61">
        <v>22.8</v>
      </c>
      <c r="N244" s="61">
        <v>17</v>
      </c>
      <c r="O244" s="61">
        <v>19.3</v>
      </c>
      <c r="P244" s="61">
        <v>16.7</v>
      </c>
      <c r="Q244" s="61">
        <v>17.399999999999999</v>
      </c>
      <c r="R244" s="61">
        <v>15.2</v>
      </c>
      <c r="S244" s="61">
        <v>15.1</v>
      </c>
      <c r="T244" s="61">
        <v>11.8</v>
      </c>
      <c r="U244" s="61">
        <v>11.9</v>
      </c>
      <c r="V244" s="61">
        <v>8.1999999999999993</v>
      </c>
      <c r="W244" s="62">
        <v>8.3000000000000007</v>
      </c>
      <c r="X244" s="26">
        <v>23</v>
      </c>
      <c r="Y244" s="59">
        <v>4</v>
      </c>
      <c r="Z244" s="59">
        <v>4.0999999999999996</v>
      </c>
      <c r="AA244" s="59">
        <v>5.0999999999999996</v>
      </c>
      <c r="AB244" s="59">
        <v>3.2</v>
      </c>
      <c r="AC244" s="60">
        <v>4.0999999999999996</v>
      </c>
      <c r="AD244" s="61">
        <v>4</v>
      </c>
      <c r="AE244" s="61">
        <v>3.8</v>
      </c>
      <c r="AF244" s="61">
        <v>4.0999999999999996</v>
      </c>
      <c r="AG244" s="61">
        <v>3.7</v>
      </c>
      <c r="AH244" s="61">
        <v>4.0999999999999996</v>
      </c>
      <c r="AI244" s="61">
        <v>3.6</v>
      </c>
      <c r="AJ244" s="61">
        <v>4</v>
      </c>
      <c r="AK244" s="61">
        <v>3.6</v>
      </c>
      <c r="AL244" s="61">
        <v>3.8</v>
      </c>
      <c r="AM244" s="61">
        <v>3.5</v>
      </c>
      <c r="AN244" s="61">
        <v>3.7</v>
      </c>
      <c r="AO244" s="61">
        <v>4</v>
      </c>
      <c r="AP244" s="61">
        <v>4</v>
      </c>
      <c r="AQ244" s="61">
        <v>5.2</v>
      </c>
      <c r="AR244" s="61">
        <v>5.2</v>
      </c>
      <c r="AS244" s="61">
        <v>7.3</v>
      </c>
      <c r="AT244" s="62">
        <v>7.3</v>
      </c>
      <c r="AU244" s="9"/>
      <c r="AV244" s="9"/>
      <c r="AW244" s="9"/>
      <c r="AX244" s="9"/>
    </row>
    <row r="245" spans="1:50" ht="12" customHeight="1">
      <c r="A245" s="26">
        <v>24</v>
      </c>
      <c r="B245" s="59">
        <v>28.2</v>
      </c>
      <c r="C245" s="59">
        <v>20</v>
      </c>
      <c r="D245" s="59">
        <v>40.299999999999997</v>
      </c>
      <c r="E245" s="59">
        <v>12.4</v>
      </c>
      <c r="F245" s="60">
        <v>25.2</v>
      </c>
      <c r="G245" s="61">
        <v>20</v>
      </c>
      <c r="H245" s="61">
        <v>19</v>
      </c>
      <c r="I245" s="61">
        <v>23.2</v>
      </c>
      <c r="J245" s="61">
        <v>17.2</v>
      </c>
      <c r="K245" s="61">
        <v>23.7</v>
      </c>
      <c r="L245" s="61">
        <v>17.2</v>
      </c>
      <c r="M245" s="61">
        <v>23.1</v>
      </c>
      <c r="N245" s="61">
        <v>17.3</v>
      </c>
      <c r="O245" s="61">
        <v>18.899999999999999</v>
      </c>
      <c r="P245" s="61">
        <v>16.600000000000001</v>
      </c>
      <c r="Q245" s="61">
        <v>17.3</v>
      </c>
      <c r="R245" s="61">
        <v>15.1</v>
      </c>
      <c r="S245" s="61">
        <v>15</v>
      </c>
      <c r="T245" s="61">
        <v>12</v>
      </c>
      <c r="U245" s="61">
        <v>12.1</v>
      </c>
      <c r="V245" s="61">
        <v>8.3000000000000007</v>
      </c>
      <c r="W245" s="62">
        <v>8.4</v>
      </c>
      <c r="X245" s="26">
        <v>24</v>
      </c>
      <c r="Y245" s="59">
        <v>3.5</v>
      </c>
      <c r="Z245" s="59">
        <v>3.6</v>
      </c>
      <c r="AA245" s="59">
        <v>4.5</v>
      </c>
      <c r="AB245" s="59">
        <v>3.3</v>
      </c>
      <c r="AC245" s="60">
        <v>3.4</v>
      </c>
      <c r="AD245" s="61">
        <v>3.4</v>
      </c>
      <c r="AE245" s="61">
        <v>3.6</v>
      </c>
      <c r="AF245" s="61">
        <v>3.8</v>
      </c>
      <c r="AG245" s="61">
        <v>3.6</v>
      </c>
      <c r="AH245" s="61">
        <v>3.9</v>
      </c>
      <c r="AI245" s="61">
        <v>3.7</v>
      </c>
      <c r="AJ245" s="61">
        <v>3.9</v>
      </c>
      <c r="AK245" s="61">
        <v>3.7</v>
      </c>
      <c r="AL245" s="61">
        <v>3.8</v>
      </c>
      <c r="AM245" s="61">
        <v>3.7</v>
      </c>
      <c r="AN245" s="61">
        <v>3.8</v>
      </c>
      <c r="AO245" s="61">
        <v>4.0999999999999996</v>
      </c>
      <c r="AP245" s="61">
        <v>4.2</v>
      </c>
      <c r="AQ245" s="61">
        <v>5.2</v>
      </c>
      <c r="AR245" s="61">
        <v>5.2</v>
      </c>
      <c r="AS245" s="61">
        <v>7.3</v>
      </c>
      <c r="AT245" s="62">
        <v>7.2</v>
      </c>
      <c r="AU245" s="9"/>
      <c r="AV245" s="9"/>
      <c r="AW245" s="9"/>
      <c r="AX245" s="9"/>
    </row>
    <row r="246" spans="1:50" ht="12" customHeight="1">
      <c r="A246" s="26">
        <v>25</v>
      </c>
      <c r="B246" s="59">
        <v>27.7</v>
      </c>
      <c r="C246" s="59">
        <v>21.4</v>
      </c>
      <c r="D246" s="59">
        <v>41</v>
      </c>
      <c r="E246" s="59">
        <v>7.9</v>
      </c>
      <c r="F246" s="60">
        <v>24.9</v>
      </c>
      <c r="G246" s="61">
        <v>21.7</v>
      </c>
      <c r="H246" s="61">
        <v>17.8</v>
      </c>
      <c r="I246" s="61">
        <v>23.1</v>
      </c>
      <c r="J246" s="61">
        <v>16.3</v>
      </c>
      <c r="K246" s="61">
        <v>23.1</v>
      </c>
      <c r="L246" s="61">
        <v>16.3</v>
      </c>
      <c r="M246" s="61">
        <v>22.4</v>
      </c>
      <c r="N246" s="61">
        <v>16.600000000000001</v>
      </c>
      <c r="O246" s="61">
        <v>18.899999999999999</v>
      </c>
      <c r="P246" s="61">
        <v>16.3</v>
      </c>
      <c r="Q246" s="61">
        <v>17</v>
      </c>
      <c r="R246" s="61">
        <v>15</v>
      </c>
      <c r="S246" s="61">
        <v>14.9</v>
      </c>
      <c r="T246" s="61">
        <v>12.1</v>
      </c>
      <c r="U246" s="61">
        <v>12.1</v>
      </c>
      <c r="V246" s="61">
        <v>8.4</v>
      </c>
      <c r="W246" s="62">
        <v>8.4</v>
      </c>
      <c r="X246" s="26">
        <v>25</v>
      </c>
      <c r="Y246" s="59">
        <v>2.8</v>
      </c>
      <c r="Z246" s="59">
        <v>1.8</v>
      </c>
      <c r="AA246" s="59">
        <v>4</v>
      </c>
      <c r="AB246" s="59">
        <v>1.8</v>
      </c>
      <c r="AC246" s="60">
        <v>2.6</v>
      </c>
      <c r="AD246" s="61">
        <v>1.3</v>
      </c>
      <c r="AE246" s="61">
        <v>3</v>
      </c>
      <c r="AF246" s="61">
        <v>2.4</v>
      </c>
      <c r="AG246" s="61">
        <v>3.3</v>
      </c>
      <c r="AH246" s="61">
        <v>3</v>
      </c>
      <c r="AI246" s="61">
        <v>3.5</v>
      </c>
      <c r="AJ246" s="61">
        <v>3.4</v>
      </c>
      <c r="AK246" s="61">
        <v>3.6</v>
      </c>
      <c r="AL246" s="61">
        <v>3.4</v>
      </c>
      <c r="AM246" s="61">
        <v>3.8</v>
      </c>
      <c r="AN246" s="61">
        <v>3.8</v>
      </c>
      <c r="AO246" s="61">
        <v>4.2</v>
      </c>
      <c r="AP246" s="61">
        <v>4.3</v>
      </c>
      <c r="AQ246" s="61">
        <v>5.2</v>
      </c>
      <c r="AR246" s="61">
        <v>5.2</v>
      </c>
      <c r="AS246" s="61">
        <v>7.2</v>
      </c>
      <c r="AT246" s="62">
        <v>7.2</v>
      </c>
      <c r="AU246" s="9"/>
      <c r="AV246" s="9"/>
      <c r="AW246" s="9"/>
      <c r="AX246" s="9"/>
    </row>
    <row r="247" spans="1:50" ht="12" customHeight="1">
      <c r="A247" s="26">
        <v>26</v>
      </c>
      <c r="B247" s="59">
        <v>16.399999999999999</v>
      </c>
      <c r="C247" s="59">
        <v>15.3</v>
      </c>
      <c r="D247" s="59">
        <v>21.4</v>
      </c>
      <c r="E247" s="59">
        <v>12.9</v>
      </c>
      <c r="F247" s="60">
        <v>16.399999999999999</v>
      </c>
      <c r="G247" s="61">
        <v>15</v>
      </c>
      <c r="H247" s="61">
        <v>16.5</v>
      </c>
      <c r="I247" s="61">
        <v>16.600000000000001</v>
      </c>
      <c r="J247" s="61">
        <v>16.899999999999999</v>
      </c>
      <c r="K247" s="61">
        <v>17.399999999999999</v>
      </c>
      <c r="L247" s="61">
        <v>17.2</v>
      </c>
      <c r="M247" s="61">
        <v>17.7</v>
      </c>
      <c r="N247" s="61">
        <v>16.399999999999999</v>
      </c>
      <c r="O247" s="61">
        <v>16.600000000000001</v>
      </c>
      <c r="P247" s="61">
        <v>16.3</v>
      </c>
      <c r="Q247" s="61">
        <v>16.2</v>
      </c>
      <c r="R247" s="61">
        <v>14.9</v>
      </c>
      <c r="S247" s="61">
        <v>14.9</v>
      </c>
      <c r="T247" s="61">
        <v>12.2</v>
      </c>
      <c r="U247" s="61">
        <v>12.2</v>
      </c>
      <c r="V247" s="61">
        <v>8.5</v>
      </c>
      <c r="W247" s="62">
        <v>8.5</v>
      </c>
      <c r="X247" s="26">
        <v>26</v>
      </c>
      <c r="Y247" s="59">
        <v>0.7</v>
      </c>
      <c r="Z247" s="59">
        <v>0.6</v>
      </c>
      <c r="AA247" s="59">
        <v>1.8</v>
      </c>
      <c r="AB247" s="59">
        <v>0.1</v>
      </c>
      <c r="AC247" s="60">
        <v>0.3</v>
      </c>
      <c r="AD247" s="61">
        <v>0.2</v>
      </c>
      <c r="AE247" s="61">
        <v>1.1000000000000001</v>
      </c>
      <c r="AF247" s="61">
        <v>1.1000000000000001</v>
      </c>
      <c r="AG247" s="61">
        <v>1.7</v>
      </c>
      <c r="AH247" s="61">
        <v>1.7</v>
      </c>
      <c r="AI247" s="61">
        <v>2.2000000000000002</v>
      </c>
      <c r="AJ247" s="61">
        <v>2.1</v>
      </c>
      <c r="AK247" s="61">
        <v>2.8</v>
      </c>
      <c r="AL247" s="61">
        <v>2.6</v>
      </c>
      <c r="AM247" s="61">
        <v>3.6</v>
      </c>
      <c r="AN247" s="61">
        <v>3.5</v>
      </c>
      <c r="AO247" s="61">
        <v>4.3</v>
      </c>
      <c r="AP247" s="61">
        <v>4.3</v>
      </c>
      <c r="AQ247" s="61">
        <v>5.2</v>
      </c>
      <c r="AR247" s="61">
        <v>5.2</v>
      </c>
      <c r="AS247" s="61">
        <v>7.2</v>
      </c>
      <c r="AT247" s="62">
        <v>7.2</v>
      </c>
      <c r="AU247" s="9"/>
      <c r="AV247" s="9"/>
      <c r="AW247" s="9"/>
      <c r="AX247" s="9"/>
    </row>
    <row r="248" spans="1:50" ht="12" customHeight="1">
      <c r="A248" s="26">
        <v>27</v>
      </c>
      <c r="B248" s="59">
        <v>15.4</v>
      </c>
      <c r="C248" s="59">
        <v>15</v>
      </c>
      <c r="D248" s="59">
        <v>19.3</v>
      </c>
      <c r="E248" s="59">
        <v>13.9</v>
      </c>
      <c r="F248" s="60">
        <v>15.4</v>
      </c>
      <c r="G248" s="61">
        <v>14.4</v>
      </c>
      <c r="H248" s="61">
        <v>15.4</v>
      </c>
      <c r="I248" s="61">
        <v>15.9</v>
      </c>
      <c r="J248" s="61">
        <v>15.5</v>
      </c>
      <c r="K248" s="61">
        <v>16.600000000000001</v>
      </c>
      <c r="L248" s="61">
        <v>15.8</v>
      </c>
      <c r="M248" s="61">
        <v>16.7</v>
      </c>
      <c r="N248" s="61">
        <v>15.7</v>
      </c>
      <c r="O248" s="61">
        <v>16</v>
      </c>
      <c r="P248" s="61">
        <v>15.7</v>
      </c>
      <c r="Q248" s="61">
        <v>15.7</v>
      </c>
      <c r="R248" s="61">
        <v>14.8</v>
      </c>
      <c r="S248" s="61">
        <v>14.7</v>
      </c>
      <c r="T248" s="61">
        <v>12.3</v>
      </c>
      <c r="U248" s="61">
        <v>12.3</v>
      </c>
      <c r="V248" s="61">
        <v>8.6</v>
      </c>
      <c r="W248" s="62">
        <v>8.6</v>
      </c>
      <c r="X248" s="26">
        <v>27</v>
      </c>
      <c r="Y248" s="59">
        <v>0.1</v>
      </c>
      <c r="Z248" s="59">
        <v>-0.9</v>
      </c>
      <c r="AA248" s="59">
        <v>0.7</v>
      </c>
      <c r="AB248" s="59">
        <v>-1</v>
      </c>
      <c r="AC248" s="60">
        <v>-0.1</v>
      </c>
      <c r="AD248" s="61">
        <v>-0.9</v>
      </c>
      <c r="AE248" s="61">
        <v>0.6</v>
      </c>
      <c r="AF248" s="61">
        <v>0.3</v>
      </c>
      <c r="AG248" s="61">
        <v>1.2</v>
      </c>
      <c r="AH248" s="61">
        <v>0.9</v>
      </c>
      <c r="AI248" s="61">
        <v>1.7</v>
      </c>
      <c r="AJ248" s="61">
        <v>1.4</v>
      </c>
      <c r="AK248" s="61">
        <v>2.4</v>
      </c>
      <c r="AL248" s="61">
        <v>1.9</v>
      </c>
      <c r="AM248" s="61">
        <v>3.3</v>
      </c>
      <c r="AN248" s="61">
        <v>3.1</v>
      </c>
      <c r="AO248" s="61">
        <v>4.3</v>
      </c>
      <c r="AP248" s="61">
        <v>4.2</v>
      </c>
      <c r="AQ248" s="61">
        <v>5.2</v>
      </c>
      <c r="AR248" s="61">
        <v>5.2</v>
      </c>
      <c r="AS248" s="61">
        <v>7.1</v>
      </c>
      <c r="AT248" s="62">
        <v>7.1</v>
      </c>
      <c r="AU248" s="9"/>
      <c r="AV248" s="9"/>
      <c r="AW248" s="9"/>
      <c r="AX248" s="9"/>
    </row>
    <row r="249" spans="1:50" ht="12" customHeight="1">
      <c r="A249" s="26">
        <v>28</v>
      </c>
      <c r="B249" s="59">
        <v>19.8</v>
      </c>
      <c r="C249" s="59">
        <v>17.5</v>
      </c>
      <c r="D249" s="59">
        <v>30.3</v>
      </c>
      <c r="E249" s="59">
        <v>9.6999999999999993</v>
      </c>
      <c r="F249" s="60">
        <v>18.5</v>
      </c>
      <c r="G249" s="61">
        <v>17.3</v>
      </c>
      <c r="H249" s="61">
        <v>15</v>
      </c>
      <c r="I249" s="61">
        <v>19.899999999999999</v>
      </c>
      <c r="J249" s="61">
        <v>14</v>
      </c>
      <c r="K249" s="61">
        <v>20.399999999999999</v>
      </c>
      <c r="L249" s="61">
        <v>14.1</v>
      </c>
      <c r="M249" s="61">
        <v>19.899999999999999</v>
      </c>
      <c r="N249" s="61">
        <v>15.1</v>
      </c>
      <c r="O249" s="61">
        <v>16.8</v>
      </c>
      <c r="P249" s="61">
        <v>15.1</v>
      </c>
      <c r="Q249" s="61">
        <v>15.7</v>
      </c>
      <c r="R249" s="61">
        <v>14.6</v>
      </c>
      <c r="S249" s="61">
        <v>14.4</v>
      </c>
      <c r="T249" s="61">
        <v>12.3</v>
      </c>
      <c r="U249" s="61">
        <v>12.3</v>
      </c>
      <c r="V249" s="61">
        <v>8.6999999999999993</v>
      </c>
      <c r="W249" s="62">
        <v>8.6999999999999993</v>
      </c>
      <c r="X249" s="26">
        <v>28</v>
      </c>
      <c r="Y249" s="59">
        <v>-1.2</v>
      </c>
      <c r="Z249" s="59">
        <v>-3.7</v>
      </c>
      <c r="AA249" s="59">
        <v>-0.9</v>
      </c>
      <c r="AB249" s="59">
        <v>-3.7</v>
      </c>
      <c r="AC249" s="60">
        <v>-0.9</v>
      </c>
      <c r="AD249" s="61">
        <v>-2.4</v>
      </c>
      <c r="AE249" s="61">
        <v>0.2</v>
      </c>
      <c r="AF249" s="61">
        <v>0</v>
      </c>
      <c r="AG249" s="61">
        <v>0.7</v>
      </c>
      <c r="AH249" s="61">
        <v>0.5</v>
      </c>
      <c r="AI249" s="61">
        <v>1.2</v>
      </c>
      <c r="AJ249" s="61">
        <v>1</v>
      </c>
      <c r="AK249" s="61">
        <v>1.5</v>
      </c>
      <c r="AL249" s="61">
        <v>0.7</v>
      </c>
      <c r="AM249" s="61">
        <v>2.8</v>
      </c>
      <c r="AN249" s="61">
        <v>2.5</v>
      </c>
      <c r="AO249" s="61">
        <v>4.0999999999999996</v>
      </c>
      <c r="AP249" s="61">
        <v>4</v>
      </c>
      <c r="AQ249" s="61">
        <v>5.2</v>
      </c>
      <c r="AR249" s="61">
        <v>5.2</v>
      </c>
      <c r="AS249" s="61">
        <v>7.1</v>
      </c>
      <c r="AT249" s="62">
        <v>7.1</v>
      </c>
      <c r="AU249" s="9"/>
      <c r="AV249" s="9"/>
      <c r="AW249" s="9"/>
      <c r="AX249" s="9"/>
    </row>
    <row r="250" spans="1:50" ht="12" customHeight="1">
      <c r="A250" s="26">
        <v>29</v>
      </c>
      <c r="B250" s="59">
        <v>22.7</v>
      </c>
      <c r="C250" s="59">
        <v>18.2</v>
      </c>
      <c r="D250" s="59">
        <v>35.5</v>
      </c>
      <c r="E250" s="59">
        <v>7.5</v>
      </c>
      <c r="F250" s="60">
        <v>21.1</v>
      </c>
      <c r="G250" s="61">
        <v>18.3</v>
      </c>
      <c r="H250" s="61">
        <v>15.5</v>
      </c>
      <c r="I250" s="61">
        <v>20.100000000000001</v>
      </c>
      <c r="J250" s="61">
        <v>13.8</v>
      </c>
      <c r="K250" s="61">
        <v>20.399999999999999</v>
      </c>
      <c r="L250" s="61">
        <v>14</v>
      </c>
      <c r="M250" s="61">
        <v>19.8</v>
      </c>
      <c r="N250" s="61">
        <v>15.1</v>
      </c>
      <c r="O250" s="61">
        <v>16.899999999999999</v>
      </c>
      <c r="P250" s="61">
        <v>15</v>
      </c>
      <c r="Q250" s="61">
        <v>15.6</v>
      </c>
      <c r="R250" s="61">
        <v>14.4</v>
      </c>
      <c r="S250" s="61">
        <v>14.3</v>
      </c>
      <c r="T250" s="61">
        <v>12.3</v>
      </c>
      <c r="U250" s="61">
        <v>12.3</v>
      </c>
      <c r="V250" s="61">
        <v>8.8000000000000007</v>
      </c>
      <c r="W250" s="62">
        <v>8.8000000000000007</v>
      </c>
      <c r="X250" s="26">
        <v>29</v>
      </c>
      <c r="Y250" s="59">
        <v>-2.2999999999999998</v>
      </c>
      <c r="Z250" s="59">
        <v>-0.5</v>
      </c>
      <c r="AA250" s="59">
        <v>-0.5</v>
      </c>
      <c r="AB250" s="59">
        <v>-3.7</v>
      </c>
      <c r="AC250" s="60">
        <v>-1.7</v>
      </c>
      <c r="AD250" s="61">
        <v>-0.6</v>
      </c>
      <c r="AE250" s="61">
        <v>-0.2</v>
      </c>
      <c r="AF250" s="61">
        <v>-0.2</v>
      </c>
      <c r="AG250" s="61">
        <v>0.4</v>
      </c>
      <c r="AH250" s="61">
        <v>0.3</v>
      </c>
      <c r="AI250" s="61">
        <v>0.9</v>
      </c>
      <c r="AJ250" s="61">
        <v>0.7</v>
      </c>
      <c r="AK250" s="61">
        <v>0.7</v>
      </c>
      <c r="AL250" s="61">
        <v>1</v>
      </c>
      <c r="AM250" s="61">
        <v>2.2999999999999998</v>
      </c>
      <c r="AN250" s="61">
        <v>2.2000000000000002</v>
      </c>
      <c r="AO250" s="61">
        <v>3.9</v>
      </c>
      <c r="AP250" s="61">
        <v>3.8</v>
      </c>
      <c r="AQ250" s="61">
        <v>5.2</v>
      </c>
      <c r="AR250" s="61">
        <v>5.2</v>
      </c>
      <c r="AS250" s="61">
        <v>7.1</v>
      </c>
      <c r="AT250" s="62">
        <v>7</v>
      </c>
      <c r="AU250" s="9"/>
      <c r="AV250" s="9"/>
      <c r="AW250" s="9"/>
      <c r="AX250" s="9"/>
    </row>
    <row r="251" spans="1:50" ht="12" customHeight="1">
      <c r="A251" s="26">
        <v>30</v>
      </c>
      <c r="B251" s="59">
        <v>19.5</v>
      </c>
      <c r="C251" s="59">
        <v>23.5</v>
      </c>
      <c r="D251" s="59">
        <v>41.9</v>
      </c>
      <c r="E251" s="59">
        <v>10.3</v>
      </c>
      <c r="F251" s="60">
        <v>19.2</v>
      </c>
      <c r="G251" s="61">
        <v>23.5</v>
      </c>
      <c r="H251" s="61">
        <v>16.600000000000001</v>
      </c>
      <c r="I251" s="61">
        <v>25.3</v>
      </c>
      <c r="J251" s="61">
        <v>15.4</v>
      </c>
      <c r="K251" s="61">
        <v>24.8</v>
      </c>
      <c r="L251" s="61">
        <v>15.3</v>
      </c>
      <c r="M251" s="61">
        <v>23.5</v>
      </c>
      <c r="N251" s="61">
        <v>15.5</v>
      </c>
      <c r="O251" s="61">
        <v>19.2</v>
      </c>
      <c r="P251" s="61">
        <v>15.1</v>
      </c>
      <c r="Q251" s="61">
        <v>16.399999999999999</v>
      </c>
      <c r="R251" s="61">
        <v>14.3</v>
      </c>
      <c r="S251" s="61">
        <v>14.2</v>
      </c>
      <c r="T251" s="61">
        <v>12.3</v>
      </c>
      <c r="U251" s="61">
        <v>12.3</v>
      </c>
      <c r="V251" s="61">
        <v>8.8000000000000007</v>
      </c>
      <c r="W251" s="62">
        <v>8.9</v>
      </c>
      <c r="X251" s="26">
        <v>30</v>
      </c>
      <c r="Y251" s="59">
        <v>0.4</v>
      </c>
      <c r="Z251" s="59">
        <v>1</v>
      </c>
      <c r="AA251" s="59">
        <v>1.4</v>
      </c>
      <c r="AB251" s="59">
        <v>-0.5</v>
      </c>
      <c r="AC251" s="60">
        <v>1.5</v>
      </c>
      <c r="AD251" s="61">
        <v>3.9</v>
      </c>
      <c r="AE251" s="61">
        <v>-0.1</v>
      </c>
      <c r="AF251" s="61">
        <v>0</v>
      </c>
      <c r="AG251" s="61">
        <v>0.3</v>
      </c>
      <c r="AH251" s="61">
        <v>0.3</v>
      </c>
      <c r="AI251" s="61">
        <v>0.7</v>
      </c>
      <c r="AJ251" s="61">
        <v>0.7</v>
      </c>
      <c r="AK251" s="61">
        <v>1.3</v>
      </c>
      <c r="AL251" s="61">
        <v>2.2000000000000002</v>
      </c>
      <c r="AM251" s="61">
        <v>2.1</v>
      </c>
      <c r="AN251" s="61">
        <v>2.2999999999999998</v>
      </c>
      <c r="AO251" s="61">
        <v>3.7</v>
      </c>
      <c r="AP251" s="61">
        <v>3.6</v>
      </c>
      <c r="AQ251" s="61">
        <v>5.0999999999999996</v>
      </c>
      <c r="AR251" s="61">
        <v>5.0999999999999996</v>
      </c>
      <c r="AS251" s="61">
        <v>7</v>
      </c>
      <c r="AT251" s="62">
        <v>7</v>
      </c>
      <c r="AU251" s="9"/>
      <c r="AV251" s="9"/>
      <c r="AW251" s="9"/>
      <c r="AX251" s="9"/>
    </row>
    <row r="252" spans="1:50" ht="12" customHeight="1">
      <c r="A252" s="26"/>
      <c r="B252" s="55"/>
      <c r="C252" s="56"/>
      <c r="D252" s="56"/>
      <c r="E252" s="56"/>
      <c r="F252" s="55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7"/>
      <c r="X252" s="26">
        <v>31</v>
      </c>
      <c r="Y252" s="59">
        <v>-0.1</v>
      </c>
      <c r="Z252" s="59">
        <v>-0.2</v>
      </c>
      <c r="AA252" s="59">
        <v>3.7</v>
      </c>
      <c r="AB252" s="59">
        <v>-0.3</v>
      </c>
      <c r="AC252" s="64">
        <v>0.7</v>
      </c>
      <c r="AD252" s="65">
        <v>-1.2</v>
      </c>
      <c r="AE252" s="65">
        <v>0.5</v>
      </c>
      <c r="AF252" s="65">
        <v>0.3</v>
      </c>
      <c r="AG252" s="65">
        <v>1</v>
      </c>
      <c r="AH252" s="65">
        <v>0.9</v>
      </c>
      <c r="AI252" s="65">
        <v>1.4</v>
      </c>
      <c r="AJ252" s="65">
        <v>1.4</v>
      </c>
      <c r="AK252" s="65">
        <v>2.2000000000000002</v>
      </c>
      <c r="AL252" s="65">
        <v>1.9</v>
      </c>
      <c r="AM252" s="65">
        <v>2.6</v>
      </c>
      <c r="AN252" s="65">
        <v>2.7</v>
      </c>
      <c r="AO252" s="65">
        <v>3.6</v>
      </c>
      <c r="AP252" s="65">
        <v>3.6</v>
      </c>
      <c r="AQ252" s="65">
        <v>5.0999999999999996</v>
      </c>
      <c r="AR252" s="65">
        <v>5</v>
      </c>
      <c r="AS252" s="65">
        <v>7</v>
      </c>
      <c r="AT252" s="66">
        <v>7</v>
      </c>
      <c r="AU252" s="9"/>
      <c r="AV252" s="9"/>
      <c r="AW252" s="9"/>
      <c r="AX252" s="9"/>
    </row>
    <row r="253" spans="1:50" ht="12" customHeight="1">
      <c r="A253" s="49" t="s">
        <v>5</v>
      </c>
      <c r="B253" s="50">
        <f t="shared" ref="B253:G253" si="30">AVERAGE(B222:B252)</f>
        <v>23.386666666666667</v>
      </c>
      <c r="C253" s="51">
        <f t="shared" si="30"/>
        <v>19.560000000000002</v>
      </c>
      <c r="D253" s="51">
        <f t="shared" si="30"/>
        <v>35.78</v>
      </c>
      <c r="E253" s="52">
        <f t="shared" si="30"/>
        <v>11.55</v>
      </c>
      <c r="F253" s="50">
        <f t="shared" si="30"/>
        <v>21.703333333333333</v>
      </c>
      <c r="G253" s="51">
        <f t="shared" si="30"/>
        <v>19.819999999999993</v>
      </c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2"/>
      <c r="X253" s="49" t="s">
        <v>5</v>
      </c>
      <c r="Y253" s="50">
        <f t="shared" ref="Y253:AB253" si="31">AVERAGE(Y222:Y252)</f>
        <v>0.70322580645161303</v>
      </c>
      <c r="Z253" s="51">
        <f t="shared" si="31"/>
        <v>0.72580645161290336</v>
      </c>
      <c r="AA253" s="51">
        <f t="shared" si="31"/>
        <v>1.9580645161290329</v>
      </c>
      <c r="AB253" s="52">
        <f t="shared" si="31"/>
        <v>-0.31290322580645169</v>
      </c>
      <c r="AC253" s="50">
        <f t="shared" ref="AC253:AT253" si="32">AVERAGE(AC222:AC252)</f>
        <v>0.96451612903225792</v>
      </c>
      <c r="AD253" s="51">
        <f t="shared" si="32"/>
        <v>0.85161290322580641</v>
      </c>
      <c r="AE253" s="51">
        <f t="shared" si="32"/>
        <v>1.1290322580645165</v>
      </c>
      <c r="AF253" s="51">
        <f t="shared" si="32"/>
        <v>1.1032258064516127</v>
      </c>
      <c r="AG253" s="51">
        <f t="shared" si="32"/>
        <v>1.4419354838709679</v>
      </c>
      <c r="AH253" s="51">
        <f t="shared" si="32"/>
        <v>1.4354838709677418</v>
      </c>
      <c r="AI253" s="51">
        <f t="shared" si="32"/>
        <v>1.7838709677419358</v>
      </c>
      <c r="AJ253" s="51">
        <f t="shared" si="32"/>
        <v>1.7838709677419353</v>
      </c>
      <c r="AK253" s="51">
        <f t="shared" si="32"/>
        <v>2.1193548387096777</v>
      </c>
      <c r="AL253" s="51">
        <f t="shared" si="32"/>
        <v>2.1419354838709679</v>
      </c>
      <c r="AM253" s="51">
        <f t="shared" si="32"/>
        <v>2.8774193548387088</v>
      </c>
      <c r="AN253" s="51">
        <f t="shared" si="32"/>
        <v>2.8838709677419354</v>
      </c>
      <c r="AO253" s="51">
        <f t="shared" si="32"/>
        <v>4.0193548387096776</v>
      </c>
      <c r="AP253" s="51">
        <f t="shared" si="32"/>
        <v>4.0064516129032262</v>
      </c>
      <c r="AQ253" s="51">
        <f t="shared" si="32"/>
        <v>5.5193548387096758</v>
      </c>
      <c r="AR253" s="51">
        <f t="shared" si="32"/>
        <v>5.4999999999999982</v>
      </c>
      <c r="AS253" s="51">
        <f t="shared" si="32"/>
        <v>7.6903225806451614</v>
      </c>
      <c r="AT253" s="52">
        <f t="shared" si="32"/>
        <v>7.6645161290322577</v>
      </c>
      <c r="AU253" s="9"/>
      <c r="AV253" s="9"/>
      <c r="AW253" s="9"/>
      <c r="AX253" s="9"/>
    </row>
    <row r="254" spans="1:50" ht="12" customHeight="1">
      <c r="A254" s="26" t="s">
        <v>6</v>
      </c>
      <c r="B254" s="27">
        <f>MAX(B222:B252)</f>
        <v>31.8</v>
      </c>
      <c r="C254" s="41">
        <f t="shared" ref="C254:G254" si="33">MAX(C222:C252)</f>
        <v>24.4</v>
      </c>
      <c r="D254" s="41">
        <f t="shared" si="33"/>
        <v>47.5</v>
      </c>
      <c r="E254" s="28"/>
      <c r="F254" s="27">
        <f t="shared" si="33"/>
        <v>27.5</v>
      </c>
      <c r="G254" s="41">
        <f t="shared" si="33"/>
        <v>25</v>
      </c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28"/>
      <c r="X254" s="26" t="s">
        <v>6</v>
      </c>
      <c r="Y254" s="27">
        <f t="shared" ref="Y254:AA254" si="34">MAX(Y222:Y252)</f>
        <v>4.4000000000000004</v>
      </c>
      <c r="Z254" s="41">
        <f t="shared" si="34"/>
        <v>5.0999999999999996</v>
      </c>
      <c r="AA254" s="41">
        <f t="shared" si="34"/>
        <v>6</v>
      </c>
      <c r="AB254" s="28"/>
      <c r="AC254" s="27">
        <f>MAX(AC222:AC252)</f>
        <v>4.3</v>
      </c>
      <c r="AD254" s="41">
        <f t="shared" ref="AD254:AT254" si="35">MAX(AD222:AD252)</f>
        <v>5.4</v>
      </c>
      <c r="AE254" s="41">
        <f t="shared" si="35"/>
        <v>4.5999999999999996</v>
      </c>
      <c r="AF254" s="41">
        <f t="shared" si="35"/>
        <v>4.3</v>
      </c>
      <c r="AG254" s="41">
        <f t="shared" si="35"/>
        <v>4.5</v>
      </c>
      <c r="AH254" s="41">
        <f t="shared" si="35"/>
        <v>4.0999999999999996</v>
      </c>
      <c r="AI254" s="41">
        <f t="shared" si="35"/>
        <v>4.3</v>
      </c>
      <c r="AJ254" s="41">
        <f t="shared" si="35"/>
        <v>4</v>
      </c>
      <c r="AK254" s="41">
        <f t="shared" si="35"/>
        <v>3.9</v>
      </c>
      <c r="AL254" s="41">
        <f t="shared" si="35"/>
        <v>3.8</v>
      </c>
      <c r="AM254" s="41">
        <f t="shared" si="35"/>
        <v>3.9</v>
      </c>
      <c r="AN254" s="41">
        <f t="shared" si="35"/>
        <v>3.8</v>
      </c>
      <c r="AO254" s="41">
        <f t="shared" si="35"/>
        <v>4.5</v>
      </c>
      <c r="AP254" s="41">
        <f t="shared" si="35"/>
        <v>4.5</v>
      </c>
      <c r="AQ254" s="41">
        <f t="shared" si="35"/>
        <v>6.4</v>
      </c>
      <c r="AR254" s="41">
        <f t="shared" si="35"/>
        <v>6.4</v>
      </c>
      <c r="AS254" s="41">
        <f t="shared" si="35"/>
        <v>8.6</v>
      </c>
      <c r="AT254" s="28">
        <f t="shared" si="35"/>
        <v>8.5</v>
      </c>
      <c r="AU254" s="9"/>
      <c r="AV254" s="9"/>
      <c r="AW254" s="9"/>
      <c r="AX254" s="9"/>
    </row>
    <row r="255" spans="1:50" ht="12" customHeight="1">
      <c r="A255" s="30" t="s">
        <v>7</v>
      </c>
      <c r="B255" s="31">
        <f>MIN(B222:B252)</f>
        <v>11.8</v>
      </c>
      <c r="C255" s="42">
        <f t="shared" ref="C255:G255" si="36">MIN(C222:C252)</f>
        <v>11.6</v>
      </c>
      <c r="D255" s="42"/>
      <c r="E255" s="43">
        <f t="shared" si="36"/>
        <v>2.2000000000000002</v>
      </c>
      <c r="F255" s="31">
        <f t="shared" si="36"/>
        <v>11.9</v>
      </c>
      <c r="G255" s="42">
        <f t="shared" si="36"/>
        <v>11.8</v>
      </c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3"/>
      <c r="X255" s="30" t="s">
        <v>7</v>
      </c>
      <c r="Y255" s="31">
        <f t="shared" ref="Y255:AB255" si="37">MIN(Y222:Y252)</f>
        <v>-3.3</v>
      </c>
      <c r="Z255" s="42">
        <f t="shared" si="37"/>
        <v>-3.7</v>
      </c>
      <c r="AA255" s="42"/>
      <c r="AB255" s="43">
        <f t="shared" si="37"/>
        <v>-3.7</v>
      </c>
      <c r="AC255" s="31">
        <f>MIN(AC222:AC252)</f>
        <v>-2.2000000000000002</v>
      </c>
      <c r="AD255" s="42">
        <f t="shared" ref="AD255:AT255" si="38">MIN(AD222:AD252)</f>
        <v>-2.4</v>
      </c>
      <c r="AE255" s="42">
        <f t="shared" si="38"/>
        <v>-1.1000000000000001</v>
      </c>
      <c r="AF255" s="42">
        <f t="shared" si="38"/>
        <v>-0.7</v>
      </c>
      <c r="AG255" s="42">
        <f t="shared" si="38"/>
        <v>-0.2</v>
      </c>
      <c r="AH255" s="42">
        <f t="shared" si="38"/>
        <v>-0.2</v>
      </c>
      <c r="AI255" s="42">
        <f t="shared" si="38"/>
        <v>0.4</v>
      </c>
      <c r="AJ255" s="42">
        <f t="shared" si="38"/>
        <v>0.4</v>
      </c>
      <c r="AK255" s="42">
        <f t="shared" si="38"/>
        <v>0</v>
      </c>
      <c r="AL255" s="42">
        <f t="shared" si="38"/>
        <v>0.3</v>
      </c>
      <c r="AM255" s="42">
        <f t="shared" si="38"/>
        <v>2</v>
      </c>
      <c r="AN255" s="42">
        <f t="shared" si="38"/>
        <v>2</v>
      </c>
      <c r="AO255" s="42">
        <f t="shared" si="38"/>
        <v>3.6</v>
      </c>
      <c r="AP255" s="42">
        <f t="shared" si="38"/>
        <v>3.6</v>
      </c>
      <c r="AQ255" s="42">
        <f t="shared" si="38"/>
        <v>5.0999999999999996</v>
      </c>
      <c r="AR255" s="42">
        <f t="shared" si="38"/>
        <v>5</v>
      </c>
      <c r="AS255" s="42">
        <f t="shared" si="38"/>
        <v>7</v>
      </c>
      <c r="AT255" s="43">
        <f t="shared" si="38"/>
        <v>7</v>
      </c>
      <c r="AU255" s="9"/>
      <c r="AV255" s="9"/>
      <c r="AW255" s="9"/>
      <c r="AX255" s="9"/>
    </row>
    <row r="256" spans="1:50" ht="12" customHeight="1">
      <c r="A256" s="48"/>
      <c r="B256" s="829" t="s">
        <v>677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29"/>
      <c r="T256" s="29"/>
      <c r="U256" s="29"/>
      <c r="V256" s="29"/>
      <c r="W256" s="29"/>
      <c r="X256" s="48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9"/>
      <c r="AV256" s="9"/>
      <c r="AW256" s="9"/>
      <c r="AX256" s="9"/>
    </row>
    <row r="257" spans="1:50" ht="12" customHeight="1">
      <c r="A257" s="48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9"/>
      <c r="AV257" s="9"/>
      <c r="AW257" s="9"/>
      <c r="AX257" s="9"/>
    </row>
    <row r="258" spans="1:50" ht="12" customHeight="1">
      <c r="A258" s="48"/>
      <c r="B258" s="8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29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9"/>
      <c r="AV258" s="9"/>
      <c r="AW258" s="9"/>
      <c r="AX258" s="9"/>
    </row>
    <row r="259" spans="1:50" ht="12" customHeight="1">
      <c r="A259" s="9"/>
      <c r="C259" s="82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</row>
    <row r="260" spans="1:50" ht="12" customHeight="1">
      <c r="A260" s="9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</row>
    <row r="261" spans="1:50" ht="12" customHeight="1">
      <c r="A261" s="9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</row>
    <row r="262" spans="1:50" ht="12" customHeight="1">
      <c r="A262" s="9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</row>
    <row r="263" spans="1:50" ht="12" customHeight="1">
      <c r="A263" s="9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</row>
    <row r="264" spans="1:50" ht="11.15" customHeight="1">
      <c r="A264" s="9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</row>
    <row r="265" spans="1:50" ht="11.15" customHeight="1">
      <c r="A265" s="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</row>
    <row r="266" spans="1:50" ht="11.15" customHeight="1">
      <c r="A266" s="9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</row>
    <row r="267" spans="1:50" ht="11.15" customHeight="1">
      <c r="A267" s="9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</row>
    <row r="268" spans="1:50" ht="11.15" customHeight="1">
      <c r="A268" s="9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</row>
    <row r="269" spans="1:50" ht="11.15" customHeight="1">
      <c r="A269" s="9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</row>
    <row r="270" spans="1:50" ht="11.15" customHeight="1">
      <c r="A270" s="9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</row>
    <row r="271" spans="1:50" ht="11.15" customHeight="1">
      <c r="A271" s="9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</row>
    <row r="272" spans="1:50" ht="11.15" customHeight="1">
      <c r="A272" s="9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</row>
    <row r="273" spans="1:50" ht="11.15" customHeight="1">
      <c r="A273" s="9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</row>
    <row r="274" spans="1:50" ht="11.15" customHeight="1">
      <c r="A274" s="9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</row>
    <row r="275" spans="1:50" ht="11.15" customHeight="1">
      <c r="A275" s="9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</row>
    <row r="276" spans="1:50" ht="11.15" customHeight="1">
      <c r="A276" s="9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</row>
    <row r="277" spans="1:50" ht="11.15" customHeight="1">
      <c r="A277" s="9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</row>
    <row r="278" spans="1:50" ht="11.15" customHeight="1">
      <c r="A278" s="9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</row>
    <row r="279" spans="1:50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50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50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50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50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50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50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50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50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50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2:2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2:2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2:2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2:2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2:2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2:2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2:2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2:2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2:2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2:2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2:2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2:2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2:2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2:2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2:2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2:2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2:2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2:2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2:2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2:2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2:2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2:2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2:2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2:2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2:2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2:2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2:2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2:2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2:2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2:2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2:2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2:2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2:2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2:2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</sheetData>
  <mergeCells count="168">
    <mergeCell ref="S2:W2"/>
    <mergeCell ref="AP2:AT2"/>
    <mergeCell ref="A3:A5"/>
    <mergeCell ref="B3:W3"/>
    <mergeCell ref="X3:X5"/>
    <mergeCell ref="Y3:AT3"/>
    <mergeCell ref="B4:E4"/>
    <mergeCell ref="F4:G4"/>
    <mergeCell ref="H4:I4"/>
    <mergeCell ref="J4:K4"/>
    <mergeCell ref="AM4:AN4"/>
    <mergeCell ref="AO4:AP4"/>
    <mergeCell ref="AQ4:AR4"/>
    <mergeCell ref="AS4:AT4"/>
    <mergeCell ref="Y4:AB4"/>
    <mergeCell ref="AC4:AD4"/>
    <mergeCell ref="AE4:AF4"/>
    <mergeCell ref="AG4:AH4"/>
    <mergeCell ref="AI4:AJ4"/>
    <mergeCell ref="AK4:AL4"/>
    <mergeCell ref="L4:M4"/>
    <mergeCell ref="N4:O4"/>
    <mergeCell ref="P4:Q4"/>
    <mergeCell ref="R4:S4"/>
    <mergeCell ref="T4:U4"/>
    <mergeCell ref="V4:W4"/>
    <mergeCell ref="F6:W6"/>
    <mergeCell ref="AC6:AT6"/>
    <mergeCell ref="S45:W45"/>
    <mergeCell ref="AP45:AT45"/>
    <mergeCell ref="A46:A48"/>
    <mergeCell ref="B46:W46"/>
    <mergeCell ref="X46:X48"/>
    <mergeCell ref="Y46:AT46"/>
    <mergeCell ref="B47:E47"/>
    <mergeCell ref="F47:G47"/>
    <mergeCell ref="H47:I47"/>
    <mergeCell ref="AK47:AL47"/>
    <mergeCell ref="AM47:AN47"/>
    <mergeCell ref="AO47:AP47"/>
    <mergeCell ref="AQ47:AR47"/>
    <mergeCell ref="AS47:AT47"/>
    <mergeCell ref="V47:W47"/>
    <mergeCell ref="Y47:AB47"/>
    <mergeCell ref="AC47:AD47"/>
    <mergeCell ref="AE47:AF47"/>
    <mergeCell ref="AG47:AH47"/>
    <mergeCell ref="AI47:AJ47"/>
    <mergeCell ref="J47:K47"/>
    <mergeCell ref="L47:M47"/>
    <mergeCell ref="N47:O47"/>
    <mergeCell ref="P47:Q47"/>
    <mergeCell ref="R47:S47"/>
    <mergeCell ref="T47:U47"/>
    <mergeCell ref="F49:W49"/>
    <mergeCell ref="AC49:AT49"/>
    <mergeCell ref="S88:W88"/>
    <mergeCell ref="AP88:AT88"/>
    <mergeCell ref="A89:A91"/>
    <mergeCell ref="B89:W89"/>
    <mergeCell ref="X89:X91"/>
    <mergeCell ref="Y89:AT89"/>
    <mergeCell ref="B90:E90"/>
    <mergeCell ref="F90:G90"/>
    <mergeCell ref="H90:I90"/>
    <mergeCell ref="AK90:AL90"/>
    <mergeCell ref="AM90:AN90"/>
    <mergeCell ref="AO90:AP90"/>
    <mergeCell ref="AQ90:AR90"/>
    <mergeCell ref="AS90:AT90"/>
    <mergeCell ref="V90:W90"/>
    <mergeCell ref="Y90:AB90"/>
    <mergeCell ref="AC90:AD90"/>
    <mergeCell ref="AE90:AF90"/>
    <mergeCell ref="AG90:AH90"/>
    <mergeCell ref="AI90:AJ90"/>
    <mergeCell ref="J90:K90"/>
    <mergeCell ref="L90:M90"/>
    <mergeCell ref="N90:O90"/>
    <mergeCell ref="P90:Q90"/>
    <mergeCell ref="R90:S90"/>
    <mergeCell ref="T90:U90"/>
    <mergeCell ref="F92:W92"/>
    <mergeCell ref="AC92:AT92"/>
    <mergeCell ref="S131:W131"/>
    <mergeCell ref="AP131:AT131"/>
    <mergeCell ref="A132:A134"/>
    <mergeCell ref="B132:W132"/>
    <mergeCell ref="X132:X134"/>
    <mergeCell ref="Y132:AT132"/>
    <mergeCell ref="B133:E133"/>
    <mergeCell ref="F133:G133"/>
    <mergeCell ref="H133:I133"/>
    <mergeCell ref="AK133:AL133"/>
    <mergeCell ref="AM133:AN133"/>
    <mergeCell ref="AO133:AP133"/>
    <mergeCell ref="AQ133:AR133"/>
    <mergeCell ref="AS133:AT133"/>
    <mergeCell ref="V133:W133"/>
    <mergeCell ref="Y133:AB133"/>
    <mergeCell ref="AC133:AD133"/>
    <mergeCell ref="AE133:AF133"/>
    <mergeCell ref="AG133:AH133"/>
    <mergeCell ref="AI133:AJ133"/>
    <mergeCell ref="J133:K133"/>
    <mergeCell ref="L133:M133"/>
    <mergeCell ref="N133:O133"/>
    <mergeCell ref="P133:Q133"/>
    <mergeCell ref="R133:S133"/>
    <mergeCell ref="T133:U133"/>
    <mergeCell ref="F135:W135"/>
    <mergeCell ref="AC135:AT135"/>
    <mergeCell ref="S174:W174"/>
    <mergeCell ref="AP174:AT174"/>
    <mergeCell ref="A175:A177"/>
    <mergeCell ref="B175:W175"/>
    <mergeCell ref="X175:X177"/>
    <mergeCell ref="Y175:AT175"/>
    <mergeCell ref="B176:E176"/>
    <mergeCell ref="F176:G176"/>
    <mergeCell ref="H176:I176"/>
    <mergeCell ref="J176:K176"/>
    <mergeCell ref="AM176:AN176"/>
    <mergeCell ref="AO176:AP176"/>
    <mergeCell ref="AQ176:AR176"/>
    <mergeCell ref="AS176:AT176"/>
    <mergeCell ref="Y176:AB176"/>
    <mergeCell ref="AC176:AD176"/>
    <mergeCell ref="AE176:AF176"/>
    <mergeCell ref="AG176:AH176"/>
    <mergeCell ref="P219:Q219"/>
    <mergeCell ref="R219:S219"/>
    <mergeCell ref="AI176:AJ176"/>
    <mergeCell ref="AK176:AL176"/>
    <mergeCell ref="L176:M176"/>
    <mergeCell ref="N176:O176"/>
    <mergeCell ref="P176:Q176"/>
    <mergeCell ref="R176:S176"/>
    <mergeCell ref="T176:U176"/>
    <mergeCell ref="V176:W176"/>
    <mergeCell ref="F178:W178"/>
    <mergeCell ref="AC178:AT178"/>
    <mergeCell ref="T219:U219"/>
    <mergeCell ref="V219:W219"/>
    <mergeCell ref="F221:W221"/>
    <mergeCell ref="AC221:AT221"/>
    <mergeCell ref="S217:W217"/>
    <mergeCell ref="AP217:AT217"/>
    <mergeCell ref="A218:A220"/>
    <mergeCell ref="B218:W218"/>
    <mergeCell ref="X218:X220"/>
    <mergeCell ref="Y218:AT218"/>
    <mergeCell ref="B219:E219"/>
    <mergeCell ref="F219:G219"/>
    <mergeCell ref="H219:I219"/>
    <mergeCell ref="J219:K219"/>
    <mergeCell ref="AM219:AN219"/>
    <mergeCell ref="AO219:AP219"/>
    <mergeCell ref="AQ219:AR219"/>
    <mergeCell ref="AS219:AT219"/>
    <mergeCell ref="Y219:AB219"/>
    <mergeCell ref="AC219:AD219"/>
    <mergeCell ref="AE219:AF219"/>
    <mergeCell ref="AG219:AH219"/>
    <mergeCell ref="AI219:AJ219"/>
    <mergeCell ref="AK219:AL219"/>
    <mergeCell ref="L219:M219"/>
    <mergeCell ref="N219:O2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fitToWidth="0" fitToHeight="0" orientation="landscape" r:id="rId1"/>
  <headerFooter alignWithMargins="0"/>
  <rowBreaks count="5" manualBreakCount="5">
    <brk id="43" man="1"/>
    <brk id="86" man="1"/>
    <brk id="129" man="1"/>
    <brk id="172" man="1"/>
    <brk id="215" man="1"/>
  </rowBreaks>
  <colBreaks count="1" manualBreakCount="1">
    <brk id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3"/>
  <dimension ref="A1:Z391"/>
  <sheetViews>
    <sheetView topLeftCell="A13" zoomScaleNormal="100" zoomScaleSheetLayoutView="100" workbookViewId="0">
      <selection activeCell="N30" sqref="N30"/>
    </sheetView>
  </sheetViews>
  <sheetFormatPr defaultRowHeight="15.5"/>
  <cols>
    <col min="1" max="1" width="8.07421875" customWidth="1"/>
    <col min="2" max="19" width="5.23046875" customWidth="1"/>
    <col min="20" max="24" width="4.69140625" customWidth="1"/>
    <col min="25" max="1024" width="8.69140625" customWidth="1"/>
  </cols>
  <sheetData>
    <row r="1" spans="1:26" ht="12" customHeight="1">
      <c r="A1" s="125" t="s">
        <v>21</v>
      </c>
      <c r="B1" s="14"/>
      <c r="C1" s="14"/>
      <c r="D1" s="14"/>
      <c r="E1" s="15"/>
      <c r="F1" s="7"/>
      <c r="G1" s="7"/>
      <c r="H1" s="15"/>
      <c r="I1" s="14"/>
      <c r="J1" s="14"/>
      <c r="K1" s="15"/>
      <c r="L1" s="14"/>
      <c r="M1" s="14"/>
      <c r="N1" s="15"/>
      <c r="O1" s="16"/>
      <c r="P1" s="16"/>
      <c r="Q1" s="15"/>
      <c r="R1" s="14"/>
      <c r="S1" s="14"/>
      <c r="T1" s="11"/>
      <c r="U1" s="11"/>
      <c r="V1" s="11"/>
      <c r="W1" s="11"/>
      <c r="X1" s="11"/>
      <c r="Y1" s="11"/>
      <c r="Z1" s="11"/>
    </row>
    <row r="2" spans="1:26" ht="12" customHeight="1">
      <c r="A2" s="1095" t="s">
        <v>26</v>
      </c>
      <c r="B2" s="1010" t="s">
        <v>22</v>
      </c>
      <c r="C2" s="1011"/>
      <c r="D2" s="1011"/>
      <c r="E2" s="1010" t="s">
        <v>23</v>
      </c>
      <c r="F2" s="1011"/>
      <c r="G2" s="1011"/>
      <c r="H2" s="1010" t="s">
        <v>22</v>
      </c>
      <c r="I2" s="1011"/>
      <c r="J2" s="1011"/>
      <c r="K2" s="1010" t="s">
        <v>24</v>
      </c>
      <c r="L2" s="1011"/>
      <c r="M2" s="1011"/>
      <c r="N2" s="1010" t="s">
        <v>22</v>
      </c>
      <c r="O2" s="1011"/>
      <c r="P2" s="1011"/>
      <c r="Q2" s="1097" t="s">
        <v>25</v>
      </c>
      <c r="R2" s="1098"/>
      <c r="S2" s="1099"/>
      <c r="T2" s="11"/>
      <c r="U2" s="11"/>
      <c r="V2" s="11"/>
      <c r="W2" s="11"/>
      <c r="X2" s="11"/>
      <c r="Y2" s="11"/>
      <c r="Z2" s="11"/>
    </row>
    <row r="3" spans="1:26" ht="119.5" customHeight="1">
      <c r="A3" s="1096"/>
      <c r="B3" s="157" t="s">
        <v>67</v>
      </c>
      <c r="C3" s="158" t="s">
        <v>66</v>
      </c>
      <c r="D3" s="157" t="s">
        <v>68</v>
      </c>
      <c r="E3" s="159" t="s">
        <v>67</v>
      </c>
      <c r="F3" s="157" t="s">
        <v>66</v>
      </c>
      <c r="G3" s="158" t="s">
        <v>68</v>
      </c>
      <c r="H3" s="157" t="s">
        <v>67</v>
      </c>
      <c r="I3" s="158" t="s">
        <v>66</v>
      </c>
      <c r="J3" s="158" t="s">
        <v>68</v>
      </c>
      <c r="K3" s="157" t="s">
        <v>69</v>
      </c>
      <c r="L3" s="158" t="s">
        <v>66</v>
      </c>
      <c r="M3" s="158" t="s">
        <v>68</v>
      </c>
      <c r="N3" s="157" t="s">
        <v>67</v>
      </c>
      <c r="O3" s="158" t="s">
        <v>66</v>
      </c>
      <c r="P3" s="158" t="s">
        <v>68</v>
      </c>
      <c r="Q3" s="157" t="s">
        <v>67</v>
      </c>
      <c r="R3" s="158" t="s">
        <v>66</v>
      </c>
      <c r="S3" s="158" t="s">
        <v>68</v>
      </c>
      <c r="T3" s="11"/>
      <c r="U3" s="11"/>
      <c r="V3" s="11"/>
      <c r="W3" s="11"/>
      <c r="X3" s="11"/>
      <c r="Y3" s="11"/>
      <c r="Z3" s="11"/>
    </row>
    <row r="4" spans="1:26" s="216" customFormat="1" ht="12" customHeight="1">
      <c r="A4" s="405"/>
      <c r="B4" s="1090" t="s">
        <v>64</v>
      </c>
      <c r="C4" s="1091"/>
      <c r="D4" s="1091"/>
      <c r="E4" s="1091"/>
      <c r="F4" s="1091"/>
      <c r="G4" s="1092"/>
      <c r="H4" s="1090" t="s">
        <v>65</v>
      </c>
      <c r="I4" s="1091"/>
      <c r="J4" s="1091"/>
      <c r="K4" s="1091"/>
      <c r="L4" s="1091"/>
      <c r="M4" s="1092"/>
      <c r="N4" s="1090" t="s">
        <v>63</v>
      </c>
      <c r="O4" s="1091"/>
      <c r="P4" s="1091"/>
      <c r="Q4" s="1091"/>
      <c r="R4" s="1091"/>
      <c r="S4" s="1092"/>
    </row>
    <row r="5" spans="1:26" s="216" customFormat="1" ht="12" customHeight="1">
      <c r="A5" s="406">
        <v>43468</v>
      </c>
      <c r="B5" s="407">
        <v>3</v>
      </c>
      <c r="C5" s="408">
        <v>1.8</v>
      </c>
      <c r="D5" s="408">
        <v>12</v>
      </c>
      <c r="E5" s="408">
        <v>1</v>
      </c>
      <c r="F5" s="408">
        <v>0.7</v>
      </c>
      <c r="G5" s="409">
        <v>19</v>
      </c>
      <c r="H5" s="270">
        <v>3</v>
      </c>
      <c r="I5" s="270">
        <v>2.2000000000000002</v>
      </c>
      <c r="J5" s="270">
        <v>12</v>
      </c>
      <c r="K5" s="270">
        <v>16</v>
      </c>
      <c r="L5" s="270">
        <v>15.5</v>
      </c>
      <c r="M5" s="270">
        <v>3</v>
      </c>
      <c r="N5" s="410">
        <v>7</v>
      </c>
      <c r="O5" s="413">
        <v>5</v>
      </c>
      <c r="P5" s="411">
        <v>17</v>
      </c>
      <c r="Q5" s="411">
        <v>7</v>
      </c>
      <c r="R5" s="413">
        <v>5</v>
      </c>
      <c r="S5" s="412">
        <v>13</v>
      </c>
    </row>
    <row r="6" spans="1:26" s="216" customFormat="1" ht="12" customHeight="1">
      <c r="A6" s="406">
        <v>43471</v>
      </c>
      <c r="B6" s="407">
        <v>3</v>
      </c>
      <c r="C6" s="408">
        <v>2.2000000000000002</v>
      </c>
      <c r="D6" s="408">
        <v>16</v>
      </c>
      <c r="E6" s="408">
        <v>2</v>
      </c>
      <c r="F6" s="408">
        <v>1.1000000000000001</v>
      </c>
      <c r="G6" s="409">
        <v>19</v>
      </c>
      <c r="H6" s="411">
        <v>5</v>
      </c>
      <c r="I6" s="411">
        <v>3.6</v>
      </c>
      <c r="J6" s="411">
        <v>13</v>
      </c>
      <c r="K6" s="411">
        <v>16</v>
      </c>
      <c r="L6" s="413">
        <v>15.5</v>
      </c>
      <c r="M6" s="411">
        <v>7</v>
      </c>
      <c r="N6" s="410">
        <v>8</v>
      </c>
      <c r="O6" s="413">
        <v>5.8</v>
      </c>
      <c r="P6" s="411">
        <v>18</v>
      </c>
      <c r="Q6" s="411">
        <v>8</v>
      </c>
      <c r="R6" s="413">
        <v>5.4</v>
      </c>
      <c r="S6" s="412">
        <v>11</v>
      </c>
    </row>
    <row r="7" spans="1:26" s="216" customFormat="1" ht="12" customHeight="1">
      <c r="A7" s="406">
        <v>43474</v>
      </c>
      <c r="B7" s="407">
        <v>3</v>
      </c>
      <c r="C7" s="408">
        <v>2.2000000000000002</v>
      </c>
      <c r="D7" s="414" t="s">
        <v>435</v>
      </c>
      <c r="E7" s="408">
        <v>2</v>
      </c>
      <c r="F7" s="408">
        <v>1.1000000000000001</v>
      </c>
      <c r="G7" s="409">
        <v>22</v>
      </c>
      <c r="H7" s="408">
        <v>6</v>
      </c>
      <c r="I7" s="408">
        <v>4.3</v>
      </c>
      <c r="J7" s="408">
        <v>20</v>
      </c>
      <c r="K7" s="408">
        <v>17</v>
      </c>
      <c r="L7" s="413">
        <v>17</v>
      </c>
      <c r="M7" s="408">
        <v>11</v>
      </c>
      <c r="N7" s="407">
        <v>8</v>
      </c>
      <c r="O7" s="413">
        <v>5.8</v>
      </c>
      <c r="P7" s="408">
        <v>17</v>
      </c>
      <c r="Q7" s="408">
        <v>7</v>
      </c>
      <c r="R7" s="413">
        <v>5</v>
      </c>
      <c r="S7" s="409">
        <v>14</v>
      </c>
    </row>
    <row r="8" spans="1:26" s="216" customFormat="1" ht="12" customHeight="1">
      <c r="A8" s="406">
        <v>43477</v>
      </c>
      <c r="B8" s="407">
        <v>4</v>
      </c>
      <c r="C8" s="408">
        <v>2.5</v>
      </c>
      <c r="D8" s="414" t="s">
        <v>436</v>
      </c>
      <c r="E8" s="408">
        <v>2</v>
      </c>
      <c r="F8" s="413">
        <v>1.4</v>
      </c>
      <c r="G8" s="409">
        <v>24</v>
      </c>
      <c r="H8" s="408">
        <v>6</v>
      </c>
      <c r="I8" s="408">
        <v>4.3</v>
      </c>
      <c r="J8" s="408">
        <v>23</v>
      </c>
      <c r="K8" s="408">
        <v>18</v>
      </c>
      <c r="L8" s="413">
        <v>18</v>
      </c>
      <c r="M8" s="408">
        <v>12</v>
      </c>
      <c r="N8" s="407">
        <v>9</v>
      </c>
      <c r="O8" s="413">
        <v>6.5</v>
      </c>
      <c r="P8" s="408">
        <v>23</v>
      </c>
      <c r="Q8" s="408">
        <v>8</v>
      </c>
      <c r="R8" s="413">
        <v>5.8</v>
      </c>
      <c r="S8" s="409">
        <v>16</v>
      </c>
    </row>
    <row r="9" spans="1:26" s="216" customFormat="1" ht="12" customHeight="1">
      <c r="A9" s="406">
        <v>43480</v>
      </c>
      <c r="B9" s="407">
        <v>4</v>
      </c>
      <c r="C9" s="413">
        <v>2.5</v>
      </c>
      <c r="D9" s="408">
        <v>25</v>
      </c>
      <c r="E9" s="408">
        <v>2</v>
      </c>
      <c r="F9" s="408">
        <v>1.4</v>
      </c>
      <c r="G9" s="409">
        <v>28</v>
      </c>
      <c r="H9" s="408">
        <v>6</v>
      </c>
      <c r="I9" s="413">
        <v>4.3</v>
      </c>
      <c r="J9" s="408">
        <v>30</v>
      </c>
      <c r="K9" s="408">
        <v>18</v>
      </c>
      <c r="L9" s="413">
        <v>18</v>
      </c>
      <c r="M9" s="408">
        <v>20</v>
      </c>
      <c r="N9" s="407">
        <v>9</v>
      </c>
      <c r="O9" s="413">
        <v>6.5</v>
      </c>
      <c r="P9" s="408">
        <v>29</v>
      </c>
      <c r="Q9" s="408">
        <v>8</v>
      </c>
      <c r="R9" s="413">
        <v>5.8</v>
      </c>
      <c r="S9" s="409">
        <v>25</v>
      </c>
    </row>
    <row r="10" spans="1:26" s="216" customFormat="1" ht="12" customHeight="1">
      <c r="A10" s="406">
        <v>43483</v>
      </c>
      <c r="B10" s="407">
        <v>4</v>
      </c>
      <c r="C10" s="413">
        <v>2.9</v>
      </c>
      <c r="D10" s="408">
        <v>25</v>
      </c>
      <c r="E10" s="408">
        <v>3</v>
      </c>
      <c r="F10" s="408">
        <v>1.8</v>
      </c>
      <c r="G10" s="409">
        <v>25</v>
      </c>
      <c r="H10" s="408">
        <v>6</v>
      </c>
      <c r="I10" s="413">
        <v>4.3</v>
      </c>
      <c r="J10" s="408">
        <v>29</v>
      </c>
      <c r="K10" s="408">
        <v>18</v>
      </c>
      <c r="L10" s="413">
        <v>18</v>
      </c>
      <c r="M10" s="408">
        <v>18</v>
      </c>
      <c r="N10" s="407">
        <v>10</v>
      </c>
      <c r="O10" s="413">
        <v>6.8</v>
      </c>
      <c r="P10" s="408">
        <v>30</v>
      </c>
      <c r="Q10" s="408">
        <v>8</v>
      </c>
      <c r="R10" s="413">
        <v>5.8</v>
      </c>
      <c r="S10" s="409">
        <v>26</v>
      </c>
    </row>
    <row r="11" spans="1:26" s="216" customFormat="1" ht="12" customHeight="1">
      <c r="A11" s="416">
        <v>43486</v>
      </c>
      <c r="B11" s="407">
        <v>5</v>
      </c>
      <c r="C11" s="408">
        <v>3.6</v>
      </c>
      <c r="D11" s="408">
        <v>30</v>
      </c>
      <c r="E11" s="408">
        <v>3</v>
      </c>
      <c r="F11" s="408">
        <v>1.8</v>
      </c>
      <c r="G11" s="409">
        <v>28</v>
      </c>
      <c r="H11" s="408">
        <v>6</v>
      </c>
      <c r="I11" s="413">
        <v>4.3</v>
      </c>
      <c r="J11" s="408">
        <v>37</v>
      </c>
      <c r="K11" s="408">
        <v>18</v>
      </c>
      <c r="L11" s="413">
        <v>18</v>
      </c>
      <c r="M11" s="408">
        <v>17</v>
      </c>
      <c r="N11" s="407">
        <v>9</v>
      </c>
      <c r="O11" s="413">
        <v>6.5</v>
      </c>
      <c r="P11" s="408">
        <v>30</v>
      </c>
      <c r="Q11" s="408">
        <v>7</v>
      </c>
      <c r="R11" s="413">
        <v>4.7</v>
      </c>
      <c r="S11" s="409">
        <v>28</v>
      </c>
    </row>
    <row r="12" spans="1:26" s="216" customFormat="1" ht="12" customHeight="1">
      <c r="A12" s="406">
        <v>43489</v>
      </c>
      <c r="B12" s="407">
        <v>10</v>
      </c>
      <c r="C12" s="408">
        <v>6.8</v>
      </c>
      <c r="D12" s="408">
        <v>31</v>
      </c>
      <c r="E12" s="408">
        <v>4</v>
      </c>
      <c r="F12" s="408">
        <v>2.5</v>
      </c>
      <c r="G12" s="409">
        <v>30</v>
      </c>
      <c r="H12" s="408">
        <v>7</v>
      </c>
      <c r="I12" s="413">
        <v>5</v>
      </c>
      <c r="J12" s="408">
        <v>34</v>
      </c>
      <c r="K12" s="408">
        <v>19</v>
      </c>
      <c r="L12" s="413">
        <v>18.5</v>
      </c>
      <c r="M12" s="408">
        <v>16</v>
      </c>
      <c r="N12" s="407">
        <v>12</v>
      </c>
      <c r="O12" s="413">
        <v>8.6</v>
      </c>
      <c r="P12" s="408">
        <v>33</v>
      </c>
      <c r="Q12" s="408">
        <v>8</v>
      </c>
      <c r="R12" s="413">
        <v>5.4</v>
      </c>
      <c r="S12" s="409">
        <v>30</v>
      </c>
    </row>
    <row r="13" spans="1:26" s="216" customFormat="1" ht="12" customHeight="1">
      <c r="A13" s="416">
        <v>43492</v>
      </c>
      <c r="B13" s="418">
        <v>10</v>
      </c>
      <c r="C13" s="408">
        <v>6.8</v>
      </c>
      <c r="D13" s="408">
        <v>31</v>
      </c>
      <c r="E13" s="408">
        <v>5</v>
      </c>
      <c r="F13" s="408">
        <v>3.2</v>
      </c>
      <c r="G13" s="419">
        <v>30</v>
      </c>
      <c r="H13" s="408">
        <v>8</v>
      </c>
      <c r="I13" s="413">
        <v>5.4</v>
      </c>
      <c r="J13" s="408">
        <v>34</v>
      </c>
      <c r="K13" s="408">
        <v>19</v>
      </c>
      <c r="L13" s="413">
        <v>18.5</v>
      </c>
      <c r="M13" s="408">
        <v>16</v>
      </c>
      <c r="N13" s="407">
        <v>13</v>
      </c>
      <c r="O13" s="413">
        <v>9</v>
      </c>
      <c r="P13" s="408">
        <v>33</v>
      </c>
      <c r="Q13" s="408">
        <v>8</v>
      </c>
      <c r="R13" s="413">
        <v>5.8</v>
      </c>
      <c r="S13" s="409">
        <v>30</v>
      </c>
    </row>
    <row r="14" spans="1:26" s="216" customFormat="1" ht="12" customHeight="1">
      <c r="A14" s="406">
        <v>43496</v>
      </c>
      <c r="B14" s="418">
        <v>12</v>
      </c>
      <c r="C14" s="408">
        <v>8.3000000000000007</v>
      </c>
      <c r="D14" s="408">
        <v>33</v>
      </c>
      <c r="E14" s="408">
        <v>5</v>
      </c>
      <c r="F14" s="408">
        <v>3.2</v>
      </c>
      <c r="G14" s="419">
        <v>37</v>
      </c>
      <c r="H14" s="408">
        <v>10</v>
      </c>
      <c r="I14" s="413">
        <v>7.2</v>
      </c>
      <c r="J14" s="408">
        <v>39</v>
      </c>
      <c r="K14" s="408">
        <v>24</v>
      </c>
      <c r="L14" s="413">
        <v>23.5</v>
      </c>
      <c r="M14" s="408">
        <v>20</v>
      </c>
      <c r="N14" s="407">
        <v>13</v>
      </c>
      <c r="O14" s="413">
        <v>9</v>
      </c>
      <c r="P14" s="408">
        <v>39</v>
      </c>
      <c r="Q14" s="408">
        <v>8</v>
      </c>
      <c r="R14" s="413">
        <v>5.8</v>
      </c>
      <c r="S14" s="409">
        <v>34</v>
      </c>
    </row>
    <row r="15" spans="1:26" s="216" customFormat="1" ht="12" customHeight="1">
      <c r="A15" s="416">
        <v>43499</v>
      </c>
      <c r="B15" s="418">
        <v>11</v>
      </c>
      <c r="C15" s="408">
        <v>7.6</v>
      </c>
      <c r="D15" s="408">
        <v>34</v>
      </c>
      <c r="E15" s="408">
        <v>5</v>
      </c>
      <c r="F15" s="408">
        <v>3.6</v>
      </c>
      <c r="G15" s="419">
        <v>37</v>
      </c>
      <c r="H15" s="408">
        <v>10</v>
      </c>
      <c r="I15" s="413">
        <v>6.8</v>
      </c>
      <c r="J15" s="408">
        <v>39</v>
      </c>
      <c r="K15" s="408">
        <v>24</v>
      </c>
      <c r="L15" s="413">
        <v>24</v>
      </c>
      <c r="M15" s="408">
        <v>18</v>
      </c>
      <c r="N15" s="407">
        <v>13</v>
      </c>
      <c r="O15" s="413">
        <v>9</v>
      </c>
      <c r="P15" s="408">
        <v>43</v>
      </c>
      <c r="Q15" s="408">
        <v>8</v>
      </c>
      <c r="R15" s="413">
        <v>5.8</v>
      </c>
      <c r="S15" s="409">
        <v>36</v>
      </c>
    </row>
    <row r="16" spans="1:26" s="216" customFormat="1" ht="12" customHeight="1">
      <c r="A16" s="406">
        <v>43502</v>
      </c>
      <c r="B16" s="418">
        <v>10</v>
      </c>
      <c r="C16" s="408">
        <v>6.8</v>
      </c>
      <c r="D16" s="408">
        <v>32</v>
      </c>
      <c r="E16" s="408">
        <v>4</v>
      </c>
      <c r="F16" s="408">
        <v>2.5</v>
      </c>
      <c r="G16" s="419">
        <v>31</v>
      </c>
      <c r="H16" s="408">
        <v>9</v>
      </c>
      <c r="I16" s="413">
        <v>6.1</v>
      </c>
      <c r="J16" s="408">
        <v>38</v>
      </c>
      <c r="K16" s="408">
        <v>27</v>
      </c>
      <c r="L16" s="413">
        <v>27</v>
      </c>
      <c r="M16" s="408">
        <v>18</v>
      </c>
      <c r="N16" s="407">
        <v>12</v>
      </c>
      <c r="O16" s="413">
        <v>8.3000000000000007</v>
      </c>
      <c r="P16" s="408">
        <v>37</v>
      </c>
      <c r="Q16" s="408">
        <v>9</v>
      </c>
      <c r="R16" s="413">
        <v>6.5</v>
      </c>
      <c r="S16" s="409">
        <v>34</v>
      </c>
    </row>
    <row r="17" spans="1:19" s="216" customFormat="1" ht="12" customHeight="1">
      <c r="A17" s="416">
        <v>43505</v>
      </c>
      <c r="B17" s="418">
        <v>9</v>
      </c>
      <c r="C17" s="408">
        <v>6.5</v>
      </c>
      <c r="D17" s="408">
        <v>30</v>
      </c>
      <c r="E17" s="408">
        <v>2</v>
      </c>
      <c r="F17" s="408">
        <v>1.4</v>
      </c>
      <c r="G17" s="419">
        <v>31</v>
      </c>
      <c r="H17" s="408">
        <v>7</v>
      </c>
      <c r="I17" s="413">
        <v>5</v>
      </c>
      <c r="J17" s="408">
        <v>34</v>
      </c>
      <c r="K17" s="408">
        <v>25</v>
      </c>
      <c r="L17" s="413">
        <v>24.5</v>
      </c>
      <c r="M17" s="408">
        <v>15</v>
      </c>
      <c r="N17" s="407">
        <v>11</v>
      </c>
      <c r="O17" s="408">
        <v>7.9</v>
      </c>
      <c r="P17" s="408">
        <v>34</v>
      </c>
      <c r="Q17" s="408">
        <v>8</v>
      </c>
      <c r="R17" s="408">
        <v>5.4</v>
      </c>
      <c r="S17" s="409">
        <v>28</v>
      </c>
    </row>
    <row r="18" spans="1:19" s="216" customFormat="1" ht="12" customHeight="1">
      <c r="A18" s="406">
        <v>43508</v>
      </c>
      <c r="B18" s="418">
        <v>7</v>
      </c>
      <c r="C18" s="413">
        <v>5</v>
      </c>
      <c r="D18" s="408">
        <v>30</v>
      </c>
      <c r="E18" s="408">
        <v>2</v>
      </c>
      <c r="F18" s="413">
        <v>1.1000000000000001</v>
      </c>
      <c r="G18" s="419">
        <v>34</v>
      </c>
      <c r="H18" s="408">
        <v>5</v>
      </c>
      <c r="I18" s="413">
        <v>3.6</v>
      </c>
      <c r="J18" s="408">
        <v>37</v>
      </c>
      <c r="K18" s="408">
        <v>27</v>
      </c>
      <c r="L18" s="413">
        <v>27</v>
      </c>
      <c r="M18" s="408">
        <v>19</v>
      </c>
      <c r="N18" s="407">
        <v>10</v>
      </c>
      <c r="O18" s="408">
        <v>7.2</v>
      </c>
      <c r="P18" s="408">
        <v>34</v>
      </c>
      <c r="Q18" s="408">
        <v>7</v>
      </c>
      <c r="R18" s="413">
        <v>5</v>
      </c>
      <c r="S18" s="409">
        <v>34</v>
      </c>
    </row>
    <row r="19" spans="1:19" s="216" customFormat="1" ht="12" customHeight="1">
      <c r="A19" s="416">
        <v>43511</v>
      </c>
      <c r="B19" s="418">
        <v>7</v>
      </c>
      <c r="C19" s="413">
        <v>5</v>
      </c>
      <c r="D19" s="408">
        <v>27</v>
      </c>
      <c r="E19" s="408">
        <v>1</v>
      </c>
      <c r="F19" s="413">
        <v>0.4</v>
      </c>
      <c r="G19" s="419">
        <v>25</v>
      </c>
      <c r="H19" s="408">
        <v>4</v>
      </c>
      <c r="I19" s="413">
        <v>2.9</v>
      </c>
      <c r="J19" s="408">
        <v>31</v>
      </c>
      <c r="K19" s="408">
        <v>27</v>
      </c>
      <c r="L19" s="413">
        <v>27</v>
      </c>
      <c r="M19" s="409">
        <v>12</v>
      </c>
      <c r="N19" s="407">
        <v>9</v>
      </c>
      <c r="O19" s="408">
        <v>6.1</v>
      </c>
      <c r="P19" s="408">
        <v>29</v>
      </c>
      <c r="Q19" s="408">
        <v>7</v>
      </c>
      <c r="R19" s="413">
        <v>4.7</v>
      </c>
      <c r="S19" s="409">
        <v>25</v>
      </c>
    </row>
    <row r="20" spans="1:19" s="216" customFormat="1" ht="12" customHeight="1">
      <c r="A20" s="406">
        <v>43514</v>
      </c>
      <c r="B20" s="418">
        <v>7</v>
      </c>
      <c r="C20" s="413">
        <v>4.7</v>
      </c>
      <c r="D20" s="408">
        <v>26</v>
      </c>
      <c r="E20" s="408">
        <v>1</v>
      </c>
      <c r="F20" s="413">
        <v>0.4</v>
      </c>
      <c r="G20" s="419">
        <v>20</v>
      </c>
      <c r="H20" s="408">
        <v>3</v>
      </c>
      <c r="I20" s="408">
        <v>2.2000000000000002</v>
      </c>
      <c r="J20" s="408">
        <v>27</v>
      </c>
      <c r="K20" s="408">
        <v>24</v>
      </c>
      <c r="L20" s="413">
        <v>24</v>
      </c>
      <c r="M20" s="409"/>
      <c r="N20" s="407">
        <v>6</v>
      </c>
      <c r="O20" s="408">
        <v>4.3</v>
      </c>
      <c r="P20" s="408">
        <v>21</v>
      </c>
      <c r="Q20" s="408">
        <v>5</v>
      </c>
      <c r="R20" s="413">
        <v>3.6</v>
      </c>
      <c r="S20" s="409">
        <v>18</v>
      </c>
    </row>
    <row r="21" spans="1:19" s="216" customFormat="1" ht="12" customHeight="1">
      <c r="A21" s="416">
        <v>43517</v>
      </c>
      <c r="B21" s="418">
        <v>6</v>
      </c>
      <c r="C21" s="413">
        <v>4</v>
      </c>
      <c r="D21" s="408">
        <v>25</v>
      </c>
      <c r="E21" s="408"/>
      <c r="F21" s="413"/>
      <c r="G21" s="419">
        <v>18</v>
      </c>
      <c r="H21" s="408">
        <v>3</v>
      </c>
      <c r="I21" s="408">
        <v>1.8</v>
      </c>
      <c r="J21" s="408">
        <v>21</v>
      </c>
      <c r="K21" s="408">
        <v>19</v>
      </c>
      <c r="L21" s="413">
        <v>18.5</v>
      </c>
      <c r="M21" s="409"/>
      <c r="N21" s="407">
        <v>6</v>
      </c>
      <c r="O21" s="408">
        <v>4.3</v>
      </c>
      <c r="P21" s="408">
        <v>19</v>
      </c>
      <c r="Q21" s="408">
        <v>4</v>
      </c>
      <c r="R21" s="413">
        <v>2.9</v>
      </c>
      <c r="S21" s="409">
        <v>13</v>
      </c>
    </row>
    <row r="22" spans="1:19" s="216" customFormat="1" ht="12" customHeight="1">
      <c r="A22" s="406">
        <v>43520</v>
      </c>
      <c r="B22" s="418">
        <v>4</v>
      </c>
      <c r="C22" s="413">
        <v>2.9</v>
      </c>
      <c r="D22" s="408">
        <v>22</v>
      </c>
      <c r="E22" s="408">
        <v>2</v>
      </c>
      <c r="F22" s="413">
        <v>1.1000000000000001</v>
      </c>
      <c r="G22" s="419">
        <v>18</v>
      </c>
      <c r="H22" s="408">
        <v>6</v>
      </c>
      <c r="I22" s="413">
        <v>4</v>
      </c>
      <c r="J22" s="408">
        <v>19</v>
      </c>
      <c r="K22" s="408">
        <v>20</v>
      </c>
      <c r="L22" s="413">
        <v>20</v>
      </c>
      <c r="M22" s="409"/>
      <c r="N22" s="407">
        <v>12</v>
      </c>
      <c r="O22" s="408">
        <v>8.3000000000000007</v>
      </c>
      <c r="P22" s="408">
        <v>16</v>
      </c>
      <c r="Q22" s="408">
        <v>6</v>
      </c>
      <c r="R22" s="413">
        <v>4.3</v>
      </c>
      <c r="S22" s="409">
        <v>9</v>
      </c>
    </row>
    <row r="23" spans="1:19" s="216" customFormat="1" ht="12" customHeight="1">
      <c r="A23" s="416">
        <v>43524</v>
      </c>
      <c r="B23" s="418">
        <v>5</v>
      </c>
      <c r="C23" s="413">
        <v>3.6</v>
      </c>
      <c r="D23" s="408">
        <v>17</v>
      </c>
      <c r="E23" s="408"/>
      <c r="F23" s="413"/>
      <c r="G23" s="419">
        <v>17</v>
      </c>
      <c r="H23" s="408">
        <v>5</v>
      </c>
      <c r="I23" s="408">
        <v>3.6</v>
      </c>
      <c r="J23" s="408">
        <v>17</v>
      </c>
      <c r="K23" s="408">
        <v>22</v>
      </c>
      <c r="L23" s="413">
        <v>22</v>
      </c>
      <c r="M23" s="409"/>
      <c r="N23" s="407">
        <v>10</v>
      </c>
      <c r="O23" s="408">
        <v>7.2</v>
      </c>
      <c r="P23" s="408">
        <v>13</v>
      </c>
      <c r="Q23" s="408">
        <v>4</v>
      </c>
      <c r="R23" s="413">
        <v>2.9</v>
      </c>
      <c r="S23" s="409">
        <v>7</v>
      </c>
    </row>
    <row r="24" spans="1:19" s="216" customFormat="1" ht="12" customHeight="1">
      <c r="A24" s="406">
        <v>43527</v>
      </c>
      <c r="B24" s="418">
        <v>5</v>
      </c>
      <c r="C24" s="413">
        <v>3.6</v>
      </c>
      <c r="D24" s="408">
        <v>17</v>
      </c>
      <c r="E24" s="408">
        <v>2</v>
      </c>
      <c r="F24" s="413">
        <v>1.1000000000000001</v>
      </c>
      <c r="G24" s="419">
        <v>18</v>
      </c>
      <c r="H24" s="408">
        <v>8</v>
      </c>
      <c r="I24" s="408">
        <v>5.4</v>
      </c>
      <c r="J24" s="408">
        <v>18</v>
      </c>
      <c r="K24" s="408">
        <v>30</v>
      </c>
      <c r="L24" s="413">
        <v>30</v>
      </c>
      <c r="M24" s="409">
        <v>4</v>
      </c>
      <c r="N24" s="407">
        <v>14</v>
      </c>
      <c r="O24" s="408">
        <v>9.6999999999999993</v>
      </c>
      <c r="P24" s="408">
        <v>15</v>
      </c>
      <c r="Q24" s="408">
        <v>9</v>
      </c>
      <c r="R24" s="413">
        <v>6.5</v>
      </c>
      <c r="S24" s="409">
        <v>8</v>
      </c>
    </row>
    <row r="25" spans="1:19" s="216" customFormat="1" ht="12" customHeight="1">
      <c r="A25" s="420">
        <v>43530</v>
      </c>
      <c r="B25" s="418">
        <v>5</v>
      </c>
      <c r="C25" s="413">
        <v>3.2</v>
      </c>
      <c r="D25" s="408">
        <v>18</v>
      </c>
      <c r="E25" s="408">
        <v>1</v>
      </c>
      <c r="F25" s="413">
        <v>0.7</v>
      </c>
      <c r="G25" s="419">
        <v>19</v>
      </c>
      <c r="H25" s="408">
        <v>6</v>
      </c>
      <c r="I25" s="408">
        <v>4.3</v>
      </c>
      <c r="J25" s="408">
        <v>17</v>
      </c>
      <c r="K25" s="408">
        <v>30</v>
      </c>
      <c r="L25" s="413">
        <v>30</v>
      </c>
      <c r="M25" s="409">
        <v>6</v>
      </c>
      <c r="N25" s="407">
        <v>13</v>
      </c>
      <c r="O25" s="408">
        <v>9.4</v>
      </c>
      <c r="P25" s="408">
        <v>20</v>
      </c>
      <c r="Q25" s="408">
        <v>7</v>
      </c>
      <c r="R25" s="413">
        <v>5</v>
      </c>
      <c r="S25" s="409">
        <v>11</v>
      </c>
    </row>
    <row r="26" spans="1:19" s="216" customFormat="1" ht="12" customHeight="1">
      <c r="A26" s="406">
        <v>43533</v>
      </c>
      <c r="B26" s="418">
        <v>5</v>
      </c>
      <c r="C26" s="413">
        <v>3.2</v>
      </c>
      <c r="D26" s="408">
        <v>16</v>
      </c>
      <c r="E26" s="408"/>
      <c r="F26" s="413"/>
      <c r="G26" s="419">
        <v>15</v>
      </c>
      <c r="H26" s="408">
        <v>3</v>
      </c>
      <c r="I26" s="408">
        <v>2.2000000000000002</v>
      </c>
      <c r="J26" s="408">
        <v>6</v>
      </c>
      <c r="K26" s="408">
        <v>28</v>
      </c>
      <c r="L26" s="413">
        <v>27.5</v>
      </c>
      <c r="M26" s="409"/>
      <c r="N26" s="407">
        <v>13</v>
      </c>
      <c r="O26" s="408">
        <v>9.4</v>
      </c>
      <c r="P26" s="408">
        <v>4</v>
      </c>
      <c r="Q26" s="408">
        <v>6</v>
      </c>
      <c r="R26" s="413">
        <v>4.3</v>
      </c>
      <c r="S26" s="409"/>
    </row>
    <row r="27" spans="1:19" s="216" customFormat="1" ht="12" customHeight="1">
      <c r="A27" s="420">
        <v>43536</v>
      </c>
      <c r="B27" s="418">
        <v>5</v>
      </c>
      <c r="C27" s="413">
        <v>3.2</v>
      </c>
      <c r="D27" s="408">
        <v>14</v>
      </c>
      <c r="E27" s="408">
        <v>1</v>
      </c>
      <c r="F27" s="413">
        <v>0.4</v>
      </c>
      <c r="G27" s="419">
        <v>14</v>
      </c>
      <c r="H27" s="408">
        <v>3</v>
      </c>
      <c r="I27" s="408">
        <v>2.2000000000000002</v>
      </c>
      <c r="J27" s="408">
        <v>7</v>
      </c>
      <c r="K27" s="408">
        <v>25</v>
      </c>
      <c r="L27" s="413">
        <v>25</v>
      </c>
      <c r="M27" s="409">
        <v>2</v>
      </c>
      <c r="N27" s="407">
        <v>13</v>
      </c>
      <c r="O27" s="413">
        <v>9</v>
      </c>
      <c r="P27" s="408">
        <v>4</v>
      </c>
      <c r="Q27" s="408">
        <v>4</v>
      </c>
      <c r="R27" s="413">
        <v>2.5</v>
      </c>
      <c r="S27" s="409">
        <v>2</v>
      </c>
    </row>
    <row r="28" spans="1:19" s="216" customFormat="1" ht="12" customHeight="1">
      <c r="A28" s="406">
        <v>43539</v>
      </c>
      <c r="B28" s="418">
        <v>4</v>
      </c>
      <c r="C28" s="408">
        <v>2.9</v>
      </c>
      <c r="D28" s="408">
        <v>14</v>
      </c>
      <c r="E28" s="408">
        <v>1</v>
      </c>
      <c r="F28" s="413">
        <v>0.4</v>
      </c>
      <c r="G28" s="419">
        <v>13</v>
      </c>
      <c r="H28" s="408"/>
      <c r="I28" s="408"/>
      <c r="J28" s="408">
        <v>3</v>
      </c>
      <c r="K28" s="408">
        <v>24</v>
      </c>
      <c r="L28" s="413">
        <v>23.5</v>
      </c>
      <c r="M28" s="409"/>
      <c r="N28" s="407">
        <v>13</v>
      </c>
      <c r="O28" s="413">
        <v>9</v>
      </c>
      <c r="P28" s="408">
        <v>2</v>
      </c>
      <c r="Q28" s="414" t="s">
        <v>325</v>
      </c>
      <c r="R28" s="408">
        <v>1.8</v>
      </c>
      <c r="S28" s="409"/>
    </row>
    <row r="29" spans="1:19" s="216" customFormat="1" ht="12" customHeight="1">
      <c r="A29" s="420">
        <v>43542</v>
      </c>
      <c r="B29" s="418">
        <v>4</v>
      </c>
      <c r="C29" s="408">
        <v>2.5</v>
      </c>
      <c r="D29" s="408">
        <v>11</v>
      </c>
      <c r="E29" s="408"/>
      <c r="F29" s="413"/>
      <c r="G29" s="419">
        <v>10</v>
      </c>
      <c r="H29" s="408"/>
      <c r="I29" s="408"/>
      <c r="J29" s="408"/>
      <c r="K29" s="408">
        <v>23</v>
      </c>
      <c r="L29" s="413">
        <v>22.5</v>
      </c>
      <c r="M29" s="409"/>
      <c r="N29" s="414" t="s">
        <v>437</v>
      </c>
      <c r="O29" s="413">
        <v>6.1</v>
      </c>
      <c r="P29" s="408"/>
      <c r="Q29" s="414" t="s">
        <v>438</v>
      </c>
      <c r="R29" s="408">
        <v>1.4</v>
      </c>
      <c r="S29" s="409"/>
    </row>
    <row r="30" spans="1:19" s="216" customFormat="1" ht="12" customHeight="1">
      <c r="A30" s="406">
        <v>43545</v>
      </c>
      <c r="B30" s="418">
        <v>2</v>
      </c>
      <c r="C30" s="408">
        <v>1.1000000000000001</v>
      </c>
      <c r="D30" s="408">
        <v>8</v>
      </c>
      <c r="E30" s="408"/>
      <c r="F30" s="413"/>
      <c r="G30" s="419">
        <v>4</v>
      </c>
      <c r="H30" s="408"/>
      <c r="I30" s="408"/>
      <c r="J30" s="408"/>
      <c r="K30" s="408">
        <v>20</v>
      </c>
      <c r="L30" s="413">
        <v>19.5</v>
      </c>
      <c r="M30" s="409"/>
      <c r="N30" s="414" t="s">
        <v>439</v>
      </c>
      <c r="O30" s="413">
        <v>4</v>
      </c>
      <c r="P30" s="408"/>
      <c r="Q30" s="408"/>
      <c r="R30" s="408"/>
      <c r="S30" s="409"/>
    </row>
    <row r="31" spans="1:19" s="216" customFormat="1" ht="12" customHeight="1">
      <c r="A31" s="420">
        <v>43548</v>
      </c>
      <c r="B31" s="418"/>
      <c r="C31" s="408"/>
      <c r="D31" s="414"/>
      <c r="E31" s="408"/>
      <c r="F31" s="413"/>
      <c r="G31" s="421"/>
      <c r="H31" s="408"/>
      <c r="I31" s="408"/>
      <c r="J31" s="414"/>
      <c r="K31" s="408">
        <v>17</v>
      </c>
      <c r="L31" s="413">
        <v>17</v>
      </c>
      <c r="M31" s="415"/>
      <c r="N31" s="407"/>
      <c r="O31" s="413"/>
      <c r="P31" s="414"/>
      <c r="Q31" s="408"/>
      <c r="R31" s="408"/>
      <c r="S31" s="415"/>
    </row>
    <row r="32" spans="1:19" s="216" customFormat="1" ht="12" customHeight="1">
      <c r="A32" s="406"/>
      <c r="B32" s="418"/>
      <c r="C32" s="408"/>
      <c r="D32" s="414"/>
      <c r="E32" s="408"/>
      <c r="F32" s="413"/>
      <c r="G32" s="421"/>
      <c r="H32" s="414"/>
      <c r="I32" s="408"/>
      <c r="J32" s="414"/>
      <c r="K32" s="408"/>
      <c r="L32" s="413"/>
      <c r="M32" s="415"/>
      <c r="N32" s="407"/>
      <c r="O32" s="413"/>
      <c r="P32" s="414"/>
      <c r="Q32" s="414"/>
      <c r="R32" s="408"/>
      <c r="S32" s="415"/>
    </row>
    <row r="33" spans="1:19" s="216" customFormat="1" ht="12" customHeight="1">
      <c r="A33" s="423"/>
      <c r="B33" s="424"/>
      <c r="C33" s="425"/>
      <c r="D33" s="425"/>
      <c r="E33" s="426"/>
      <c r="F33" s="245"/>
      <c r="G33" s="427"/>
      <c r="H33" s="425"/>
      <c r="I33" s="425"/>
      <c r="J33" s="425"/>
      <c r="K33" s="425"/>
      <c r="L33" s="425"/>
      <c r="M33" s="428"/>
      <c r="N33" s="429"/>
      <c r="O33" s="425"/>
      <c r="P33" s="425"/>
      <c r="Q33" s="426"/>
      <c r="R33" s="425"/>
      <c r="S33" s="428"/>
    </row>
    <row r="34" spans="1:19" s="216" customFormat="1" ht="12" customHeight="1">
      <c r="A34" s="270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</row>
    <row r="35" spans="1:19" s="216" customFormat="1" ht="12" customHeight="1">
      <c r="A35" s="216" t="s">
        <v>326</v>
      </c>
      <c r="B35" s="430"/>
      <c r="C35" s="430"/>
      <c r="D35" s="430"/>
      <c r="E35" s="431"/>
      <c r="F35" s="432"/>
      <c r="G35" s="432"/>
      <c r="H35" s="431"/>
      <c r="I35" s="430"/>
      <c r="J35" s="430"/>
      <c r="K35" s="431"/>
      <c r="L35" s="430"/>
      <c r="M35" s="430"/>
      <c r="N35" s="431"/>
      <c r="O35" s="433"/>
      <c r="P35" s="433"/>
      <c r="Q35" s="431"/>
      <c r="R35" s="430"/>
      <c r="S35" s="430"/>
    </row>
    <row r="36" spans="1:19" s="216" customFormat="1" ht="12" customHeight="1">
      <c r="A36" s="1093" t="s">
        <v>26</v>
      </c>
      <c r="B36" s="1086" t="s">
        <v>22</v>
      </c>
      <c r="C36" s="1087"/>
      <c r="D36" s="1087"/>
      <c r="E36" s="1086" t="s">
        <v>23</v>
      </c>
      <c r="F36" s="1087"/>
      <c r="G36" s="1087"/>
      <c r="H36" s="1086" t="s">
        <v>22</v>
      </c>
      <c r="I36" s="1087"/>
      <c r="J36" s="1087"/>
      <c r="K36" s="1086" t="s">
        <v>24</v>
      </c>
      <c r="L36" s="1087"/>
      <c r="M36" s="1087"/>
      <c r="N36" s="1086" t="s">
        <v>22</v>
      </c>
      <c r="O36" s="1087"/>
      <c r="P36" s="1087"/>
      <c r="Q36" s="1088" t="s">
        <v>25</v>
      </c>
      <c r="R36" s="937"/>
      <c r="S36" s="1089"/>
    </row>
    <row r="37" spans="1:19" s="216" customFormat="1" ht="119.5" customHeight="1">
      <c r="A37" s="1094"/>
      <c r="B37" s="434" t="s">
        <v>67</v>
      </c>
      <c r="C37" s="435" t="s">
        <v>66</v>
      </c>
      <c r="D37" s="434" t="s">
        <v>68</v>
      </c>
      <c r="E37" s="436" t="s">
        <v>67</v>
      </c>
      <c r="F37" s="434" t="s">
        <v>66</v>
      </c>
      <c r="G37" s="435" t="s">
        <v>68</v>
      </c>
      <c r="H37" s="434" t="s">
        <v>67</v>
      </c>
      <c r="I37" s="435" t="s">
        <v>66</v>
      </c>
      <c r="J37" s="435" t="s">
        <v>68</v>
      </c>
      <c r="K37" s="434" t="s">
        <v>69</v>
      </c>
      <c r="L37" s="435" t="s">
        <v>66</v>
      </c>
      <c r="M37" s="435" t="s">
        <v>68</v>
      </c>
      <c r="N37" s="434" t="s">
        <v>67</v>
      </c>
      <c r="O37" s="435" t="s">
        <v>66</v>
      </c>
      <c r="P37" s="435" t="s">
        <v>68</v>
      </c>
      <c r="Q37" s="434" t="s">
        <v>67</v>
      </c>
      <c r="R37" s="435" t="s">
        <v>66</v>
      </c>
      <c r="S37" s="435" t="s">
        <v>68</v>
      </c>
    </row>
    <row r="38" spans="1:19" s="216" customFormat="1" ht="12" customHeight="1">
      <c r="A38" s="405"/>
      <c r="B38" s="1090" t="s">
        <v>64</v>
      </c>
      <c r="C38" s="1091"/>
      <c r="D38" s="1091"/>
      <c r="E38" s="1091"/>
      <c r="F38" s="1091"/>
      <c r="G38" s="1092"/>
      <c r="H38" s="1090" t="s">
        <v>65</v>
      </c>
      <c r="I38" s="1091"/>
      <c r="J38" s="1091"/>
      <c r="K38" s="1091"/>
      <c r="L38" s="1091"/>
      <c r="M38" s="1092"/>
      <c r="N38" s="1090" t="s">
        <v>63</v>
      </c>
      <c r="O38" s="1091"/>
      <c r="P38" s="1091"/>
      <c r="Q38" s="1091"/>
      <c r="R38" s="1091"/>
      <c r="S38" s="1092"/>
    </row>
    <row r="39" spans="1:19" s="216" customFormat="1" ht="12" customHeight="1">
      <c r="A39" s="406">
        <v>43793</v>
      </c>
      <c r="B39" s="407"/>
      <c r="C39" s="408"/>
      <c r="D39" s="408"/>
      <c r="E39" s="408"/>
      <c r="F39" s="408"/>
      <c r="G39" s="409"/>
      <c r="H39" s="270"/>
      <c r="I39" s="270"/>
      <c r="J39" s="270"/>
      <c r="K39" s="270">
        <v>4</v>
      </c>
      <c r="L39" s="166">
        <v>3.5</v>
      </c>
      <c r="M39" s="270"/>
      <c r="N39" s="410"/>
      <c r="O39" s="411"/>
      <c r="P39" s="411"/>
      <c r="Q39" s="411"/>
      <c r="R39" s="411"/>
      <c r="S39" s="412"/>
    </row>
    <row r="40" spans="1:19" s="216" customFormat="1" ht="12" customHeight="1">
      <c r="A40" s="406">
        <v>43796</v>
      </c>
      <c r="B40" s="407"/>
      <c r="C40" s="408"/>
      <c r="D40" s="408"/>
      <c r="E40" s="408">
        <v>4</v>
      </c>
      <c r="F40" s="408">
        <v>2.5</v>
      </c>
      <c r="G40" s="409"/>
      <c r="H40" s="411"/>
      <c r="I40" s="411"/>
      <c r="J40" s="411"/>
      <c r="K40" s="411">
        <v>6</v>
      </c>
      <c r="L40" s="413">
        <v>5.5</v>
      </c>
      <c r="M40" s="411"/>
      <c r="N40" s="410">
        <v>5</v>
      </c>
      <c r="O40" s="411">
        <v>3.6</v>
      </c>
      <c r="P40" s="411"/>
      <c r="Q40" s="411">
        <v>7</v>
      </c>
      <c r="R40" s="413">
        <v>5</v>
      </c>
      <c r="S40" s="412"/>
    </row>
    <row r="41" spans="1:19" s="216" customFormat="1" ht="12" customHeight="1">
      <c r="A41" s="406">
        <v>43799</v>
      </c>
      <c r="B41" s="407"/>
      <c r="C41" s="408"/>
      <c r="D41" s="414"/>
      <c r="E41" s="408"/>
      <c r="F41" s="408"/>
      <c r="G41" s="415"/>
      <c r="H41" s="408"/>
      <c r="I41" s="408"/>
      <c r="J41" s="414"/>
      <c r="K41" s="408">
        <v>6</v>
      </c>
      <c r="L41" s="413">
        <v>5.5</v>
      </c>
      <c r="M41" s="414"/>
      <c r="N41" s="422" t="s">
        <v>438</v>
      </c>
      <c r="O41" s="408">
        <v>1.1000000000000001</v>
      </c>
      <c r="P41" s="414"/>
      <c r="Q41" s="414" t="s">
        <v>440</v>
      </c>
      <c r="R41" s="408">
        <v>1.4</v>
      </c>
      <c r="S41" s="415"/>
    </row>
    <row r="42" spans="1:19" s="216" customFormat="1" ht="12" customHeight="1">
      <c r="A42" s="406">
        <v>43802</v>
      </c>
      <c r="B42" s="407"/>
      <c r="C42" s="408"/>
      <c r="D42" s="414"/>
      <c r="E42" s="408">
        <v>2</v>
      </c>
      <c r="F42" s="413">
        <v>1.4</v>
      </c>
      <c r="G42" s="415"/>
      <c r="H42" s="408">
        <v>2</v>
      </c>
      <c r="I42" s="408">
        <v>1.4</v>
      </c>
      <c r="J42" s="414"/>
      <c r="K42" s="408">
        <v>9</v>
      </c>
      <c r="L42" s="413">
        <v>8.5</v>
      </c>
      <c r="M42" s="414"/>
      <c r="N42" s="407">
        <v>4</v>
      </c>
      <c r="O42" s="408">
        <v>2.9</v>
      </c>
      <c r="P42" s="414"/>
      <c r="Q42" s="408">
        <v>4</v>
      </c>
      <c r="R42" s="408">
        <v>2.9</v>
      </c>
      <c r="S42" s="415"/>
    </row>
    <row r="43" spans="1:19" s="216" customFormat="1" ht="12" customHeight="1">
      <c r="A43" s="406">
        <v>43805</v>
      </c>
      <c r="B43" s="407"/>
      <c r="C43" s="413"/>
      <c r="D43" s="408"/>
      <c r="E43" s="414"/>
      <c r="F43" s="408"/>
      <c r="G43" s="409"/>
      <c r="H43" s="414" t="s">
        <v>438</v>
      </c>
      <c r="I43" s="408">
        <v>1.1000000000000001</v>
      </c>
      <c r="J43" s="408"/>
      <c r="K43" s="408">
        <v>8</v>
      </c>
      <c r="L43" s="413">
        <v>7.5</v>
      </c>
      <c r="M43" s="408"/>
      <c r="N43" s="422" t="s">
        <v>325</v>
      </c>
      <c r="O43" s="408">
        <v>2.2000000000000002</v>
      </c>
      <c r="P43" s="408"/>
      <c r="Q43" s="414" t="s">
        <v>441</v>
      </c>
      <c r="R43" s="408">
        <v>1.8</v>
      </c>
      <c r="S43" s="409"/>
    </row>
    <row r="44" spans="1:19" s="216" customFormat="1" ht="12" customHeight="1">
      <c r="A44" s="406"/>
      <c r="B44" s="407"/>
      <c r="C44" s="408"/>
      <c r="D44" s="408"/>
      <c r="E44" s="414"/>
      <c r="F44" s="408"/>
      <c r="G44" s="409"/>
      <c r="H44" s="408"/>
      <c r="I44" s="408"/>
      <c r="J44" s="408"/>
      <c r="K44" s="408"/>
      <c r="L44" s="413"/>
      <c r="M44" s="408"/>
      <c r="N44" s="407"/>
      <c r="O44" s="408"/>
      <c r="P44" s="408"/>
      <c r="Q44" s="408"/>
      <c r="R44" s="413"/>
      <c r="S44" s="409"/>
    </row>
    <row r="45" spans="1:19" s="216" customFormat="1" ht="12" customHeight="1">
      <c r="A45" s="416"/>
      <c r="B45" s="407"/>
      <c r="C45" s="408"/>
      <c r="D45" s="408"/>
      <c r="E45" s="408"/>
      <c r="F45" s="408"/>
      <c r="G45" s="409"/>
      <c r="H45" s="408"/>
      <c r="I45" s="413"/>
      <c r="J45" s="408"/>
      <c r="K45" s="408"/>
      <c r="L45" s="413"/>
      <c r="M45" s="408"/>
      <c r="N45" s="407"/>
      <c r="O45" s="408"/>
      <c r="P45" s="408"/>
      <c r="Q45" s="408"/>
      <c r="R45" s="413"/>
      <c r="S45" s="409"/>
    </row>
    <row r="46" spans="1:19" s="216" customFormat="1" ht="12" customHeight="1">
      <c r="A46" s="406"/>
      <c r="B46" s="407"/>
      <c r="C46" s="408"/>
      <c r="D46" s="408"/>
      <c r="E46" s="408"/>
      <c r="F46" s="408"/>
      <c r="G46" s="409"/>
      <c r="H46" s="408"/>
      <c r="I46" s="413"/>
      <c r="J46" s="408"/>
      <c r="K46" s="408"/>
      <c r="L46" s="413"/>
      <c r="M46" s="408"/>
      <c r="N46" s="407"/>
      <c r="O46" s="408"/>
      <c r="P46" s="408"/>
      <c r="Q46" s="408"/>
      <c r="R46" s="413"/>
      <c r="S46" s="409"/>
    </row>
    <row r="47" spans="1:19" s="216" customFormat="1" ht="12" customHeight="1">
      <c r="A47" s="417"/>
      <c r="B47" s="418"/>
      <c r="C47" s="408"/>
      <c r="D47" s="408"/>
      <c r="E47" s="408"/>
      <c r="F47" s="408"/>
      <c r="G47" s="419"/>
      <c r="H47" s="408"/>
      <c r="I47" s="413"/>
      <c r="J47" s="408"/>
      <c r="K47" s="408"/>
      <c r="L47" s="413"/>
      <c r="M47" s="408"/>
      <c r="N47" s="407"/>
      <c r="O47" s="408"/>
      <c r="P47" s="408"/>
      <c r="Q47" s="408"/>
      <c r="R47" s="413"/>
      <c r="S47" s="409"/>
    </row>
    <row r="48" spans="1:19" s="216" customFormat="1" ht="12" customHeight="1">
      <c r="A48" s="420"/>
      <c r="B48" s="418"/>
      <c r="C48" s="408"/>
      <c r="D48" s="408"/>
      <c r="E48" s="408"/>
      <c r="F48" s="408"/>
      <c r="G48" s="419"/>
      <c r="H48" s="408"/>
      <c r="I48" s="413"/>
      <c r="J48" s="408"/>
      <c r="K48" s="408"/>
      <c r="L48" s="413"/>
      <c r="M48" s="408"/>
      <c r="N48" s="407"/>
      <c r="O48" s="408"/>
      <c r="P48" s="408"/>
      <c r="Q48" s="408"/>
      <c r="R48" s="413"/>
      <c r="S48" s="409"/>
    </row>
    <row r="49" spans="1:19" s="216" customFormat="1" ht="12" customHeight="1">
      <c r="A49" s="420"/>
      <c r="B49" s="418"/>
      <c r="C49" s="408"/>
      <c r="D49" s="408"/>
      <c r="E49" s="408"/>
      <c r="F49" s="408"/>
      <c r="G49" s="419"/>
      <c r="H49" s="408"/>
      <c r="I49" s="413"/>
      <c r="J49" s="408"/>
      <c r="K49" s="408"/>
      <c r="L49" s="413"/>
      <c r="M49" s="408"/>
      <c r="N49" s="407"/>
      <c r="O49" s="408"/>
      <c r="P49" s="408"/>
      <c r="Q49" s="408"/>
      <c r="R49" s="413"/>
      <c r="S49" s="409"/>
    </row>
    <row r="50" spans="1:19" s="216" customFormat="1" ht="12" customHeight="1">
      <c r="A50" s="420"/>
      <c r="B50" s="418"/>
      <c r="C50" s="408"/>
      <c r="D50" s="408"/>
      <c r="E50" s="408"/>
      <c r="F50" s="408"/>
      <c r="G50" s="419"/>
      <c r="H50" s="408"/>
      <c r="I50" s="408"/>
      <c r="J50" s="408"/>
      <c r="K50" s="408"/>
      <c r="L50" s="408"/>
      <c r="M50" s="408"/>
      <c r="N50" s="407"/>
      <c r="O50" s="408"/>
      <c r="P50" s="408"/>
      <c r="Q50" s="408"/>
      <c r="R50" s="408"/>
      <c r="S50" s="409"/>
    </row>
    <row r="51" spans="1:19" s="216" customFormat="1" ht="12" customHeight="1">
      <c r="A51" s="437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</row>
    <row r="52" spans="1:19" s="216" customFormat="1" ht="12" customHeight="1">
      <c r="A52" s="439"/>
      <c r="B52" s="408"/>
      <c r="C52" s="408"/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8"/>
      <c r="S52" s="408"/>
    </row>
    <row r="53" spans="1:19" s="216" customFormat="1" ht="12" customHeight="1">
      <c r="A53" s="439"/>
      <c r="B53" s="408"/>
      <c r="C53" s="408"/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8"/>
      <c r="S53" s="408"/>
    </row>
    <row r="54" spans="1:19" ht="12" customHeight="1"/>
    <row r="55" spans="1:19" ht="12" customHeight="1"/>
    <row r="56" spans="1:19" ht="12" customHeight="1"/>
    <row r="57" spans="1:19" ht="12" customHeight="1"/>
    <row r="58" spans="1:19" ht="12" customHeight="1"/>
    <row r="59" spans="1:19" ht="12" customHeight="1"/>
    <row r="60" spans="1:19" ht="12" customHeight="1"/>
    <row r="61" spans="1:19" ht="12" customHeight="1"/>
    <row r="62" spans="1:19" ht="12" customHeight="1"/>
    <row r="63" spans="1:19" ht="12" customHeight="1"/>
    <row r="64" spans="1:19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</sheetData>
  <mergeCells count="20">
    <mergeCell ref="B4:G4"/>
    <mergeCell ref="N4:S4"/>
    <mergeCell ref="H4:M4"/>
    <mergeCell ref="A2:A3"/>
    <mergeCell ref="Q2:S2"/>
    <mergeCell ref="B2:D2"/>
    <mergeCell ref="E2:G2"/>
    <mergeCell ref="H2:J2"/>
    <mergeCell ref="K2:M2"/>
    <mergeCell ref="N2:P2"/>
    <mergeCell ref="A36:A37"/>
    <mergeCell ref="B36:D36"/>
    <mergeCell ref="E36:G36"/>
    <mergeCell ref="H36:J36"/>
    <mergeCell ref="K36:M36"/>
    <mergeCell ref="N36:P36"/>
    <mergeCell ref="Q36:S36"/>
    <mergeCell ref="B38:G38"/>
    <mergeCell ref="H38:M38"/>
    <mergeCell ref="N38:S38"/>
  </mergeCells>
  <printOptions horizontalCentered="1" verticalCentered="1"/>
  <pageMargins left="0.7" right="0.7" top="0.75" bottom="0.75" header="0.3" footer="0.3"/>
  <pageSetup paperSize="9" scale="95" fitToWidth="0" fitToHeight="0" orientation="landscape" r:id="rId1"/>
  <headerFooter alignWithMargins="0"/>
  <rowBreaks count="1" manualBreakCount="1">
    <brk id="34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"/>
  <dimension ref="A1:AA294"/>
  <sheetViews>
    <sheetView topLeftCell="A205" zoomScale="90" zoomScaleNormal="90" zoomScaleSheetLayoutView="100" workbookViewId="0">
      <selection activeCell="K223" sqref="K223"/>
    </sheetView>
  </sheetViews>
  <sheetFormatPr defaultRowHeight="15.5"/>
  <cols>
    <col min="1" max="23" width="5" customWidth="1"/>
    <col min="24" max="24" width="4.84375" customWidth="1"/>
    <col min="25" max="1024" width="8.69140625" customWidth="1"/>
  </cols>
  <sheetData>
    <row r="1" spans="1:27" s="5" customFormat="1" ht="12.65" customHeight="1">
      <c r="A1" s="161" t="s">
        <v>94</v>
      </c>
      <c r="B1" s="161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084" t="s">
        <v>0</v>
      </c>
      <c r="S1" s="1084"/>
      <c r="T1" s="1084"/>
      <c r="U1" s="1084"/>
      <c r="V1" s="102"/>
      <c r="W1" s="17"/>
      <c r="X1" s="17"/>
      <c r="Y1" s="17"/>
      <c r="Z1" s="17"/>
      <c r="AA1" s="17"/>
    </row>
    <row r="2" spans="1:27" s="5" customFormat="1" ht="13.5" customHeight="1">
      <c r="A2" s="1078" t="s">
        <v>52</v>
      </c>
      <c r="B2" s="1100" t="s">
        <v>70</v>
      </c>
      <c r="C2" s="1100"/>
      <c r="D2" s="1100"/>
      <c r="E2" s="1100"/>
      <c r="F2" s="1100"/>
      <c r="G2" s="1100"/>
      <c r="H2" s="1100"/>
      <c r="I2" s="1100"/>
      <c r="J2" s="1100"/>
      <c r="K2" s="1100"/>
      <c r="L2" s="1100"/>
      <c r="M2" s="935" t="s">
        <v>27</v>
      </c>
      <c r="N2" s="935"/>
      <c r="O2" s="935"/>
      <c r="P2" s="935"/>
      <c r="Q2" s="935"/>
      <c r="R2" s="935"/>
      <c r="S2" s="935"/>
      <c r="T2" s="935"/>
      <c r="U2" s="935"/>
      <c r="V2" s="102"/>
      <c r="W2" s="17"/>
      <c r="X2" s="17"/>
      <c r="Y2" s="17"/>
      <c r="Z2" s="17"/>
      <c r="AA2" s="17"/>
    </row>
    <row r="3" spans="1:27" s="5" customFormat="1" ht="13.5" customHeight="1">
      <c r="A3" s="1079"/>
      <c r="B3" s="935" t="s">
        <v>80</v>
      </c>
      <c r="C3" s="935"/>
      <c r="D3" s="935"/>
      <c r="E3" s="935"/>
      <c r="F3" s="935"/>
      <c r="G3" s="935"/>
      <c r="H3" s="935"/>
      <c r="I3" s="935"/>
      <c r="J3" s="935"/>
      <c r="K3" s="935"/>
      <c r="L3" s="935"/>
      <c r="M3" s="935" t="s">
        <v>80</v>
      </c>
      <c r="N3" s="935"/>
      <c r="O3" s="935"/>
      <c r="P3" s="935"/>
      <c r="Q3" s="935"/>
      <c r="R3" s="935"/>
      <c r="S3" s="935"/>
      <c r="T3" s="935"/>
      <c r="U3" s="935"/>
      <c r="V3" s="102"/>
      <c r="W3" s="17"/>
      <c r="X3" s="17"/>
      <c r="Y3" s="17"/>
      <c r="Z3" s="17"/>
      <c r="AA3" s="17"/>
    </row>
    <row r="4" spans="1:27" s="5" customFormat="1" ht="15.75" customHeight="1">
      <c r="A4" s="1080"/>
      <c r="B4" s="122" t="s">
        <v>81</v>
      </c>
      <c r="C4" s="120">
        <v>0.125</v>
      </c>
      <c r="D4" s="120">
        <v>0.25</v>
      </c>
      <c r="E4" s="120">
        <v>0.375</v>
      </c>
      <c r="F4" s="120">
        <v>0.5</v>
      </c>
      <c r="G4" s="120">
        <v>0.625</v>
      </c>
      <c r="H4" s="120">
        <v>0.75</v>
      </c>
      <c r="I4" s="120">
        <v>0.875</v>
      </c>
      <c r="J4" s="49" t="s">
        <v>28</v>
      </c>
      <c r="K4" s="49" t="s">
        <v>2</v>
      </c>
      <c r="L4" s="49" t="s">
        <v>3</v>
      </c>
      <c r="M4" s="122" t="s">
        <v>81</v>
      </c>
      <c r="N4" s="120">
        <v>0.125</v>
      </c>
      <c r="O4" s="120">
        <v>0.25</v>
      </c>
      <c r="P4" s="120">
        <v>0.375</v>
      </c>
      <c r="Q4" s="120">
        <v>0.5</v>
      </c>
      <c r="R4" s="120">
        <v>0.625</v>
      </c>
      <c r="S4" s="120">
        <v>0.75</v>
      </c>
      <c r="T4" s="120">
        <v>0.875</v>
      </c>
      <c r="U4" s="49" t="s">
        <v>28</v>
      </c>
      <c r="V4" s="102"/>
      <c r="W4" s="17"/>
      <c r="X4" s="17"/>
      <c r="Y4" s="17"/>
      <c r="Z4" s="17"/>
      <c r="AA4" s="17"/>
    </row>
    <row r="5" spans="1:27" s="5" customFormat="1" ht="10.5" customHeight="1">
      <c r="A5" s="38"/>
      <c r="B5" s="1010" t="s">
        <v>4</v>
      </c>
      <c r="C5" s="1011"/>
      <c r="D5" s="1011"/>
      <c r="E5" s="1011"/>
      <c r="F5" s="1011"/>
      <c r="G5" s="1011"/>
      <c r="H5" s="1011"/>
      <c r="I5" s="1011"/>
      <c r="J5" s="1011"/>
      <c r="K5" s="1102"/>
      <c r="L5" s="1102"/>
      <c r="M5" s="1011"/>
      <c r="N5" s="1011"/>
      <c r="O5" s="1011"/>
      <c r="P5" s="1011"/>
      <c r="Q5" s="1011"/>
      <c r="R5" s="1011"/>
      <c r="S5" s="1011"/>
      <c r="T5" s="1011"/>
      <c r="U5" s="1012"/>
      <c r="V5" s="102"/>
      <c r="W5" s="17"/>
      <c r="X5" s="17"/>
      <c r="Y5" s="17"/>
      <c r="Z5" s="17"/>
      <c r="AA5" s="17"/>
    </row>
    <row r="6" spans="1:27" s="5" customFormat="1" ht="13.5" customHeight="1">
      <c r="A6" s="26">
        <v>1</v>
      </c>
      <c r="B6" s="39">
        <v>1</v>
      </c>
      <c r="C6" s="39">
        <v>-1.6</v>
      </c>
      <c r="D6" s="39">
        <v>-2.8</v>
      </c>
      <c r="E6" s="70">
        <v>9.4</v>
      </c>
      <c r="F6" s="39">
        <v>15.8</v>
      </c>
      <c r="G6" s="70">
        <v>17.399999999999999</v>
      </c>
      <c r="H6" s="39">
        <v>17.2</v>
      </c>
      <c r="I6" s="39">
        <v>12</v>
      </c>
      <c r="J6" s="112">
        <f t="shared" ref="J6:J36" si="0">AVERAGE(B6:I6)</f>
        <v>8.5500000000000007</v>
      </c>
      <c r="K6" s="113">
        <v>17.899999999999999</v>
      </c>
      <c r="L6" s="114">
        <v>-4.9000000000000004</v>
      </c>
      <c r="M6" s="39">
        <v>4.9000000000000004</v>
      </c>
      <c r="N6" s="39">
        <v>5</v>
      </c>
      <c r="O6" s="39">
        <v>4.5</v>
      </c>
      <c r="P6" s="70">
        <v>4.5999999999999996</v>
      </c>
      <c r="Q6" s="39">
        <v>5.7</v>
      </c>
      <c r="R6" s="70">
        <v>8</v>
      </c>
      <c r="S6" s="39">
        <v>4.9000000000000004</v>
      </c>
      <c r="T6" s="39">
        <v>4.8</v>
      </c>
      <c r="U6" s="127">
        <f t="shared" ref="U6:U36" si="1">AVERAGE(M6:T6)</f>
        <v>5.3</v>
      </c>
      <c r="V6" s="102"/>
      <c r="W6" s="17"/>
      <c r="X6" s="17"/>
      <c r="Y6" s="17"/>
      <c r="Z6" s="17"/>
      <c r="AA6" s="17"/>
    </row>
    <row r="7" spans="1:27" s="5" customFormat="1" ht="13.5" customHeight="1">
      <c r="A7" s="26">
        <v>2</v>
      </c>
      <c r="B7" s="39">
        <v>9.1</v>
      </c>
      <c r="C7" s="39">
        <v>8</v>
      </c>
      <c r="D7" s="39">
        <v>5.0999999999999996</v>
      </c>
      <c r="E7" s="70">
        <v>5.5</v>
      </c>
      <c r="F7" s="39">
        <v>7.3</v>
      </c>
      <c r="G7" s="70">
        <v>7.8</v>
      </c>
      <c r="H7" s="39">
        <v>7.9</v>
      </c>
      <c r="I7" s="39">
        <v>4.7</v>
      </c>
      <c r="J7" s="107">
        <f t="shared" si="0"/>
        <v>6.9249999999999998</v>
      </c>
      <c r="K7" s="41">
        <v>7.9</v>
      </c>
      <c r="L7" s="115">
        <v>4.7</v>
      </c>
      <c r="M7" s="39">
        <v>5.6</v>
      </c>
      <c r="N7" s="39">
        <v>7</v>
      </c>
      <c r="O7" s="39">
        <v>8.1999999999999993</v>
      </c>
      <c r="P7" s="70">
        <v>8.9</v>
      </c>
      <c r="Q7" s="39">
        <v>10.1</v>
      </c>
      <c r="R7" s="70">
        <v>10.1</v>
      </c>
      <c r="S7" s="39">
        <v>10.5</v>
      </c>
      <c r="T7" s="39">
        <v>8.3000000000000007</v>
      </c>
      <c r="U7" s="128">
        <f t="shared" si="1"/>
        <v>8.5875000000000004</v>
      </c>
      <c r="V7" s="102"/>
      <c r="W7" s="17"/>
      <c r="X7" s="17"/>
      <c r="Y7" s="17"/>
      <c r="Z7" s="17"/>
      <c r="AA7" s="17"/>
    </row>
    <row r="8" spans="1:27" s="5" customFormat="1" ht="13.5" customHeight="1">
      <c r="A8" s="26">
        <v>3</v>
      </c>
      <c r="B8" s="39">
        <v>3.4</v>
      </c>
      <c r="C8" s="39">
        <v>0.9</v>
      </c>
      <c r="D8" s="39">
        <v>0.5</v>
      </c>
      <c r="E8" s="70">
        <v>1.1000000000000001</v>
      </c>
      <c r="F8" s="39">
        <v>1.1000000000000001</v>
      </c>
      <c r="G8" s="70">
        <v>4.3</v>
      </c>
      <c r="H8" s="39">
        <v>4.2</v>
      </c>
      <c r="I8" s="39">
        <v>2.1</v>
      </c>
      <c r="J8" s="107">
        <f t="shared" si="0"/>
        <v>2.2000000000000002</v>
      </c>
      <c r="K8" s="41">
        <v>5.3</v>
      </c>
      <c r="L8" s="115">
        <v>0.1</v>
      </c>
      <c r="M8" s="39">
        <v>7.5</v>
      </c>
      <c r="N8" s="39">
        <v>6.5</v>
      </c>
      <c r="O8" s="39">
        <v>6.2</v>
      </c>
      <c r="P8" s="70">
        <v>6.2</v>
      </c>
      <c r="Q8" s="39">
        <v>5.4</v>
      </c>
      <c r="R8" s="70">
        <v>5.0999999999999996</v>
      </c>
      <c r="S8" s="39">
        <v>4.5</v>
      </c>
      <c r="T8" s="39">
        <v>4</v>
      </c>
      <c r="U8" s="128">
        <f t="shared" si="1"/>
        <v>5.6749999999999998</v>
      </c>
      <c r="V8" s="102"/>
      <c r="W8" s="17"/>
      <c r="X8" s="17"/>
      <c r="Y8" s="17"/>
      <c r="Z8" s="17"/>
      <c r="AA8" s="17"/>
    </row>
    <row r="9" spans="1:27" s="5" customFormat="1" ht="13.5" customHeight="1">
      <c r="A9" s="26">
        <v>4</v>
      </c>
      <c r="B9" s="39">
        <v>-0.4</v>
      </c>
      <c r="C9" s="39">
        <v>-2.2999999999999998</v>
      </c>
      <c r="D9" s="39">
        <v>-3.5</v>
      </c>
      <c r="E9" s="70">
        <v>2.2000000000000002</v>
      </c>
      <c r="F9" s="39">
        <v>6.7</v>
      </c>
      <c r="G9" s="70">
        <v>8.4</v>
      </c>
      <c r="H9" s="39">
        <v>4.3</v>
      </c>
      <c r="I9" s="39">
        <v>1.8</v>
      </c>
      <c r="J9" s="107">
        <f t="shared" si="0"/>
        <v>2.1500000000000004</v>
      </c>
      <c r="K9" s="41">
        <v>10.6</v>
      </c>
      <c r="L9" s="115">
        <v>-3.5</v>
      </c>
      <c r="M9" s="39">
        <v>4.4000000000000004</v>
      </c>
      <c r="N9" s="39">
        <v>4.5999999999999996</v>
      </c>
      <c r="O9" s="39">
        <v>4.7</v>
      </c>
      <c r="P9" s="70">
        <v>5.5</v>
      </c>
      <c r="Q9" s="39">
        <v>5.8</v>
      </c>
      <c r="R9" s="70">
        <v>5.6</v>
      </c>
      <c r="S9" s="39">
        <v>8</v>
      </c>
      <c r="T9" s="39">
        <v>7</v>
      </c>
      <c r="U9" s="128">
        <f t="shared" si="1"/>
        <v>5.7</v>
      </c>
      <c r="V9" s="102"/>
      <c r="W9" s="17"/>
      <c r="X9" s="17"/>
      <c r="Y9" s="17"/>
      <c r="Z9" s="17"/>
      <c r="AA9" s="17"/>
    </row>
    <row r="10" spans="1:27" s="5" customFormat="1" ht="13.5" customHeight="1">
      <c r="A10" s="26">
        <v>5</v>
      </c>
      <c r="B10" s="39">
        <v>0.6</v>
      </c>
      <c r="C10" s="39">
        <v>0.2</v>
      </c>
      <c r="D10" s="39">
        <v>-0.5</v>
      </c>
      <c r="E10" s="70">
        <v>1.4</v>
      </c>
      <c r="F10" s="39">
        <v>4.7</v>
      </c>
      <c r="G10" s="70">
        <v>7.7</v>
      </c>
      <c r="H10" s="39">
        <v>7.7</v>
      </c>
      <c r="I10" s="39">
        <v>4.9000000000000004</v>
      </c>
      <c r="J10" s="107">
        <f t="shared" si="0"/>
        <v>3.3375000000000004</v>
      </c>
      <c r="K10" s="41">
        <v>8.3000000000000007</v>
      </c>
      <c r="L10" s="115">
        <v>-0.6</v>
      </c>
      <c r="M10" s="39">
        <v>6.4</v>
      </c>
      <c r="N10" s="39">
        <v>6.2</v>
      </c>
      <c r="O10" s="39">
        <v>5.9</v>
      </c>
      <c r="P10" s="70">
        <v>6.6</v>
      </c>
      <c r="Q10" s="39">
        <v>6.4</v>
      </c>
      <c r="R10" s="70">
        <v>5.7</v>
      </c>
      <c r="S10" s="39">
        <v>7.4</v>
      </c>
      <c r="T10" s="39">
        <v>7</v>
      </c>
      <c r="U10" s="128">
        <f t="shared" si="1"/>
        <v>6.45</v>
      </c>
      <c r="V10" s="102"/>
      <c r="W10" s="17"/>
      <c r="X10" s="17"/>
      <c r="Y10" s="17"/>
      <c r="Z10" s="17"/>
      <c r="AA10" s="17"/>
    </row>
    <row r="11" spans="1:27" s="5" customFormat="1" ht="13.5" customHeight="1">
      <c r="A11" s="26">
        <v>6</v>
      </c>
      <c r="B11" s="39">
        <v>0.3</v>
      </c>
      <c r="C11" s="39">
        <v>-2.6</v>
      </c>
      <c r="D11" s="39">
        <v>-3</v>
      </c>
      <c r="E11" s="70">
        <v>6.3</v>
      </c>
      <c r="F11" s="39">
        <v>10.5</v>
      </c>
      <c r="G11" s="70">
        <v>12.6</v>
      </c>
      <c r="H11" s="39">
        <v>11.4</v>
      </c>
      <c r="I11" s="39">
        <v>8.5</v>
      </c>
      <c r="J11" s="107">
        <f t="shared" si="0"/>
        <v>5.5</v>
      </c>
      <c r="K11" s="41">
        <v>12.8</v>
      </c>
      <c r="L11" s="115">
        <v>-4.5</v>
      </c>
      <c r="M11" s="39">
        <v>6.2</v>
      </c>
      <c r="N11" s="39">
        <v>4.9000000000000004</v>
      </c>
      <c r="O11" s="39">
        <v>4.8</v>
      </c>
      <c r="P11" s="70">
        <v>6.6</v>
      </c>
      <c r="Q11" s="39">
        <v>5.2</v>
      </c>
      <c r="R11" s="70">
        <v>5.7</v>
      </c>
      <c r="S11" s="39">
        <v>5.6</v>
      </c>
      <c r="T11" s="39">
        <v>4.8</v>
      </c>
      <c r="U11" s="128">
        <f t="shared" si="1"/>
        <v>5.4749999999999996</v>
      </c>
      <c r="V11" s="102"/>
      <c r="W11" s="17"/>
      <c r="X11" s="17"/>
      <c r="Y11" s="17"/>
      <c r="Z11" s="17"/>
      <c r="AA11" s="17"/>
    </row>
    <row r="12" spans="1:27" s="5" customFormat="1" ht="13.5" customHeight="1">
      <c r="A12" s="26">
        <v>7</v>
      </c>
      <c r="B12" s="39">
        <v>-0.3</v>
      </c>
      <c r="C12" s="39">
        <v>-1.1000000000000001</v>
      </c>
      <c r="D12" s="39">
        <v>1</v>
      </c>
      <c r="E12" s="70">
        <v>5.0999999999999996</v>
      </c>
      <c r="F12" s="39">
        <v>8.6</v>
      </c>
      <c r="G12" s="70">
        <v>10.7</v>
      </c>
      <c r="H12" s="39">
        <v>10.6</v>
      </c>
      <c r="I12" s="39">
        <v>6.6</v>
      </c>
      <c r="J12" s="107">
        <f t="shared" si="0"/>
        <v>5.15</v>
      </c>
      <c r="K12" s="166">
        <v>13.3</v>
      </c>
      <c r="L12" s="115">
        <v>-1.5</v>
      </c>
      <c r="M12" s="39">
        <v>5.2</v>
      </c>
      <c r="N12" s="39">
        <v>5.4</v>
      </c>
      <c r="O12" s="39">
        <v>6.1</v>
      </c>
      <c r="P12" s="70">
        <v>7.1</v>
      </c>
      <c r="Q12" s="39">
        <v>7.1</v>
      </c>
      <c r="R12" s="70">
        <v>7.3</v>
      </c>
      <c r="S12" s="39">
        <v>6.4</v>
      </c>
      <c r="T12" s="39">
        <v>5</v>
      </c>
      <c r="U12" s="128">
        <f t="shared" si="1"/>
        <v>6.2</v>
      </c>
      <c r="V12" s="102"/>
      <c r="W12" s="17"/>
      <c r="X12" s="17"/>
      <c r="Y12" s="17"/>
      <c r="Z12" s="17"/>
      <c r="AA12" s="17"/>
    </row>
    <row r="13" spans="1:27" s="5" customFormat="1" ht="13.5" customHeight="1">
      <c r="A13" s="26">
        <v>8</v>
      </c>
      <c r="B13" s="39">
        <v>1.8</v>
      </c>
      <c r="C13" s="39">
        <v>-0.8</v>
      </c>
      <c r="D13" s="39">
        <v>-0.4</v>
      </c>
      <c r="E13" s="70">
        <v>6.7</v>
      </c>
      <c r="F13" s="39">
        <v>11</v>
      </c>
      <c r="G13" s="70">
        <v>13.4</v>
      </c>
      <c r="H13" s="39">
        <v>12.9</v>
      </c>
      <c r="I13" s="39">
        <v>9.1999999999999993</v>
      </c>
      <c r="J13" s="107">
        <f t="shared" si="0"/>
        <v>6.7249999999999996</v>
      </c>
      <c r="K13" s="41">
        <v>15.3</v>
      </c>
      <c r="L13" s="115">
        <v>-0.8</v>
      </c>
      <c r="M13" s="39">
        <v>5.4</v>
      </c>
      <c r="N13" s="39">
        <v>5.5</v>
      </c>
      <c r="O13" s="39">
        <v>5.9</v>
      </c>
      <c r="P13" s="70">
        <v>7.2</v>
      </c>
      <c r="Q13" s="39">
        <v>6.2</v>
      </c>
      <c r="R13" s="70">
        <v>5.9</v>
      </c>
      <c r="S13" s="39">
        <v>5.4</v>
      </c>
      <c r="T13" s="39">
        <v>5.0999999999999996</v>
      </c>
      <c r="U13" s="128">
        <f t="shared" si="1"/>
        <v>5.8250000000000002</v>
      </c>
      <c r="V13" s="102"/>
      <c r="W13" s="17"/>
      <c r="X13" s="17"/>
      <c r="Y13" s="17"/>
      <c r="Z13" s="17"/>
      <c r="AA13" s="17"/>
    </row>
    <row r="14" spans="1:27" s="5" customFormat="1" ht="13.5" customHeight="1">
      <c r="A14" s="26">
        <v>9</v>
      </c>
      <c r="B14" s="39">
        <v>-0.5</v>
      </c>
      <c r="C14" s="39">
        <v>-3.1</v>
      </c>
      <c r="D14" s="39">
        <v>-3.1</v>
      </c>
      <c r="E14" s="70">
        <v>11.1</v>
      </c>
      <c r="F14" s="39">
        <v>14.5</v>
      </c>
      <c r="G14" s="70">
        <v>15.1</v>
      </c>
      <c r="H14" s="39">
        <v>16</v>
      </c>
      <c r="I14" s="39">
        <v>13.8</v>
      </c>
      <c r="J14" s="107">
        <f t="shared" si="0"/>
        <v>7.9749999999999996</v>
      </c>
      <c r="K14" s="41">
        <v>16.399999999999999</v>
      </c>
      <c r="L14" s="115">
        <v>-3.7</v>
      </c>
      <c r="M14" s="39">
        <v>5.2</v>
      </c>
      <c r="N14" s="39">
        <v>4.9000000000000004</v>
      </c>
      <c r="O14" s="39">
        <v>4.9000000000000004</v>
      </c>
      <c r="P14" s="70">
        <v>6.3</v>
      </c>
      <c r="Q14" s="39">
        <v>6.3</v>
      </c>
      <c r="R14" s="70">
        <v>5.6</v>
      </c>
      <c r="S14" s="39">
        <v>6.3</v>
      </c>
      <c r="T14" s="39">
        <v>5.9</v>
      </c>
      <c r="U14" s="128">
        <f t="shared" si="1"/>
        <v>5.6749999999999998</v>
      </c>
      <c r="V14" s="102"/>
      <c r="W14" s="17"/>
      <c r="X14" s="17"/>
      <c r="Y14" s="17"/>
      <c r="Z14" s="17"/>
      <c r="AA14" s="17"/>
    </row>
    <row r="15" spans="1:27" s="5" customFormat="1" ht="13.5" customHeight="1">
      <c r="A15" s="26">
        <v>10</v>
      </c>
      <c r="B15" s="39">
        <v>8.5</v>
      </c>
      <c r="C15" s="39">
        <v>6.5</v>
      </c>
      <c r="D15" s="39">
        <v>4.5999999999999996</v>
      </c>
      <c r="E15" s="70">
        <v>9.8000000000000007</v>
      </c>
      <c r="F15" s="39">
        <v>8.1999999999999993</v>
      </c>
      <c r="G15" s="70">
        <v>10</v>
      </c>
      <c r="H15" s="39">
        <v>11.6</v>
      </c>
      <c r="I15" s="39">
        <v>10.8</v>
      </c>
      <c r="J15" s="107">
        <f t="shared" si="0"/>
        <v>8.75</v>
      </c>
      <c r="K15" s="41">
        <v>15.1</v>
      </c>
      <c r="L15" s="115">
        <v>4.5999999999999996</v>
      </c>
      <c r="M15" s="39">
        <v>5.8</v>
      </c>
      <c r="N15" s="39">
        <v>6.4</v>
      </c>
      <c r="O15" s="39">
        <v>7.5</v>
      </c>
      <c r="P15" s="70">
        <v>11.1</v>
      </c>
      <c r="Q15" s="39">
        <v>10.9</v>
      </c>
      <c r="R15" s="70">
        <v>12.1</v>
      </c>
      <c r="S15" s="39">
        <v>13.7</v>
      </c>
      <c r="T15" s="39">
        <v>12.9</v>
      </c>
      <c r="U15" s="128">
        <f t="shared" si="1"/>
        <v>10.050000000000001</v>
      </c>
      <c r="V15" s="102"/>
      <c r="W15" s="17"/>
      <c r="X15" s="17"/>
      <c r="Y15" s="17"/>
      <c r="Z15" s="17"/>
      <c r="AA15" s="17"/>
    </row>
    <row r="16" spans="1:27" s="5" customFormat="1" ht="13.5" customHeight="1">
      <c r="A16" s="26">
        <v>11</v>
      </c>
      <c r="B16" s="39">
        <v>6.4</v>
      </c>
      <c r="C16" s="39">
        <v>2.9</v>
      </c>
      <c r="D16" s="39">
        <v>2.1</v>
      </c>
      <c r="E16" s="70">
        <v>8.8000000000000007</v>
      </c>
      <c r="F16" s="39">
        <v>11.2</v>
      </c>
      <c r="G16" s="70">
        <v>10.5</v>
      </c>
      <c r="H16" s="39">
        <v>9.6</v>
      </c>
      <c r="I16" s="39">
        <v>8.6999999999999993</v>
      </c>
      <c r="J16" s="107">
        <f t="shared" si="0"/>
        <v>7.5250000000000004</v>
      </c>
      <c r="K16" s="41">
        <v>13.1</v>
      </c>
      <c r="L16" s="115">
        <v>1.5</v>
      </c>
      <c r="M16" s="39">
        <v>9.6</v>
      </c>
      <c r="N16" s="39">
        <v>7.4</v>
      </c>
      <c r="O16" s="39">
        <v>7</v>
      </c>
      <c r="P16" s="70">
        <v>11.3</v>
      </c>
      <c r="Q16" s="39">
        <v>13.3</v>
      </c>
      <c r="R16" s="70">
        <v>12.7</v>
      </c>
      <c r="S16" s="39">
        <v>11.9</v>
      </c>
      <c r="T16" s="39">
        <v>11.2</v>
      </c>
      <c r="U16" s="128">
        <f t="shared" si="1"/>
        <v>10.55</v>
      </c>
      <c r="V16" s="102"/>
      <c r="W16" s="17"/>
      <c r="X16" s="17"/>
      <c r="Y16" s="17"/>
      <c r="Z16" s="17"/>
      <c r="AA16" s="17"/>
    </row>
    <row r="17" spans="1:27" s="5" customFormat="1" ht="13.5" customHeight="1">
      <c r="A17" s="26">
        <v>12</v>
      </c>
      <c r="B17" s="39">
        <v>9.6999999999999993</v>
      </c>
      <c r="C17" s="39">
        <v>9</v>
      </c>
      <c r="D17" s="39">
        <v>8.4</v>
      </c>
      <c r="E17" s="70">
        <v>8.8000000000000007</v>
      </c>
      <c r="F17" s="39">
        <v>8.9</v>
      </c>
      <c r="G17" s="70">
        <v>11.4</v>
      </c>
      <c r="H17" s="39">
        <v>15.2</v>
      </c>
      <c r="I17" s="39">
        <v>13.8</v>
      </c>
      <c r="J17" s="107">
        <f t="shared" si="0"/>
        <v>10.65</v>
      </c>
      <c r="K17" s="41">
        <v>16.2</v>
      </c>
      <c r="L17" s="115">
        <v>8.1999999999999993</v>
      </c>
      <c r="M17" s="39">
        <v>12</v>
      </c>
      <c r="N17" s="39">
        <v>11.3</v>
      </c>
      <c r="O17" s="39">
        <v>10.9</v>
      </c>
      <c r="P17" s="70">
        <v>11.2</v>
      </c>
      <c r="Q17" s="39">
        <v>10.8</v>
      </c>
      <c r="R17" s="70">
        <v>11.6</v>
      </c>
      <c r="S17" s="39">
        <v>10.9</v>
      </c>
      <c r="T17" s="39">
        <v>10.7</v>
      </c>
      <c r="U17" s="128">
        <f t="shared" si="1"/>
        <v>11.175000000000001</v>
      </c>
      <c r="V17" s="102"/>
      <c r="W17" s="17"/>
      <c r="X17" s="17"/>
      <c r="Y17" s="17"/>
      <c r="Z17" s="17"/>
      <c r="AA17" s="17"/>
    </row>
    <row r="18" spans="1:27" s="5" customFormat="1" ht="13.5" customHeight="1">
      <c r="A18" s="26">
        <v>13</v>
      </c>
      <c r="B18" s="39">
        <v>5.5</v>
      </c>
      <c r="C18" s="39">
        <v>4.0999999999999996</v>
      </c>
      <c r="D18" s="39">
        <v>1.4</v>
      </c>
      <c r="E18" s="70">
        <v>7.2</v>
      </c>
      <c r="F18" s="39">
        <v>9.6</v>
      </c>
      <c r="G18" s="70">
        <v>7.2</v>
      </c>
      <c r="H18" s="39">
        <v>6.5</v>
      </c>
      <c r="I18" s="39">
        <v>5.9</v>
      </c>
      <c r="J18" s="107">
        <f t="shared" si="0"/>
        <v>5.9249999999999998</v>
      </c>
      <c r="K18" s="41">
        <v>16.3</v>
      </c>
      <c r="L18" s="115">
        <v>0.4</v>
      </c>
      <c r="M18" s="39">
        <v>9</v>
      </c>
      <c r="N18" s="39">
        <v>8.1</v>
      </c>
      <c r="O18" s="39">
        <v>6.6</v>
      </c>
      <c r="P18" s="70">
        <v>9.6999999999999993</v>
      </c>
      <c r="Q18" s="39">
        <v>9.1</v>
      </c>
      <c r="R18" s="70">
        <v>10</v>
      </c>
      <c r="S18" s="39">
        <v>9.4</v>
      </c>
      <c r="T18" s="39">
        <v>9.3000000000000007</v>
      </c>
      <c r="U18" s="128">
        <f t="shared" si="1"/>
        <v>8.9</v>
      </c>
      <c r="V18" s="102"/>
      <c r="W18" s="17"/>
      <c r="X18" s="17"/>
      <c r="Y18" s="17"/>
      <c r="Z18" s="17"/>
      <c r="AA18" s="17"/>
    </row>
    <row r="19" spans="1:27" s="5" customFormat="1" ht="13.5" customHeight="1">
      <c r="A19" s="26">
        <v>14</v>
      </c>
      <c r="B19" s="39">
        <v>6.3</v>
      </c>
      <c r="C19" s="39">
        <v>6.5</v>
      </c>
      <c r="D19" s="39">
        <v>6.3</v>
      </c>
      <c r="E19" s="70">
        <v>5.9</v>
      </c>
      <c r="F19" s="39">
        <v>7.9</v>
      </c>
      <c r="G19" s="70">
        <v>9.1999999999999993</v>
      </c>
      <c r="H19" s="39">
        <v>11.3</v>
      </c>
      <c r="I19" s="39">
        <v>9.4</v>
      </c>
      <c r="J19" s="107">
        <f t="shared" si="0"/>
        <v>7.8499999999999988</v>
      </c>
      <c r="K19" s="41">
        <v>11.6</v>
      </c>
      <c r="L19" s="115">
        <v>5.4</v>
      </c>
      <c r="M19" s="39">
        <v>9.5</v>
      </c>
      <c r="N19" s="39">
        <v>9.4</v>
      </c>
      <c r="O19" s="39">
        <v>9.3000000000000007</v>
      </c>
      <c r="P19" s="70">
        <v>8.4</v>
      </c>
      <c r="Q19" s="39">
        <v>7.5</v>
      </c>
      <c r="R19" s="70">
        <v>6.4</v>
      </c>
      <c r="S19" s="39">
        <v>6</v>
      </c>
      <c r="T19" s="39">
        <v>6.1</v>
      </c>
      <c r="U19" s="128">
        <f t="shared" si="1"/>
        <v>7.8250000000000002</v>
      </c>
      <c r="V19" s="102"/>
      <c r="W19" s="17"/>
      <c r="X19" s="17"/>
      <c r="Y19" s="17"/>
      <c r="Z19" s="17"/>
      <c r="AA19" s="17"/>
    </row>
    <row r="20" spans="1:27" s="5" customFormat="1" ht="13.5" customHeight="1">
      <c r="A20" s="26">
        <v>15</v>
      </c>
      <c r="B20" s="39">
        <v>1.4</v>
      </c>
      <c r="C20" s="39">
        <v>-1.4</v>
      </c>
      <c r="D20" s="39">
        <v>-0.3</v>
      </c>
      <c r="E20" s="70">
        <v>10.8</v>
      </c>
      <c r="F20" s="39">
        <v>13.8</v>
      </c>
      <c r="G20" s="70">
        <v>14.9</v>
      </c>
      <c r="H20" s="39">
        <v>14.4</v>
      </c>
      <c r="I20" s="39">
        <v>11.3</v>
      </c>
      <c r="J20" s="107">
        <f t="shared" si="0"/>
        <v>8.1125000000000007</v>
      </c>
      <c r="K20" s="41">
        <v>18.3</v>
      </c>
      <c r="L20" s="115">
        <v>-2.5</v>
      </c>
      <c r="M20" s="39">
        <v>6.4</v>
      </c>
      <c r="N20" s="39">
        <v>5.5</v>
      </c>
      <c r="O20" s="39">
        <v>5.9</v>
      </c>
      <c r="P20" s="70">
        <v>7</v>
      </c>
      <c r="Q20" s="39">
        <v>6.2</v>
      </c>
      <c r="R20" s="70">
        <v>6.6</v>
      </c>
      <c r="S20" s="39">
        <v>5.7</v>
      </c>
      <c r="T20" s="39">
        <v>4.8</v>
      </c>
      <c r="U20" s="128">
        <f t="shared" si="1"/>
        <v>6.0125000000000002</v>
      </c>
      <c r="V20" s="102"/>
      <c r="W20" s="17"/>
      <c r="X20" s="17"/>
      <c r="Y20" s="17"/>
      <c r="Z20" s="17"/>
      <c r="AA20" s="17"/>
    </row>
    <row r="21" spans="1:27" s="5" customFormat="1" ht="13.5" customHeight="1">
      <c r="A21" s="26">
        <v>16</v>
      </c>
      <c r="B21" s="39">
        <v>1.7</v>
      </c>
      <c r="C21" s="39">
        <v>3.9</v>
      </c>
      <c r="D21" s="39">
        <v>1</v>
      </c>
      <c r="E21" s="70">
        <v>13.2</v>
      </c>
      <c r="F21" s="39">
        <v>15.6</v>
      </c>
      <c r="G21" s="70">
        <v>17.5</v>
      </c>
      <c r="H21" s="39">
        <v>17.399999999999999</v>
      </c>
      <c r="I21" s="39">
        <v>14</v>
      </c>
      <c r="J21" s="107">
        <f t="shared" si="0"/>
        <v>10.5375</v>
      </c>
      <c r="K21" s="41">
        <v>18.899999999999999</v>
      </c>
      <c r="L21" s="115">
        <v>-0.7</v>
      </c>
      <c r="M21" s="39">
        <v>5.6</v>
      </c>
      <c r="N21" s="39">
        <v>5.2</v>
      </c>
      <c r="O21" s="39">
        <v>5.9</v>
      </c>
      <c r="P21" s="70">
        <v>7</v>
      </c>
      <c r="Q21" s="39">
        <v>7.1</v>
      </c>
      <c r="R21" s="70">
        <v>7.2</v>
      </c>
      <c r="S21" s="39">
        <v>7.3</v>
      </c>
      <c r="T21" s="39">
        <v>6.5</v>
      </c>
      <c r="U21" s="128">
        <f t="shared" si="1"/>
        <v>6.4750000000000005</v>
      </c>
      <c r="V21" s="102"/>
      <c r="W21" s="17"/>
      <c r="X21" s="17"/>
      <c r="Y21" s="17"/>
      <c r="Z21" s="17"/>
      <c r="AA21" s="17"/>
    </row>
    <row r="22" spans="1:27" s="5" customFormat="1" ht="13.5" customHeight="1">
      <c r="A22" s="26">
        <v>17</v>
      </c>
      <c r="B22" s="39">
        <v>4.7</v>
      </c>
      <c r="C22" s="39">
        <v>2.2000000000000002</v>
      </c>
      <c r="D22" s="39">
        <v>2.9</v>
      </c>
      <c r="E22" s="70">
        <v>15.2</v>
      </c>
      <c r="F22" s="39">
        <v>18.899999999999999</v>
      </c>
      <c r="G22" s="70">
        <v>19.399999999999999</v>
      </c>
      <c r="H22" s="39">
        <v>20.100000000000001</v>
      </c>
      <c r="I22" s="39">
        <v>18.7</v>
      </c>
      <c r="J22" s="107">
        <f t="shared" si="0"/>
        <v>12.762500000000001</v>
      </c>
      <c r="K22" s="41">
        <v>20.5</v>
      </c>
      <c r="L22" s="115">
        <v>1.7</v>
      </c>
      <c r="M22" s="39">
        <v>6.4</v>
      </c>
      <c r="N22" s="39">
        <v>6.8</v>
      </c>
      <c r="O22" s="39">
        <v>7</v>
      </c>
      <c r="P22" s="70">
        <v>9.6999999999999993</v>
      </c>
      <c r="Q22" s="39">
        <v>9</v>
      </c>
      <c r="R22" s="70">
        <v>8.6</v>
      </c>
      <c r="S22" s="39">
        <v>7.3</v>
      </c>
      <c r="T22" s="39">
        <v>7.8</v>
      </c>
      <c r="U22" s="128">
        <f t="shared" si="1"/>
        <v>7.8249999999999993</v>
      </c>
      <c r="V22" s="102"/>
      <c r="W22" s="17"/>
      <c r="X22" s="17"/>
      <c r="Y22" s="17"/>
      <c r="Z22" s="17"/>
      <c r="AA22" s="17"/>
    </row>
    <row r="23" spans="1:27" s="5" customFormat="1" ht="13.5" customHeight="1">
      <c r="A23" s="26">
        <v>18</v>
      </c>
      <c r="B23" s="39">
        <v>7</v>
      </c>
      <c r="C23" s="39">
        <v>6.5</v>
      </c>
      <c r="D23" s="39">
        <v>8.3000000000000007</v>
      </c>
      <c r="E23" s="70">
        <v>17</v>
      </c>
      <c r="F23" s="39">
        <v>21.1</v>
      </c>
      <c r="G23" s="70">
        <v>22.5</v>
      </c>
      <c r="H23" s="39">
        <v>22.4</v>
      </c>
      <c r="I23" s="39">
        <v>20.9</v>
      </c>
      <c r="J23" s="107">
        <f t="shared" si="0"/>
        <v>15.712500000000002</v>
      </c>
      <c r="K23" s="41">
        <v>23.5</v>
      </c>
      <c r="L23" s="115">
        <v>4</v>
      </c>
      <c r="M23" s="39">
        <v>8.1</v>
      </c>
      <c r="N23" s="39">
        <v>7.4</v>
      </c>
      <c r="O23" s="39">
        <v>7.2</v>
      </c>
      <c r="P23" s="70">
        <v>10.3</v>
      </c>
      <c r="Q23" s="39">
        <v>9.3000000000000007</v>
      </c>
      <c r="R23" s="70">
        <v>9.5</v>
      </c>
      <c r="S23" s="39">
        <v>8.5</v>
      </c>
      <c r="T23" s="39">
        <v>9.5</v>
      </c>
      <c r="U23" s="128">
        <f t="shared" si="1"/>
        <v>8.7249999999999996</v>
      </c>
      <c r="V23" s="102"/>
      <c r="W23" s="17"/>
      <c r="X23" s="17"/>
      <c r="Y23" s="17"/>
      <c r="Z23" s="17"/>
      <c r="AA23" s="17"/>
    </row>
    <row r="24" spans="1:27" s="5" customFormat="1" ht="13.5" customHeight="1">
      <c r="A24" s="26">
        <v>19</v>
      </c>
      <c r="B24" s="39">
        <v>9.8000000000000007</v>
      </c>
      <c r="C24" s="39">
        <v>12</v>
      </c>
      <c r="D24" s="39">
        <v>11.2</v>
      </c>
      <c r="E24" s="70">
        <v>18.3</v>
      </c>
      <c r="F24" s="39">
        <v>23</v>
      </c>
      <c r="G24" s="70">
        <v>24.4</v>
      </c>
      <c r="H24" s="39">
        <v>24</v>
      </c>
      <c r="I24" s="39">
        <v>20.8</v>
      </c>
      <c r="J24" s="107">
        <f t="shared" si="0"/>
        <v>17.9375</v>
      </c>
      <c r="K24" s="41">
        <v>25.4</v>
      </c>
      <c r="L24" s="115">
        <v>8.8000000000000007</v>
      </c>
      <c r="M24" s="39">
        <v>9.9</v>
      </c>
      <c r="N24" s="39">
        <v>9.9</v>
      </c>
      <c r="O24" s="39">
        <v>11</v>
      </c>
      <c r="P24" s="70">
        <v>12.3</v>
      </c>
      <c r="Q24" s="39">
        <v>12.9</v>
      </c>
      <c r="R24" s="70">
        <v>13.2</v>
      </c>
      <c r="S24" s="39">
        <v>12.9</v>
      </c>
      <c r="T24" s="39">
        <v>12</v>
      </c>
      <c r="U24" s="128">
        <f t="shared" si="1"/>
        <v>11.762500000000001</v>
      </c>
      <c r="V24" s="102"/>
      <c r="W24" s="17"/>
      <c r="X24" s="17"/>
      <c r="Y24" s="17"/>
      <c r="Z24" s="17"/>
      <c r="AA24" s="17"/>
    </row>
    <row r="25" spans="1:27" s="5" customFormat="1" ht="13.5" customHeight="1">
      <c r="A25" s="26">
        <v>20</v>
      </c>
      <c r="B25" s="39">
        <v>16</v>
      </c>
      <c r="C25" s="39">
        <v>13.8</v>
      </c>
      <c r="D25" s="39">
        <v>11.3</v>
      </c>
      <c r="E25" s="70">
        <v>20.2</v>
      </c>
      <c r="F25" s="39">
        <v>25.9</v>
      </c>
      <c r="G25" s="70">
        <v>27.5</v>
      </c>
      <c r="H25" s="39">
        <v>25.9</v>
      </c>
      <c r="I25" s="39">
        <v>22.3</v>
      </c>
      <c r="J25" s="107">
        <f t="shared" si="0"/>
        <v>20.362500000000001</v>
      </c>
      <c r="K25" s="41">
        <v>27.9</v>
      </c>
      <c r="L25" s="115">
        <v>11</v>
      </c>
      <c r="M25" s="39">
        <v>10.6</v>
      </c>
      <c r="N25" s="39">
        <v>10.9</v>
      </c>
      <c r="O25" s="39">
        <v>11.9</v>
      </c>
      <c r="P25" s="70">
        <v>15.6</v>
      </c>
      <c r="Q25" s="39">
        <v>16.399999999999999</v>
      </c>
      <c r="R25" s="70">
        <v>16.600000000000001</v>
      </c>
      <c r="S25" s="39">
        <v>14.6</v>
      </c>
      <c r="T25" s="39">
        <v>15.3</v>
      </c>
      <c r="U25" s="128">
        <f t="shared" si="1"/>
        <v>13.987499999999999</v>
      </c>
      <c r="V25" s="102"/>
      <c r="W25" s="17"/>
      <c r="X25" s="17"/>
      <c r="Y25" s="17"/>
      <c r="Z25" s="17"/>
      <c r="AA25" s="17"/>
    </row>
    <row r="26" spans="1:27" s="5" customFormat="1" ht="13.5" customHeight="1">
      <c r="A26" s="26">
        <v>21</v>
      </c>
      <c r="B26" s="39">
        <v>13.5</v>
      </c>
      <c r="C26" s="39">
        <v>13.6</v>
      </c>
      <c r="D26" s="39">
        <v>13.6</v>
      </c>
      <c r="E26" s="70">
        <v>19.5</v>
      </c>
      <c r="F26" s="39">
        <v>20.399999999999999</v>
      </c>
      <c r="G26" s="70">
        <v>20</v>
      </c>
      <c r="H26" s="39">
        <v>20.9</v>
      </c>
      <c r="I26" s="39">
        <v>20.6</v>
      </c>
      <c r="J26" s="107">
        <f t="shared" si="0"/>
        <v>17.762499999999999</v>
      </c>
      <c r="K26" s="41">
        <v>25.3</v>
      </c>
      <c r="L26" s="115">
        <v>11.5</v>
      </c>
      <c r="M26" s="39">
        <v>14.6</v>
      </c>
      <c r="N26" s="39">
        <v>14</v>
      </c>
      <c r="O26" s="39">
        <v>15.2</v>
      </c>
      <c r="P26" s="70">
        <v>15.7</v>
      </c>
      <c r="Q26" s="39">
        <v>17.2</v>
      </c>
      <c r="R26" s="70">
        <v>20.100000000000001</v>
      </c>
      <c r="S26" s="39">
        <v>19.100000000000001</v>
      </c>
      <c r="T26" s="39">
        <v>17.5</v>
      </c>
      <c r="U26" s="128">
        <f t="shared" si="1"/>
        <v>16.675000000000001</v>
      </c>
      <c r="V26" s="102"/>
      <c r="W26" s="17"/>
      <c r="X26" s="17"/>
      <c r="Y26" s="17"/>
      <c r="Z26" s="17"/>
      <c r="AA26" s="17"/>
    </row>
    <row r="27" spans="1:27" s="5" customFormat="1" ht="13.5" customHeight="1">
      <c r="A27" s="26">
        <v>22</v>
      </c>
      <c r="B27" s="39">
        <v>13.2</v>
      </c>
      <c r="C27" s="39">
        <v>10.1</v>
      </c>
      <c r="D27" s="39">
        <v>8.6</v>
      </c>
      <c r="E27" s="70">
        <v>20.3</v>
      </c>
      <c r="F27" s="39">
        <v>24</v>
      </c>
      <c r="G27" s="70">
        <v>20.3</v>
      </c>
      <c r="H27" s="39">
        <v>23.8</v>
      </c>
      <c r="I27" s="39">
        <v>20.100000000000001</v>
      </c>
      <c r="J27" s="107">
        <f t="shared" si="0"/>
        <v>17.55</v>
      </c>
      <c r="K27" s="41">
        <v>26.9</v>
      </c>
      <c r="L27" s="115">
        <v>7.6</v>
      </c>
      <c r="M27" s="39">
        <v>15</v>
      </c>
      <c r="N27" s="39">
        <v>12.2</v>
      </c>
      <c r="O27" s="39">
        <v>11</v>
      </c>
      <c r="P27" s="70">
        <v>16.899999999999999</v>
      </c>
      <c r="Q27" s="39">
        <v>15.6</v>
      </c>
      <c r="R27" s="70">
        <v>17.100000000000001</v>
      </c>
      <c r="S27" s="39">
        <v>16.600000000000001</v>
      </c>
      <c r="T27" s="39">
        <v>15.6</v>
      </c>
      <c r="U27" s="128">
        <f t="shared" si="1"/>
        <v>15</v>
      </c>
      <c r="V27" s="102"/>
      <c r="W27" s="17"/>
      <c r="X27" s="17"/>
      <c r="Y27" s="17"/>
      <c r="Z27" s="17"/>
      <c r="AA27" s="17"/>
    </row>
    <row r="28" spans="1:27" s="5" customFormat="1" ht="13.5" customHeight="1">
      <c r="A28" s="26">
        <v>23</v>
      </c>
      <c r="B28" s="39">
        <v>14</v>
      </c>
      <c r="C28" s="39">
        <v>10.9</v>
      </c>
      <c r="D28" s="39">
        <v>10.1</v>
      </c>
      <c r="E28" s="70">
        <v>18.100000000000001</v>
      </c>
      <c r="F28" s="39">
        <v>18.8</v>
      </c>
      <c r="G28" s="70">
        <v>16.399999999999999</v>
      </c>
      <c r="H28" s="39">
        <v>17.5</v>
      </c>
      <c r="I28" s="39">
        <v>13</v>
      </c>
      <c r="J28" s="107">
        <f t="shared" si="0"/>
        <v>14.850000000000001</v>
      </c>
      <c r="K28" s="41">
        <v>20.399999999999999</v>
      </c>
      <c r="L28" s="115">
        <v>8.6999999999999993</v>
      </c>
      <c r="M28" s="39">
        <v>16</v>
      </c>
      <c r="N28" s="39">
        <v>12.9</v>
      </c>
      <c r="O28" s="39">
        <v>12.2</v>
      </c>
      <c r="P28" s="70">
        <v>15.9</v>
      </c>
      <c r="Q28" s="39">
        <v>16.7</v>
      </c>
      <c r="R28" s="70">
        <v>15.7</v>
      </c>
      <c r="S28" s="39">
        <v>13.9</v>
      </c>
      <c r="T28" s="39">
        <v>11.7</v>
      </c>
      <c r="U28" s="128">
        <f t="shared" si="1"/>
        <v>14.375</v>
      </c>
      <c r="V28" s="102"/>
      <c r="W28" s="17"/>
      <c r="X28" s="17"/>
      <c r="Y28" s="17"/>
      <c r="Z28" s="17"/>
      <c r="AA28" s="17"/>
    </row>
    <row r="29" spans="1:27" s="5" customFormat="1" ht="13.5" customHeight="1">
      <c r="A29" s="26">
        <v>24</v>
      </c>
      <c r="B29" s="39">
        <v>9.1</v>
      </c>
      <c r="C29" s="39">
        <v>8</v>
      </c>
      <c r="D29" s="39">
        <v>8</v>
      </c>
      <c r="E29" s="70">
        <v>11</v>
      </c>
      <c r="F29" s="39">
        <v>12.1</v>
      </c>
      <c r="G29" s="70">
        <v>11.9</v>
      </c>
      <c r="H29" s="39">
        <v>13.6</v>
      </c>
      <c r="I29" s="39">
        <v>13.8</v>
      </c>
      <c r="J29" s="107">
        <f t="shared" si="0"/>
        <v>10.9375</v>
      </c>
      <c r="K29" s="41">
        <v>15.5</v>
      </c>
      <c r="L29" s="115">
        <v>7.5</v>
      </c>
      <c r="M29" s="39">
        <v>10.9</v>
      </c>
      <c r="N29" s="39">
        <v>10.7</v>
      </c>
      <c r="O29" s="39">
        <v>10.6</v>
      </c>
      <c r="P29" s="70">
        <v>11.5</v>
      </c>
      <c r="Q29" s="39">
        <v>13.6</v>
      </c>
      <c r="R29" s="70">
        <v>13.8</v>
      </c>
      <c r="S29" s="39">
        <v>15.4</v>
      </c>
      <c r="T29" s="39">
        <v>15.4</v>
      </c>
      <c r="U29" s="128">
        <f t="shared" si="1"/>
        <v>12.737500000000002</v>
      </c>
      <c r="V29" s="102"/>
      <c r="W29" s="17"/>
      <c r="X29" s="17"/>
      <c r="Y29" s="17"/>
      <c r="Z29" s="17"/>
      <c r="AA29" s="17"/>
    </row>
    <row r="30" spans="1:27" s="5" customFormat="1" ht="13.5" customHeight="1">
      <c r="A30" s="26">
        <v>25</v>
      </c>
      <c r="B30" s="39">
        <v>8.8000000000000007</v>
      </c>
      <c r="C30" s="39">
        <v>8.8000000000000007</v>
      </c>
      <c r="D30" s="39">
        <v>9.6</v>
      </c>
      <c r="E30" s="70">
        <v>12</v>
      </c>
      <c r="F30" s="39">
        <v>11.7</v>
      </c>
      <c r="G30" s="70">
        <v>15.5</v>
      </c>
      <c r="H30" s="39">
        <v>13.5</v>
      </c>
      <c r="I30" s="39">
        <v>12.5</v>
      </c>
      <c r="J30" s="107">
        <f t="shared" si="0"/>
        <v>11.55</v>
      </c>
      <c r="K30" s="41">
        <v>16.8</v>
      </c>
      <c r="L30" s="115">
        <v>7.8</v>
      </c>
      <c r="M30" s="39">
        <v>11.2</v>
      </c>
      <c r="N30" s="39">
        <v>11.2</v>
      </c>
      <c r="O30" s="39">
        <v>11.8</v>
      </c>
      <c r="P30" s="70">
        <v>12.5</v>
      </c>
      <c r="Q30" s="39">
        <v>13.4</v>
      </c>
      <c r="R30" s="70">
        <v>10.3</v>
      </c>
      <c r="S30" s="39">
        <v>11.8</v>
      </c>
      <c r="T30" s="39">
        <v>11.7</v>
      </c>
      <c r="U30" s="128">
        <f t="shared" si="1"/>
        <v>11.737500000000001</v>
      </c>
      <c r="V30" s="102"/>
      <c r="W30" s="17"/>
      <c r="X30" s="17"/>
      <c r="Y30" s="17"/>
      <c r="Z30" s="17"/>
      <c r="AA30" s="17"/>
    </row>
    <row r="31" spans="1:27" s="5" customFormat="1" ht="13.5" customHeight="1">
      <c r="A31" s="26">
        <v>26</v>
      </c>
      <c r="B31" s="39">
        <v>9.4</v>
      </c>
      <c r="C31" s="39">
        <v>8.6999999999999993</v>
      </c>
      <c r="D31" s="39">
        <v>8.6999999999999993</v>
      </c>
      <c r="E31" s="70">
        <v>11.6</v>
      </c>
      <c r="F31" s="39">
        <v>13.3</v>
      </c>
      <c r="G31" s="70">
        <v>11.9</v>
      </c>
      <c r="H31" s="39">
        <v>9.9</v>
      </c>
      <c r="I31" s="39">
        <v>9.8000000000000007</v>
      </c>
      <c r="J31" s="107">
        <f t="shared" si="0"/>
        <v>10.4125</v>
      </c>
      <c r="K31" s="41">
        <v>15.8</v>
      </c>
      <c r="L31" s="115">
        <v>8</v>
      </c>
      <c r="M31" s="39">
        <v>10.8</v>
      </c>
      <c r="N31" s="39">
        <v>10.3</v>
      </c>
      <c r="O31" s="39">
        <v>10.3</v>
      </c>
      <c r="P31" s="70">
        <v>10.8</v>
      </c>
      <c r="Q31" s="39">
        <v>11.1</v>
      </c>
      <c r="R31" s="70">
        <v>13.2</v>
      </c>
      <c r="S31" s="39">
        <v>12.2</v>
      </c>
      <c r="T31" s="39">
        <v>12.1</v>
      </c>
      <c r="U31" s="128">
        <f t="shared" si="1"/>
        <v>11.35</v>
      </c>
      <c r="V31" s="102"/>
      <c r="W31" s="17"/>
      <c r="X31" s="17"/>
      <c r="Y31" s="17"/>
      <c r="Z31" s="17"/>
      <c r="AA31" s="17"/>
    </row>
    <row r="32" spans="1:27" s="5" customFormat="1" ht="13.5" customHeight="1">
      <c r="A32" s="26">
        <v>27</v>
      </c>
      <c r="B32" s="39">
        <v>7.6</v>
      </c>
      <c r="C32" s="39">
        <v>8.4</v>
      </c>
      <c r="D32" s="39">
        <v>8.6</v>
      </c>
      <c r="E32" s="70">
        <v>9.1999999999999993</v>
      </c>
      <c r="F32" s="39">
        <v>10.4</v>
      </c>
      <c r="G32" s="70">
        <v>12.6</v>
      </c>
      <c r="H32" s="39">
        <v>13</v>
      </c>
      <c r="I32" s="39">
        <v>10.6</v>
      </c>
      <c r="J32" s="107">
        <f t="shared" si="0"/>
        <v>10.049999999999999</v>
      </c>
      <c r="K32" s="41">
        <v>14.9</v>
      </c>
      <c r="L32" s="115">
        <v>7.3</v>
      </c>
      <c r="M32" s="39">
        <v>10.4</v>
      </c>
      <c r="N32" s="39">
        <v>10.7</v>
      </c>
      <c r="O32" s="39">
        <v>11</v>
      </c>
      <c r="P32" s="70">
        <v>10.7</v>
      </c>
      <c r="Q32" s="39">
        <v>10.3</v>
      </c>
      <c r="R32" s="70">
        <v>10.199999999999999</v>
      </c>
      <c r="S32" s="39">
        <v>9.6999999999999993</v>
      </c>
      <c r="T32" s="39">
        <v>12.8</v>
      </c>
      <c r="U32" s="128">
        <f t="shared" si="1"/>
        <v>10.725</v>
      </c>
      <c r="V32" s="102"/>
      <c r="W32" s="17"/>
      <c r="X32" s="17"/>
      <c r="Y32" s="17"/>
      <c r="Z32" s="17"/>
      <c r="AA32" s="17"/>
    </row>
    <row r="33" spans="1:27" s="5" customFormat="1" ht="13.5" customHeight="1">
      <c r="A33" s="26">
        <v>28</v>
      </c>
      <c r="B33" s="39">
        <v>9.9</v>
      </c>
      <c r="C33" s="39">
        <v>11.1</v>
      </c>
      <c r="D33" s="39">
        <v>10.9</v>
      </c>
      <c r="E33" s="70">
        <v>12</v>
      </c>
      <c r="F33" s="39">
        <v>17.899999999999999</v>
      </c>
      <c r="G33" s="70">
        <v>15.4</v>
      </c>
      <c r="H33" s="39">
        <v>13.5</v>
      </c>
      <c r="I33" s="39">
        <v>13.4</v>
      </c>
      <c r="J33" s="107">
        <f t="shared" si="0"/>
        <v>13.012500000000001</v>
      </c>
      <c r="K33" s="41">
        <v>17.899999999999999</v>
      </c>
      <c r="L33" s="115">
        <v>9.4</v>
      </c>
      <c r="M33" s="39">
        <v>12</v>
      </c>
      <c r="N33" s="39">
        <v>12.9</v>
      </c>
      <c r="O33" s="39">
        <v>12.5</v>
      </c>
      <c r="P33" s="70">
        <v>12.6</v>
      </c>
      <c r="Q33" s="39">
        <v>13</v>
      </c>
      <c r="R33" s="70">
        <v>11.3</v>
      </c>
      <c r="S33" s="39">
        <v>14.4</v>
      </c>
      <c r="T33" s="39">
        <v>15.4</v>
      </c>
      <c r="U33" s="128">
        <f t="shared" si="1"/>
        <v>13.012500000000001</v>
      </c>
      <c r="V33" s="102"/>
      <c r="W33" s="17"/>
      <c r="X33" s="17"/>
      <c r="Y33" s="17"/>
      <c r="Z33" s="17"/>
      <c r="AA33" s="17"/>
    </row>
    <row r="34" spans="1:27" s="5" customFormat="1" ht="13.5" customHeight="1">
      <c r="A34" s="26">
        <v>29</v>
      </c>
      <c r="B34" s="39">
        <v>13.5</v>
      </c>
      <c r="C34" s="39">
        <v>14.3</v>
      </c>
      <c r="D34" s="39">
        <v>14.3</v>
      </c>
      <c r="E34" s="70">
        <v>13.8</v>
      </c>
      <c r="F34" s="39">
        <v>14.1</v>
      </c>
      <c r="G34" s="70">
        <v>17</v>
      </c>
      <c r="H34" s="39">
        <v>17.8</v>
      </c>
      <c r="I34" s="39">
        <v>13.1</v>
      </c>
      <c r="J34" s="107">
        <f t="shared" si="0"/>
        <v>14.737499999999999</v>
      </c>
      <c r="K34" s="41">
        <v>18.399999999999999</v>
      </c>
      <c r="L34" s="115">
        <v>12.5</v>
      </c>
      <c r="M34" s="39">
        <v>15.3</v>
      </c>
      <c r="N34" s="39">
        <v>15.9</v>
      </c>
      <c r="O34" s="39">
        <v>15.9</v>
      </c>
      <c r="P34" s="70">
        <v>15.8</v>
      </c>
      <c r="Q34" s="39">
        <v>14.4</v>
      </c>
      <c r="R34" s="70">
        <v>13.6</v>
      </c>
      <c r="S34" s="39">
        <v>11.5</v>
      </c>
      <c r="T34" s="39">
        <v>7.9</v>
      </c>
      <c r="U34" s="128">
        <f t="shared" si="1"/>
        <v>13.787500000000001</v>
      </c>
      <c r="V34" s="102"/>
      <c r="W34" s="17"/>
      <c r="X34" s="17"/>
      <c r="Y34" s="17"/>
      <c r="Z34" s="17"/>
      <c r="AA34" s="17"/>
    </row>
    <row r="35" spans="1:27" s="5" customFormat="1" ht="13.5" customHeight="1">
      <c r="A35" s="26">
        <v>30</v>
      </c>
      <c r="B35" s="39">
        <v>6.7</v>
      </c>
      <c r="C35" s="39">
        <v>3.2</v>
      </c>
      <c r="D35" s="39">
        <v>3.7</v>
      </c>
      <c r="E35" s="70">
        <v>12.4</v>
      </c>
      <c r="F35" s="39">
        <v>15</v>
      </c>
      <c r="G35" s="70">
        <v>16.8</v>
      </c>
      <c r="H35" s="39">
        <v>16.899999999999999</v>
      </c>
      <c r="I35" s="39">
        <v>14</v>
      </c>
      <c r="J35" s="107">
        <f t="shared" si="0"/>
        <v>11.087499999999999</v>
      </c>
      <c r="K35" s="41">
        <v>18.5</v>
      </c>
      <c r="L35" s="115">
        <v>1.6</v>
      </c>
      <c r="M35" s="39">
        <v>7.5</v>
      </c>
      <c r="N35" s="39">
        <v>7.3</v>
      </c>
      <c r="O35" s="39">
        <v>8</v>
      </c>
      <c r="P35" s="70">
        <v>5.5</v>
      </c>
      <c r="Q35" s="39">
        <v>5.7</v>
      </c>
      <c r="R35" s="70">
        <v>7</v>
      </c>
      <c r="S35" s="39">
        <v>7</v>
      </c>
      <c r="T35" s="39">
        <v>5.9</v>
      </c>
      <c r="U35" s="128">
        <f t="shared" si="1"/>
        <v>6.7374999999999998</v>
      </c>
      <c r="V35" s="102"/>
      <c r="W35" s="17"/>
      <c r="X35" s="17"/>
      <c r="Y35" s="17"/>
      <c r="Z35" s="17"/>
      <c r="AA35" s="17"/>
    </row>
    <row r="36" spans="1:27" s="5" customFormat="1" ht="13.5" customHeight="1">
      <c r="A36" s="30">
        <v>31</v>
      </c>
      <c r="B36" s="39">
        <v>8.6</v>
      </c>
      <c r="C36" s="39">
        <v>8.9</v>
      </c>
      <c r="D36" s="39">
        <v>10</v>
      </c>
      <c r="E36" s="70">
        <v>12</v>
      </c>
      <c r="F36" s="39">
        <v>11.6</v>
      </c>
      <c r="G36" s="70">
        <v>14.4</v>
      </c>
      <c r="H36" s="39">
        <v>16.2</v>
      </c>
      <c r="I36" s="39">
        <v>13.9</v>
      </c>
      <c r="J36" s="116">
        <f t="shared" si="0"/>
        <v>11.950000000000001</v>
      </c>
      <c r="K36" s="117">
        <v>18.100000000000001</v>
      </c>
      <c r="L36" s="118">
        <v>4.5999999999999996</v>
      </c>
      <c r="M36" s="39">
        <v>6.3</v>
      </c>
      <c r="N36" s="39">
        <v>7</v>
      </c>
      <c r="O36" s="39">
        <v>7.6</v>
      </c>
      <c r="P36" s="70">
        <v>9.1999999999999993</v>
      </c>
      <c r="Q36" s="39">
        <v>13.1</v>
      </c>
      <c r="R36" s="70">
        <v>13.7</v>
      </c>
      <c r="S36" s="39">
        <v>9.3000000000000007</v>
      </c>
      <c r="T36" s="39">
        <v>6.9</v>
      </c>
      <c r="U36" s="129">
        <f t="shared" si="1"/>
        <v>9.1374999999999993</v>
      </c>
      <c r="V36" s="102"/>
      <c r="W36" s="17"/>
      <c r="X36" s="17"/>
      <c r="Y36" s="17"/>
      <c r="Z36" s="17"/>
      <c r="AA36" s="17"/>
    </row>
    <row r="37" spans="1:27" s="5" customFormat="1" ht="12.75" customHeight="1">
      <c r="A37" s="32" t="s">
        <v>5</v>
      </c>
      <c r="B37" s="33">
        <f t="shared" ref="B37:U37" si="2">AVERAGE(B6:B36)</f>
        <v>6.6548387096774189</v>
      </c>
      <c r="C37" s="34">
        <f t="shared" si="2"/>
        <v>5.4709677419354836</v>
      </c>
      <c r="D37" s="34">
        <f t="shared" si="2"/>
        <v>5.0516129032258057</v>
      </c>
      <c r="E37" s="34">
        <f t="shared" si="2"/>
        <v>10.835483870967741</v>
      </c>
      <c r="F37" s="34">
        <f t="shared" si="2"/>
        <v>13.341935483870968</v>
      </c>
      <c r="G37" s="34">
        <f t="shared" si="2"/>
        <v>14.3258064516129</v>
      </c>
      <c r="H37" s="34">
        <f t="shared" si="2"/>
        <v>14.425806451612903</v>
      </c>
      <c r="I37" s="35">
        <f t="shared" si="2"/>
        <v>12.09677419354839</v>
      </c>
      <c r="J37" s="31">
        <f t="shared" si="2"/>
        <v>10.275403225806452</v>
      </c>
      <c r="K37" s="42">
        <f t="shared" si="2"/>
        <v>16.87419354838709</v>
      </c>
      <c r="L37" s="43">
        <f t="shared" si="2"/>
        <v>3.6838709677419352</v>
      </c>
      <c r="M37" s="33">
        <f t="shared" si="2"/>
        <v>8.8290322580645153</v>
      </c>
      <c r="N37" s="34">
        <f t="shared" si="2"/>
        <v>8.4967741935483865</v>
      </c>
      <c r="O37" s="34">
        <f t="shared" si="2"/>
        <v>8.629032258064516</v>
      </c>
      <c r="P37" s="34">
        <f t="shared" si="2"/>
        <v>9.990322580645163</v>
      </c>
      <c r="Q37" s="34">
        <f t="shared" si="2"/>
        <v>10.154838709677419</v>
      </c>
      <c r="R37" s="34">
        <f t="shared" si="2"/>
        <v>10.306451612903226</v>
      </c>
      <c r="S37" s="34">
        <f t="shared" si="2"/>
        <v>9.9387096774193555</v>
      </c>
      <c r="T37" s="34">
        <f t="shared" si="2"/>
        <v>9.3838709677419327</v>
      </c>
      <c r="U37" s="35">
        <f t="shared" si="2"/>
        <v>9.4661290322580651</v>
      </c>
      <c r="V37" s="102"/>
      <c r="W37" s="17"/>
      <c r="X37" s="17"/>
      <c r="Y37" s="17"/>
      <c r="Z37" s="17"/>
      <c r="AA37" s="17"/>
    </row>
    <row r="38" spans="1:27" s="5" customFormat="1" ht="12" customHeight="1">
      <c r="A38" s="161" t="s">
        <v>95</v>
      </c>
      <c r="B38" s="161"/>
      <c r="C38" s="165"/>
      <c r="D38" s="165"/>
      <c r="E38" s="165"/>
      <c r="F38" s="165"/>
      <c r="G38" s="165"/>
      <c r="H38" s="165"/>
      <c r="I38" s="165"/>
      <c r="J38" s="165"/>
      <c r="K38" s="39"/>
      <c r="L38" s="165"/>
      <c r="M38" s="165"/>
      <c r="N38" s="165"/>
      <c r="O38" s="165"/>
      <c r="P38" s="165"/>
      <c r="Q38" s="165"/>
      <c r="R38" s="1084" t="s">
        <v>0</v>
      </c>
      <c r="S38" s="1084"/>
      <c r="T38" s="1084"/>
      <c r="U38" s="1084"/>
      <c r="V38" s="102"/>
      <c r="W38" s="17"/>
      <c r="X38" s="17"/>
      <c r="Y38" s="17"/>
      <c r="Z38" s="17"/>
      <c r="AA38" s="17"/>
    </row>
    <row r="39" spans="1:27" s="5" customFormat="1" ht="12" customHeight="1">
      <c r="A39" s="1078" t="s">
        <v>52</v>
      </c>
      <c r="B39" s="1100" t="s">
        <v>71</v>
      </c>
      <c r="C39" s="1100"/>
      <c r="D39" s="1100"/>
      <c r="E39" s="1100"/>
      <c r="F39" s="1100"/>
      <c r="G39" s="1100"/>
      <c r="H39" s="1100"/>
      <c r="I39" s="1100"/>
      <c r="J39" s="1100"/>
      <c r="K39" s="1100"/>
      <c r="L39" s="1100"/>
      <c r="M39" s="935" t="s">
        <v>27</v>
      </c>
      <c r="N39" s="935"/>
      <c r="O39" s="935"/>
      <c r="P39" s="935"/>
      <c r="Q39" s="935"/>
      <c r="R39" s="935"/>
      <c r="S39" s="935"/>
      <c r="T39" s="935"/>
      <c r="U39" s="935"/>
      <c r="V39" s="102"/>
      <c r="W39" s="17"/>
      <c r="X39" s="17"/>
      <c r="Y39" s="17"/>
      <c r="Z39" s="17"/>
      <c r="AA39" s="17"/>
    </row>
    <row r="40" spans="1:27" s="5" customFormat="1" ht="12" customHeight="1">
      <c r="A40" s="1079"/>
      <c r="B40" s="935" t="s">
        <v>80</v>
      </c>
      <c r="C40" s="935"/>
      <c r="D40" s="935"/>
      <c r="E40" s="935"/>
      <c r="F40" s="935"/>
      <c r="G40" s="935"/>
      <c r="H40" s="935"/>
      <c r="I40" s="935"/>
      <c r="J40" s="935"/>
      <c r="K40" s="935"/>
      <c r="L40" s="935"/>
      <c r="M40" s="935" t="s">
        <v>80</v>
      </c>
      <c r="N40" s="935"/>
      <c r="O40" s="935"/>
      <c r="P40" s="935"/>
      <c r="Q40" s="935"/>
      <c r="R40" s="935"/>
      <c r="S40" s="935"/>
      <c r="T40" s="935"/>
      <c r="U40" s="935"/>
      <c r="V40" s="102"/>
      <c r="W40" s="17"/>
      <c r="X40" s="17"/>
      <c r="Y40" s="17"/>
      <c r="Z40" s="17"/>
      <c r="AA40" s="17"/>
    </row>
    <row r="41" spans="1:27" s="5" customFormat="1" ht="15" customHeight="1">
      <c r="A41" s="1080"/>
      <c r="B41" s="122" t="s">
        <v>81</v>
      </c>
      <c r="C41" s="120">
        <v>0.125</v>
      </c>
      <c r="D41" s="120">
        <v>0.25</v>
      </c>
      <c r="E41" s="120">
        <v>0.375</v>
      </c>
      <c r="F41" s="120">
        <v>0.5</v>
      </c>
      <c r="G41" s="120">
        <v>0.625</v>
      </c>
      <c r="H41" s="120">
        <v>0.75</v>
      </c>
      <c r="I41" s="120">
        <v>0.875</v>
      </c>
      <c r="J41" s="49" t="s">
        <v>28</v>
      </c>
      <c r="K41" s="49" t="s">
        <v>2</v>
      </c>
      <c r="L41" s="49" t="s">
        <v>3</v>
      </c>
      <c r="M41" s="122" t="s">
        <v>81</v>
      </c>
      <c r="N41" s="120">
        <v>0.125</v>
      </c>
      <c r="O41" s="120">
        <v>0.25</v>
      </c>
      <c r="P41" s="120">
        <v>0.375</v>
      </c>
      <c r="Q41" s="120">
        <v>0.5</v>
      </c>
      <c r="R41" s="120">
        <v>0.625</v>
      </c>
      <c r="S41" s="120">
        <v>0.75</v>
      </c>
      <c r="T41" s="120">
        <v>0.875</v>
      </c>
      <c r="U41" s="49" t="s">
        <v>28</v>
      </c>
      <c r="V41" s="102"/>
      <c r="W41" s="17"/>
      <c r="X41" s="17"/>
      <c r="Y41" s="17"/>
      <c r="Z41" s="17"/>
      <c r="AA41" s="17"/>
    </row>
    <row r="42" spans="1:27" s="5" customFormat="1" ht="10.5" customHeight="1">
      <c r="A42" s="38"/>
      <c r="B42" s="1010" t="s">
        <v>8</v>
      </c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1"/>
      <c r="R42" s="1011"/>
      <c r="S42" s="1011"/>
      <c r="T42" s="1011"/>
      <c r="U42" s="1012"/>
      <c r="V42" s="102"/>
      <c r="W42" s="17"/>
      <c r="X42" s="17"/>
      <c r="Y42" s="17"/>
      <c r="Z42" s="17"/>
      <c r="AA42" s="17"/>
    </row>
    <row r="43" spans="1:27" s="5" customFormat="1" ht="13.5" customHeight="1">
      <c r="A43" s="26">
        <v>1</v>
      </c>
      <c r="B43" s="39">
        <v>5.6</v>
      </c>
      <c r="C43" s="39">
        <v>0.6</v>
      </c>
      <c r="D43" s="39">
        <v>2.2000000000000002</v>
      </c>
      <c r="E43" s="70">
        <v>13.6</v>
      </c>
      <c r="F43" s="39">
        <v>17.7</v>
      </c>
      <c r="G43" s="70">
        <v>19.100000000000001</v>
      </c>
      <c r="H43" s="39">
        <v>18.2</v>
      </c>
      <c r="I43" s="39">
        <v>16.3</v>
      </c>
      <c r="J43" s="27">
        <f>AVERAGE(B43:I43)</f>
        <v>11.6625</v>
      </c>
      <c r="K43" s="39">
        <v>20.3</v>
      </c>
      <c r="L43" s="28">
        <v>-1.1000000000000001</v>
      </c>
      <c r="M43" s="39">
        <v>7.1</v>
      </c>
      <c r="N43" s="39">
        <v>5.5</v>
      </c>
      <c r="O43" s="39">
        <v>6.8</v>
      </c>
      <c r="P43" s="70">
        <v>9.5</v>
      </c>
      <c r="Q43" s="39">
        <v>8.6999999999999993</v>
      </c>
      <c r="R43" s="70">
        <v>10.199999999999999</v>
      </c>
      <c r="S43" s="39">
        <v>9.5</v>
      </c>
      <c r="T43" s="39">
        <v>9.1999999999999993</v>
      </c>
      <c r="U43" s="28">
        <f t="shared" ref="U43:U72" si="3">AVERAGE(M43:T43)</f>
        <v>8.3125</v>
      </c>
      <c r="V43" s="102"/>
      <c r="W43" s="17"/>
      <c r="X43" s="17"/>
      <c r="Y43" s="17"/>
      <c r="Z43" s="17"/>
      <c r="AA43" s="17"/>
    </row>
    <row r="44" spans="1:27" s="5" customFormat="1" ht="13.5" customHeight="1">
      <c r="A44" s="26">
        <v>2</v>
      </c>
      <c r="B44" s="39">
        <v>13.8</v>
      </c>
      <c r="C44" s="39">
        <v>13.7</v>
      </c>
      <c r="D44" s="39">
        <v>13.4</v>
      </c>
      <c r="E44" s="70">
        <v>15.8</v>
      </c>
      <c r="F44" s="39">
        <v>15.4</v>
      </c>
      <c r="G44" s="70">
        <v>12.5</v>
      </c>
      <c r="H44" s="39">
        <v>14.7</v>
      </c>
      <c r="I44" s="39">
        <v>13</v>
      </c>
      <c r="J44" s="27">
        <f t="shared" ref="J44:J72" si="4">AVERAGE(B44:I44)</f>
        <v>14.037500000000001</v>
      </c>
      <c r="K44" s="39">
        <v>17.5</v>
      </c>
      <c r="L44" s="28">
        <v>13</v>
      </c>
      <c r="M44" s="39">
        <v>9.5</v>
      </c>
      <c r="N44" s="39">
        <v>12</v>
      </c>
      <c r="O44" s="39">
        <v>13.8</v>
      </c>
      <c r="P44" s="70">
        <v>13.6</v>
      </c>
      <c r="Q44" s="39">
        <v>13.4</v>
      </c>
      <c r="R44" s="70">
        <v>14.3</v>
      </c>
      <c r="S44" s="39">
        <v>10.1</v>
      </c>
      <c r="T44" s="39">
        <v>10.199999999999999</v>
      </c>
      <c r="U44" s="28">
        <f t="shared" si="3"/>
        <v>12.112499999999999</v>
      </c>
      <c r="V44" s="102"/>
      <c r="W44" s="17"/>
      <c r="X44" s="17"/>
      <c r="Y44" s="17"/>
      <c r="Z44" s="17"/>
      <c r="AA44" s="17"/>
    </row>
    <row r="45" spans="1:27" s="5" customFormat="1" ht="13.5" customHeight="1">
      <c r="A45" s="26">
        <v>3</v>
      </c>
      <c r="B45" s="39">
        <v>9.1</v>
      </c>
      <c r="C45" s="39">
        <v>5.5</v>
      </c>
      <c r="D45" s="39">
        <v>5.7</v>
      </c>
      <c r="E45" s="70">
        <v>12.5</v>
      </c>
      <c r="F45" s="39">
        <v>16.600000000000001</v>
      </c>
      <c r="G45" s="70">
        <v>19.8</v>
      </c>
      <c r="H45" s="39">
        <v>20.7</v>
      </c>
      <c r="I45" s="39">
        <v>18.399999999999999</v>
      </c>
      <c r="J45" s="27">
        <f t="shared" si="4"/>
        <v>13.537500000000001</v>
      </c>
      <c r="K45" s="39">
        <v>20.9</v>
      </c>
      <c r="L45" s="28">
        <v>4.5</v>
      </c>
      <c r="M45" s="39">
        <v>10.9</v>
      </c>
      <c r="N45" s="39">
        <v>9</v>
      </c>
      <c r="O45" s="39">
        <v>9.1999999999999993</v>
      </c>
      <c r="P45" s="70">
        <v>9</v>
      </c>
      <c r="Q45" s="39">
        <v>7.8</v>
      </c>
      <c r="R45" s="70">
        <v>9.3000000000000007</v>
      </c>
      <c r="S45" s="39">
        <v>9.5</v>
      </c>
      <c r="T45" s="39">
        <v>9.1999999999999993</v>
      </c>
      <c r="U45" s="28">
        <f t="shared" si="3"/>
        <v>9.2374999999999989</v>
      </c>
      <c r="V45" s="102"/>
      <c r="W45" s="17"/>
      <c r="X45" s="17"/>
      <c r="Y45" s="17"/>
      <c r="Z45" s="17"/>
      <c r="AA45" s="17"/>
    </row>
    <row r="46" spans="1:27" s="5" customFormat="1" ht="13.5" customHeight="1">
      <c r="A46" s="26">
        <v>4</v>
      </c>
      <c r="B46" s="39">
        <v>13.5</v>
      </c>
      <c r="C46" s="39">
        <v>13.6</v>
      </c>
      <c r="D46" s="39">
        <v>13.6</v>
      </c>
      <c r="E46" s="70">
        <v>19.899999999999999</v>
      </c>
      <c r="F46" s="39">
        <v>24.3</v>
      </c>
      <c r="G46" s="70">
        <v>27.5</v>
      </c>
      <c r="H46" s="39">
        <v>27.3</v>
      </c>
      <c r="I46" s="39">
        <v>25.7</v>
      </c>
      <c r="J46" s="27">
        <f t="shared" si="4"/>
        <v>20.675000000000001</v>
      </c>
      <c r="K46" s="39">
        <v>29.4</v>
      </c>
      <c r="L46" s="28">
        <v>12.2</v>
      </c>
      <c r="M46" s="39">
        <v>11.1</v>
      </c>
      <c r="N46" s="39">
        <v>10.7</v>
      </c>
      <c r="O46" s="39">
        <v>12.4</v>
      </c>
      <c r="P46" s="70">
        <v>14.8</v>
      </c>
      <c r="Q46" s="39">
        <v>15.9</v>
      </c>
      <c r="R46" s="70">
        <v>16.399999999999999</v>
      </c>
      <c r="S46" s="39">
        <v>15.7</v>
      </c>
      <c r="T46" s="39">
        <v>15</v>
      </c>
      <c r="U46" s="28">
        <f t="shared" si="3"/>
        <v>14.000000000000002</v>
      </c>
      <c r="V46" s="102"/>
      <c r="W46" s="17"/>
      <c r="X46" s="17"/>
      <c r="Y46" s="17"/>
      <c r="Z46" s="17"/>
      <c r="AA46" s="17"/>
    </row>
    <row r="47" spans="1:27" s="5" customFormat="1" ht="13.5" customHeight="1">
      <c r="A47" s="26">
        <v>5</v>
      </c>
      <c r="B47" s="39">
        <v>19.3</v>
      </c>
      <c r="C47" s="39">
        <v>16.899999999999999</v>
      </c>
      <c r="D47" s="39">
        <v>16.2</v>
      </c>
      <c r="E47" s="70">
        <v>22.2</v>
      </c>
      <c r="F47" s="39">
        <v>26.4</v>
      </c>
      <c r="G47" s="70">
        <v>28.6</v>
      </c>
      <c r="H47" s="39">
        <v>28.1</v>
      </c>
      <c r="I47" s="39">
        <v>25</v>
      </c>
      <c r="J47" s="27">
        <f t="shared" si="4"/>
        <v>22.837499999999999</v>
      </c>
      <c r="K47" s="39">
        <v>30.3</v>
      </c>
      <c r="L47" s="28">
        <v>12</v>
      </c>
      <c r="M47" s="39">
        <v>20</v>
      </c>
      <c r="N47" s="39">
        <v>15.7</v>
      </c>
      <c r="O47" s="39">
        <v>16.8</v>
      </c>
      <c r="P47" s="70">
        <v>15.8</v>
      </c>
      <c r="Q47" s="39">
        <v>16.8</v>
      </c>
      <c r="R47" s="70">
        <v>16.600000000000001</v>
      </c>
      <c r="S47" s="39">
        <v>16.8</v>
      </c>
      <c r="T47" s="39">
        <v>15.6</v>
      </c>
      <c r="U47" s="28">
        <f t="shared" si="3"/>
        <v>16.762499999999999</v>
      </c>
      <c r="V47" s="102"/>
      <c r="W47" s="17"/>
      <c r="X47" s="17"/>
      <c r="Y47" s="17"/>
      <c r="Z47" s="17"/>
      <c r="AA47" s="17"/>
    </row>
    <row r="48" spans="1:27" s="5" customFormat="1" ht="13.5" customHeight="1">
      <c r="A48" s="26">
        <v>6</v>
      </c>
      <c r="B48" s="39">
        <v>19</v>
      </c>
      <c r="C48" s="39">
        <v>16.3</v>
      </c>
      <c r="D48" s="39">
        <v>16.3</v>
      </c>
      <c r="E48" s="70">
        <v>24.6</v>
      </c>
      <c r="F48" s="39">
        <v>27.4</v>
      </c>
      <c r="G48" s="70">
        <v>29.2</v>
      </c>
      <c r="H48" s="39">
        <v>29.4</v>
      </c>
      <c r="I48" s="39">
        <v>27.4</v>
      </c>
      <c r="J48" s="27">
        <f t="shared" si="4"/>
        <v>23.7</v>
      </c>
      <c r="K48" s="39">
        <v>30.1</v>
      </c>
      <c r="L48" s="28">
        <v>12.5</v>
      </c>
      <c r="M48" s="39">
        <v>19.399999999999999</v>
      </c>
      <c r="N48" s="39">
        <v>18.5</v>
      </c>
      <c r="O48" s="39">
        <v>18.5</v>
      </c>
      <c r="P48" s="70">
        <v>20.8</v>
      </c>
      <c r="Q48" s="39">
        <v>17.600000000000001</v>
      </c>
      <c r="R48" s="70">
        <v>17</v>
      </c>
      <c r="S48" s="39">
        <v>20.2</v>
      </c>
      <c r="T48" s="39">
        <v>18.3</v>
      </c>
      <c r="U48" s="28">
        <f t="shared" si="3"/>
        <v>18.787500000000001</v>
      </c>
      <c r="V48" s="102"/>
      <c r="W48" s="17"/>
      <c r="X48" s="17"/>
      <c r="Y48" s="17"/>
      <c r="Z48" s="17"/>
      <c r="AA48" s="17"/>
    </row>
    <row r="49" spans="1:27" s="5" customFormat="1" ht="13.5" customHeight="1">
      <c r="A49" s="26">
        <v>7</v>
      </c>
      <c r="B49" s="39">
        <v>22.6</v>
      </c>
      <c r="C49" s="39">
        <v>19.2</v>
      </c>
      <c r="D49" s="39">
        <v>14.6</v>
      </c>
      <c r="E49" s="70">
        <v>25.1</v>
      </c>
      <c r="F49" s="39">
        <v>28.4</v>
      </c>
      <c r="G49" s="70">
        <v>29</v>
      </c>
      <c r="H49" s="39">
        <v>28.5</v>
      </c>
      <c r="I49" s="39">
        <v>26.1</v>
      </c>
      <c r="J49" s="27">
        <f t="shared" si="4"/>
        <v>24.1875</v>
      </c>
      <c r="K49" s="39">
        <v>29.9</v>
      </c>
      <c r="L49" s="28">
        <v>13.8</v>
      </c>
      <c r="M49" s="39">
        <v>18.399999999999999</v>
      </c>
      <c r="N49" s="39">
        <v>20.5</v>
      </c>
      <c r="O49" s="39">
        <v>16.600000000000001</v>
      </c>
      <c r="P49" s="70">
        <v>22</v>
      </c>
      <c r="Q49" s="39">
        <v>20.7</v>
      </c>
      <c r="R49" s="70">
        <v>20.7</v>
      </c>
      <c r="S49" s="39">
        <v>17.8</v>
      </c>
      <c r="T49" s="39">
        <v>18.399999999999999</v>
      </c>
      <c r="U49" s="28">
        <f t="shared" si="3"/>
        <v>19.387500000000003</v>
      </c>
      <c r="V49" s="102"/>
      <c r="W49" s="17"/>
      <c r="X49" s="17"/>
      <c r="Y49" s="17"/>
      <c r="Z49" s="17"/>
      <c r="AA49" s="17"/>
    </row>
    <row r="50" spans="1:27" s="5" customFormat="1" ht="13.5" customHeight="1">
      <c r="A50" s="26">
        <v>8</v>
      </c>
      <c r="B50" s="39">
        <v>21.3</v>
      </c>
      <c r="C50" s="39">
        <v>16.399999999999999</v>
      </c>
      <c r="D50" s="39">
        <v>16.3</v>
      </c>
      <c r="E50" s="70">
        <v>23.9</v>
      </c>
      <c r="F50" s="39">
        <v>27.9</v>
      </c>
      <c r="G50" s="70">
        <v>29.4</v>
      </c>
      <c r="H50" s="39">
        <v>29.3</v>
      </c>
      <c r="I50" s="39">
        <v>25.5</v>
      </c>
      <c r="J50" s="27">
        <f t="shared" si="4"/>
        <v>23.750000000000004</v>
      </c>
      <c r="K50" s="39">
        <v>29.9</v>
      </c>
      <c r="L50" s="28">
        <v>14.2</v>
      </c>
      <c r="M50" s="39">
        <v>18</v>
      </c>
      <c r="N50" s="39">
        <v>18.399999999999999</v>
      </c>
      <c r="O50" s="39">
        <v>18.3</v>
      </c>
      <c r="P50" s="70">
        <v>20</v>
      </c>
      <c r="Q50" s="39">
        <v>21.9</v>
      </c>
      <c r="R50" s="70">
        <v>21.9</v>
      </c>
      <c r="S50" s="39">
        <v>18.8</v>
      </c>
      <c r="T50" s="39">
        <v>17.600000000000001</v>
      </c>
      <c r="U50" s="28">
        <f t="shared" si="3"/>
        <v>19.362500000000001</v>
      </c>
      <c r="V50" s="102"/>
      <c r="W50" s="17"/>
      <c r="X50" s="17"/>
      <c r="Y50" s="17"/>
      <c r="Z50" s="17"/>
      <c r="AA50" s="17"/>
    </row>
    <row r="51" spans="1:27" s="5" customFormat="1" ht="13.5" customHeight="1">
      <c r="A51" s="26">
        <v>9</v>
      </c>
      <c r="B51" s="39">
        <v>20.9</v>
      </c>
      <c r="C51" s="39">
        <v>17.8</v>
      </c>
      <c r="D51" s="39">
        <v>17.899999999999999</v>
      </c>
      <c r="E51" s="70">
        <v>17.899999999999999</v>
      </c>
      <c r="F51" s="39">
        <v>20.8</v>
      </c>
      <c r="G51" s="70">
        <v>23.6</v>
      </c>
      <c r="H51" s="39">
        <v>21.6</v>
      </c>
      <c r="I51" s="39">
        <v>18.5</v>
      </c>
      <c r="J51" s="27">
        <f t="shared" si="4"/>
        <v>19.875</v>
      </c>
      <c r="K51" s="39">
        <v>24.5</v>
      </c>
      <c r="L51" s="28">
        <v>16.600000000000001</v>
      </c>
      <c r="M51" s="39">
        <v>18.3</v>
      </c>
      <c r="N51" s="39">
        <v>20.399999999999999</v>
      </c>
      <c r="O51" s="39">
        <v>20.5</v>
      </c>
      <c r="P51" s="70">
        <v>20.100000000000001</v>
      </c>
      <c r="Q51" s="39">
        <v>18.100000000000001</v>
      </c>
      <c r="R51" s="70">
        <v>15.9</v>
      </c>
      <c r="S51" s="39">
        <v>12.1</v>
      </c>
      <c r="T51" s="39">
        <v>10.9</v>
      </c>
      <c r="U51" s="28">
        <f t="shared" si="3"/>
        <v>17.037500000000001</v>
      </c>
      <c r="V51" s="102"/>
      <c r="W51" s="17"/>
      <c r="X51" s="17"/>
      <c r="Y51" s="17"/>
      <c r="Z51" s="17"/>
      <c r="AA51" s="17"/>
    </row>
    <row r="52" spans="1:27" s="5" customFormat="1" ht="13.5" customHeight="1">
      <c r="A52" s="26">
        <v>10</v>
      </c>
      <c r="B52" s="39">
        <v>14.7</v>
      </c>
      <c r="C52" s="39">
        <v>11</v>
      </c>
      <c r="D52" s="39">
        <v>14.7</v>
      </c>
      <c r="E52" s="70">
        <v>16</v>
      </c>
      <c r="F52" s="39">
        <v>18.7</v>
      </c>
      <c r="G52" s="70">
        <v>21.1</v>
      </c>
      <c r="H52" s="39">
        <v>21.4</v>
      </c>
      <c r="I52" s="39">
        <v>17.600000000000001</v>
      </c>
      <c r="J52" s="27">
        <f t="shared" si="4"/>
        <v>16.899999999999999</v>
      </c>
      <c r="K52" s="39">
        <v>22.4</v>
      </c>
      <c r="L52" s="28">
        <v>8.9</v>
      </c>
      <c r="M52" s="39">
        <v>11.7</v>
      </c>
      <c r="N52" s="39">
        <v>12.6</v>
      </c>
      <c r="O52" s="39">
        <v>15.4</v>
      </c>
      <c r="P52" s="70">
        <v>14</v>
      </c>
      <c r="Q52" s="39">
        <v>12.7</v>
      </c>
      <c r="R52" s="70">
        <v>12.7</v>
      </c>
      <c r="S52" s="39">
        <v>12.1</v>
      </c>
      <c r="T52" s="39">
        <v>11.6</v>
      </c>
      <c r="U52" s="28">
        <f t="shared" si="3"/>
        <v>12.849999999999998</v>
      </c>
      <c r="V52" s="102"/>
      <c r="W52" s="17"/>
      <c r="X52" s="17"/>
      <c r="Y52" s="17"/>
      <c r="Z52" s="17"/>
      <c r="AA52" s="17"/>
    </row>
    <row r="53" spans="1:27" s="5" customFormat="1" ht="13.5" customHeight="1">
      <c r="A53" s="26">
        <v>11</v>
      </c>
      <c r="B53" s="39">
        <v>15.1</v>
      </c>
      <c r="C53" s="39">
        <v>13.3</v>
      </c>
      <c r="D53" s="39">
        <v>13.2</v>
      </c>
      <c r="E53" s="70">
        <v>15.9</v>
      </c>
      <c r="F53" s="39">
        <v>16.399999999999999</v>
      </c>
      <c r="G53" s="70">
        <v>17</v>
      </c>
      <c r="H53" s="39">
        <v>16.5</v>
      </c>
      <c r="I53" s="39">
        <v>15.2</v>
      </c>
      <c r="J53" s="27">
        <f t="shared" si="4"/>
        <v>15.324999999999999</v>
      </c>
      <c r="K53" s="39">
        <v>18.899999999999999</v>
      </c>
      <c r="L53" s="28">
        <v>12</v>
      </c>
      <c r="M53" s="39">
        <v>13.8</v>
      </c>
      <c r="N53" s="39">
        <v>13.7</v>
      </c>
      <c r="O53" s="39">
        <v>13.6</v>
      </c>
      <c r="P53" s="70">
        <v>14.8</v>
      </c>
      <c r="Q53" s="39">
        <v>13.5</v>
      </c>
      <c r="R53" s="70">
        <v>19.2</v>
      </c>
      <c r="S53" s="39">
        <v>18.8</v>
      </c>
      <c r="T53" s="39">
        <v>15.7</v>
      </c>
      <c r="U53" s="28">
        <f t="shared" si="3"/>
        <v>15.387500000000001</v>
      </c>
      <c r="V53" s="102"/>
      <c r="W53" s="17"/>
      <c r="X53" s="17"/>
      <c r="Y53" s="17"/>
      <c r="Z53" s="17"/>
      <c r="AA53" s="17"/>
    </row>
    <row r="54" spans="1:27" s="5" customFormat="1" ht="13.5" customHeight="1">
      <c r="A54" s="26">
        <v>12</v>
      </c>
      <c r="B54" s="39">
        <v>14.1</v>
      </c>
      <c r="C54" s="39">
        <v>14.1</v>
      </c>
      <c r="D54" s="39">
        <v>14.3</v>
      </c>
      <c r="E54" s="70">
        <v>16.100000000000001</v>
      </c>
      <c r="F54" s="39">
        <v>20.2</v>
      </c>
      <c r="G54" s="70">
        <v>20.9</v>
      </c>
      <c r="H54" s="39">
        <v>20.6</v>
      </c>
      <c r="I54" s="39">
        <v>17.2</v>
      </c>
      <c r="J54" s="27">
        <f t="shared" si="4"/>
        <v>17.187499999999996</v>
      </c>
      <c r="K54" s="39">
        <v>22</v>
      </c>
      <c r="L54" s="28">
        <v>13.7</v>
      </c>
      <c r="M54" s="39">
        <v>16.100000000000001</v>
      </c>
      <c r="N54" s="39">
        <v>16.100000000000001</v>
      </c>
      <c r="O54" s="39">
        <v>15.9</v>
      </c>
      <c r="P54" s="70">
        <v>14.5</v>
      </c>
      <c r="Q54" s="39">
        <v>14.4</v>
      </c>
      <c r="R54" s="70">
        <v>15</v>
      </c>
      <c r="S54" s="39">
        <v>13.9</v>
      </c>
      <c r="T54" s="39">
        <v>11.4</v>
      </c>
      <c r="U54" s="28">
        <f t="shared" si="3"/>
        <v>14.662500000000001</v>
      </c>
      <c r="V54" s="102"/>
      <c r="W54" s="17"/>
      <c r="X54" s="17"/>
      <c r="Y54" s="17"/>
      <c r="Z54" s="17"/>
      <c r="AA54" s="17"/>
    </row>
    <row r="55" spans="1:27" s="5" customFormat="1" ht="13.5" customHeight="1">
      <c r="A55" s="26">
        <v>13</v>
      </c>
      <c r="B55" s="39">
        <v>14</v>
      </c>
      <c r="C55" s="39">
        <v>12.7</v>
      </c>
      <c r="D55" s="39">
        <v>13.1</v>
      </c>
      <c r="E55" s="70">
        <v>10.8</v>
      </c>
      <c r="F55" s="39">
        <v>13.7</v>
      </c>
      <c r="G55" s="70">
        <v>21.2</v>
      </c>
      <c r="H55" s="39">
        <v>21.9</v>
      </c>
      <c r="I55" s="39">
        <v>19.3</v>
      </c>
      <c r="J55" s="27">
        <f t="shared" si="4"/>
        <v>15.8375</v>
      </c>
      <c r="K55" s="39">
        <v>23.3</v>
      </c>
      <c r="L55" s="28">
        <v>10.8</v>
      </c>
      <c r="M55" s="39">
        <v>10</v>
      </c>
      <c r="N55" s="39">
        <v>11.2</v>
      </c>
      <c r="O55" s="39">
        <v>11.6</v>
      </c>
      <c r="P55" s="70">
        <v>12.9</v>
      </c>
      <c r="Q55" s="39">
        <v>15.1</v>
      </c>
      <c r="R55" s="70">
        <v>19.100000000000001</v>
      </c>
      <c r="S55" s="39">
        <v>19.8</v>
      </c>
      <c r="T55" s="39">
        <v>21.7</v>
      </c>
      <c r="U55" s="28">
        <f t="shared" si="3"/>
        <v>15.175000000000001</v>
      </c>
      <c r="V55" s="102"/>
      <c r="W55" s="17"/>
      <c r="X55" s="17"/>
      <c r="Y55" s="17"/>
      <c r="Z55" s="17"/>
      <c r="AA55" s="17"/>
    </row>
    <row r="56" spans="1:27" s="5" customFormat="1" ht="13.5" customHeight="1">
      <c r="A56" s="26">
        <v>14</v>
      </c>
      <c r="B56" s="39">
        <v>17.3</v>
      </c>
      <c r="C56" s="39">
        <v>16.8</v>
      </c>
      <c r="D56" s="39">
        <v>16.899999999999999</v>
      </c>
      <c r="E56" s="70">
        <v>18.2</v>
      </c>
      <c r="F56" s="39">
        <v>19</v>
      </c>
      <c r="G56" s="70">
        <v>19.399999999999999</v>
      </c>
      <c r="H56" s="39">
        <v>17.100000000000001</v>
      </c>
      <c r="I56" s="39">
        <v>17.100000000000001</v>
      </c>
      <c r="J56" s="27">
        <f t="shared" si="4"/>
        <v>17.724999999999998</v>
      </c>
      <c r="K56" s="39">
        <v>21.7</v>
      </c>
      <c r="L56" s="28">
        <v>16.2</v>
      </c>
      <c r="M56" s="39">
        <v>19.3</v>
      </c>
      <c r="N56" s="39">
        <v>18.7</v>
      </c>
      <c r="O56" s="39">
        <v>18.8</v>
      </c>
      <c r="P56" s="70">
        <v>20.3</v>
      </c>
      <c r="Q56" s="39">
        <v>21.1</v>
      </c>
      <c r="R56" s="70">
        <v>19.3</v>
      </c>
      <c r="S56" s="39">
        <v>19.5</v>
      </c>
      <c r="T56" s="39">
        <v>16.7</v>
      </c>
      <c r="U56" s="28">
        <f t="shared" si="3"/>
        <v>19.212499999999999</v>
      </c>
      <c r="V56" s="102"/>
      <c r="W56" s="17"/>
      <c r="X56" s="17"/>
      <c r="Y56" s="17"/>
      <c r="Z56" s="17"/>
      <c r="AA56" s="17"/>
    </row>
    <row r="57" spans="1:27" s="5" customFormat="1" ht="13.5" customHeight="1">
      <c r="A57" s="26">
        <v>15</v>
      </c>
      <c r="B57" s="39">
        <v>14.4</v>
      </c>
      <c r="C57" s="39">
        <v>13</v>
      </c>
      <c r="D57" s="39">
        <v>12.7</v>
      </c>
      <c r="E57" s="70">
        <v>15</v>
      </c>
      <c r="F57" s="39">
        <v>19.8</v>
      </c>
      <c r="G57" s="70">
        <v>22.4</v>
      </c>
      <c r="H57" s="39">
        <v>22.7</v>
      </c>
      <c r="I57" s="39">
        <v>20.399999999999999</v>
      </c>
      <c r="J57" s="27">
        <f t="shared" si="4"/>
        <v>17.549999999999997</v>
      </c>
      <c r="K57" s="39">
        <v>23.9</v>
      </c>
      <c r="L57" s="28">
        <v>12.7</v>
      </c>
      <c r="M57" s="39">
        <v>15.7</v>
      </c>
      <c r="N57" s="39">
        <v>15</v>
      </c>
      <c r="O57" s="39">
        <v>14.7</v>
      </c>
      <c r="P57" s="70">
        <v>15.5</v>
      </c>
      <c r="Q57" s="39">
        <v>16.7</v>
      </c>
      <c r="R57" s="70">
        <v>16.600000000000001</v>
      </c>
      <c r="S57" s="39">
        <v>13.9</v>
      </c>
      <c r="T57" s="39">
        <v>14</v>
      </c>
      <c r="U57" s="28">
        <f t="shared" si="3"/>
        <v>15.262499999999999</v>
      </c>
      <c r="V57" s="102"/>
      <c r="W57" s="17"/>
      <c r="X57" s="17"/>
      <c r="Y57" s="17"/>
      <c r="Z57" s="17"/>
      <c r="AA57" s="17"/>
    </row>
    <row r="58" spans="1:27" s="5" customFormat="1" ht="13.5" customHeight="1">
      <c r="A58" s="26">
        <v>16</v>
      </c>
      <c r="B58" s="39">
        <v>12.7</v>
      </c>
      <c r="C58" s="39">
        <v>8.3000000000000007</v>
      </c>
      <c r="D58" s="39">
        <v>9.6999999999999993</v>
      </c>
      <c r="E58" s="70">
        <v>18</v>
      </c>
      <c r="F58" s="39">
        <v>23.6</v>
      </c>
      <c r="G58" s="70">
        <v>24.9</v>
      </c>
      <c r="H58" s="39">
        <v>26</v>
      </c>
      <c r="I58" s="39">
        <v>23.2</v>
      </c>
      <c r="J58" s="27">
        <f t="shared" si="4"/>
        <v>18.3</v>
      </c>
      <c r="K58" s="39">
        <v>26.3</v>
      </c>
      <c r="L58" s="28">
        <v>6</v>
      </c>
      <c r="M58" s="39">
        <v>14.7</v>
      </c>
      <c r="N58" s="39">
        <v>10.9</v>
      </c>
      <c r="O58" s="39">
        <v>12</v>
      </c>
      <c r="P58" s="70">
        <v>15</v>
      </c>
      <c r="Q58" s="39">
        <v>15.7</v>
      </c>
      <c r="R58" s="70">
        <v>16.7</v>
      </c>
      <c r="S58" s="39">
        <v>16.5</v>
      </c>
      <c r="T58" s="39">
        <v>16.600000000000001</v>
      </c>
      <c r="U58" s="28">
        <f t="shared" si="3"/>
        <v>14.762499999999999</v>
      </c>
      <c r="V58" s="102"/>
      <c r="W58" s="17"/>
      <c r="X58" s="17"/>
      <c r="Y58" s="17"/>
      <c r="Z58" s="17"/>
      <c r="AA58" s="17"/>
    </row>
    <row r="59" spans="1:27" s="5" customFormat="1" ht="13.5" customHeight="1">
      <c r="A59" s="26">
        <v>17</v>
      </c>
      <c r="B59" s="39">
        <v>18.100000000000001</v>
      </c>
      <c r="C59" s="39">
        <v>14.1</v>
      </c>
      <c r="D59" s="39">
        <v>13.5</v>
      </c>
      <c r="E59" s="70">
        <v>18.3</v>
      </c>
      <c r="F59" s="39">
        <v>23.1</v>
      </c>
      <c r="G59" s="70">
        <v>25.3</v>
      </c>
      <c r="H59" s="39">
        <v>25</v>
      </c>
      <c r="I59" s="39">
        <v>22</v>
      </c>
      <c r="J59" s="27">
        <f t="shared" si="4"/>
        <v>19.924999999999997</v>
      </c>
      <c r="K59" s="39">
        <v>26.5</v>
      </c>
      <c r="L59" s="28">
        <v>11</v>
      </c>
      <c r="M59" s="39">
        <v>17.100000000000001</v>
      </c>
      <c r="N59" s="39">
        <v>16.100000000000001</v>
      </c>
      <c r="O59" s="39">
        <v>15.3</v>
      </c>
      <c r="P59" s="70">
        <v>15.7</v>
      </c>
      <c r="Q59" s="39">
        <v>15.7</v>
      </c>
      <c r="R59" s="70">
        <v>16.600000000000001</v>
      </c>
      <c r="S59" s="39">
        <v>15.6</v>
      </c>
      <c r="T59" s="39">
        <v>13.7</v>
      </c>
      <c r="U59" s="28">
        <f t="shared" si="3"/>
        <v>15.725</v>
      </c>
      <c r="V59" s="102"/>
      <c r="W59" s="17"/>
      <c r="X59" s="17"/>
      <c r="Y59" s="17"/>
      <c r="Z59" s="17"/>
      <c r="AA59" s="17"/>
    </row>
    <row r="60" spans="1:27" s="5" customFormat="1" ht="13.5" customHeight="1">
      <c r="A60" s="26">
        <v>18</v>
      </c>
      <c r="B60" s="39">
        <v>14.8</v>
      </c>
      <c r="C60" s="39">
        <v>12.2</v>
      </c>
      <c r="D60" s="39">
        <v>12.4</v>
      </c>
      <c r="E60" s="70">
        <v>17.5</v>
      </c>
      <c r="F60" s="39">
        <v>21.8</v>
      </c>
      <c r="G60" s="70">
        <v>24.5</v>
      </c>
      <c r="H60" s="39">
        <v>24</v>
      </c>
      <c r="I60" s="39">
        <v>20.6</v>
      </c>
      <c r="J60" s="27">
        <f t="shared" si="4"/>
        <v>18.475000000000001</v>
      </c>
      <c r="K60" s="39">
        <v>25.1</v>
      </c>
      <c r="L60" s="28">
        <v>11.6</v>
      </c>
      <c r="M60" s="39">
        <v>11.8</v>
      </c>
      <c r="N60" s="39">
        <v>13.3</v>
      </c>
      <c r="O60" s="39">
        <v>14.2</v>
      </c>
      <c r="P60" s="70">
        <v>14.6</v>
      </c>
      <c r="Q60" s="39">
        <v>15.5</v>
      </c>
      <c r="R60" s="70">
        <v>17.3</v>
      </c>
      <c r="S60" s="39">
        <v>17</v>
      </c>
      <c r="T60" s="39">
        <v>15</v>
      </c>
      <c r="U60" s="28">
        <f t="shared" si="3"/>
        <v>14.8375</v>
      </c>
      <c r="V60" s="102"/>
      <c r="W60" s="17"/>
      <c r="X60" s="17"/>
      <c r="Y60" s="17"/>
      <c r="Z60" s="17"/>
      <c r="AA60" s="17"/>
    </row>
    <row r="61" spans="1:27" s="5" customFormat="1" ht="13.5" customHeight="1">
      <c r="A61" s="26">
        <v>19</v>
      </c>
      <c r="B61" s="39">
        <v>14.6</v>
      </c>
      <c r="C61" s="39">
        <v>11.2</v>
      </c>
      <c r="D61" s="39">
        <v>10.199999999999999</v>
      </c>
      <c r="E61" s="70">
        <v>19.3</v>
      </c>
      <c r="F61" s="39">
        <v>22.5</v>
      </c>
      <c r="G61" s="70">
        <v>24.7</v>
      </c>
      <c r="H61" s="39">
        <v>25.6</v>
      </c>
      <c r="I61" s="39">
        <v>23.4</v>
      </c>
      <c r="J61" s="27">
        <f t="shared" si="4"/>
        <v>18.9375</v>
      </c>
      <c r="K61" s="39">
        <v>25.7</v>
      </c>
      <c r="L61" s="28">
        <v>8.4</v>
      </c>
      <c r="M61" s="39">
        <v>15.7</v>
      </c>
      <c r="N61" s="39">
        <v>13.3</v>
      </c>
      <c r="O61" s="39">
        <v>12.4</v>
      </c>
      <c r="P61" s="70">
        <v>14.1</v>
      </c>
      <c r="Q61" s="39">
        <v>16.600000000000001</v>
      </c>
      <c r="R61" s="70">
        <v>17.100000000000001</v>
      </c>
      <c r="S61" s="39">
        <v>18.399999999999999</v>
      </c>
      <c r="T61" s="39">
        <v>17.100000000000001</v>
      </c>
      <c r="U61" s="28">
        <f t="shared" si="3"/>
        <v>15.587499999999999</v>
      </c>
      <c r="V61" s="102"/>
      <c r="W61" s="17"/>
      <c r="X61" s="17"/>
      <c r="Y61" s="17"/>
      <c r="Z61" s="17"/>
      <c r="AA61" s="17"/>
    </row>
    <row r="62" spans="1:27" s="5" customFormat="1" ht="13.5" customHeight="1">
      <c r="A62" s="26">
        <v>20</v>
      </c>
      <c r="B62" s="39">
        <v>15.9</v>
      </c>
      <c r="C62" s="39">
        <v>12.5</v>
      </c>
      <c r="D62" s="39">
        <v>13.7</v>
      </c>
      <c r="E62" s="70">
        <v>22.5</v>
      </c>
      <c r="F62" s="39">
        <v>26.8</v>
      </c>
      <c r="G62" s="70">
        <v>28.7</v>
      </c>
      <c r="H62" s="39">
        <v>28.1</v>
      </c>
      <c r="I62" s="39">
        <v>25.3</v>
      </c>
      <c r="J62" s="27">
        <f t="shared" si="4"/>
        <v>21.6875</v>
      </c>
      <c r="K62" s="39">
        <v>30.1</v>
      </c>
      <c r="L62" s="28">
        <v>11</v>
      </c>
      <c r="M62" s="39">
        <v>17.100000000000001</v>
      </c>
      <c r="N62" s="39">
        <v>14.5</v>
      </c>
      <c r="O62" s="39">
        <v>15.7</v>
      </c>
      <c r="P62" s="70">
        <v>17.600000000000001</v>
      </c>
      <c r="Q62" s="39">
        <v>19.399999999999999</v>
      </c>
      <c r="R62" s="70">
        <v>20.7</v>
      </c>
      <c r="S62" s="39">
        <v>19.100000000000001</v>
      </c>
      <c r="T62" s="39">
        <v>19.3</v>
      </c>
      <c r="U62" s="28">
        <f t="shared" si="3"/>
        <v>17.925000000000004</v>
      </c>
      <c r="V62" s="102"/>
      <c r="W62" s="17"/>
      <c r="X62" s="17"/>
      <c r="Y62" s="17"/>
      <c r="Z62" s="17"/>
      <c r="AA62" s="17"/>
    </row>
    <row r="63" spans="1:27" s="5" customFormat="1" ht="13.5" customHeight="1">
      <c r="A63" s="26">
        <v>21</v>
      </c>
      <c r="B63" s="39">
        <v>20.399999999999999</v>
      </c>
      <c r="C63" s="39">
        <v>18.7</v>
      </c>
      <c r="D63" s="39">
        <v>18.5</v>
      </c>
      <c r="E63" s="70">
        <v>22.9</v>
      </c>
      <c r="F63" s="39">
        <v>26.6</v>
      </c>
      <c r="G63" s="70">
        <v>27.9</v>
      </c>
      <c r="H63" s="39">
        <v>26.5</v>
      </c>
      <c r="I63" s="39">
        <v>22.4</v>
      </c>
      <c r="J63" s="27">
        <f t="shared" si="4"/>
        <v>22.987500000000001</v>
      </c>
      <c r="K63" s="39">
        <v>29.4</v>
      </c>
      <c r="L63" s="28">
        <v>17.600000000000001</v>
      </c>
      <c r="M63" s="39">
        <v>23.5</v>
      </c>
      <c r="N63" s="39">
        <v>21.6</v>
      </c>
      <c r="O63" s="39">
        <v>21.3</v>
      </c>
      <c r="P63" s="70">
        <v>22.8</v>
      </c>
      <c r="Q63" s="39">
        <v>24.1</v>
      </c>
      <c r="R63" s="70">
        <v>22.8</v>
      </c>
      <c r="S63" s="39">
        <v>19.7</v>
      </c>
      <c r="T63" s="39">
        <v>21.9</v>
      </c>
      <c r="U63" s="28">
        <f t="shared" si="3"/>
        <v>22.212500000000002</v>
      </c>
      <c r="V63" s="102"/>
      <c r="W63" s="17"/>
      <c r="X63" s="17"/>
      <c r="Y63" s="17"/>
      <c r="Z63" s="17"/>
      <c r="AA63" s="17"/>
    </row>
    <row r="64" spans="1:27" s="5" customFormat="1" ht="13.5" customHeight="1">
      <c r="A64" s="26">
        <v>22</v>
      </c>
      <c r="B64" s="39">
        <v>18.100000000000001</v>
      </c>
      <c r="C64" s="39">
        <v>13.5</v>
      </c>
      <c r="D64" s="39">
        <v>14.1</v>
      </c>
      <c r="E64" s="70">
        <v>18.399999999999999</v>
      </c>
      <c r="F64" s="39">
        <v>19</v>
      </c>
      <c r="G64" s="70">
        <v>21.4</v>
      </c>
      <c r="H64" s="39">
        <v>20.2</v>
      </c>
      <c r="I64" s="39">
        <v>17.8</v>
      </c>
      <c r="J64" s="27">
        <f t="shared" si="4"/>
        <v>17.8125</v>
      </c>
      <c r="K64" s="39">
        <v>24.9</v>
      </c>
      <c r="L64" s="28">
        <v>11.7</v>
      </c>
      <c r="M64" s="39">
        <v>19.7</v>
      </c>
      <c r="N64" s="39">
        <v>15.3</v>
      </c>
      <c r="O64" s="39">
        <v>15.7</v>
      </c>
      <c r="P64" s="70">
        <v>18</v>
      </c>
      <c r="Q64" s="39">
        <v>15.2</v>
      </c>
      <c r="R64" s="70">
        <v>13</v>
      </c>
      <c r="S64" s="39">
        <v>12.6</v>
      </c>
      <c r="T64" s="39">
        <v>11.8</v>
      </c>
      <c r="U64" s="28">
        <f t="shared" si="3"/>
        <v>15.1625</v>
      </c>
      <c r="V64" s="102"/>
      <c r="W64" s="17"/>
      <c r="X64" s="17"/>
      <c r="Y64" s="17"/>
      <c r="Z64" s="17"/>
      <c r="AA64" s="17"/>
    </row>
    <row r="65" spans="1:27" s="5" customFormat="1" ht="13.5" customHeight="1">
      <c r="A65" s="26">
        <v>23</v>
      </c>
      <c r="B65" s="39">
        <v>11.4</v>
      </c>
      <c r="C65" s="39">
        <v>10.3</v>
      </c>
      <c r="D65" s="39">
        <v>11</v>
      </c>
      <c r="E65" s="70">
        <v>17.600000000000001</v>
      </c>
      <c r="F65" s="39">
        <v>21.2</v>
      </c>
      <c r="G65" s="70">
        <v>22.2</v>
      </c>
      <c r="H65" s="39">
        <v>21.1</v>
      </c>
      <c r="I65" s="39">
        <v>20.2</v>
      </c>
      <c r="J65" s="27">
        <f t="shared" si="4"/>
        <v>16.875</v>
      </c>
      <c r="K65" s="39">
        <v>23.3</v>
      </c>
      <c r="L65" s="28">
        <v>8</v>
      </c>
      <c r="M65" s="39">
        <v>11</v>
      </c>
      <c r="N65" s="39">
        <v>12.5</v>
      </c>
      <c r="O65" s="39">
        <v>13</v>
      </c>
      <c r="P65" s="70">
        <v>13.1</v>
      </c>
      <c r="Q65" s="39">
        <v>12.8</v>
      </c>
      <c r="R65" s="70">
        <v>12.8</v>
      </c>
      <c r="S65" s="39">
        <v>12.3</v>
      </c>
      <c r="T65" s="39">
        <v>13</v>
      </c>
      <c r="U65" s="28">
        <f t="shared" si="3"/>
        <v>12.5625</v>
      </c>
      <c r="V65" s="102"/>
      <c r="W65" s="17"/>
      <c r="X65" s="17"/>
      <c r="Y65" s="17"/>
      <c r="Z65" s="17"/>
      <c r="AA65" s="17"/>
    </row>
    <row r="66" spans="1:27" s="5" customFormat="1" ht="13.5" customHeight="1">
      <c r="A66" s="26">
        <v>24</v>
      </c>
      <c r="B66" s="39">
        <v>12.5</v>
      </c>
      <c r="C66" s="39">
        <v>11.2</v>
      </c>
      <c r="D66" s="39">
        <v>12.3</v>
      </c>
      <c r="E66" s="70">
        <v>17.399999999999999</v>
      </c>
      <c r="F66" s="39">
        <v>20.5</v>
      </c>
      <c r="G66" s="70">
        <v>22.5</v>
      </c>
      <c r="H66" s="39">
        <v>21.7</v>
      </c>
      <c r="I66" s="39">
        <v>19.2</v>
      </c>
      <c r="J66" s="27">
        <f t="shared" si="4"/>
        <v>17.162500000000001</v>
      </c>
      <c r="K66" s="39">
        <v>23.9</v>
      </c>
      <c r="L66" s="28">
        <v>9.8000000000000007</v>
      </c>
      <c r="M66" s="39">
        <v>13.4</v>
      </c>
      <c r="N66" s="39">
        <v>13.3</v>
      </c>
      <c r="O66" s="39">
        <v>13.8</v>
      </c>
      <c r="P66" s="70">
        <v>13.1</v>
      </c>
      <c r="Q66" s="39">
        <v>13.7</v>
      </c>
      <c r="R66" s="70">
        <v>12.8</v>
      </c>
      <c r="S66" s="39">
        <v>11.4</v>
      </c>
      <c r="T66" s="39">
        <v>11.4</v>
      </c>
      <c r="U66" s="28">
        <f t="shared" si="3"/>
        <v>12.862500000000001</v>
      </c>
      <c r="V66" s="102"/>
      <c r="W66" s="17"/>
      <c r="X66" s="17"/>
      <c r="Y66" s="17"/>
      <c r="Z66" s="17"/>
      <c r="AA66" s="17"/>
    </row>
    <row r="67" spans="1:27" s="5" customFormat="1" ht="13.5" customHeight="1">
      <c r="A67" s="26">
        <v>25</v>
      </c>
      <c r="B67" s="39">
        <v>12.4</v>
      </c>
      <c r="C67" s="39">
        <v>6.7</v>
      </c>
      <c r="D67" s="39">
        <v>8.6</v>
      </c>
      <c r="E67" s="70">
        <v>17.600000000000001</v>
      </c>
      <c r="F67" s="39">
        <v>21.4</v>
      </c>
      <c r="G67" s="70">
        <v>21.2</v>
      </c>
      <c r="H67" s="39">
        <v>21.4</v>
      </c>
      <c r="I67" s="39">
        <v>19.2</v>
      </c>
      <c r="J67" s="27">
        <f t="shared" si="4"/>
        <v>16.0625</v>
      </c>
      <c r="K67" s="39">
        <v>23.6</v>
      </c>
      <c r="L67" s="28">
        <v>4.4000000000000004</v>
      </c>
      <c r="M67" s="39">
        <v>13.7</v>
      </c>
      <c r="N67" s="39">
        <v>9.8000000000000007</v>
      </c>
      <c r="O67" s="39">
        <v>11.2</v>
      </c>
      <c r="P67" s="70">
        <v>13.6</v>
      </c>
      <c r="Q67" s="39">
        <v>11.7</v>
      </c>
      <c r="R67" s="70">
        <v>10.7</v>
      </c>
      <c r="S67" s="39">
        <v>11.3</v>
      </c>
      <c r="T67" s="39">
        <v>11.6</v>
      </c>
      <c r="U67" s="28">
        <f t="shared" si="3"/>
        <v>11.7</v>
      </c>
      <c r="V67" s="102"/>
      <c r="W67" s="17"/>
      <c r="X67" s="17"/>
      <c r="Y67" s="17"/>
      <c r="Z67" s="17"/>
      <c r="AA67" s="17"/>
    </row>
    <row r="68" spans="1:27" s="5" customFormat="1" ht="13.5" customHeight="1">
      <c r="A68" s="26">
        <v>26</v>
      </c>
      <c r="B68" s="39">
        <v>15.2</v>
      </c>
      <c r="C68" s="39">
        <v>13.3</v>
      </c>
      <c r="D68" s="39">
        <v>13.3</v>
      </c>
      <c r="E68" s="70">
        <v>14.2</v>
      </c>
      <c r="F68" s="39">
        <v>15.8</v>
      </c>
      <c r="G68" s="70">
        <v>16.600000000000001</v>
      </c>
      <c r="H68" s="39">
        <v>15.8</v>
      </c>
      <c r="I68" s="39">
        <v>14.6</v>
      </c>
      <c r="J68" s="27">
        <f t="shared" si="4"/>
        <v>14.85</v>
      </c>
      <c r="K68" s="39">
        <v>17.899999999999999</v>
      </c>
      <c r="L68" s="28">
        <v>10.9</v>
      </c>
      <c r="M68" s="39">
        <v>13.2</v>
      </c>
      <c r="N68" s="39">
        <v>12.8</v>
      </c>
      <c r="O68" s="39">
        <v>13.1</v>
      </c>
      <c r="P68" s="70">
        <v>16</v>
      </c>
      <c r="Q68" s="39">
        <v>16.600000000000001</v>
      </c>
      <c r="R68" s="70">
        <v>16.5</v>
      </c>
      <c r="S68" s="39">
        <v>16.2</v>
      </c>
      <c r="T68" s="39">
        <v>15.7</v>
      </c>
      <c r="U68" s="28">
        <f t="shared" si="3"/>
        <v>15.012500000000001</v>
      </c>
      <c r="V68" s="102"/>
      <c r="W68" s="17"/>
      <c r="X68" s="17"/>
      <c r="Y68" s="17"/>
      <c r="Z68" s="17"/>
      <c r="AA68" s="17"/>
    </row>
    <row r="69" spans="1:27" s="5" customFormat="1" ht="13.5" customHeight="1">
      <c r="A69" s="26">
        <v>27</v>
      </c>
      <c r="B69" s="39">
        <v>13.5</v>
      </c>
      <c r="C69" s="39">
        <v>13.3</v>
      </c>
      <c r="D69" s="39">
        <v>13.2</v>
      </c>
      <c r="E69" s="70">
        <v>13.6</v>
      </c>
      <c r="F69" s="39">
        <v>14</v>
      </c>
      <c r="G69" s="70">
        <v>13.8</v>
      </c>
      <c r="H69" s="39">
        <v>15.3</v>
      </c>
      <c r="I69" s="39">
        <v>14.5</v>
      </c>
      <c r="J69" s="27">
        <f t="shared" si="4"/>
        <v>13.899999999999999</v>
      </c>
      <c r="K69" s="39">
        <v>17.899999999999999</v>
      </c>
      <c r="L69" s="28">
        <v>13.2</v>
      </c>
      <c r="M69" s="39">
        <v>15.5</v>
      </c>
      <c r="N69" s="39">
        <v>15.3</v>
      </c>
      <c r="O69" s="39">
        <v>15.2</v>
      </c>
      <c r="P69" s="70">
        <v>15.6</v>
      </c>
      <c r="Q69" s="39">
        <v>16</v>
      </c>
      <c r="R69" s="70">
        <v>15.8</v>
      </c>
      <c r="S69" s="39">
        <v>16</v>
      </c>
      <c r="T69" s="39">
        <v>14.3</v>
      </c>
      <c r="U69" s="28">
        <f t="shared" si="3"/>
        <v>15.462499999999999</v>
      </c>
      <c r="V69" s="102"/>
      <c r="W69" s="17"/>
      <c r="X69" s="17"/>
      <c r="Y69" s="17"/>
      <c r="Z69" s="17"/>
      <c r="AA69" s="17"/>
    </row>
    <row r="70" spans="1:27" s="5" customFormat="1" ht="13.5" customHeight="1">
      <c r="A70" s="26">
        <v>28</v>
      </c>
      <c r="B70" s="39">
        <v>11.8</v>
      </c>
      <c r="C70" s="39">
        <v>12.1</v>
      </c>
      <c r="D70" s="39">
        <v>11.9</v>
      </c>
      <c r="E70" s="70">
        <v>15.4</v>
      </c>
      <c r="F70" s="39">
        <v>17.7</v>
      </c>
      <c r="G70" s="70">
        <v>18.899999999999999</v>
      </c>
      <c r="H70" s="39">
        <v>18.8</v>
      </c>
      <c r="I70" s="39">
        <v>17.399999999999999</v>
      </c>
      <c r="J70" s="27">
        <f t="shared" si="4"/>
        <v>15.499999999999996</v>
      </c>
      <c r="K70" s="39">
        <v>21.6</v>
      </c>
      <c r="L70" s="28">
        <v>11.1</v>
      </c>
      <c r="M70" s="39">
        <v>13.8</v>
      </c>
      <c r="N70" s="39">
        <v>12.4</v>
      </c>
      <c r="O70" s="39">
        <v>11.9</v>
      </c>
      <c r="P70" s="70">
        <v>10.6</v>
      </c>
      <c r="Q70" s="39">
        <v>8.9</v>
      </c>
      <c r="R70" s="70">
        <v>9</v>
      </c>
      <c r="S70" s="39">
        <v>8.5</v>
      </c>
      <c r="T70" s="39">
        <v>8.3000000000000007</v>
      </c>
      <c r="U70" s="28">
        <f t="shared" si="3"/>
        <v>10.424999999999999</v>
      </c>
      <c r="V70" s="102"/>
      <c r="W70" s="17"/>
      <c r="X70" s="17"/>
      <c r="Y70" s="17"/>
      <c r="Z70" s="17"/>
      <c r="AA70" s="17"/>
    </row>
    <row r="71" spans="1:27" s="5" customFormat="1" ht="13.5" customHeight="1">
      <c r="A71" s="26">
        <v>29</v>
      </c>
      <c r="B71" s="39">
        <v>12.1</v>
      </c>
      <c r="C71" s="39">
        <v>8.6</v>
      </c>
      <c r="D71" s="39">
        <v>9.6</v>
      </c>
      <c r="E71" s="70">
        <v>15.5</v>
      </c>
      <c r="F71" s="39">
        <v>17.5</v>
      </c>
      <c r="G71" s="70">
        <v>18.7</v>
      </c>
      <c r="H71" s="39">
        <v>20</v>
      </c>
      <c r="I71" s="39">
        <v>17.3</v>
      </c>
      <c r="J71" s="27">
        <f t="shared" si="4"/>
        <v>14.9125</v>
      </c>
      <c r="K71" s="39">
        <v>21.9</v>
      </c>
      <c r="L71" s="28">
        <v>6.7</v>
      </c>
      <c r="M71" s="39">
        <v>11.2</v>
      </c>
      <c r="N71" s="39">
        <v>11.2</v>
      </c>
      <c r="O71" s="39">
        <v>11.3</v>
      </c>
      <c r="P71" s="70">
        <v>10.7</v>
      </c>
      <c r="Q71" s="39">
        <v>11.2</v>
      </c>
      <c r="R71" s="70">
        <v>12.7</v>
      </c>
      <c r="S71" s="39">
        <v>14.3</v>
      </c>
      <c r="T71" s="39">
        <v>12.4</v>
      </c>
      <c r="U71" s="28">
        <f t="shared" si="3"/>
        <v>11.875000000000002</v>
      </c>
      <c r="V71" s="102"/>
      <c r="W71" s="17"/>
      <c r="X71" s="17"/>
      <c r="Y71" s="17"/>
      <c r="Z71" s="17"/>
      <c r="AA71" s="17"/>
    </row>
    <row r="72" spans="1:27" s="5" customFormat="1" ht="13.5" customHeight="1">
      <c r="A72" s="26">
        <v>30</v>
      </c>
      <c r="B72" s="39">
        <v>14.5</v>
      </c>
      <c r="C72" s="39">
        <v>11.9</v>
      </c>
      <c r="D72" s="39">
        <v>13.1</v>
      </c>
      <c r="E72" s="70">
        <v>16.2</v>
      </c>
      <c r="F72" s="39">
        <v>21.4</v>
      </c>
      <c r="G72" s="70">
        <v>23.5</v>
      </c>
      <c r="H72" s="39">
        <v>24.3</v>
      </c>
      <c r="I72" s="39">
        <v>22.9</v>
      </c>
      <c r="J72" s="27">
        <f t="shared" si="4"/>
        <v>18.474999999999998</v>
      </c>
      <c r="K72" s="39">
        <v>25.5</v>
      </c>
      <c r="L72" s="28">
        <v>11.3</v>
      </c>
      <c r="M72" s="39">
        <v>12.7</v>
      </c>
      <c r="N72" s="39">
        <v>13.4</v>
      </c>
      <c r="O72" s="39">
        <v>14.5</v>
      </c>
      <c r="P72" s="70">
        <v>14.4</v>
      </c>
      <c r="Q72" s="39">
        <v>14.8</v>
      </c>
      <c r="R72" s="70">
        <v>16.2</v>
      </c>
      <c r="S72" s="39">
        <v>16.2</v>
      </c>
      <c r="T72" s="39">
        <v>16.2</v>
      </c>
      <c r="U72" s="28">
        <f t="shared" si="3"/>
        <v>14.8</v>
      </c>
      <c r="V72" s="102"/>
      <c r="W72" s="17"/>
      <c r="X72" s="17"/>
      <c r="Y72" s="17"/>
      <c r="Z72" s="17"/>
      <c r="AA72" s="17"/>
    </row>
    <row r="73" spans="1:27" s="5" customFormat="1" ht="12.75" customHeight="1">
      <c r="A73" s="32" t="s">
        <v>5</v>
      </c>
      <c r="B73" s="33">
        <f t="shared" ref="B73:U73" si="5">AVERAGE(B43:B72)</f>
        <v>15.09</v>
      </c>
      <c r="C73" s="34">
        <f t="shared" si="5"/>
        <v>12.626666666666667</v>
      </c>
      <c r="D73" s="34">
        <f t="shared" si="5"/>
        <v>12.873333333333335</v>
      </c>
      <c r="E73" s="34">
        <f t="shared" si="5"/>
        <v>17.730000000000004</v>
      </c>
      <c r="F73" s="34">
        <f t="shared" si="5"/>
        <v>20.853333333333339</v>
      </c>
      <c r="G73" s="34">
        <f t="shared" si="5"/>
        <v>22.516666666666662</v>
      </c>
      <c r="H73" s="34">
        <f t="shared" si="5"/>
        <v>22.393333333333331</v>
      </c>
      <c r="I73" s="35">
        <f t="shared" si="5"/>
        <v>20.089999999999996</v>
      </c>
      <c r="J73" s="33">
        <f t="shared" si="5"/>
        <v>18.021666666666668</v>
      </c>
      <c r="K73" s="34">
        <f t="shared" si="5"/>
        <v>24.286666666666665</v>
      </c>
      <c r="L73" s="35">
        <f t="shared" si="5"/>
        <v>10.823333333333331</v>
      </c>
      <c r="M73" s="33">
        <f t="shared" si="5"/>
        <v>14.779999999999998</v>
      </c>
      <c r="N73" s="34">
        <f t="shared" si="5"/>
        <v>14.123333333333333</v>
      </c>
      <c r="O73" s="34">
        <f t="shared" si="5"/>
        <v>14.449999999999998</v>
      </c>
      <c r="P73" s="34">
        <f t="shared" si="5"/>
        <v>15.416666666666673</v>
      </c>
      <c r="Q73" s="34">
        <f t="shared" si="5"/>
        <v>15.409999999999998</v>
      </c>
      <c r="R73" s="34">
        <f t="shared" si="5"/>
        <v>15.830000000000002</v>
      </c>
      <c r="S73" s="34">
        <f t="shared" si="5"/>
        <v>15.120000000000001</v>
      </c>
      <c r="T73" s="34">
        <f t="shared" si="5"/>
        <v>14.459999999999999</v>
      </c>
      <c r="U73" s="35">
        <f t="shared" si="5"/>
        <v>14.948749999999997</v>
      </c>
      <c r="V73" s="102"/>
      <c r="W73" s="17"/>
      <c r="X73" s="17"/>
      <c r="Y73" s="17"/>
      <c r="Z73" s="17"/>
      <c r="AA73" s="17"/>
    </row>
    <row r="74" spans="1:27" s="5" customFormat="1" ht="12" customHeight="1">
      <c r="A74" s="2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102"/>
      <c r="W74" s="17"/>
      <c r="X74" s="17"/>
      <c r="Y74" s="17"/>
      <c r="Z74" s="17"/>
      <c r="AA74" s="17"/>
    </row>
    <row r="75" spans="1:27" s="5" customFormat="1" ht="12" customHeight="1">
      <c r="A75" s="161" t="s">
        <v>96</v>
      </c>
      <c r="B75" s="161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084" t="s">
        <v>0</v>
      </c>
      <c r="S75" s="1084"/>
      <c r="T75" s="1084"/>
      <c r="U75" s="1084"/>
      <c r="V75" s="102"/>
      <c r="W75" s="17"/>
      <c r="X75" s="17"/>
      <c r="Y75" s="17"/>
      <c r="Z75" s="17"/>
      <c r="AA75" s="17"/>
    </row>
    <row r="76" spans="1:27" s="5" customFormat="1" ht="12.75" customHeight="1">
      <c r="A76" s="1078" t="s">
        <v>52</v>
      </c>
      <c r="B76" s="1100" t="s">
        <v>71</v>
      </c>
      <c r="C76" s="1100"/>
      <c r="D76" s="1100"/>
      <c r="E76" s="1100"/>
      <c r="F76" s="1100"/>
      <c r="G76" s="1100"/>
      <c r="H76" s="1100"/>
      <c r="I76" s="1100"/>
      <c r="J76" s="1100"/>
      <c r="K76" s="1100"/>
      <c r="L76" s="1100"/>
      <c r="M76" s="935" t="s">
        <v>27</v>
      </c>
      <c r="N76" s="935"/>
      <c r="O76" s="935"/>
      <c r="P76" s="935"/>
      <c r="Q76" s="935"/>
      <c r="R76" s="935"/>
      <c r="S76" s="935"/>
      <c r="T76" s="935"/>
      <c r="U76" s="935"/>
      <c r="V76" s="102"/>
      <c r="W76" s="17"/>
      <c r="X76" s="17"/>
      <c r="Y76" s="17"/>
      <c r="Z76" s="17"/>
      <c r="AA76" s="17"/>
    </row>
    <row r="77" spans="1:27" s="5" customFormat="1" ht="12.75" customHeight="1">
      <c r="A77" s="1079"/>
      <c r="B77" s="935" t="s">
        <v>80</v>
      </c>
      <c r="C77" s="935"/>
      <c r="D77" s="935"/>
      <c r="E77" s="935"/>
      <c r="F77" s="935"/>
      <c r="G77" s="935"/>
      <c r="H77" s="935"/>
      <c r="I77" s="935"/>
      <c r="J77" s="935"/>
      <c r="K77" s="935"/>
      <c r="L77" s="935"/>
      <c r="M77" s="935" t="s">
        <v>80</v>
      </c>
      <c r="N77" s="935"/>
      <c r="O77" s="935"/>
      <c r="P77" s="935"/>
      <c r="Q77" s="935"/>
      <c r="R77" s="935"/>
      <c r="S77" s="935"/>
      <c r="T77" s="935"/>
      <c r="U77" s="935"/>
      <c r="V77" s="102"/>
      <c r="W77" s="17"/>
      <c r="X77" s="17"/>
      <c r="Y77" s="17"/>
      <c r="Z77" s="17"/>
      <c r="AA77" s="17"/>
    </row>
    <row r="78" spans="1:27" s="5" customFormat="1" ht="15" customHeight="1">
      <c r="A78" s="1080"/>
      <c r="B78" s="122" t="s">
        <v>81</v>
      </c>
      <c r="C78" s="120">
        <v>0.125</v>
      </c>
      <c r="D78" s="120">
        <v>0.25</v>
      </c>
      <c r="E78" s="120">
        <v>0.375</v>
      </c>
      <c r="F78" s="120">
        <v>0.5</v>
      </c>
      <c r="G78" s="120">
        <v>0.625</v>
      </c>
      <c r="H78" s="120">
        <v>0.75</v>
      </c>
      <c r="I78" s="120">
        <v>0.875</v>
      </c>
      <c r="J78" s="49" t="s">
        <v>28</v>
      </c>
      <c r="K78" s="49" t="s">
        <v>2</v>
      </c>
      <c r="L78" s="49" t="s">
        <v>3</v>
      </c>
      <c r="M78" s="122" t="s">
        <v>81</v>
      </c>
      <c r="N78" s="120">
        <v>0.125</v>
      </c>
      <c r="O78" s="120">
        <v>0.25</v>
      </c>
      <c r="P78" s="120">
        <v>0.375</v>
      </c>
      <c r="Q78" s="120">
        <v>0.5</v>
      </c>
      <c r="R78" s="120">
        <v>0.625</v>
      </c>
      <c r="S78" s="120">
        <v>0.75</v>
      </c>
      <c r="T78" s="120">
        <v>0.875</v>
      </c>
      <c r="U78" s="49" t="s">
        <v>28</v>
      </c>
      <c r="V78" s="102"/>
      <c r="W78" s="17"/>
      <c r="X78" s="17"/>
      <c r="Y78" s="17"/>
      <c r="Z78" s="17"/>
      <c r="AA78" s="17"/>
    </row>
    <row r="79" spans="1:27" s="5" customFormat="1" ht="12.75" customHeight="1">
      <c r="A79" s="38"/>
      <c r="B79" s="1010" t="s">
        <v>9</v>
      </c>
      <c r="C79" s="1011"/>
      <c r="D79" s="1011"/>
      <c r="E79" s="1011"/>
      <c r="F79" s="1011"/>
      <c r="G79" s="1011"/>
      <c r="H79" s="1011"/>
      <c r="I79" s="1011"/>
      <c r="J79" s="1011"/>
      <c r="K79" s="1011"/>
      <c r="L79" s="1011"/>
      <c r="M79" s="1011"/>
      <c r="N79" s="1011"/>
      <c r="O79" s="1011"/>
      <c r="P79" s="1011"/>
      <c r="Q79" s="1011"/>
      <c r="R79" s="1011"/>
      <c r="S79" s="1011"/>
      <c r="T79" s="1011"/>
      <c r="U79" s="1012"/>
      <c r="V79" s="102"/>
      <c r="W79" s="17"/>
      <c r="X79" s="17"/>
      <c r="Y79" s="17"/>
      <c r="Z79" s="17"/>
      <c r="AA79" s="17"/>
    </row>
    <row r="80" spans="1:27" s="5" customFormat="1" ht="13.5" customHeight="1">
      <c r="A80" s="26">
        <v>1</v>
      </c>
      <c r="B80" s="39">
        <v>18.5</v>
      </c>
      <c r="C80" s="39">
        <v>16.2</v>
      </c>
      <c r="D80" s="39">
        <v>16.5</v>
      </c>
      <c r="E80" s="70">
        <v>21.3</v>
      </c>
      <c r="F80" s="39">
        <v>23.4</v>
      </c>
      <c r="G80" s="70">
        <v>23.6</v>
      </c>
      <c r="H80" s="39">
        <v>20.8</v>
      </c>
      <c r="I80" s="39">
        <v>16.100000000000001</v>
      </c>
      <c r="J80" s="27">
        <f>AVERAGE(B80:I80)</f>
        <v>19.55</v>
      </c>
      <c r="K80" s="39">
        <v>26.5</v>
      </c>
      <c r="L80" s="28">
        <v>14.7</v>
      </c>
      <c r="M80" s="110">
        <v>17.7</v>
      </c>
      <c r="N80" s="110">
        <v>16.600000000000001</v>
      </c>
      <c r="O80" s="110">
        <v>16.2</v>
      </c>
      <c r="P80" s="70">
        <v>19</v>
      </c>
      <c r="Q80" s="110">
        <v>18.8</v>
      </c>
      <c r="R80" s="70">
        <v>17.100000000000001</v>
      </c>
      <c r="S80" s="110">
        <v>16.5</v>
      </c>
      <c r="T80" s="39">
        <v>14.6</v>
      </c>
      <c r="U80" s="28">
        <f t="shared" ref="U80:U110" si="6">AVERAGE(M80:T80)</f>
        <v>17.0625</v>
      </c>
      <c r="V80" s="102"/>
      <c r="W80" s="17"/>
      <c r="X80" s="17"/>
      <c r="Y80" s="17"/>
      <c r="Z80" s="17"/>
      <c r="AA80" s="17"/>
    </row>
    <row r="81" spans="1:27" s="5" customFormat="1" ht="13.5" customHeight="1">
      <c r="A81" s="26">
        <v>2</v>
      </c>
      <c r="B81" s="39">
        <v>13.9</v>
      </c>
      <c r="C81" s="39">
        <v>14.1</v>
      </c>
      <c r="D81" s="39">
        <v>13.4</v>
      </c>
      <c r="E81" s="70">
        <v>16.8</v>
      </c>
      <c r="F81" s="39">
        <v>18.100000000000001</v>
      </c>
      <c r="G81" s="70">
        <v>19.5</v>
      </c>
      <c r="H81" s="39">
        <v>15.2</v>
      </c>
      <c r="I81" s="39">
        <v>14.3</v>
      </c>
      <c r="J81" s="27">
        <f t="shared" ref="J81:J110" si="7">AVERAGE(B81:I81)</f>
        <v>15.662500000000001</v>
      </c>
      <c r="K81" s="39">
        <v>22.4</v>
      </c>
      <c r="L81" s="28">
        <v>13</v>
      </c>
      <c r="M81" s="39">
        <v>15.9</v>
      </c>
      <c r="N81" s="110">
        <v>16.100000000000001</v>
      </c>
      <c r="O81" s="110">
        <v>15.2</v>
      </c>
      <c r="P81" s="70">
        <v>15.8</v>
      </c>
      <c r="Q81" s="39">
        <v>14.9</v>
      </c>
      <c r="R81" s="70">
        <v>15.9</v>
      </c>
      <c r="S81" s="39">
        <v>16.899999999999999</v>
      </c>
      <c r="T81" s="70">
        <v>16.3</v>
      </c>
      <c r="U81" s="28">
        <f t="shared" si="6"/>
        <v>15.875000000000002</v>
      </c>
      <c r="V81" s="102"/>
      <c r="W81" s="17"/>
      <c r="X81" s="17"/>
      <c r="Y81" s="17"/>
      <c r="Z81" s="17"/>
      <c r="AA81" s="17"/>
    </row>
    <row r="82" spans="1:27" s="5" customFormat="1" ht="13.5" customHeight="1">
      <c r="A82" s="26">
        <v>3</v>
      </c>
      <c r="B82" s="39">
        <v>13.2</v>
      </c>
      <c r="C82" s="39">
        <v>12.6</v>
      </c>
      <c r="D82" s="39">
        <v>12</v>
      </c>
      <c r="E82" s="70">
        <v>12.1</v>
      </c>
      <c r="F82" s="39">
        <v>13.8</v>
      </c>
      <c r="G82" s="70">
        <v>14.9</v>
      </c>
      <c r="H82" s="39">
        <v>15.7</v>
      </c>
      <c r="I82" s="39">
        <v>13.7</v>
      </c>
      <c r="J82" s="27">
        <f t="shared" si="7"/>
        <v>13.500000000000002</v>
      </c>
      <c r="K82" s="110">
        <v>17.2</v>
      </c>
      <c r="L82" s="28">
        <v>11.3</v>
      </c>
      <c r="M82" s="110">
        <v>15.2</v>
      </c>
      <c r="N82" s="110">
        <v>14.6</v>
      </c>
      <c r="O82" s="110">
        <v>13.7</v>
      </c>
      <c r="P82" s="70">
        <v>13.6</v>
      </c>
      <c r="Q82" s="110">
        <v>10.5</v>
      </c>
      <c r="R82" s="70">
        <v>9.6</v>
      </c>
      <c r="S82" s="110">
        <v>10</v>
      </c>
      <c r="T82" s="70">
        <v>9.1</v>
      </c>
      <c r="U82" s="28">
        <f t="shared" si="6"/>
        <v>12.037499999999998</v>
      </c>
      <c r="V82" s="102"/>
      <c r="W82" s="17"/>
      <c r="X82" s="17"/>
      <c r="Y82" s="17"/>
      <c r="Z82" s="17"/>
      <c r="AA82" s="17"/>
    </row>
    <row r="83" spans="1:27" s="5" customFormat="1" ht="13.5" customHeight="1">
      <c r="A83" s="26">
        <v>4</v>
      </c>
      <c r="B83" s="39">
        <v>11.5</v>
      </c>
      <c r="C83" s="39">
        <v>9.5</v>
      </c>
      <c r="D83" s="39">
        <v>9.4</v>
      </c>
      <c r="E83" s="70">
        <v>12.2</v>
      </c>
      <c r="F83" s="39">
        <v>15.6</v>
      </c>
      <c r="G83" s="70">
        <v>17</v>
      </c>
      <c r="H83" s="39">
        <v>15.9</v>
      </c>
      <c r="I83" s="39">
        <v>13.4</v>
      </c>
      <c r="J83" s="27">
        <f t="shared" si="7"/>
        <v>13.0625</v>
      </c>
      <c r="K83" s="110">
        <v>18.899999999999999</v>
      </c>
      <c r="L83" s="28">
        <v>9.4</v>
      </c>
      <c r="M83" s="39">
        <v>9.1999999999999993</v>
      </c>
      <c r="N83" s="110">
        <v>10</v>
      </c>
      <c r="O83" s="110">
        <v>10.4</v>
      </c>
      <c r="P83" s="70">
        <v>9.9</v>
      </c>
      <c r="Q83" s="110">
        <v>9.8000000000000007</v>
      </c>
      <c r="R83" s="70">
        <v>9.1</v>
      </c>
      <c r="S83" s="39">
        <v>10.9</v>
      </c>
      <c r="T83" s="70">
        <v>9.9</v>
      </c>
      <c r="U83" s="28">
        <f t="shared" si="6"/>
        <v>9.9</v>
      </c>
      <c r="V83" s="102"/>
      <c r="W83" s="17"/>
      <c r="X83" s="17"/>
      <c r="Y83" s="17"/>
      <c r="Z83" s="17"/>
      <c r="AA83" s="17"/>
    </row>
    <row r="84" spans="1:27" s="5" customFormat="1" ht="13.5" customHeight="1">
      <c r="A84" s="26">
        <v>5</v>
      </c>
      <c r="B84" s="39">
        <v>10.8</v>
      </c>
      <c r="C84" s="39">
        <v>10</v>
      </c>
      <c r="D84" s="110">
        <v>9.3000000000000007</v>
      </c>
      <c r="E84" s="70">
        <v>11.6</v>
      </c>
      <c r="F84" s="39">
        <v>10.5</v>
      </c>
      <c r="G84" s="70">
        <v>14.8</v>
      </c>
      <c r="H84" s="39">
        <v>13.1</v>
      </c>
      <c r="I84" s="39">
        <v>11.4</v>
      </c>
      <c r="J84" s="27">
        <f t="shared" si="7"/>
        <v>11.4375</v>
      </c>
      <c r="K84" s="39">
        <v>17.899999999999999</v>
      </c>
      <c r="L84" s="28">
        <v>9.3000000000000007</v>
      </c>
      <c r="M84" s="39">
        <v>10.8</v>
      </c>
      <c r="N84" s="110">
        <v>11.5</v>
      </c>
      <c r="O84" s="110">
        <v>11.7</v>
      </c>
      <c r="P84" s="70">
        <v>13.1</v>
      </c>
      <c r="Q84" s="110">
        <v>11.9</v>
      </c>
      <c r="R84" s="70">
        <v>11.4</v>
      </c>
      <c r="S84" s="39">
        <v>11.3</v>
      </c>
      <c r="T84" s="39">
        <v>11.6</v>
      </c>
      <c r="U84" s="28">
        <f t="shared" si="6"/>
        <v>11.6625</v>
      </c>
      <c r="V84" s="102"/>
      <c r="W84" s="17"/>
      <c r="X84" s="17"/>
      <c r="Y84" s="17"/>
      <c r="Z84" s="17"/>
      <c r="AA84" s="17"/>
    </row>
    <row r="85" spans="1:27" s="5" customFormat="1" ht="13.5" customHeight="1">
      <c r="A85" s="26">
        <v>6</v>
      </c>
      <c r="B85" s="39">
        <v>9.1999999999999993</v>
      </c>
      <c r="C85" s="39">
        <v>8</v>
      </c>
      <c r="D85" s="110">
        <v>8.9</v>
      </c>
      <c r="E85" s="70">
        <v>10.3</v>
      </c>
      <c r="F85" s="39">
        <v>11.4</v>
      </c>
      <c r="G85" s="70">
        <v>11.6</v>
      </c>
      <c r="H85" s="39">
        <v>13.4</v>
      </c>
      <c r="I85" s="39">
        <v>14.4</v>
      </c>
      <c r="J85" s="27">
        <f t="shared" si="7"/>
        <v>10.900000000000002</v>
      </c>
      <c r="K85" s="39">
        <v>16.3</v>
      </c>
      <c r="L85" s="28">
        <v>7.4</v>
      </c>
      <c r="M85" s="39">
        <v>11.6</v>
      </c>
      <c r="N85" s="110">
        <v>10.7</v>
      </c>
      <c r="O85" s="110">
        <v>11.2</v>
      </c>
      <c r="P85" s="70">
        <v>12.5</v>
      </c>
      <c r="Q85" s="110">
        <v>13.5</v>
      </c>
      <c r="R85" s="70">
        <v>13.7</v>
      </c>
      <c r="S85" s="39">
        <v>15.2</v>
      </c>
      <c r="T85" s="70">
        <v>15.7</v>
      </c>
      <c r="U85" s="28">
        <f t="shared" si="6"/>
        <v>13.012500000000001</v>
      </c>
      <c r="V85" s="102"/>
      <c r="W85" s="17"/>
      <c r="X85" s="17"/>
      <c r="Y85" s="17"/>
      <c r="Z85" s="17"/>
      <c r="AA85" s="17"/>
    </row>
    <row r="86" spans="1:27" s="5" customFormat="1" ht="13.5" customHeight="1">
      <c r="A86" s="26">
        <v>7</v>
      </c>
      <c r="B86" s="39">
        <v>11.9</v>
      </c>
      <c r="C86" s="39">
        <v>8.8000000000000007</v>
      </c>
      <c r="D86" s="39">
        <v>11.1</v>
      </c>
      <c r="E86" s="70">
        <v>15.8</v>
      </c>
      <c r="F86" s="39">
        <v>17.600000000000001</v>
      </c>
      <c r="G86" s="70">
        <v>14.6</v>
      </c>
      <c r="H86" s="39">
        <v>15.4</v>
      </c>
      <c r="I86" s="39">
        <v>13.8</v>
      </c>
      <c r="J86" s="27">
        <f t="shared" si="7"/>
        <v>13.625000000000002</v>
      </c>
      <c r="K86" s="39">
        <v>19.399999999999999</v>
      </c>
      <c r="L86" s="28">
        <v>8.1999999999999993</v>
      </c>
      <c r="M86" s="39">
        <v>13.9</v>
      </c>
      <c r="N86" s="110">
        <v>11.3</v>
      </c>
      <c r="O86" s="39">
        <v>13.2</v>
      </c>
      <c r="P86" s="70">
        <v>14.7</v>
      </c>
      <c r="Q86" s="110">
        <v>12.5</v>
      </c>
      <c r="R86" s="70">
        <v>15.2</v>
      </c>
      <c r="S86" s="39">
        <v>14.7</v>
      </c>
      <c r="T86" s="39">
        <v>12.4</v>
      </c>
      <c r="U86" s="28">
        <f t="shared" si="6"/>
        <v>13.487500000000002</v>
      </c>
      <c r="V86" s="102"/>
      <c r="W86" s="17"/>
      <c r="X86" s="17"/>
      <c r="Y86" s="17"/>
      <c r="Z86" s="17"/>
      <c r="AA86" s="17"/>
    </row>
    <row r="87" spans="1:27" s="5" customFormat="1" ht="13.5" customHeight="1">
      <c r="A87" s="26">
        <v>8</v>
      </c>
      <c r="B87" s="39">
        <v>9.6999999999999993</v>
      </c>
      <c r="C87" s="39">
        <v>8.6999999999999993</v>
      </c>
      <c r="D87" s="39">
        <v>9.1</v>
      </c>
      <c r="E87" s="70">
        <v>16.2</v>
      </c>
      <c r="F87" s="39">
        <v>17.7</v>
      </c>
      <c r="G87" s="70">
        <v>19</v>
      </c>
      <c r="H87" s="39">
        <v>16.600000000000001</v>
      </c>
      <c r="I87" s="39">
        <v>14.6</v>
      </c>
      <c r="J87" s="27">
        <f t="shared" si="7"/>
        <v>13.95</v>
      </c>
      <c r="K87" s="39">
        <v>21.5</v>
      </c>
      <c r="L87" s="28">
        <v>7</v>
      </c>
      <c r="M87" s="39">
        <v>12</v>
      </c>
      <c r="N87" s="39">
        <v>11.1</v>
      </c>
      <c r="O87" s="39">
        <v>11.6</v>
      </c>
      <c r="P87" s="70">
        <v>14.8</v>
      </c>
      <c r="Q87" s="110">
        <v>12.8</v>
      </c>
      <c r="R87" s="70">
        <v>12.3</v>
      </c>
      <c r="S87" s="39">
        <v>13.7</v>
      </c>
      <c r="T87" s="39">
        <v>13.5</v>
      </c>
      <c r="U87" s="28">
        <f t="shared" si="6"/>
        <v>12.725</v>
      </c>
      <c r="V87" s="102"/>
      <c r="W87" s="17"/>
      <c r="X87" s="17"/>
      <c r="Y87" s="17"/>
      <c r="Z87" s="17"/>
      <c r="AA87" s="17"/>
    </row>
    <row r="88" spans="1:27" s="5" customFormat="1" ht="13.5" customHeight="1">
      <c r="A88" s="26">
        <v>9</v>
      </c>
      <c r="B88" s="39">
        <v>10.7</v>
      </c>
      <c r="C88" s="39">
        <v>9</v>
      </c>
      <c r="D88" s="39">
        <v>11.6</v>
      </c>
      <c r="E88" s="70">
        <v>14.8</v>
      </c>
      <c r="F88" s="39">
        <v>14.1</v>
      </c>
      <c r="G88" s="70">
        <v>13.4</v>
      </c>
      <c r="H88" s="39">
        <v>13.3</v>
      </c>
      <c r="I88" s="39">
        <v>12.5</v>
      </c>
      <c r="J88" s="27">
        <f t="shared" si="7"/>
        <v>12.424999999999999</v>
      </c>
      <c r="K88" s="39">
        <v>17.5</v>
      </c>
      <c r="L88" s="28">
        <v>7.4</v>
      </c>
      <c r="M88" s="39">
        <v>12.9</v>
      </c>
      <c r="N88" s="39">
        <v>11.5</v>
      </c>
      <c r="O88" s="39">
        <v>13.5</v>
      </c>
      <c r="P88" s="70">
        <v>14.6</v>
      </c>
      <c r="Q88" s="39">
        <v>15.2</v>
      </c>
      <c r="R88" s="70">
        <v>14.5</v>
      </c>
      <c r="S88" s="39">
        <v>15.3</v>
      </c>
      <c r="T88" s="39">
        <v>14.3</v>
      </c>
      <c r="U88" s="28">
        <f t="shared" si="6"/>
        <v>13.975</v>
      </c>
      <c r="V88" s="102"/>
      <c r="W88" s="17"/>
      <c r="X88" s="17"/>
      <c r="Y88" s="17"/>
      <c r="Z88" s="17"/>
      <c r="AA88" s="17"/>
    </row>
    <row r="89" spans="1:27" s="5" customFormat="1" ht="13.5" customHeight="1">
      <c r="A89" s="26">
        <v>10</v>
      </c>
      <c r="B89" s="39">
        <v>11.5</v>
      </c>
      <c r="C89" s="39">
        <v>10.8</v>
      </c>
      <c r="D89" s="39">
        <v>10.7</v>
      </c>
      <c r="E89" s="70">
        <v>11.8</v>
      </c>
      <c r="F89" s="39">
        <v>13.6</v>
      </c>
      <c r="G89" s="70">
        <v>14.6</v>
      </c>
      <c r="H89" s="39">
        <v>16</v>
      </c>
      <c r="I89" s="39">
        <v>15.5</v>
      </c>
      <c r="J89" s="27">
        <f t="shared" si="7"/>
        <v>13.0625</v>
      </c>
      <c r="K89" s="39">
        <v>17</v>
      </c>
      <c r="L89" s="28">
        <v>10.6</v>
      </c>
      <c r="M89" s="39">
        <v>13.4</v>
      </c>
      <c r="N89" s="39">
        <v>12.6</v>
      </c>
      <c r="O89" s="39">
        <v>12.7</v>
      </c>
      <c r="P89" s="70">
        <v>13.7</v>
      </c>
      <c r="Q89" s="39">
        <v>14.7</v>
      </c>
      <c r="R89" s="70">
        <v>14.2</v>
      </c>
      <c r="S89" s="39">
        <v>14.5</v>
      </c>
      <c r="T89" s="39">
        <v>13.5</v>
      </c>
      <c r="U89" s="28">
        <f t="shared" si="6"/>
        <v>13.662500000000001</v>
      </c>
      <c r="V89" s="102"/>
      <c r="W89" s="17"/>
      <c r="X89" s="17"/>
      <c r="Y89" s="17"/>
      <c r="Z89" s="17"/>
      <c r="AA89" s="17"/>
    </row>
    <row r="90" spans="1:27" s="5" customFormat="1" ht="13.5" customHeight="1">
      <c r="A90" s="26">
        <v>11</v>
      </c>
      <c r="B90" s="39">
        <v>10.9</v>
      </c>
      <c r="C90" s="39">
        <v>9.4</v>
      </c>
      <c r="D90" s="39">
        <v>10.7</v>
      </c>
      <c r="E90" s="70">
        <v>12.1</v>
      </c>
      <c r="F90" s="39">
        <v>13.5</v>
      </c>
      <c r="G90" s="70">
        <v>13.9</v>
      </c>
      <c r="H90" s="39">
        <v>14</v>
      </c>
      <c r="I90" s="39">
        <v>11.2</v>
      </c>
      <c r="J90" s="27">
        <f t="shared" si="7"/>
        <v>11.9625</v>
      </c>
      <c r="K90" s="39">
        <v>15.7</v>
      </c>
      <c r="L90" s="28">
        <v>7.8</v>
      </c>
      <c r="M90" s="39">
        <v>13</v>
      </c>
      <c r="N90" s="39">
        <v>11.8</v>
      </c>
      <c r="O90" s="39">
        <v>12.9</v>
      </c>
      <c r="P90" s="70">
        <v>11.6</v>
      </c>
      <c r="Q90" s="39">
        <v>10.6</v>
      </c>
      <c r="R90" s="70">
        <v>10.5</v>
      </c>
      <c r="S90" s="39">
        <v>9.5</v>
      </c>
      <c r="T90" s="39">
        <v>8.5</v>
      </c>
      <c r="U90" s="28">
        <f t="shared" si="6"/>
        <v>11.05</v>
      </c>
      <c r="V90" s="102"/>
      <c r="W90" s="17"/>
      <c r="X90" s="17"/>
      <c r="Y90" s="17"/>
      <c r="Z90" s="17"/>
      <c r="AA90" s="17"/>
    </row>
    <row r="91" spans="1:27" s="5" customFormat="1" ht="13.5" customHeight="1">
      <c r="A91" s="26">
        <v>12</v>
      </c>
      <c r="B91" s="39">
        <v>4.7</v>
      </c>
      <c r="C91" s="39">
        <v>1.8</v>
      </c>
      <c r="D91" s="39">
        <v>5.2</v>
      </c>
      <c r="E91" s="70">
        <v>12.9</v>
      </c>
      <c r="F91" s="39">
        <v>14.2</v>
      </c>
      <c r="G91" s="70">
        <v>17.600000000000001</v>
      </c>
      <c r="H91" s="39">
        <v>18.8</v>
      </c>
      <c r="I91" s="39">
        <v>15.8</v>
      </c>
      <c r="J91" s="27">
        <f t="shared" si="7"/>
        <v>11.375</v>
      </c>
      <c r="K91" s="39">
        <v>19.5</v>
      </c>
      <c r="L91" s="28">
        <v>1.8</v>
      </c>
      <c r="M91" s="39">
        <v>8.5</v>
      </c>
      <c r="N91" s="39">
        <v>7</v>
      </c>
      <c r="O91" s="39">
        <v>8.8000000000000007</v>
      </c>
      <c r="P91" s="70">
        <v>8.8000000000000007</v>
      </c>
      <c r="Q91" s="39">
        <v>9.5</v>
      </c>
      <c r="R91" s="70">
        <v>11.8</v>
      </c>
      <c r="S91" s="39">
        <v>11</v>
      </c>
      <c r="T91" s="39">
        <v>11.8</v>
      </c>
      <c r="U91" s="28">
        <f t="shared" si="6"/>
        <v>9.65</v>
      </c>
      <c r="V91" s="102"/>
      <c r="W91" s="17"/>
      <c r="X91" s="17"/>
      <c r="Y91" s="17"/>
      <c r="Z91" s="17"/>
      <c r="AA91" s="17"/>
    </row>
    <row r="92" spans="1:27" s="5" customFormat="1" ht="13.5" customHeight="1">
      <c r="A92" s="26">
        <v>13</v>
      </c>
      <c r="B92" s="39">
        <v>11.5</v>
      </c>
      <c r="C92" s="39">
        <v>10.3</v>
      </c>
      <c r="D92" s="39">
        <v>10.5</v>
      </c>
      <c r="E92" s="70">
        <v>13.6</v>
      </c>
      <c r="F92" s="39">
        <v>18.600000000000001</v>
      </c>
      <c r="G92" s="70">
        <v>17.399999999999999</v>
      </c>
      <c r="H92" s="39">
        <v>15.8</v>
      </c>
      <c r="I92" s="39">
        <v>14.8</v>
      </c>
      <c r="J92" s="27">
        <f t="shared" si="7"/>
        <v>14.0625</v>
      </c>
      <c r="K92" s="39">
        <v>20.3</v>
      </c>
      <c r="L92" s="28">
        <v>8.3000000000000007</v>
      </c>
      <c r="M92" s="39">
        <v>13.2</v>
      </c>
      <c r="N92" s="39">
        <v>12.5</v>
      </c>
      <c r="O92" s="39">
        <v>12.5</v>
      </c>
      <c r="P92" s="70">
        <v>12.9</v>
      </c>
      <c r="Q92" s="39">
        <v>12.3</v>
      </c>
      <c r="R92" s="70">
        <v>17.2</v>
      </c>
      <c r="S92" s="39">
        <v>13.1</v>
      </c>
      <c r="T92" s="39">
        <v>13.2</v>
      </c>
      <c r="U92" s="28">
        <f t="shared" si="6"/>
        <v>13.362500000000001</v>
      </c>
      <c r="V92" s="102"/>
      <c r="W92" s="17"/>
      <c r="X92" s="17"/>
      <c r="Y92" s="17"/>
      <c r="Z92" s="17"/>
      <c r="AA92" s="17"/>
    </row>
    <row r="93" spans="1:27" s="5" customFormat="1" ht="13.5" customHeight="1">
      <c r="A93" s="26">
        <v>14</v>
      </c>
      <c r="B93" s="39">
        <v>9.6</v>
      </c>
      <c r="C93" s="39">
        <v>7.3</v>
      </c>
      <c r="D93" s="39">
        <v>10</v>
      </c>
      <c r="E93" s="70">
        <v>14.6</v>
      </c>
      <c r="F93" s="39">
        <v>17.899999999999999</v>
      </c>
      <c r="G93" s="70">
        <v>17.600000000000001</v>
      </c>
      <c r="H93" s="39">
        <v>17.399999999999999</v>
      </c>
      <c r="I93" s="39">
        <v>16.2</v>
      </c>
      <c r="J93" s="27">
        <f t="shared" si="7"/>
        <v>13.825000000000001</v>
      </c>
      <c r="K93" s="39">
        <v>20.3</v>
      </c>
      <c r="L93" s="28">
        <v>6</v>
      </c>
      <c r="M93" s="39">
        <v>11.9</v>
      </c>
      <c r="N93" s="39">
        <v>10.199999999999999</v>
      </c>
      <c r="O93" s="39">
        <v>12.3</v>
      </c>
      <c r="P93" s="70">
        <v>13.5</v>
      </c>
      <c r="Q93" s="39">
        <v>12.1</v>
      </c>
      <c r="R93" s="70">
        <v>13.3</v>
      </c>
      <c r="S93" s="39">
        <v>12.3</v>
      </c>
      <c r="T93" s="39">
        <v>12.2</v>
      </c>
      <c r="U93" s="28">
        <f t="shared" si="6"/>
        <v>12.225000000000001</v>
      </c>
      <c r="V93" s="102"/>
      <c r="W93" s="17"/>
      <c r="X93" s="17"/>
      <c r="Y93" s="17"/>
      <c r="Z93" s="17"/>
      <c r="AA93" s="17"/>
    </row>
    <row r="94" spans="1:27" s="5" customFormat="1" ht="13.5" customHeight="1">
      <c r="A94" s="26">
        <v>15</v>
      </c>
      <c r="B94" s="39">
        <v>10.3</v>
      </c>
      <c r="C94" s="39">
        <v>5.2</v>
      </c>
      <c r="D94" s="39">
        <v>4.8</v>
      </c>
      <c r="E94" s="70">
        <v>14.4</v>
      </c>
      <c r="F94" s="39">
        <v>19.600000000000001</v>
      </c>
      <c r="G94" s="70">
        <v>21.3</v>
      </c>
      <c r="H94" s="39">
        <v>19.7</v>
      </c>
      <c r="I94" s="39">
        <v>18.2</v>
      </c>
      <c r="J94" s="27">
        <f t="shared" si="7"/>
        <v>14.187500000000002</v>
      </c>
      <c r="K94" s="39">
        <v>23.6</v>
      </c>
      <c r="L94" s="28">
        <v>2.4</v>
      </c>
      <c r="M94" s="39">
        <v>11.7</v>
      </c>
      <c r="N94" s="39">
        <v>8.8000000000000007</v>
      </c>
      <c r="O94" s="39">
        <v>8.6</v>
      </c>
      <c r="P94" s="70">
        <v>11.6</v>
      </c>
      <c r="Q94" s="39">
        <v>11.1</v>
      </c>
      <c r="R94" s="70">
        <v>12.2</v>
      </c>
      <c r="S94" s="39">
        <v>14</v>
      </c>
      <c r="T94" s="39">
        <v>12.8</v>
      </c>
      <c r="U94" s="28">
        <f t="shared" si="6"/>
        <v>11.35</v>
      </c>
      <c r="V94" s="102"/>
      <c r="W94" s="17"/>
      <c r="X94" s="17"/>
      <c r="Y94" s="17"/>
      <c r="Z94" s="17"/>
      <c r="AA94" s="17"/>
    </row>
    <row r="95" spans="1:27" s="5" customFormat="1" ht="13.5" customHeight="1">
      <c r="A95" s="26">
        <v>16</v>
      </c>
      <c r="B95" s="39">
        <v>13</v>
      </c>
      <c r="C95" s="39">
        <v>10</v>
      </c>
      <c r="D95" s="39">
        <v>9.6999999999999993</v>
      </c>
      <c r="E95" s="70">
        <v>17</v>
      </c>
      <c r="F95" s="39">
        <v>20.2</v>
      </c>
      <c r="G95" s="70">
        <v>14.6</v>
      </c>
      <c r="H95" s="39">
        <v>14.8</v>
      </c>
      <c r="I95" s="39">
        <v>15</v>
      </c>
      <c r="J95" s="27">
        <f t="shared" si="7"/>
        <v>14.2875</v>
      </c>
      <c r="K95" s="39">
        <v>23.6</v>
      </c>
      <c r="L95" s="28">
        <v>7</v>
      </c>
      <c r="M95" s="39">
        <v>14.1</v>
      </c>
      <c r="N95" s="39">
        <v>12.3</v>
      </c>
      <c r="O95" s="39">
        <v>12</v>
      </c>
      <c r="P95" s="70">
        <v>13.7</v>
      </c>
      <c r="Q95" s="39">
        <v>14.2</v>
      </c>
      <c r="R95" s="70">
        <v>16.399999999999999</v>
      </c>
      <c r="S95" s="39">
        <v>16.3</v>
      </c>
      <c r="T95" s="39">
        <v>16.899999999999999</v>
      </c>
      <c r="U95" s="28">
        <f t="shared" si="6"/>
        <v>14.487499999999997</v>
      </c>
      <c r="V95" s="102"/>
      <c r="W95" s="17"/>
      <c r="X95" s="17"/>
      <c r="Y95" s="17"/>
      <c r="Z95" s="17"/>
      <c r="AA95" s="17"/>
    </row>
    <row r="96" spans="1:27" s="5" customFormat="1" ht="13.5" customHeight="1">
      <c r="A96" s="26">
        <v>17</v>
      </c>
      <c r="B96" s="39">
        <v>12.9</v>
      </c>
      <c r="C96" s="39">
        <v>11.3</v>
      </c>
      <c r="D96" s="39">
        <v>11.6</v>
      </c>
      <c r="E96" s="70">
        <v>17.8</v>
      </c>
      <c r="F96" s="39">
        <v>20</v>
      </c>
      <c r="G96" s="70">
        <v>15.2</v>
      </c>
      <c r="H96" s="39">
        <v>17.600000000000001</v>
      </c>
      <c r="I96" s="39">
        <v>15.6</v>
      </c>
      <c r="J96" s="27">
        <f t="shared" si="7"/>
        <v>15.25</v>
      </c>
      <c r="K96" s="39">
        <v>23.3</v>
      </c>
      <c r="L96" s="28">
        <v>10.4</v>
      </c>
      <c r="M96" s="39">
        <v>14.7</v>
      </c>
      <c r="N96" s="39">
        <v>13.2</v>
      </c>
      <c r="O96" s="39">
        <v>13.5</v>
      </c>
      <c r="P96" s="70">
        <v>16.5</v>
      </c>
      <c r="Q96" s="39">
        <v>12.8</v>
      </c>
      <c r="R96" s="70">
        <v>15.4</v>
      </c>
      <c r="S96" s="39">
        <v>13.4</v>
      </c>
      <c r="T96" s="39">
        <v>13</v>
      </c>
      <c r="U96" s="28">
        <f t="shared" si="6"/>
        <v>14.062500000000002</v>
      </c>
      <c r="V96" s="102"/>
      <c r="W96" s="17"/>
      <c r="X96" s="17"/>
      <c r="Y96" s="17"/>
      <c r="Z96" s="17"/>
      <c r="AA96" s="17"/>
    </row>
    <row r="97" spans="1:27" s="5" customFormat="1" ht="13.5" customHeight="1">
      <c r="A97" s="26">
        <v>18</v>
      </c>
      <c r="B97" s="39">
        <v>13.6</v>
      </c>
      <c r="C97" s="39">
        <v>13.7</v>
      </c>
      <c r="D97" s="39">
        <v>12.3</v>
      </c>
      <c r="E97" s="70">
        <v>18</v>
      </c>
      <c r="F97" s="39">
        <v>21.5</v>
      </c>
      <c r="G97" s="70">
        <v>21.6</v>
      </c>
      <c r="H97" s="39">
        <v>21.8</v>
      </c>
      <c r="I97" s="39">
        <v>20.2</v>
      </c>
      <c r="J97" s="27">
        <f t="shared" si="7"/>
        <v>17.837499999999999</v>
      </c>
      <c r="K97" s="39">
        <v>23.9</v>
      </c>
      <c r="L97" s="28">
        <v>11.6</v>
      </c>
      <c r="M97" s="39">
        <v>14.8</v>
      </c>
      <c r="N97" s="39">
        <v>14.6</v>
      </c>
      <c r="O97" s="39">
        <v>13.8</v>
      </c>
      <c r="P97" s="70">
        <v>15.2</v>
      </c>
      <c r="Q97" s="39">
        <v>13.5</v>
      </c>
      <c r="R97" s="70">
        <v>13.8</v>
      </c>
      <c r="S97" s="39">
        <v>13.3</v>
      </c>
      <c r="T97" s="39">
        <v>12.6</v>
      </c>
      <c r="U97" s="28">
        <f t="shared" si="6"/>
        <v>13.95</v>
      </c>
      <c r="V97" s="102"/>
      <c r="W97" s="17"/>
      <c r="X97" s="17"/>
      <c r="Y97" s="17"/>
      <c r="Z97" s="17"/>
      <c r="AA97" s="17"/>
    </row>
    <row r="98" spans="1:27" s="5" customFormat="1" ht="13.5" customHeight="1">
      <c r="A98" s="26">
        <v>19</v>
      </c>
      <c r="B98" s="39">
        <v>14.8</v>
      </c>
      <c r="C98" s="39">
        <v>11.9</v>
      </c>
      <c r="D98" s="39">
        <v>14</v>
      </c>
      <c r="E98" s="70">
        <v>17.600000000000001</v>
      </c>
      <c r="F98" s="39">
        <v>19.5</v>
      </c>
      <c r="G98" s="70">
        <v>20</v>
      </c>
      <c r="H98" s="39">
        <v>18.399999999999999</v>
      </c>
      <c r="I98" s="39">
        <v>18.399999999999999</v>
      </c>
      <c r="J98" s="27">
        <f t="shared" si="7"/>
        <v>16.825000000000003</v>
      </c>
      <c r="K98" s="39">
        <v>22.4</v>
      </c>
      <c r="L98" s="28">
        <v>11.2</v>
      </c>
      <c r="M98" s="39">
        <v>13.7</v>
      </c>
      <c r="N98" s="39">
        <v>13.6</v>
      </c>
      <c r="O98" s="39">
        <v>15.4</v>
      </c>
      <c r="P98" s="70">
        <v>16.7</v>
      </c>
      <c r="Q98" s="39">
        <v>14.9</v>
      </c>
      <c r="R98" s="70">
        <v>15.9</v>
      </c>
      <c r="S98" s="39">
        <v>15.6</v>
      </c>
      <c r="T98" s="39">
        <v>16.8</v>
      </c>
      <c r="U98" s="28">
        <f t="shared" si="6"/>
        <v>15.324999999999999</v>
      </c>
      <c r="V98" s="102"/>
      <c r="W98" s="17"/>
      <c r="X98" s="17"/>
      <c r="Y98" s="17"/>
      <c r="Z98" s="17"/>
      <c r="AA98" s="17"/>
    </row>
    <row r="99" spans="1:27" s="5" customFormat="1" ht="13.5" customHeight="1">
      <c r="A99" s="26">
        <v>20</v>
      </c>
      <c r="B99" s="39">
        <v>16.399999999999999</v>
      </c>
      <c r="C99" s="39">
        <v>13.9</v>
      </c>
      <c r="D99" s="39">
        <v>11.3</v>
      </c>
      <c r="E99" s="70">
        <v>19.399999999999999</v>
      </c>
      <c r="F99" s="39">
        <v>22.3</v>
      </c>
      <c r="G99" s="70">
        <v>22.7</v>
      </c>
      <c r="H99" s="39">
        <v>23.4</v>
      </c>
      <c r="I99" s="39">
        <v>21.9</v>
      </c>
      <c r="J99" s="27">
        <f t="shared" si="7"/>
        <v>18.912500000000001</v>
      </c>
      <c r="K99" s="39">
        <v>24.9</v>
      </c>
      <c r="L99" s="28">
        <v>10.8</v>
      </c>
      <c r="M99" s="39">
        <v>16.7</v>
      </c>
      <c r="N99" s="39">
        <v>15.5</v>
      </c>
      <c r="O99" s="39">
        <v>13</v>
      </c>
      <c r="P99" s="70">
        <v>15.6</v>
      </c>
      <c r="Q99" s="39">
        <v>15.3</v>
      </c>
      <c r="R99" s="70">
        <v>15.2</v>
      </c>
      <c r="S99" s="39">
        <v>14.4</v>
      </c>
      <c r="T99" s="39">
        <v>14.4</v>
      </c>
      <c r="U99" s="28">
        <f t="shared" si="6"/>
        <v>15.012500000000003</v>
      </c>
      <c r="V99" s="102"/>
      <c r="W99" s="17"/>
      <c r="X99" s="17"/>
      <c r="Y99" s="17"/>
      <c r="Z99" s="17"/>
      <c r="AA99" s="17"/>
    </row>
    <row r="100" spans="1:27" s="5" customFormat="1" ht="13.5" customHeight="1">
      <c r="A100" s="26">
        <v>21</v>
      </c>
      <c r="B100" s="39">
        <v>12.8</v>
      </c>
      <c r="C100" s="39">
        <v>9.4</v>
      </c>
      <c r="D100" s="39">
        <v>8.6</v>
      </c>
      <c r="E100" s="70">
        <v>20.5</v>
      </c>
      <c r="F100" s="39">
        <v>24</v>
      </c>
      <c r="G100" s="70">
        <v>25.3</v>
      </c>
      <c r="H100" s="39">
        <v>25</v>
      </c>
      <c r="I100" s="39">
        <v>23.5</v>
      </c>
      <c r="J100" s="27">
        <f t="shared" si="7"/>
        <v>18.637500000000003</v>
      </c>
      <c r="K100" s="39">
        <v>27.4</v>
      </c>
      <c r="L100" s="28">
        <v>7.5</v>
      </c>
      <c r="M100" s="39">
        <v>14.2</v>
      </c>
      <c r="N100" s="39">
        <v>11.6</v>
      </c>
      <c r="O100" s="39">
        <v>10.9</v>
      </c>
      <c r="P100" s="70">
        <v>17.600000000000001</v>
      </c>
      <c r="Q100" s="39">
        <v>15.6</v>
      </c>
      <c r="R100" s="70">
        <v>15.1</v>
      </c>
      <c r="S100" s="39">
        <v>14.9</v>
      </c>
      <c r="T100" s="39">
        <v>14.3</v>
      </c>
      <c r="U100" s="28">
        <f t="shared" si="6"/>
        <v>14.274999999999999</v>
      </c>
      <c r="V100" s="102"/>
      <c r="W100" s="17"/>
      <c r="X100" s="17"/>
      <c r="Y100" s="17"/>
      <c r="Z100" s="17"/>
      <c r="AA100" s="17"/>
    </row>
    <row r="101" spans="1:27" s="5" customFormat="1" ht="13.5" customHeight="1">
      <c r="A101" s="26">
        <v>22</v>
      </c>
      <c r="B101" s="39">
        <v>17.100000000000001</v>
      </c>
      <c r="C101" s="39">
        <v>12.3</v>
      </c>
      <c r="D101" s="39">
        <v>11.7</v>
      </c>
      <c r="E101" s="70">
        <v>21.1</v>
      </c>
      <c r="F101" s="39">
        <v>25</v>
      </c>
      <c r="G101" s="70">
        <v>23.9</v>
      </c>
      <c r="H101" s="39">
        <v>20.6</v>
      </c>
      <c r="I101" s="39">
        <v>19.7</v>
      </c>
      <c r="J101" s="27">
        <f t="shared" si="7"/>
        <v>18.924999999999997</v>
      </c>
      <c r="K101" s="39">
        <v>25.9</v>
      </c>
      <c r="L101" s="28">
        <v>10.199999999999999</v>
      </c>
      <c r="M101" s="39">
        <v>14.4</v>
      </c>
      <c r="N101" s="39">
        <v>13.8</v>
      </c>
      <c r="O101" s="39">
        <v>13.4</v>
      </c>
      <c r="P101" s="70">
        <v>17.5</v>
      </c>
      <c r="Q101" s="39">
        <v>18.399999999999999</v>
      </c>
      <c r="R101" s="70">
        <v>16.899999999999999</v>
      </c>
      <c r="S101" s="39">
        <v>19.2</v>
      </c>
      <c r="T101" s="39">
        <v>20.7</v>
      </c>
      <c r="U101" s="28">
        <f t="shared" si="6"/>
        <v>16.787500000000001</v>
      </c>
      <c r="V101" s="102"/>
      <c r="W101" s="17"/>
      <c r="X101" s="17"/>
      <c r="Y101" s="17"/>
      <c r="Z101" s="17"/>
      <c r="AA101" s="17"/>
    </row>
    <row r="102" spans="1:27" s="5" customFormat="1" ht="13.5" customHeight="1">
      <c r="A102" s="26">
        <v>23</v>
      </c>
      <c r="B102" s="39">
        <v>16.100000000000001</v>
      </c>
      <c r="C102" s="39">
        <v>15.2</v>
      </c>
      <c r="D102" s="39">
        <v>15.3</v>
      </c>
      <c r="E102" s="70">
        <v>20.5</v>
      </c>
      <c r="F102" s="39">
        <v>24.4</v>
      </c>
      <c r="G102" s="70">
        <v>25.9</v>
      </c>
      <c r="H102" s="39">
        <v>26</v>
      </c>
      <c r="I102" s="39">
        <v>22.3</v>
      </c>
      <c r="J102" s="27">
        <f t="shared" si="7"/>
        <v>20.712500000000002</v>
      </c>
      <c r="K102" s="39">
        <v>26.7</v>
      </c>
      <c r="L102" s="28">
        <v>14.5</v>
      </c>
      <c r="M102" s="39">
        <v>17.899999999999999</v>
      </c>
      <c r="N102" s="39">
        <v>16.7</v>
      </c>
      <c r="O102" s="39">
        <v>16.8</v>
      </c>
      <c r="P102" s="70">
        <v>17.100000000000001</v>
      </c>
      <c r="Q102" s="39">
        <v>14.2</v>
      </c>
      <c r="R102" s="70">
        <v>14.9</v>
      </c>
      <c r="S102" s="39">
        <v>13.9</v>
      </c>
      <c r="T102" s="39">
        <v>12.7</v>
      </c>
      <c r="U102" s="28">
        <f t="shared" si="6"/>
        <v>15.525000000000002</v>
      </c>
      <c r="V102" s="102"/>
      <c r="W102" s="17"/>
      <c r="X102" s="17"/>
      <c r="Y102" s="17"/>
      <c r="Z102" s="17"/>
      <c r="AA102" s="17"/>
    </row>
    <row r="103" spans="1:27" s="5" customFormat="1" ht="13.5" customHeight="1">
      <c r="A103" s="26">
        <v>24</v>
      </c>
      <c r="B103" s="39">
        <v>15.8</v>
      </c>
      <c r="C103" s="39">
        <v>12.7</v>
      </c>
      <c r="D103" s="39">
        <v>13.3</v>
      </c>
      <c r="E103" s="70">
        <v>21.4</v>
      </c>
      <c r="F103" s="39">
        <v>25.3</v>
      </c>
      <c r="G103" s="70">
        <v>26.6</v>
      </c>
      <c r="H103" s="39">
        <v>26.7</v>
      </c>
      <c r="I103" s="39">
        <v>24.1</v>
      </c>
      <c r="J103" s="27">
        <f t="shared" si="7"/>
        <v>20.737499999999997</v>
      </c>
      <c r="K103" s="39">
        <v>27.9</v>
      </c>
      <c r="L103" s="28">
        <v>11.4</v>
      </c>
      <c r="M103" s="39">
        <v>14.2</v>
      </c>
      <c r="N103" s="39">
        <v>14.1</v>
      </c>
      <c r="O103" s="39">
        <v>15.1</v>
      </c>
      <c r="P103" s="70">
        <v>17.2</v>
      </c>
      <c r="Q103" s="39">
        <v>14.3</v>
      </c>
      <c r="R103" s="70">
        <v>15.8</v>
      </c>
      <c r="S103" s="39">
        <v>14</v>
      </c>
      <c r="T103" s="39">
        <v>14.2</v>
      </c>
      <c r="U103" s="28">
        <f t="shared" si="6"/>
        <v>14.862499999999999</v>
      </c>
      <c r="V103" s="102"/>
      <c r="W103" s="17"/>
      <c r="X103" s="17"/>
      <c r="Y103" s="17"/>
      <c r="Z103" s="17"/>
      <c r="AA103" s="17"/>
    </row>
    <row r="104" spans="1:27" s="5" customFormat="1" ht="13.5" customHeight="1">
      <c r="A104" s="26">
        <v>25</v>
      </c>
      <c r="B104" s="39">
        <v>19.7</v>
      </c>
      <c r="C104" s="39">
        <v>17.600000000000001</v>
      </c>
      <c r="D104" s="39">
        <v>16.8</v>
      </c>
      <c r="E104" s="70">
        <v>20.9</v>
      </c>
      <c r="F104" s="39">
        <v>22</v>
      </c>
      <c r="G104" s="70">
        <v>23.4</v>
      </c>
      <c r="H104" s="39">
        <v>23</v>
      </c>
      <c r="I104" s="39">
        <v>20.5</v>
      </c>
      <c r="J104" s="27">
        <f t="shared" si="7"/>
        <v>20.487500000000001</v>
      </c>
      <c r="K104" s="39">
        <v>25.2</v>
      </c>
      <c r="L104" s="28">
        <v>16.8</v>
      </c>
      <c r="M104" s="39">
        <v>17.600000000000001</v>
      </c>
      <c r="N104" s="39">
        <v>18.3</v>
      </c>
      <c r="O104" s="39">
        <v>17.899999999999999</v>
      </c>
      <c r="P104" s="70">
        <v>17</v>
      </c>
      <c r="Q104" s="39">
        <v>15.9</v>
      </c>
      <c r="R104" s="70">
        <v>15.4</v>
      </c>
      <c r="S104" s="39">
        <v>16.399999999999999</v>
      </c>
      <c r="T104" s="39">
        <v>15.9</v>
      </c>
      <c r="U104" s="28">
        <f t="shared" si="6"/>
        <v>16.800000000000004</v>
      </c>
      <c r="V104" s="102"/>
      <c r="W104" s="17"/>
      <c r="X104" s="17"/>
      <c r="Y104" s="17"/>
      <c r="Z104" s="17"/>
      <c r="AA104" s="17"/>
    </row>
    <row r="105" spans="1:27" s="5" customFormat="1" ht="13.5" customHeight="1">
      <c r="A105" s="26">
        <v>26</v>
      </c>
      <c r="B105" s="39">
        <v>15.9</v>
      </c>
      <c r="C105" s="39">
        <v>14.6</v>
      </c>
      <c r="D105" s="39">
        <v>15.5</v>
      </c>
      <c r="E105" s="70">
        <v>18.399999999999999</v>
      </c>
      <c r="F105" s="39">
        <v>23.7</v>
      </c>
      <c r="G105" s="70">
        <v>24.9</v>
      </c>
      <c r="H105" s="39">
        <v>27.4</v>
      </c>
      <c r="I105" s="39">
        <v>26.1</v>
      </c>
      <c r="J105" s="27">
        <f t="shared" si="7"/>
        <v>20.8125</v>
      </c>
      <c r="K105" s="39">
        <v>27.6</v>
      </c>
      <c r="L105" s="28">
        <v>14.4</v>
      </c>
      <c r="M105" s="39">
        <v>16.7</v>
      </c>
      <c r="N105" s="39">
        <v>16.2</v>
      </c>
      <c r="O105" s="39">
        <v>17</v>
      </c>
      <c r="P105" s="70">
        <v>19.899999999999999</v>
      </c>
      <c r="Q105" s="39">
        <v>20.6</v>
      </c>
      <c r="R105" s="70">
        <v>20.3</v>
      </c>
      <c r="S105" s="39">
        <v>21.3</v>
      </c>
      <c r="T105" s="39">
        <v>20.2</v>
      </c>
      <c r="U105" s="28">
        <f t="shared" si="6"/>
        <v>19.024999999999999</v>
      </c>
      <c r="V105" s="102"/>
      <c r="W105" s="17"/>
      <c r="X105" s="17"/>
      <c r="Y105" s="17"/>
      <c r="Z105" s="17"/>
      <c r="AA105" s="17"/>
    </row>
    <row r="106" spans="1:27" s="5" customFormat="1" ht="13.5" customHeight="1">
      <c r="A106" s="26">
        <v>27</v>
      </c>
      <c r="B106" s="39">
        <v>19.600000000000001</v>
      </c>
      <c r="C106" s="39">
        <v>20</v>
      </c>
      <c r="D106" s="39">
        <v>19.3</v>
      </c>
      <c r="E106" s="70">
        <v>24</v>
      </c>
      <c r="F106" s="39">
        <v>28.8</v>
      </c>
      <c r="G106" s="70">
        <v>29</v>
      </c>
      <c r="H106" s="39">
        <v>29</v>
      </c>
      <c r="I106" s="39">
        <v>25.9</v>
      </c>
      <c r="J106" s="27">
        <f t="shared" si="7"/>
        <v>24.45</v>
      </c>
      <c r="K106" s="39">
        <v>31.3</v>
      </c>
      <c r="L106" s="28">
        <v>16.7</v>
      </c>
      <c r="M106" s="39">
        <v>22.6</v>
      </c>
      <c r="N106" s="39">
        <v>21.6</v>
      </c>
      <c r="O106" s="39">
        <v>21.5</v>
      </c>
      <c r="P106" s="70">
        <v>22.4</v>
      </c>
      <c r="Q106" s="39">
        <v>22.6</v>
      </c>
      <c r="R106" s="70">
        <v>20.5</v>
      </c>
      <c r="S106" s="39">
        <v>21</v>
      </c>
      <c r="T106" s="39">
        <v>19</v>
      </c>
      <c r="U106" s="28">
        <f t="shared" si="6"/>
        <v>21.4</v>
      </c>
      <c r="V106" s="102"/>
      <c r="W106" s="17"/>
      <c r="X106" s="17"/>
      <c r="Y106" s="17"/>
      <c r="Z106" s="17"/>
      <c r="AA106" s="17"/>
    </row>
    <row r="107" spans="1:27" s="5" customFormat="1" ht="13.5" customHeight="1">
      <c r="A107" s="26">
        <v>28</v>
      </c>
      <c r="B107" s="39">
        <v>16.2</v>
      </c>
      <c r="C107" s="39">
        <v>14.3</v>
      </c>
      <c r="D107" s="39">
        <v>13.4</v>
      </c>
      <c r="E107" s="70">
        <v>24.6</v>
      </c>
      <c r="F107" s="39">
        <v>30.1</v>
      </c>
      <c r="G107" s="70">
        <v>31.3</v>
      </c>
      <c r="H107" s="39">
        <v>29.4</v>
      </c>
      <c r="I107" s="39">
        <v>22.8</v>
      </c>
      <c r="J107" s="27">
        <f t="shared" si="7"/>
        <v>22.762500000000003</v>
      </c>
      <c r="K107" s="39">
        <v>32.1</v>
      </c>
      <c r="L107" s="28">
        <v>12.5</v>
      </c>
      <c r="M107" s="39">
        <v>18.399999999999999</v>
      </c>
      <c r="N107" s="39">
        <v>15.9</v>
      </c>
      <c r="O107" s="39">
        <v>15</v>
      </c>
      <c r="P107" s="70">
        <v>18.100000000000001</v>
      </c>
      <c r="Q107" s="39">
        <v>25.4</v>
      </c>
      <c r="R107" s="70">
        <v>20.100000000000001</v>
      </c>
      <c r="S107" s="39">
        <v>21.1</v>
      </c>
      <c r="T107" s="39">
        <v>17.2</v>
      </c>
      <c r="U107" s="28">
        <f t="shared" si="6"/>
        <v>18.899999999999999</v>
      </c>
      <c r="V107" s="102"/>
      <c r="W107" s="17"/>
      <c r="X107" s="17"/>
      <c r="Y107" s="17"/>
      <c r="Z107" s="17"/>
      <c r="AA107" s="17"/>
    </row>
    <row r="108" spans="1:27" s="5" customFormat="1" ht="13.5" customHeight="1">
      <c r="A108" s="26">
        <v>29</v>
      </c>
      <c r="B108" s="39">
        <v>19.2</v>
      </c>
      <c r="C108" s="39">
        <v>13.9</v>
      </c>
      <c r="D108" s="39">
        <v>11.1</v>
      </c>
      <c r="E108" s="70">
        <v>14.9</v>
      </c>
      <c r="F108" s="39">
        <v>16</v>
      </c>
      <c r="G108" s="70">
        <v>19.5</v>
      </c>
      <c r="H108" s="39">
        <v>18.7</v>
      </c>
      <c r="I108" s="39">
        <v>16.5</v>
      </c>
      <c r="J108" s="27">
        <f t="shared" si="7"/>
        <v>16.225000000000001</v>
      </c>
      <c r="K108" s="39">
        <v>20.8</v>
      </c>
      <c r="L108" s="28">
        <v>10.9</v>
      </c>
      <c r="M108" s="39">
        <v>16</v>
      </c>
      <c r="N108" s="39">
        <v>12.5</v>
      </c>
      <c r="O108" s="39">
        <v>11.7</v>
      </c>
      <c r="P108" s="70">
        <v>11.9</v>
      </c>
      <c r="Q108" s="39">
        <v>10.6</v>
      </c>
      <c r="R108" s="70">
        <v>11.7</v>
      </c>
      <c r="S108" s="39">
        <v>11.1</v>
      </c>
      <c r="T108" s="39">
        <v>10.6</v>
      </c>
      <c r="U108" s="28">
        <f t="shared" si="6"/>
        <v>12.012499999999999</v>
      </c>
      <c r="V108" s="102"/>
      <c r="W108" s="17"/>
      <c r="X108" s="17"/>
      <c r="Y108" s="17"/>
      <c r="Z108" s="17"/>
      <c r="AA108" s="17"/>
    </row>
    <row r="109" spans="1:27" s="5" customFormat="1" ht="13.5" customHeight="1">
      <c r="A109" s="26">
        <v>30</v>
      </c>
      <c r="B109" s="39">
        <v>11.6</v>
      </c>
      <c r="C109" s="39">
        <v>12.3</v>
      </c>
      <c r="D109" s="39">
        <v>11.6</v>
      </c>
      <c r="E109" s="70">
        <v>10</v>
      </c>
      <c r="F109" s="39">
        <v>11.8</v>
      </c>
      <c r="G109" s="70">
        <v>14.7</v>
      </c>
      <c r="H109" s="39">
        <v>13.9</v>
      </c>
      <c r="I109" s="39">
        <v>11.5</v>
      </c>
      <c r="J109" s="27">
        <f t="shared" si="7"/>
        <v>12.175000000000001</v>
      </c>
      <c r="K109" s="39">
        <v>17</v>
      </c>
      <c r="L109" s="28">
        <v>10</v>
      </c>
      <c r="M109" s="39">
        <v>13.5</v>
      </c>
      <c r="N109" s="39">
        <v>11.7</v>
      </c>
      <c r="O109" s="39">
        <v>13</v>
      </c>
      <c r="P109" s="70">
        <v>12.1</v>
      </c>
      <c r="Q109" s="39">
        <v>12.8</v>
      </c>
      <c r="R109" s="70">
        <v>10</v>
      </c>
      <c r="S109" s="39">
        <v>9.8000000000000007</v>
      </c>
      <c r="T109" s="39">
        <v>9.9</v>
      </c>
      <c r="U109" s="28">
        <f t="shared" si="6"/>
        <v>11.600000000000001</v>
      </c>
      <c r="V109" s="102"/>
      <c r="W109" s="17"/>
      <c r="X109" s="17"/>
      <c r="Y109" s="17"/>
      <c r="Z109" s="17"/>
      <c r="AA109" s="17"/>
    </row>
    <row r="110" spans="1:27" s="5" customFormat="1" ht="13.5" customHeight="1">
      <c r="A110" s="30">
        <v>31</v>
      </c>
      <c r="B110" s="39">
        <v>9.5</v>
      </c>
      <c r="C110" s="39">
        <v>10.3</v>
      </c>
      <c r="D110" s="39">
        <v>9.1</v>
      </c>
      <c r="E110" s="70">
        <v>10.199999999999999</v>
      </c>
      <c r="F110" s="39">
        <v>12.1</v>
      </c>
      <c r="G110" s="70">
        <v>12.9</v>
      </c>
      <c r="H110" s="39">
        <v>14.2</v>
      </c>
      <c r="I110" s="39">
        <v>13.1</v>
      </c>
      <c r="J110" s="27">
        <f t="shared" si="7"/>
        <v>11.424999999999999</v>
      </c>
      <c r="K110" s="42">
        <v>15.6</v>
      </c>
      <c r="L110" s="43">
        <v>9.5</v>
      </c>
      <c r="M110" s="39">
        <v>10.4</v>
      </c>
      <c r="N110" s="39">
        <v>10</v>
      </c>
      <c r="O110" s="39">
        <v>11.2</v>
      </c>
      <c r="P110" s="70">
        <v>12.3</v>
      </c>
      <c r="Q110" s="39">
        <v>12.6</v>
      </c>
      <c r="R110" s="70">
        <v>12.3</v>
      </c>
      <c r="S110" s="39">
        <v>11.9</v>
      </c>
      <c r="T110" s="39">
        <v>11.1</v>
      </c>
      <c r="U110" s="28">
        <f t="shared" si="6"/>
        <v>11.475</v>
      </c>
      <c r="V110" s="102"/>
      <c r="W110" s="17"/>
      <c r="X110" s="17"/>
      <c r="Y110" s="17"/>
      <c r="Z110" s="17"/>
      <c r="AA110" s="17"/>
    </row>
    <row r="111" spans="1:27" s="5" customFormat="1" ht="12.75" customHeight="1">
      <c r="A111" s="32" t="s">
        <v>5</v>
      </c>
      <c r="B111" s="33">
        <f t="shared" ref="B111:U111" si="8">AVERAGE(B80:B110)</f>
        <v>13.293548387096777</v>
      </c>
      <c r="C111" s="34">
        <f t="shared" si="8"/>
        <v>11.454838709677421</v>
      </c>
      <c r="D111" s="34">
        <f t="shared" si="8"/>
        <v>11.54193548387097</v>
      </c>
      <c r="E111" s="34">
        <f t="shared" si="8"/>
        <v>16.348387096774193</v>
      </c>
      <c r="F111" s="34">
        <f t="shared" si="8"/>
        <v>18.912903225806449</v>
      </c>
      <c r="G111" s="34">
        <f t="shared" si="8"/>
        <v>19.429032258064513</v>
      </c>
      <c r="H111" s="34">
        <f t="shared" si="8"/>
        <v>19.06451612903226</v>
      </c>
      <c r="I111" s="35">
        <f t="shared" si="8"/>
        <v>17.193548387096776</v>
      </c>
      <c r="J111" s="33">
        <f t="shared" si="8"/>
        <v>15.904838709677422</v>
      </c>
      <c r="K111" s="34">
        <f t="shared" si="8"/>
        <v>22.245161290322578</v>
      </c>
      <c r="L111" s="35">
        <f t="shared" si="8"/>
        <v>10</v>
      </c>
      <c r="M111" s="33">
        <f t="shared" si="8"/>
        <v>14.219354838709673</v>
      </c>
      <c r="N111" s="34">
        <f t="shared" si="8"/>
        <v>13.158064516129034</v>
      </c>
      <c r="O111" s="34">
        <f t="shared" si="8"/>
        <v>13.409677419354839</v>
      </c>
      <c r="P111" s="34">
        <f t="shared" si="8"/>
        <v>14.867741935483872</v>
      </c>
      <c r="Q111" s="34">
        <f t="shared" si="8"/>
        <v>14.319354838709678</v>
      </c>
      <c r="R111" s="34">
        <f t="shared" si="8"/>
        <v>14.441935483870967</v>
      </c>
      <c r="S111" s="34">
        <f t="shared" si="8"/>
        <v>14.403225806451612</v>
      </c>
      <c r="T111" s="34">
        <f t="shared" si="8"/>
        <v>13.835483870967741</v>
      </c>
      <c r="U111" s="35">
        <f t="shared" si="8"/>
        <v>14.081854838709674</v>
      </c>
      <c r="V111" s="102"/>
      <c r="W111" s="17"/>
      <c r="X111" s="17"/>
      <c r="Y111" s="17"/>
      <c r="Z111" s="17"/>
      <c r="AA111" s="17"/>
    </row>
    <row r="112" spans="1:27" s="5" customFormat="1" ht="12" customHeight="1">
      <c r="A112" s="161" t="s">
        <v>97</v>
      </c>
      <c r="B112" s="161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084" t="s">
        <v>0</v>
      </c>
      <c r="S112" s="1084"/>
      <c r="T112" s="1084"/>
      <c r="U112" s="1084"/>
      <c r="V112" s="102"/>
      <c r="W112" s="17"/>
      <c r="X112" s="17"/>
      <c r="Y112" s="17"/>
      <c r="Z112" s="17"/>
      <c r="AA112" s="17"/>
    </row>
    <row r="113" spans="1:27" s="5" customFormat="1" ht="13.5" customHeight="1">
      <c r="A113" s="1078" t="s">
        <v>52</v>
      </c>
      <c r="B113" s="1100" t="s">
        <v>71</v>
      </c>
      <c r="C113" s="1100"/>
      <c r="D113" s="1100"/>
      <c r="E113" s="1100"/>
      <c r="F113" s="1100"/>
      <c r="G113" s="1100"/>
      <c r="H113" s="1100"/>
      <c r="I113" s="1100"/>
      <c r="J113" s="1100"/>
      <c r="K113" s="1100"/>
      <c r="L113" s="1100"/>
      <c r="M113" s="935" t="s">
        <v>27</v>
      </c>
      <c r="N113" s="935"/>
      <c r="O113" s="935"/>
      <c r="P113" s="935"/>
      <c r="Q113" s="935"/>
      <c r="R113" s="935"/>
      <c r="S113" s="935"/>
      <c r="T113" s="935"/>
      <c r="U113" s="935"/>
      <c r="V113" s="102"/>
      <c r="W113" s="17"/>
      <c r="X113" s="17"/>
      <c r="Y113" s="17"/>
      <c r="Z113" s="17"/>
      <c r="AA113" s="17"/>
    </row>
    <row r="114" spans="1:27" s="5" customFormat="1" ht="13.5" customHeight="1">
      <c r="A114" s="1079"/>
      <c r="B114" s="935" t="s">
        <v>80</v>
      </c>
      <c r="C114" s="935"/>
      <c r="D114" s="935"/>
      <c r="E114" s="935"/>
      <c r="F114" s="935"/>
      <c r="G114" s="935"/>
      <c r="H114" s="935"/>
      <c r="I114" s="935"/>
      <c r="J114" s="935"/>
      <c r="K114" s="935"/>
      <c r="L114" s="935"/>
      <c r="M114" s="935" t="s">
        <v>80</v>
      </c>
      <c r="N114" s="935"/>
      <c r="O114" s="935"/>
      <c r="P114" s="935"/>
      <c r="Q114" s="935"/>
      <c r="R114" s="935"/>
      <c r="S114" s="935"/>
      <c r="T114" s="935"/>
      <c r="U114" s="935"/>
      <c r="V114" s="102"/>
      <c r="W114" s="17"/>
      <c r="X114" s="17"/>
      <c r="Y114" s="17"/>
      <c r="Z114" s="17"/>
      <c r="AA114" s="17"/>
    </row>
    <row r="115" spans="1:27" s="5" customFormat="1" ht="13.5" customHeight="1">
      <c r="A115" s="1080"/>
      <c r="B115" s="122" t="s">
        <v>81</v>
      </c>
      <c r="C115" s="120">
        <v>0.125</v>
      </c>
      <c r="D115" s="120">
        <v>0.25</v>
      </c>
      <c r="E115" s="120">
        <v>0.375</v>
      </c>
      <c r="F115" s="120">
        <v>0.5</v>
      </c>
      <c r="G115" s="120">
        <v>0.625</v>
      </c>
      <c r="H115" s="120">
        <v>0.75</v>
      </c>
      <c r="I115" s="120">
        <v>0.875</v>
      </c>
      <c r="J115" s="49" t="s">
        <v>28</v>
      </c>
      <c r="K115" s="49" t="s">
        <v>2</v>
      </c>
      <c r="L115" s="49" t="s">
        <v>3</v>
      </c>
      <c r="M115" s="122" t="s">
        <v>81</v>
      </c>
      <c r="N115" s="120">
        <v>0.125</v>
      </c>
      <c r="O115" s="120">
        <v>0.25</v>
      </c>
      <c r="P115" s="120">
        <v>0.375</v>
      </c>
      <c r="Q115" s="120">
        <v>0.5</v>
      </c>
      <c r="R115" s="120">
        <v>0.625</v>
      </c>
      <c r="S115" s="120">
        <v>0.75</v>
      </c>
      <c r="T115" s="120">
        <v>0.875</v>
      </c>
      <c r="U115" s="49" t="s">
        <v>28</v>
      </c>
      <c r="V115" s="102"/>
      <c r="W115" s="17"/>
      <c r="X115" s="17"/>
      <c r="Y115" s="17"/>
      <c r="Z115" s="17"/>
      <c r="AA115" s="17"/>
    </row>
    <row r="116" spans="1:27" s="5" customFormat="1" ht="12.75" customHeight="1">
      <c r="A116" s="38"/>
      <c r="B116" s="1010" t="s">
        <v>10</v>
      </c>
      <c r="C116" s="1011"/>
      <c r="D116" s="1011"/>
      <c r="E116" s="1011"/>
      <c r="F116" s="1011"/>
      <c r="G116" s="1011"/>
      <c r="H116" s="1011"/>
      <c r="I116" s="1011"/>
      <c r="J116" s="1011"/>
      <c r="K116" s="1011"/>
      <c r="L116" s="1011"/>
      <c r="M116" s="1011"/>
      <c r="N116" s="1011"/>
      <c r="O116" s="1011"/>
      <c r="P116" s="1011"/>
      <c r="Q116" s="1011"/>
      <c r="R116" s="1011"/>
      <c r="S116" s="1011"/>
      <c r="T116" s="1011"/>
      <c r="U116" s="1012"/>
      <c r="V116" s="102"/>
      <c r="W116" s="17"/>
      <c r="X116" s="17"/>
      <c r="Y116" s="17"/>
      <c r="Z116" s="17"/>
      <c r="AA116" s="17"/>
    </row>
    <row r="117" spans="1:27" s="5" customFormat="1" ht="13.5" customHeight="1">
      <c r="A117" s="26">
        <v>1</v>
      </c>
      <c r="B117" s="39">
        <v>6</v>
      </c>
      <c r="C117" s="39">
        <v>2.1</v>
      </c>
      <c r="D117" s="39">
        <v>3.5</v>
      </c>
      <c r="E117" s="70">
        <v>12.9</v>
      </c>
      <c r="F117" s="39">
        <v>16.899999999999999</v>
      </c>
      <c r="G117" s="70">
        <v>18.5</v>
      </c>
      <c r="H117" s="39">
        <v>18.3</v>
      </c>
      <c r="I117" s="39">
        <v>14.3</v>
      </c>
      <c r="J117" s="27">
        <f>AVERAGE(B117:I117)</f>
        <v>11.5625</v>
      </c>
      <c r="K117" s="39">
        <v>20.399999999999999</v>
      </c>
      <c r="L117" s="28">
        <v>1.9</v>
      </c>
      <c r="M117" s="110">
        <v>9.4</v>
      </c>
      <c r="N117" s="110">
        <v>7.1</v>
      </c>
      <c r="O117" s="110">
        <v>7.7</v>
      </c>
      <c r="P117" s="70">
        <v>12.4</v>
      </c>
      <c r="Q117" s="39">
        <v>12</v>
      </c>
      <c r="R117" s="70">
        <v>11.4</v>
      </c>
      <c r="S117" s="39">
        <v>11.4</v>
      </c>
      <c r="T117" s="39">
        <v>10</v>
      </c>
      <c r="U117" s="28">
        <f t="shared" ref="U117:U147" si="9">AVERAGE(M117:T117)</f>
        <v>10.175000000000001</v>
      </c>
      <c r="V117" s="102"/>
      <c r="W117" s="17"/>
      <c r="X117" s="17"/>
      <c r="Y117" s="17"/>
      <c r="Z117" s="17"/>
      <c r="AA117" s="17"/>
    </row>
    <row r="118" spans="1:27" s="5" customFormat="1" ht="13.5" customHeight="1">
      <c r="A118" s="26">
        <v>2</v>
      </c>
      <c r="B118" s="39">
        <v>9.1999999999999993</v>
      </c>
      <c r="C118" s="39">
        <v>5</v>
      </c>
      <c r="D118" s="39">
        <v>7.7</v>
      </c>
      <c r="E118" s="70">
        <v>12.3</v>
      </c>
      <c r="F118" s="39">
        <v>15.4</v>
      </c>
      <c r="G118" s="70">
        <v>18.600000000000001</v>
      </c>
      <c r="H118" s="39">
        <v>17.600000000000001</v>
      </c>
      <c r="I118" s="39">
        <v>15</v>
      </c>
      <c r="J118" s="27">
        <f t="shared" ref="J118:J147" si="10">AVERAGE(B118:I118)</f>
        <v>12.600000000000001</v>
      </c>
      <c r="K118" s="110">
        <v>19.899999999999999</v>
      </c>
      <c r="L118" s="28">
        <v>3.6</v>
      </c>
      <c r="M118" s="110">
        <v>11.2</v>
      </c>
      <c r="N118" s="110">
        <v>8.6</v>
      </c>
      <c r="O118" s="110">
        <v>10.4</v>
      </c>
      <c r="P118" s="70">
        <v>11.6</v>
      </c>
      <c r="Q118" s="39">
        <v>10.3</v>
      </c>
      <c r="R118" s="70">
        <v>12.1</v>
      </c>
      <c r="S118" s="39">
        <v>11.1</v>
      </c>
      <c r="T118" s="39">
        <v>13.5</v>
      </c>
      <c r="U118" s="28">
        <f t="shared" si="9"/>
        <v>11.099999999999998</v>
      </c>
      <c r="V118" s="102"/>
      <c r="W118" s="17"/>
      <c r="X118" s="17"/>
      <c r="Y118" s="17"/>
      <c r="Z118" s="17"/>
      <c r="AA118" s="17"/>
    </row>
    <row r="119" spans="1:27" s="5" customFormat="1" ht="13.5" customHeight="1">
      <c r="A119" s="26">
        <v>3</v>
      </c>
      <c r="B119" s="39">
        <v>9</v>
      </c>
      <c r="C119" s="39">
        <v>8.1999999999999993</v>
      </c>
      <c r="D119" s="39">
        <v>6.7</v>
      </c>
      <c r="E119" s="70">
        <v>12</v>
      </c>
      <c r="F119" s="39">
        <v>13</v>
      </c>
      <c r="G119" s="70">
        <v>15</v>
      </c>
      <c r="H119" s="39">
        <v>15.2</v>
      </c>
      <c r="I119" s="39">
        <v>12.2</v>
      </c>
      <c r="J119" s="27">
        <f t="shared" si="10"/>
        <v>11.4125</v>
      </c>
      <c r="K119" s="110">
        <v>17.2</v>
      </c>
      <c r="L119" s="28">
        <v>5.8</v>
      </c>
      <c r="M119" s="110">
        <v>11.5</v>
      </c>
      <c r="N119" s="39">
        <v>10.6</v>
      </c>
      <c r="O119" s="110">
        <v>9.6999999999999993</v>
      </c>
      <c r="P119" s="70">
        <v>13.2</v>
      </c>
      <c r="Q119" s="110">
        <v>12.4</v>
      </c>
      <c r="R119" s="70">
        <v>10.6</v>
      </c>
      <c r="S119" s="110">
        <v>10.1</v>
      </c>
      <c r="T119" s="70">
        <v>8.9</v>
      </c>
      <c r="U119" s="28">
        <f t="shared" si="9"/>
        <v>10.875</v>
      </c>
      <c r="V119" s="102"/>
      <c r="W119" s="17"/>
      <c r="X119" s="17"/>
      <c r="Y119" s="17"/>
      <c r="Z119" s="17"/>
      <c r="AA119" s="17"/>
    </row>
    <row r="120" spans="1:27" s="5" customFormat="1" ht="13.5" customHeight="1">
      <c r="A120" s="26">
        <v>4</v>
      </c>
      <c r="B120" s="39">
        <v>4.2</v>
      </c>
      <c r="C120" s="39">
        <v>4</v>
      </c>
      <c r="D120" s="39">
        <v>2.5</v>
      </c>
      <c r="E120" s="70">
        <v>11.3</v>
      </c>
      <c r="F120" s="39">
        <v>13.6</v>
      </c>
      <c r="G120" s="70">
        <v>14.4</v>
      </c>
      <c r="H120" s="39">
        <v>15.3</v>
      </c>
      <c r="I120" s="39">
        <v>11.9</v>
      </c>
      <c r="J120" s="27">
        <f t="shared" si="10"/>
        <v>9.65</v>
      </c>
      <c r="K120" s="39">
        <v>18.3</v>
      </c>
      <c r="L120" s="28">
        <v>1.7</v>
      </c>
      <c r="M120" s="110">
        <v>8.1999999999999993</v>
      </c>
      <c r="N120" s="39">
        <v>8.1</v>
      </c>
      <c r="O120" s="110">
        <v>7.3</v>
      </c>
      <c r="P120" s="70">
        <v>12</v>
      </c>
      <c r="Q120" s="110">
        <v>11.9</v>
      </c>
      <c r="R120" s="70">
        <v>10.9</v>
      </c>
      <c r="S120" s="39">
        <v>9.8000000000000007</v>
      </c>
      <c r="T120" s="70">
        <v>9.6</v>
      </c>
      <c r="U120" s="28">
        <f t="shared" si="9"/>
        <v>9.7249999999999979</v>
      </c>
      <c r="V120" s="102"/>
      <c r="W120" s="17"/>
      <c r="X120" s="17"/>
      <c r="Y120" s="17"/>
      <c r="Z120" s="17"/>
      <c r="AA120" s="17"/>
    </row>
    <row r="121" spans="1:27" s="5" customFormat="1" ht="13.5" customHeight="1">
      <c r="A121" s="26">
        <v>5</v>
      </c>
      <c r="B121" s="39">
        <v>8</v>
      </c>
      <c r="C121" s="39">
        <v>6.9</v>
      </c>
      <c r="D121" s="39">
        <v>4.5999999999999996</v>
      </c>
      <c r="E121" s="70">
        <v>12.7</v>
      </c>
      <c r="F121" s="39">
        <v>15.9</v>
      </c>
      <c r="G121" s="70">
        <v>18.899999999999999</v>
      </c>
      <c r="H121" s="39">
        <v>18.899999999999999</v>
      </c>
      <c r="I121" s="39">
        <v>16</v>
      </c>
      <c r="J121" s="27">
        <f t="shared" si="10"/>
        <v>12.737500000000001</v>
      </c>
      <c r="K121" s="39">
        <v>20.8</v>
      </c>
      <c r="L121" s="28">
        <v>4.5</v>
      </c>
      <c r="M121" s="110">
        <v>10.3</v>
      </c>
      <c r="N121" s="39">
        <v>9.8000000000000007</v>
      </c>
      <c r="O121" s="110">
        <v>8.3000000000000007</v>
      </c>
      <c r="P121" s="70">
        <v>10.8</v>
      </c>
      <c r="Q121" s="110">
        <v>9.3000000000000007</v>
      </c>
      <c r="R121" s="70">
        <v>8.6</v>
      </c>
      <c r="S121" s="39">
        <v>8.5</v>
      </c>
      <c r="T121" s="39">
        <v>10.3</v>
      </c>
      <c r="U121" s="28">
        <f t="shared" si="9"/>
        <v>9.4874999999999989</v>
      </c>
      <c r="V121" s="102"/>
      <c r="W121" s="17"/>
      <c r="X121" s="17"/>
      <c r="Y121" s="17"/>
      <c r="Z121" s="17"/>
      <c r="AA121" s="17"/>
    </row>
    <row r="122" spans="1:27" s="5" customFormat="1" ht="13.5" customHeight="1">
      <c r="A122" s="26">
        <v>6</v>
      </c>
      <c r="B122" s="39">
        <v>12.3</v>
      </c>
      <c r="C122" s="39">
        <v>9.8000000000000007</v>
      </c>
      <c r="D122" s="39">
        <v>12.4</v>
      </c>
      <c r="E122" s="70">
        <v>14.4</v>
      </c>
      <c r="F122" s="39">
        <v>17.399999999999999</v>
      </c>
      <c r="G122" s="70">
        <v>20.5</v>
      </c>
      <c r="H122" s="39">
        <v>17.3</v>
      </c>
      <c r="I122" s="39">
        <v>15.2</v>
      </c>
      <c r="J122" s="27">
        <f t="shared" si="10"/>
        <v>14.9125</v>
      </c>
      <c r="K122" s="39">
        <v>21</v>
      </c>
      <c r="L122" s="28">
        <v>9.8000000000000007</v>
      </c>
      <c r="M122" s="110">
        <v>11.6</v>
      </c>
      <c r="N122" s="39">
        <v>11.9</v>
      </c>
      <c r="O122" s="110">
        <v>13.9</v>
      </c>
      <c r="P122" s="70">
        <v>15.5</v>
      </c>
      <c r="Q122" s="110">
        <v>15.3</v>
      </c>
      <c r="R122" s="70">
        <v>16.3</v>
      </c>
      <c r="S122" s="39">
        <v>16.7</v>
      </c>
      <c r="T122" s="39">
        <v>16.7</v>
      </c>
      <c r="U122" s="28">
        <f t="shared" si="9"/>
        <v>14.737500000000001</v>
      </c>
      <c r="V122" s="102"/>
      <c r="W122" s="17"/>
      <c r="X122" s="17"/>
      <c r="Y122" s="17"/>
      <c r="Z122" s="17"/>
      <c r="AA122" s="17"/>
    </row>
    <row r="123" spans="1:27" s="5" customFormat="1" ht="13.5" customHeight="1">
      <c r="A123" s="26">
        <v>7</v>
      </c>
      <c r="B123" s="39">
        <v>10.6</v>
      </c>
      <c r="C123" s="39">
        <v>13.4</v>
      </c>
      <c r="D123" s="110">
        <v>13.6</v>
      </c>
      <c r="E123" s="70">
        <v>15.3</v>
      </c>
      <c r="F123" s="39">
        <v>19.600000000000001</v>
      </c>
      <c r="G123" s="70">
        <v>18.899999999999999</v>
      </c>
      <c r="H123" s="39">
        <v>17.399999999999999</v>
      </c>
      <c r="I123" s="39">
        <v>16.5</v>
      </c>
      <c r="J123" s="27">
        <f t="shared" si="10"/>
        <v>15.662500000000001</v>
      </c>
      <c r="K123" s="39">
        <v>21.4</v>
      </c>
      <c r="L123" s="28">
        <v>9.8000000000000007</v>
      </c>
      <c r="M123" s="110">
        <v>12.8</v>
      </c>
      <c r="N123" s="39">
        <v>15.2</v>
      </c>
      <c r="O123" s="110">
        <v>15.2</v>
      </c>
      <c r="P123" s="70">
        <v>17</v>
      </c>
      <c r="Q123" s="110">
        <v>19.100000000000001</v>
      </c>
      <c r="R123" s="70">
        <v>17.399999999999999</v>
      </c>
      <c r="S123" s="39">
        <v>18.8</v>
      </c>
      <c r="T123" s="39">
        <v>18.399999999999999</v>
      </c>
      <c r="U123" s="28">
        <f t="shared" si="9"/>
        <v>16.737500000000001</v>
      </c>
      <c r="V123" s="102"/>
      <c r="W123" s="17"/>
      <c r="X123" s="17"/>
      <c r="Y123" s="17"/>
      <c r="Z123" s="17"/>
      <c r="AA123" s="17"/>
    </row>
    <row r="124" spans="1:27" s="5" customFormat="1" ht="13.5" customHeight="1">
      <c r="A124" s="26">
        <v>8</v>
      </c>
      <c r="B124" s="39">
        <v>15.5</v>
      </c>
      <c r="C124" s="39">
        <v>12.5</v>
      </c>
      <c r="D124" s="39">
        <v>11</v>
      </c>
      <c r="E124" s="70">
        <v>14.5</v>
      </c>
      <c r="F124" s="39">
        <v>20.100000000000001</v>
      </c>
      <c r="G124" s="70">
        <v>21.3</v>
      </c>
      <c r="H124" s="39">
        <v>16.8</v>
      </c>
      <c r="I124" s="39">
        <v>15</v>
      </c>
      <c r="J124" s="27">
        <f t="shared" si="10"/>
        <v>15.837499999999999</v>
      </c>
      <c r="K124" s="39">
        <v>21.9</v>
      </c>
      <c r="L124" s="28">
        <v>11</v>
      </c>
      <c r="M124" s="110">
        <v>17.2</v>
      </c>
      <c r="N124" s="39">
        <v>14.1</v>
      </c>
      <c r="O124" s="110">
        <v>12.8</v>
      </c>
      <c r="P124" s="70">
        <v>15.9</v>
      </c>
      <c r="Q124" s="39">
        <v>16.399999999999999</v>
      </c>
      <c r="R124" s="70">
        <v>16.3</v>
      </c>
      <c r="S124" s="39">
        <v>18.100000000000001</v>
      </c>
      <c r="T124" s="39">
        <v>16.899999999999999</v>
      </c>
      <c r="U124" s="28">
        <f t="shared" si="9"/>
        <v>15.962499999999999</v>
      </c>
      <c r="V124" s="102"/>
      <c r="W124" s="17"/>
      <c r="X124" s="17"/>
      <c r="Y124" s="17"/>
      <c r="Z124" s="17"/>
      <c r="AA124" s="17"/>
    </row>
    <row r="125" spans="1:27" s="5" customFormat="1" ht="13.5" customHeight="1">
      <c r="A125" s="26">
        <v>9</v>
      </c>
      <c r="B125" s="39">
        <v>14</v>
      </c>
      <c r="C125" s="39">
        <v>13.7</v>
      </c>
      <c r="D125" s="110">
        <v>12.5</v>
      </c>
      <c r="E125" s="70">
        <v>14.8</v>
      </c>
      <c r="F125" s="39">
        <v>16.8</v>
      </c>
      <c r="G125" s="70">
        <v>16.899999999999999</v>
      </c>
      <c r="H125" s="39">
        <v>15.4</v>
      </c>
      <c r="I125" s="39">
        <v>15.3</v>
      </c>
      <c r="J125" s="27">
        <f t="shared" si="10"/>
        <v>14.924999999999999</v>
      </c>
      <c r="K125" s="39">
        <v>20.5</v>
      </c>
      <c r="L125" s="28">
        <v>12.4</v>
      </c>
      <c r="M125" s="110">
        <v>15.6</v>
      </c>
      <c r="N125" s="39">
        <v>15.3</v>
      </c>
      <c r="O125" s="110">
        <v>14</v>
      </c>
      <c r="P125" s="70">
        <v>16.600000000000001</v>
      </c>
      <c r="Q125" s="39">
        <v>17.7</v>
      </c>
      <c r="R125" s="70">
        <v>14.9</v>
      </c>
      <c r="S125" s="39">
        <v>14.7</v>
      </c>
      <c r="T125" s="39">
        <v>17.2</v>
      </c>
      <c r="U125" s="28">
        <f t="shared" si="9"/>
        <v>15.750000000000002</v>
      </c>
      <c r="V125" s="102"/>
      <c r="W125" s="17"/>
      <c r="X125" s="17"/>
      <c r="Y125" s="17"/>
      <c r="Z125" s="17"/>
      <c r="AA125" s="17"/>
    </row>
    <row r="126" spans="1:27" s="5" customFormat="1" ht="13.5" customHeight="1">
      <c r="A126" s="26">
        <v>10</v>
      </c>
      <c r="B126" s="39">
        <v>11.3</v>
      </c>
      <c r="C126" s="39">
        <v>9.3000000000000007</v>
      </c>
      <c r="D126" s="39">
        <v>8.6999999999999993</v>
      </c>
      <c r="E126" s="70">
        <v>13.8</v>
      </c>
      <c r="F126" s="39">
        <v>20.100000000000001</v>
      </c>
      <c r="G126" s="70">
        <v>22.7</v>
      </c>
      <c r="H126" s="39">
        <v>21.6</v>
      </c>
      <c r="I126" s="39">
        <v>17.5</v>
      </c>
      <c r="J126" s="27">
        <f t="shared" si="10"/>
        <v>15.625</v>
      </c>
      <c r="K126" s="39">
        <v>23.6</v>
      </c>
      <c r="L126" s="28">
        <v>6.1</v>
      </c>
      <c r="M126" s="110">
        <v>13.2</v>
      </c>
      <c r="N126" s="39">
        <v>11.4</v>
      </c>
      <c r="O126" s="39">
        <v>10.9</v>
      </c>
      <c r="P126" s="70">
        <v>15.2</v>
      </c>
      <c r="Q126" s="39">
        <v>15.8</v>
      </c>
      <c r="R126" s="70">
        <v>16.2</v>
      </c>
      <c r="S126" s="39">
        <v>14.4</v>
      </c>
      <c r="T126" s="39">
        <v>15.8</v>
      </c>
      <c r="U126" s="28">
        <f t="shared" si="9"/>
        <v>14.112500000000001</v>
      </c>
      <c r="V126" s="102"/>
      <c r="W126" s="17"/>
      <c r="X126" s="17"/>
      <c r="Y126" s="17"/>
      <c r="Z126" s="17"/>
      <c r="AA126" s="17"/>
    </row>
    <row r="127" spans="1:27" s="5" customFormat="1" ht="13.5" customHeight="1">
      <c r="A127" s="26">
        <v>11</v>
      </c>
      <c r="B127" s="39">
        <v>14.1</v>
      </c>
      <c r="C127" s="39">
        <v>14.3</v>
      </c>
      <c r="D127" s="39">
        <v>15</v>
      </c>
      <c r="E127" s="70">
        <v>15.3</v>
      </c>
      <c r="F127" s="39">
        <v>16.5</v>
      </c>
      <c r="G127" s="70">
        <v>18.2</v>
      </c>
      <c r="H127" s="39">
        <v>20.3</v>
      </c>
      <c r="I127" s="39">
        <v>17.399999999999999</v>
      </c>
      <c r="J127" s="27">
        <f t="shared" si="10"/>
        <v>16.387499999999999</v>
      </c>
      <c r="K127" s="39">
        <v>20.3</v>
      </c>
      <c r="L127" s="28">
        <v>13</v>
      </c>
      <c r="M127" s="110">
        <v>15.7</v>
      </c>
      <c r="N127" s="39">
        <v>16.100000000000001</v>
      </c>
      <c r="O127" s="39">
        <v>16.899999999999999</v>
      </c>
      <c r="P127" s="70">
        <v>17.399999999999999</v>
      </c>
      <c r="Q127" s="39">
        <v>18.8</v>
      </c>
      <c r="R127" s="70">
        <v>20.7</v>
      </c>
      <c r="S127" s="39">
        <v>20.7</v>
      </c>
      <c r="T127" s="39">
        <v>19</v>
      </c>
      <c r="U127" s="28">
        <f t="shared" si="9"/>
        <v>18.162500000000001</v>
      </c>
      <c r="V127" s="102"/>
      <c r="W127" s="17"/>
      <c r="X127" s="17"/>
      <c r="Y127" s="17"/>
      <c r="Z127" s="17"/>
      <c r="AA127" s="17"/>
    </row>
    <row r="128" spans="1:27" s="5" customFormat="1" ht="13.5" customHeight="1">
      <c r="A128" s="26">
        <v>12</v>
      </c>
      <c r="B128" s="39">
        <v>14.6</v>
      </c>
      <c r="C128" s="39">
        <v>13.4</v>
      </c>
      <c r="D128" s="39">
        <v>13.4</v>
      </c>
      <c r="E128" s="70">
        <v>16.2</v>
      </c>
      <c r="F128" s="39">
        <v>22.2</v>
      </c>
      <c r="G128" s="70">
        <v>22.5</v>
      </c>
      <c r="H128" s="39">
        <v>17.600000000000001</v>
      </c>
      <c r="I128" s="39">
        <v>15.9</v>
      </c>
      <c r="J128" s="27">
        <f t="shared" si="10"/>
        <v>16.975000000000001</v>
      </c>
      <c r="K128" s="39">
        <v>24.5</v>
      </c>
      <c r="L128" s="28">
        <v>13</v>
      </c>
      <c r="M128" s="110">
        <v>16.600000000000001</v>
      </c>
      <c r="N128" s="39">
        <v>15.2</v>
      </c>
      <c r="O128" s="39">
        <v>15.2</v>
      </c>
      <c r="P128" s="70">
        <v>18</v>
      </c>
      <c r="Q128" s="39">
        <v>17.600000000000001</v>
      </c>
      <c r="R128" s="70">
        <v>15.9</v>
      </c>
      <c r="S128" s="39">
        <v>18.100000000000001</v>
      </c>
      <c r="T128" s="39">
        <v>18.100000000000001</v>
      </c>
      <c r="U128" s="28">
        <f t="shared" si="9"/>
        <v>16.837499999999999</v>
      </c>
      <c r="V128" s="102"/>
      <c r="W128" s="17"/>
      <c r="X128" s="17"/>
      <c r="Y128" s="17"/>
      <c r="Z128" s="17"/>
      <c r="AA128" s="17"/>
    </row>
    <row r="129" spans="1:27" s="5" customFormat="1" ht="13.5" customHeight="1">
      <c r="A129" s="26">
        <v>13</v>
      </c>
      <c r="B129" s="39">
        <v>14.6</v>
      </c>
      <c r="C129" s="39">
        <v>13.9</v>
      </c>
      <c r="D129" s="39">
        <v>11.3</v>
      </c>
      <c r="E129" s="70">
        <v>16.100000000000001</v>
      </c>
      <c r="F129" s="39">
        <v>20.100000000000001</v>
      </c>
      <c r="G129" s="70">
        <v>21.3</v>
      </c>
      <c r="H129" s="39">
        <v>21.9</v>
      </c>
      <c r="I129" s="39">
        <v>17.5</v>
      </c>
      <c r="J129" s="27">
        <f t="shared" si="10"/>
        <v>17.087499999999999</v>
      </c>
      <c r="K129" s="39">
        <v>22.8</v>
      </c>
      <c r="L129" s="28">
        <v>10</v>
      </c>
      <c r="M129" s="39">
        <v>16.600000000000001</v>
      </c>
      <c r="N129" s="39">
        <v>15.9</v>
      </c>
      <c r="O129" s="39">
        <v>13.4</v>
      </c>
      <c r="P129" s="70">
        <v>18.100000000000001</v>
      </c>
      <c r="Q129" s="39">
        <v>18.3</v>
      </c>
      <c r="R129" s="70">
        <v>22.1</v>
      </c>
      <c r="S129" s="39">
        <v>16.600000000000001</v>
      </c>
      <c r="T129" s="39">
        <v>16</v>
      </c>
      <c r="U129" s="28">
        <f t="shared" si="9"/>
        <v>17.125</v>
      </c>
      <c r="V129" s="102"/>
      <c r="W129" s="17"/>
      <c r="X129" s="17"/>
      <c r="Y129" s="17"/>
      <c r="Z129" s="17"/>
      <c r="AA129" s="17"/>
    </row>
    <row r="130" spans="1:27" s="5" customFormat="1" ht="13.5" customHeight="1">
      <c r="A130" s="26">
        <v>14</v>
      </c>
      <c r="B130" s="39">
        <v>13.4</v>
      </c>
      <c r="C130" s="39">
        <v>11.5</v>
      </c>
      <c r="D130" s="39">
        <v>12.1</v>
      </c>
      <c r="E130" s="70">
        <v>16.600000000000001</v>
      </c>
      <c r="F130" s="39">
        <v>19.899999999999999</v>
      </c>
      <c r="G130" s="70">
        <v>18</v>
      </c>
      <c r="H130" s="39">
        <v>16.899999999999999</v>
      </c>
      <c r="I130" s="39">
        <v>14.5</v>
      </c>
      <c r="J130" s="27">
        <f t="shared" si="10"/>
        <v>15.362500000000001</v>
      </c>
      <c r="K130" s="39">
        <v>20.3</v>
      </c>
      <c r="L130" s="28">
        <v>10.199999999999999</v>
      </c>
      <c r="M130" s="39">
        <v>15.4</v>
      </c>
      <c r="N130" s="39">
        <v>13.6</v>
      </c>
      <c r="O130" s="39">
        <v>14.1</v>
      </c>
      <c r="P130" s="70">
        <v>16.899999999999999</v>
      </c>
      <c r="Q130" s="39">
        <v>16</v>
      </c>
      <c r="R130" s="70">
        <v>15.2</v>
      </c>
      <c r="S130" s="39">
        <v>13.4</v>
      </c>
      <c r="T130" s="39">
        <v>13</v>
      </c>
      <c r="U130" s="28">
        <f t="shared" si="9"/>
        <v>14.700000000000001</v>
      </c>
      <c r="V130" s="102"/>
      <c r="W130" s="17"/>
      <c r="X130" s="17"/>
      <c r="Y130" s="17"/>
      <c r="Z130" s="17"/>
      <c r="AA130" s="17"/>
    </row>
    <row r="131" spans="1:27" s="5" customFormat="1" ht="13.5" customHeight="1">
      <c r="A131" s="26">
        <v>15</v>
      </c>
      <c r="B131" s="39">
        <v>11.9</v>
      </c>
      <c r="C131" s="39">
        <v>9</v>
      </c>
      <c r="D131" s="39">
        <v>8.5</v>
      </c>
      <c r="E131" s="70">
        <v>15.2</v>
      </c>
      <c r="F131" s="39">
        <v>13.5</v>
      </c>
      <c r="G131" s="70">
        <v>17.600000000000001</v>
      </c>
      <c r="H131" s="39">
        <v>16.100000000000001</v>
      </c>
      <c r="I131" s="39">
        <v>15.5</v>
      </c>
      <c r="J131" s="27">
        <f t="shared" si="10"/>
        <v>13.412499999999998</v>
      </c>
      <c r="K131" s="39">
        <v>20.100000000000001</v>
      </c>
      <c r="L131" s="28">
        <v>8.4</v>
      </c>
      <c r="M131" s="39">
        <v>13.2</v>
      </c>
      <c r="N131" s="39">
        <v>11.5</v>
      </c>
      <c r="O131" s="39">
        <v>11.1</v>
      </c>
      <c r="P131" s="70">
        <v>14.6</v>
      </c>
      <c r="Q131" s="39">
        <v>15.3</v>
      </c>
      <c r="R131" s="70">
        <v>15.1</v>
      </c>
      <c r="S131" s="39">
        <v>16.2</v>
      </c>
      <c r="T131" s="39">
        <v>17.399999999999999</v>
      </c>
      <c r="U131" s="28">
        <f t="shared" si="9"/>
        <v>14.3</v>
      </c>
      <c r="V131" s="102"/>
      <c r="W131" s="17"/>
      <c r="X131" s="17"/>
      <c r="Y131" s="17"/>
      <c r="Z131" s="17"/>
      <c r="AA131" s="17"/>
    </row>
    <row r="132" spans="1:27" s="5" customFormat="1" ht="13.5" customHeight="1">
      <c r="A132" s="26">
        <v>16</v>
      </c>
      <c r="B132" s="39">
        <v>10.9</v>
      </c>
      <c r="C132" s="39">
        <v>8.8000000000000007</v>
      </c>
      <c r="D132" s="39">
        <v>7.1</v>
      </c>
      <c r="E132" s="70">
        <v>14.8</v>
      </c>
      <c r="F132" s="39">
        <v>18.3</v>
      </c>
      <c r="G132" s="70">
        <v>21.6</v>
      </c>
      <c r="H132" s="39">
        <v>21.6</v>
      </c>
      <c r="I132" s="39">
        <v>16.2</v>
      </c>
      <c r="J132" s="27">
        <f t="shared" si="10"/>
        <v>14.9125</v>
      </c>
      <c r="K132" s="39">
        <v>22.9</v>
      </c>
      <c r="L132" s="28">
        <v>5</v>
      </c>
      <c r="M132" s="39">
        <v>13</v>
      </c>
      <c r="N132" s="39">
        <v>11.3</v>
      </c>
      <c r="O132" s="39">
        <v>10.1</v>
      </c>
      <c r="P132" s="70">
        <v>16.100000000000001</v>
      </c>
      <c r="Q132" s="39">
        <v>14.4</v>
      </c>
      <c r="R132" s="70">
        <v>15</v>
      </c>
      <c r="S132" s="39">
        <v>14.2</v>
      </c>
      <c r="T132" s="39">
        <v>15.7</v>
      </c>
      <c r="U132" s="28">
        <f t="shared" si="9"/>
        <v>13.725000000000001</v>
      </c>
      <c r="V132" s="102"/>
      <c r="W132" s="17"/>
      <c r="X132" s="17"/>
      <c r="Y132" s="17"/>
      <c r="Z132" s="17"/>
      <c r="AA132" s="17"/>
    </row>
    <row r="133" spans="1:27" s="5" customFormat="1" ht="13.5" customHeight="1">
      <c r="A133" s="26">
        <v>17</v>
      </c>
      <c r="B133" s="39">
        <v>13.7</v>
      </c>
      <c r="C133" s="39">
        <v>12.8</v>
      </c>
      <c r="D133" s="39">
        <v>13.2</v>
      </c>
      <c r="E133" s="70">
        <v>16.3</v>
      </c>
      <c r="F133" s="39">
        <v>22.5</v>
      </c>
      <c r="G133" s="70">
        <v>24.3</v>
      </c>
      <c r="H133" s="39">
        <v>24.3</v>
      </c>
      <c r="I133" s="39">
        <v>19.899999999999999</v>
      </c>
      <c r="J133" s="27">
        <f t="shared" si="10"/>
        <v>18.375</v>
      </c>
      <c r="K133" s="39">
        <v>24.7</v>
      </c>
      <c r="L133" s="28">
        <v>12.5</v>
      </c>
      <c r="M133" s="39">
        <v>14.8</v>
      </c>
      <c r="N133" s="39">
        <v>12.7</v>
      </c>
      <c r="O133" s="39">
        <v>12.7</v>
      </c>
      <c r="P133" s="70">
        <v>14.3</v>
      </c>
      <c r="Q133" s="39">
        <v>14.9</v>
      </c>
      <c r="R133" s="70">
        <v>15.9</v>
      </c>
      <c r="S133" s="39">
        <v>15.3</v>
      </c>
      <c r="T133" s="39">
        <v>15.4</v>
      </c>
      <c r="U133" s="28">
        <f t="shared" si="9"/>
        <v>14.500000000000002</v>
      </c>
      <c r="V133" s="102"/>
      <c r="W133" s="17"/>
      <c r="X133" s="17"/>
      <c r="Y133" s="17"/>
      <c r="Z133" s="17"/>
      <c r="AA133" s="17"/>
    </row>
    <row r="134" spans="1:27" s="5" customFormat="1" ht="13.5" customHeight="1">
      <c r="A134" s="26">
        <v>18</v>
      </c>
      <c r="B134" s="39">
        <v>15</v>
      </c>
      <c r="C134" s="39">
        <v>12.9</v>
      </c>
      <c r="D134" s="39">
        <v>9.8000000000000007</v>
      </c>
      <c r="E134" s="70">
        <v>17.399999999999999</v>
      </c>
      <c r="F134" s="39">
        <v>21.9</v>
      </c>
      <c r="G134" s="70">
        <v>23.5</v>
      </c>
      <c r="H134" s="39">
        <v>23.5</v>
      </c>
      <c r="I134" s="39">
        <v>18.399999999999999</v>
      </c>
      <c r="J134" s="27">
        <f t="shared" si="10"/>
        <v>17.8</v>
      </c>
      <c r="K134" s="39">
        <v>24.3</v>
      </c>
      <c r="L134" s="28">
        <v>8.1</v>
      </c>
      <c r="M134" s="39">
        <v>12.8</v>
      </c>
      <c r="N134" s="39">
        <v>14</v>
      </c>
      <c r="O134" s="39">
        <v>12.1</v>
      </c>
      <c r="P134" s="70">
        <v>14.3</v>
      </c>
      <c r="Q134" s="39">
        <v>13.8</v>
      </c>
      <c r="R134" s="70">
        <v>13.1</v>
      </c>
      <c r="S134" s="39">
        <v>13.3</v>
      </c>
      <c r="T134" s="39">
        <v>13.2</v>
      </c>
      <c r="U134" s="28">
        <f t="shared" si="9"/>
        <v>13.324999999999999</v>
      </c>
      <c r="V134" s="102"/>
      <c r="W134" s="17"/>
      <c r="X134" s="17"/>
      <c r="Y134" s="17"/>
      <c r="Z134" s="17"/>
      <c r="AA134" s="17"/>
    </row>
    <row r="135" spans="1:27" s="5" customFormat="1" ht="13.5" customHeight="1">
      <c r="A135" s="26">
        <v>19</v>
      </c>
      <c r="B135" s="39">
        <v>15.7</v>
      </c>
      <c r="C135" s="39">
        <v>15</v>
      </c>
      <c r="D135" s="39">
        <v>15.9</v>
      </c>
      <c r="E135" s="70">
        <v>17.5</v>
      </c>
      <c r="F135" s="39">
        <v>20.100000000000001</v>
      </c>
      <c r="G135" s="70">
        <v>22.4</v>
      </c>
      <c r="H135" s="39">
        <v>20.6</v>
      </c>
      <c r="I135" s="39">
        <v>16.899999999999999</v>
      </c>
      <c r="J135" s="27">
        <f t="shared" si="10"/>
        <v>18.012499999999999</v>
      </c>
      <c r="K135" s="39">
        <v>23.5</v>
      </c>
      <c r="L135" s="28">
        <v>14.5</v>
      </c>
      <c r="M135" s="39">
        <v>14.6</v>
      </c>
      <c r="N135" s="39">
        <v>15.5</v>
      </c>
      <c r="O135" s="39">
        <v>13.3</v>
      </c>
      <c r="P135" s="70">
        <v>15.8</v>
      </c>
      <c r="Q135" s="39">
        <v>17.899999999999999</v>
      </c>
      <c r="R135" s="70">
        <v>20.5</v>
      </c>
      <c r="S135" s="39">
        <v>24.3</v>
      </c>
      <c r="T135" s="39">
        <v>18.8</v>
      </c>
      <c r="U135" s="28">
        <f t="shared" si="9"/>
        <v>17.587499999999999</v>
      </c>
      <c r="V135" s="102"/>
      <c r="W135" s="17"/>
      <c r="X135" s="17"/>
      <c r="Y135" s="17"/>
      <c r="Z135" s="17"/>
      <c r="AA135" s="17"/>
    </row>
    <row r="136" spans="1:27" s="5" customFormat="1" ht="13.5" customHeight="1">
      <c r="A136" s="26">
        <v>20</v>
      </c>
      <c r="B136" s="39">
        <v>13.3</v>
      </c>
      <c r="C136" s="39">
        <v>10.9</v>
      </c>
      <c r="D136" s="39">
        <v>9.9</v>
      </c>
      <c r="E136" s="70">
        <v>16</v>
      </c>
      <c r="F136" s="39">
        <v>20</v>
      </c>
      <c r="G136" s="70">
        <v>22.9</v>
      </c>
      <c r="H136" s="39">
        <v>21.5</v>
      </c>
      <c r="I136" s="39">
        <v>17.100000000000001</v>
      </c>
      <c r="J136" s="27">
        <f t="shared" si="10"/>
        <v>16.45</v>
      </c>
      <c r="K136" s="39">
        <v>23.8</v>
      </c>
      <c r="L136" s="28">
        <v>8.3000000000000007</v>
      </c>
      <c r="M136" s="39">
        <v>15.3</v>
      </c>
      <c r="N136" s="39">
        <v>13</v>
      </c>
      <c r="O136" s="39">
        <v>12.2</v>
      </c>
      <c r="P136" s="70">
        <v>18</v>
      </c>
      <c r="Q136" s="39">
        <v>16.899999999999999</v>
      </c>
      <c r="R136" s="70">
        <v>16</v>
      </c>
      <c r="S136" s="39">
        <v>14.9</v>
      </c>
      <c r="T136" s="39">
        <v>15.3</v>
      </c>
      <c r="U136" s="28">
        <f t="shared" si="9"/>
        <v>15.200000000000001</v>
      </c>
      <c r="V136" s="102"/>
      <c r="W136" s="17"/>
      <c r="X136" s="17"/>
      <c r="Y136" s="17"/>
      <c r="Z136" s="17"/>
      <c r="AA136" s="17"/>
    </row>
    <row r="137" spans="1:27" s="5" customFormat="1" ht="13.5" customHeight="1">
      <c r="A137" s="26">
        <v>21</v>
      </c>
      <c r="B137" s="39">
        <v>13.2</v>
      </c>
      <c r="C137" s="39">
        <v>10</v>
      </c>
      <c r="D137" s="39">
        <v>8.6</v>
      </c>
      <c r="E137" s="70">
        <v>14.2</v>
      </c>
      <c r="F137" s="39">
        <v>17.7</v>
      </c>
      <c r="G137" s="70">
        <v>18.5</v>
      </c>
      <c r="H137" s="39">
        <v>15.2</v>
      </c>
      <c r="I137" s="39">
        <v>14.4</v>
      </c>
      <c r="J137" s="27">
        <f t="shared" si="10"/>
        <v>13.975000000000001</v>
      </c>
      <c r="K137" s="39">
        <v>18.899999999999999</v>
      </c>
      <c r="L137" s="28">
        <v>7.9</v>
      </c>
      <c r="M137" s="39">
        <v>15.2</v>
      </c>
      <c r="N137" s="39">
        <v>12.3</v>
      </c>
      <c r="O137" s="39">
        <v>11.2</v>
      </c>
      <c r="P137" s="70">
        <v>15.8</v>
      </c>
      <c r="Q137" s="39">
        <v>15.2</v>
      </c>
      <c r="R137" s="70">
        <v>17.100000000000001</v>
      </c>
      <c r="S137" s="39">
        <v>17.100000000000001</v>
      </c>
      <c r="T137" s="39">
        <v>16.399999999999999</v>
      </c>
      <c r="U137" s="28">
        <f t="shared" si="9"/>
        <v>15.037500000000001</v>
      </c>
      <c r="V137" s="102"/>
      <c r="W137" s="17"/>
      <c r="X137" s="17"/>
      <c r="Y137" s="17"/>
      <c r="Z137" s="17"/>
      <c r="AA137" s="17"/>
    </row>
    <row r="138" spans="1:27" s="5" customFormat="1" ht="13.5" customHeight="1">
      <c r="A138" s="26">
        <v>22</v>
      </c>
      <c r="B138" s="39">
        <v>12.4</v>
      </c>
      <c r="C138" s="39">
        <v>11.3</v>
      </c>
      <c r="D138" s="39">
        <v>9.3000000000000007</v>
      </c>
      <c r="E138" s="70">
        <v>14.2</v>
      </c>
      <c r="F138" s="39">
        <v>19.2</v>
      </c>
      <c r="G138" s="70">
        <v>21.2</v>
      </c>
      <c r="H138" s="39">
        <v>20.399999999999999</v>
      </c>
      <c r="I138" s="39">
        <v>15</v>
      </c>
      <c r="J138" s="27">
        <f t="shared" si="10"/>
        <v>15.375</v>
      </c>
      <c r="K138" s="39">
        <v>23.4</v>
      </c>
      <c r="L138" s="28">
        <v>7.3</v>
      </c>
      <c r="M138" s="39">
        <v>14.4</v>
      </c>
      <c r="N138" s="39">
        <v>13.4</v>
      </c>
      <c r="O138" s="39">
        <v>11.7</v>
      </c>
      <c r="P138" s="70">
        <v>16</v>
      </c>
      <c r="Q138" s="39">
        <v>14.8</v>
      </c>
      <c r="R138" s="70">
        <v>13.8</v>
      </c>
      <c r="S138" s="39">
        <v>13.6</v>
      </c>
      <c r="T138" s="39">
        <v>13.9</v>
      </c>
      <c r="U138" s="28">
        <f t="shared" si="9"/>
        <v>13.95</v>
      </c>
      <c r="V138" s="102"/>
      <c r="W138" s="17"/>
      <c r="X138" s="17"/>
      <c r="Y138" s="17"/>
      <c r="Z138" s="17"/>
      <c r="AA138" s="17"/>
    </row>
    <row r="139" spans="1:27" s="5" customFormat="1" ht="13.5" customHeight="1">
      <c r="A139" s="26">
        <v>23</v>
      </c>
      <c r="B139" s="39">
        <v>12.2</v>
      </c>
      <c r="C139" s="39">
        <v>10.4</v>
      </c>
      <c r="D139" s="39">
        <v>10.4</v>
      </c>
      <c r="E139" s="70">
        <v>15.4</v>
      </c>
      <c r="F139" s="39">
        <v>19.3</v>
      </c>
      <c r="G139" s="70">
        <v>19.100000000000001</v>
      </c>
      <c r="H139" s="39">
        <v>17.2</v>
      </c>
      <c r="I139" s="39">
        <v>17.100000000000001</v>
      </c>
      <c r="J139" s="27">
        <f t="shared" si="10"/>
        <v>15.137500000000003</v>
      </c>
      <c r="K139" s="39">
        <v>21.9</v>
      </c>
      <c r="L139" s="28">
        <v>10</v>
      </c>
      <c r="M139" s="39">
        <v>14.2</v>
      </c>
      <c r="N139" s="39">
        <v>12.6</v>
      </c>
      <c r="O139" s="39">
        <v>12.6</v>
      </c>
      <c r="P139" s="70">
        <v>15.4</v>
      </c>
      <c r="Q139" s="39">
        <v>13.4</v>
      </c>
      <c r="R139" s="70">
        <v>14.3</v>
      </c>
      <c r="S139" s="39">
        <v>15.5</v>
      </c>
      <c r="T139" s="39">
        <v>15.5</v>
      </c>
      <c r="U139" s="28">
        <f t="shared" si="9"/>
        <v>14.1875</v>
      </c>
      <c r="V139" s="102"/>
      <c r="W139" s="17"/>
      <c r="X139" s="17"/>
      <c r="Y139" s="17"/>
      <c r="Z139" s="17"/>
      <c r="AA139" s="17"/>
    </row>
    <row r="140" spans="1:27" s="5" customFormat="1" ht="13.5" customHeight="1">
      <c r="A140" s="26">
        <v>24</v>
      </c>
      <c r="B140" s="39">
        <v>15.8</v>
      </c>
      <c r="C140" s="39">
        <v>15.9</v>
      </c>
      <c r="D140" s="39">
        <v>15.6</v>
      </c>
      <c r="E140" s="70">
        <v>16.5</v>
      </c>
      <c r="F140" s="39">
        <v>19.8</v>
      </c>
      <c r="G140" s="70">
        <v>21.3</v>
      </c>
      <c r="H140" s="39">
        <v>20.7</v>
      </c>
      <c r="I140" s="39">
        <v>15.5</v>
      </c>
      <c r="J140" s="27">
        <f t="shared" si="10"/>
        <v>17.637500000000003</v>
      </c>
      <c r="K140" s="39">
        <v>22.2</v>
      </c>
      <c r="L140" s="28">
        <v>15.6</v>
      </c>
      <c r="M140" s="39">
        <v>17.899999999999999</v>
      </c>
      <c r="N140" s="39">
        <v>18.100000000000001</v>
      </c>
      <c r="O140" s="39">
        <v>17.7</v>
      </c>
      <c r="P140" s="70">
        <v>18.600000000000001</v>
      </c>
      <c r="Q140" s="39">
        <v>15.3</v>
      </c>
      <c r="R140" s="70">
        <v>13.1</v>
      </c>
      <c r="S140" s="39">
        <v>12.4</v>
      </c>
      <c r="T140" s="39">
        <v>13.5</v>
      </c>
      <c r="U140" s="28">
        <f t="shared" si="9"/>
        <v>15.825000000000001</v>
      </c>
      <c r="V140" s="102"/>
      <c r="W140" s="17"/>
      <c r="X140" s="17"/>
      <c r="Y140" s="17"/>
      <c r="Z140" s="17"/>
      <c r="AA140" s="17"/>
    </row>
    <row r="141" spans="1:27" s="5" customFormat="1" ht="13.5" customHeight="1">
      <c r="A141" s="26">
        <v>25</v>
      </c>
      <c r="B141" s="39">
        <v>9</v>
      </c>
      <c r="C141" s="39">
        <v>6</v>
      </c>
      <c r="D141" s="39">
        <v>4</v>
      </c>
      <c r="E141" s="70">
        <v>10.8</v>
      </c>
      <c r="F141" s="39">
        <v>19.399999999999999</v>
      </c>
      <c r="G141" s="70">
        <v>22.5</v>
      </c>
      <c r="H141" s="39">
        <v>22.8</v>
      </c>
      <c r="I141" s="39">
        <v>16.899999999999999</v>
      </c>
      <c r="J141" s="27">
        <f t="shared" si="10"/>
        <v>13.925000000000001</v>
      </c>
      <c r="K141" s="39">
        <v>23.3</v>
      </c>
      <c r="L141" s="28">
        <v>4</v>
      </c>
      <c r="M141" s="39">
        <v>11.5</v>
      </c>
      <c r="N141" s="39">
        <v>9.4</v>
      </c>
      <c r="O141" s="39">
        <v>8.1</v>
      </c>
      <c r="P141" s="70">
        <v>12.8</v>
      </c>
      <c r="Q141" s="39">
        <v>13.7</v>
      </c>
      <c r="R141" s="70">
        <v>13.7</v>
      </c>
      <c r="S141" s="39">
        <v>13.9</v>
      </c>
      <c r="T141" s="39">
        <v>12.7</v>
      </c>
      <c r="U141" s="28">
        <f t="shared" si="9"/>
        <v>11.975000000000001</v>
      </c>
      <c r="V141" s="102"/>
      <c r="W141" s="17"/>
      <c r="X141" s="17"/>
      <c r="Y141" s="17"/>
      <c r="Z141" s="17"/>
      <c r="AA141" s="17"/>
    </row>
    <row r="142" spans="1:27" s="5" customFormat="1" ht="13.5" customHeight="1">
      <c r="A142" s="26">
        <v>26</v>
      </c>
      <c r="B142" s="39">
        <v>10.6</v>
      </c>
      <c r="C142" s="39">
        <v>7.8</v>
      </c>
      <c r="D142" s="39">
        <v>6.9</v>
      </c>
      <c r="E142" s="70">
        <v>16.5</v>
      </c>
      <c r="F142" s="39">
        <v>22.2</v>
      </c>
      <c r="G142" s="70">
        <v>24.7</v>
      </c>
      <c r="H142" s="39">
        <v>25.4</v>
      </c>
      <c r="I142" s="39">
        <v>19.600000000000001</v>
      </c>
      <c r="J142" s="27">
        <f t="shared" si="10"/>
        <v>16.712499999999999</v>
      </c>
      <c r="K142" s="39">
        <v>25.4</v>
      </c>
      <c r="L142" s="28">
        <v>6</v>
      </c>
      <c r="M142" s="39">
        <v>12.8</v>
      </c>
      <c r="N142" s="39">
        <v>10.6</v>
      </c>
      <c r="O142" s="39">
        <v>9.9</v>
      </c>
      <c r="P142" s="70">
        <v>14</v>
      </c>
      <c r="Q142" s="39">
        <v>18.5</v>
      </c>
      <c r="R142" s="70">
        <v>16.5</v>
      </c>
      <c r="S142" s="39">
        <v>18.5</v>
      </c>
      <c r="T142" s="39">
        <v>17.7</v>
      </c>
      <c r="U142" s="28">
        <f t="shared" si="9"/>
        <v>14.8125</v>
      </c>
      <c r="V142" s="102"/>
      <c r="W142" s="17"/>
      <c r="X142" s="17"/>
      <c r="Y142" s="17"/>
      <c r="Z142" s="17"/>
      <c r="AA142" s="17"/>
    </row>
    <row r="143" spans="1:27" s="5" customFormat="1" ht="13.5" customHeight="1">
      <c r="A143" s="26">
        <v>27</v>
      </c>
      <c r="B143" s="39">
        <v>14.9</v>
      </c>
      <c r="C143" s="39">
        <v>12.5</v>
      </c>
      <c r="D143" s="39">
        <v>12.6</v>
      </c>
      <c r="E143" s="70">
        <v>14.6</v>
      </c>
      <c r="F143" s="39">
        <v>23.9</v>
      </c>
      <c r="G143" s="70">
        <v>25.3</v>
      </c>
      <c r="H143" s="39">
        <v>25.3</v>
      </c>
      <c r="I143" s="39">
        <v>21.2</v>
      </c>
      <c r="J143" s="27">
        <f t="shared" si="10"/>
        <v>18.787499999999998</v>
      </c>
      <c r="K143" s="39">
        <v>26.3</v>
      </c>
      <c r="L143" s="28">
        <v>10</v>
      </c>
      <c r="M143" s="39">
        <v>16.899999999999999</v>
      </c>
      <c r="N143" s="39">
        <v>14.5</v>
      </c>
      <c r="O143" s="39">
        <v>14.6</v>
      </c>
      <c r="P143" s="70">
        <v>16.399999999999999</v>
      </c>
      <c r="Q143" s="39">
        <v>19.5</v>
      </c>
      <c r="R143" s="70">
        <v>17.5</v>
      </c>
      <c r="S143" s="39">
        <v>17.5</v>
      </c>
      <c r="T143" s="39">
        <v>18.5</v>
      </c>
      <c r="U143" s="28">
        <f>AVERAGE(M143:T143)</f>
        <v>16.925000000000001</v>
      </c>
      <c r="V143" s="102"/>
      <c r="W143" s="17"/>
      <c r="X143" s="17"/>
      <c r="Y143" s="17"/>
      <c r="Z143" s="17"/>
      <c r="AA143" s="17"/>
    </row>
    <row r="144" spans="1:27" s="5" customFormat="1" ht="13.5" customHeight="1">
      <c r="A144" s="26">
        <v>28</v>
      </c>
      <c r="B144" s="39">
        <v>13.7</v>
      </c>
      <c r="C144" s="39">
        <v>11.6</v>
      </c>
      <c r="D144" s="39">
        <v>11.2</v>
      </c>
      <c r="E144" s="70">
        <v>17.7</v>
      </c>
      <c r="F144" s="39">
        <v>24.6</v>
      </c>
      <c r="G144" s="70">
        <v>26</v>
      </c>
      <c r="H144" s="39">
        <v>25.8</v>
      </c>
      <c r="I144" s="39">
        <v>20.2</v>
      </c>
      <c r="J144" s="27">
        <f t="shared" si="10"/>
        <v>18.850000000000001</v>
      </c>
      <c r="K144" s="39">
        <v>26.8</v>
      </c>
      <c r="L144" s="28">
        <v>9</v>
      </c>
      <c r="M144" s="39">
        <v>15.7</v>
      </c>
      <c r="N144" s="39">
        <v>13.7</v>
      </c>
      <c r="O144" s="39">
        <v>13.3</v>
      </c>
      <c r="P144" s="70">
        <v>16.8</v>
      </c>
      <c r="Q144" s="39">
        <v>17.899999999999999</v>
      </c>
      <c r="R144" s="70">
        <v>16.5</v>
      </c>
      <c r="S144" s="39">
        <v>16.7</v>
      </c>
      <c r="T144" s="39">
        <v>16.600000000000001</v>
      </c>
      <c r="U144" s="28">
        <f t="shared" si="9"/>
        <v>15.900000000000002</v>
      </c>
      <c r="V144" s="102"/>
      <c r="W144" s="17"/>
      <c r="X144" s="17"/>
      <c r="Y144" s="17"/>
      <c r="Z144" s="17"/>
      <c r="AA144" s="17"/>
    </row>
    <row r="145" spans="1:27" s="5" customFormat="1" ht="13.5" customHeight="1">
      <c r="A145" s="26">
        <v>29</v>
      </c>
      <c r="B145" s="39">
        <v>16.7</v>
      </c>
      <c r="C145" s="39">
        <v>15.5</v>
      </c>
      <c r="D145" s="39">
        <v>13.5</v>
      </c>
      <c r="E145" s="70">
        <v>17.399999999999999</v>
      </c>
      <c r="F145" s="39">
        <v>23.2</v>
      </c>
      <c r="G145" s="70">
        <v>24.1</v>
      </c>
      <c r="H145" s="39">
        <v>24.5</v>
      </c>
      <c r="I145" s="39">
        <v>20.2</v>
      </c>
      <c r="J145" s="27">
        <f t="shared" si="10"/>
        <v>19.387499999999999</v>
      </c>
      <c r="K145" s="39">
        <v>26</v>
      </c>
      <c r="L145" s="28">
        <v>12.6</v>
      </c>
      <c r="M145" s="39">
        <v>15.9</v>
      </c>
      <c r="N145" s="39">
        <v>15.9</v>
      </c>
      <c r="O145" s="39">
        <v>15.3</v>
      </c>
      <c r="P145" s="70">
        <v>15.3</v>
      </c>
      <c r="Q145" s="39">
        <v>16.8</v>
      </c>
      <c r="R145" s="70">
        <v>15.7</v>
      </c>
      <c r="S145" s="39">
        <v>16.8</v>
      </c>
      <c r="T145" s="39">
        <v>17</v>
      </c>
      <c r="U145" s="28">
        <f t="shared" si="9"/>
        <v>16.087499999999999</v>
      </c>
      <c r="V145" s="102"/>
      <c r="W145" s="17"/>
      <c r="X145" s="17"/>
      <c r="Y145" s="17"/>
      <c r="Z145" s="17"/>
      <c r="AA145" s="17"/>
    </row>
    <row r="146" spans="1:27" s="5" customFormat="1" ht="13.5" customHeight="1">
      <c r="A146" s="26">
        <v>30</v>
      </c>
      <c r="B146" s="39">
        <v>18.100000000000001</v>
      </c>
      <c r="C146" s="39">
        <v>17.8</v>
      </c>
      <c r="D146" s="39">
        <v>17</v>
      </c>
      <c r="E146" s="70">
        <v>17.600000000000001</v>
      </c>
      <c r="F146" s="39">
        <v>20</v>
      </c>
      <c r="G146" s="70">
        <v>20.5</v>
      </c>
      <c r="H146" s="39">
        <v>19.8</v>
      </c>
      <c r="I146" s="39">
        <v>18.399999999999999</v>
      </c>
      <c r="J146" s="27">
        <f t="shared" si="10"/>
        <v>18.650000000000002</v>
      </c>
      <c r="K146" s="39">
        <v>20.9</v>
      </c>
      <c r="L146" s="28">
        <v>16.5</v>
      </c>
      <c r="M146" s="39">
        <v>19.100000000000001</v>
      </c>
      <c r="N146" s="39">
        <v>18.899999999999999</v>
      </c>
      <c r="O146" s="39">
        <v>19.2</v>
      </c>
      <c r="P146" s="70">
        <v>19.7</v>
      </c>
      <c r="Q146" s="39">
        <v>22.9</v>
      </c>
      <c r="R146" s="70">
        <v>23.4</v>
      </c>
      <c r="S146" s="39">
        <v>23.1</v>
      </c>
      <c r="T146" s="39">
        <v>21.2</v>
      </c>
      <c r="U146" s="28">
        <f t="shared" si="9"/>
        <v>20.9375</v>
      </c>
      <c r="V146" s="102"/>
      <c r="W146" s="17"/>
      <c r="X146" s="17"/>
      <c r="Y146" s="17"/>
      <c r="Z146" s="17"/>
      <c r="AA146" s="17"/>
    </row>
    <row r="147" spans="1:27" s="5" customFormat="1" ht="13.5" customHeight="1">
      <c r="A147" s="30">
        <v>31</v>
      </c>
      <c r="B147" s="39">
        <v>13.8</v>
      </c>
      <c r="C147" s="39">
        <v>11.8</v>
      </c>
      <c r="D147" s="39">
        <v>12.2</v>
      </c>
      <c r="E147" s="70">
        <v>13.9</v>
      </c>
      <c r="F147" s="39">
        <v>18.399999999999999</v>
      </c>
      <c r="G147" s="70">
        <v>22.5</v>
      </c>
      <c r="H147" s="39">
        <v>22.2</v>
      </c>
      <c r="I147" s="39">
        <v>16.100000000000001</v>
      </c>
      <c r="J147" s="27">
        <f t="shared" si="10"/>
        <v>16.362500000000001</v>
      </c>
      <c r="K147" s="42">
        <v>23.5</v>
      </c>
      <c r="L147" s="43">
        <v>10.6</v>
      </c>
      <c r="M147" s="39">
        <v>15.8</v>
      </c>
      <c r="N147" s="39">
        <v>13.7</v>
      </c>
      <c r="O147" s="39">
        <v>14</v>
      </c>
      <c r="P147" s="70">
        <v>15.7</v>
      </c>
      <c r="Q147" s="39">
        <v>18.2</v>
      </c>
      <c r="R147" s="70">
        <v>16.3</v>
      </c>
      <c r="S147" s="39">
        <v>15.6</v>
      </c>
      <c r="T147" s="39">
        <v>17.7</v>
      </c>
      <c r="U147" s="28">
        <f t="shared" si="9"/>
        <v>15.875</v>
      </c>
      <c r="V147" s="102"/>
      <c r="W147" s="17"/>
      <c r="X147" s="17"/>
      <c r="Y147" s="17"/>
      <c r="Z147" s="17"/>
      <c r="AA147" s="17"/>
    </row>
    <row r="148" spans="1:27" s="5" customFormat="1" ht="12.75" customHeight="1">
      <c r="A148" s="32" t="s">
        <v>5</v>
      </c>
      <c r="B148" s="33">
        <f t="shared" ref="B148:U148" si="11">AVERAGE(B117:B147)</f>
        <v>12.506451612903225</v>
      </c>
      <c r="C148" s="34">
        <f t="shared" si="11"/>
        <v>10.903225806451617</v>
      </c>
      <c r="D148" s="34">
        <f t="shared" si="11"/>
        <v>10.345161290322581</v>
      </c>
      <c r="E148" s="34">
        <f t="shared" si="11"/>
        <v>14.974193548387095</v>
      </c>
      <c r="F148" s="34">
        <f t="shared" si="11"/>
        <v>19.080645161290324</v>
      </c>
      <c r="G148" s="34">
        <f t="shared" si="11"/>
        <v>20.764516129032259</v>
      </c>
      <c r="H148" s="34">
        <f t="shared" si="11"/>
        <v>19.916129032258063</v>
      </c>
      <c r="I148" s="35">
        <f t="shared" si="11"/>
        <v>16.541935483870965</v>
      </c>
      <c r="J148" s="33">
        <f t="shared" si="11"/>
        <v>15.629032258064516</v>
      </c>
      <c r="K148" s="34">
        <f t="shared" si="11"/>
        <v>22.28387096774193</v>
      </c>
      <c r="L148" s="35">
        <f t="shared" si="11"/>
        <v>9.0032258064516135</v>
      </c>
      <c r="M148" s="33">
        <f t="shared" si="11"/>
        <v>14.141935483870965</v>
      </c>
      <c r="N148" s="34">
        <f t="shared" si="11"/>
        <v>13.032258064516126</v>
      </c>
      <c r="O148" s="34">
        <f t="shared" si="11"/>
        <v>12.54516129032258</v>
      </c>
      <c r="P148" s="34">
        <f t="shared" si="11"/>
        <v>15.490322580645161</v>
      </c>
      <c r="Q148" s="34">
        <f t="shared" si="11"/>
        <v>15.816129032258063</v>
      </c>
      <c r="R148" s="34">
        <f t="shared" si="11"/>
        <v>15.551612903225807</v>
      </c>
      <c r="S148" s="34">
        <f t="shared" si="11"/>
        <v>15.525806451612903</v>
      </c>
      <c r="T148" s="34">
        <f t="shared" si="11"/>
        <v>15.480645161290322</v>
      </c>
      <c r="U148" s="35">
        <f t="shared" si="11"/>
        <v>14.69798387096774</v>
      </c>
      <c r="V148" s="102"/>
      <c r="W148" s="17"/>
      <c r="X148" s="17"/>
      <c r="Y148" s="17"/>
      <c r="Z148" s="17"/>
      <c r="AA148" s="17"/>
    </row>
    <row r="149" spans="1:27" s="5" customFormat="1" ht="12" customHeight="1">
      <c r="A149" s="161" t="s">
        <v>98</v>
      </c>
      <c r="B149" s="161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1084" t="s">
        <v>0</v>
      </c>
      <c r="S149" s="1084"/>
      <c r="T149" s="1084"/>
      <c r="U149" s="1084"/>
      <c r="V149" s="102"/>
      <c r="W149" s="17"/>
      <c r="X149" s="17"/>
      <c r="Y149" s="17"/>
      <c r="Z149" s="17"/>
      <c r="AA149" s="17"/>
    </row>
    <row r="150" spans="1:27" s="5" customFormat="1" ht="12.75" customHeight="1">
      <c r="A150" s="1078" t="s">
        <v>52</v>
      </c>
      <c r="B150" s="1101" t="s">
        <v>71</v>
      </c>
      <c r="C150" s="1100"/>
      <c r="D150" s="1100"/>
      <c r="E150" s="1100"/>
      <c r="F150" s="1100"/>
      <c r="G150" s="1100"/>
      <c r="H150" s="1100"/>
      <c r="I150" s="1100"/>
      <c r="J150" s="1100"/>
      <c r="K150" s="1100"/>
      <c r="L150" s="1100"/>
      <c r="M150" s="935" t="s">
        <v>27</v>
      </c>
      <c r="N150" s="935"/>
      <c r="O150" s="935"/>
      <c r="P150" s="935"/>
      <c r="Q150" s="935"/>
      <c r="R150" s="935"/>
      <c r="S150" s="935"/>
      <c r="T150" s="935"/>
      <c r="U150" s="935"/>
      <c r="V150" s="102"/>
      <c r="W150" s="17"/>
      <c r="X150" s="17"/>
      <c r="Y150" s="17"/>
      <c r="Z150" s="17"/>
      <c r="AA150" s="17"/>
    </row>
    <row r="151" spans="1:27" s="5" customFormat="1" ht="12.75" customHeight="1">
      <c r="A151" s="1079"/>
      <c r="B151" s="935" t="s">
        <v>80</v>
      </c>
      <c r="C151" s="935"/>
      <c r="D151" s="935"/>
      <c r="E151" s="935"/>
      <c r="F151" s="935"/>
      <c r="G151" s="935"/>
      <c r="H151" s="935"/>
      <c r="I151" s="935"/>
      <c r="J151" s="935"/>
      <c r="K151" s="935"/>
      <c r="L151" s="935"/>
      <c r="M151" s="935" t="s">
        <v>80</v>
      </c>
      <c r="N151" s="935"/>
      <c r="O151" s="935"/>
      <c r="P151" s="935"/>
      <c r="Q151" s="935"/>
      <c r="R151" s="935"/>
      <c r="S151" s="935"/>
      <c r="T151" s="935"/>
      <c r="U151" s="935"/>
      <c r="V151" s="102"/>
      <c r="W151" s="17"/>
      <c r="X151" s="17"/>
      <c r="Y151" s="17"/>
      <c r="Z151" s="17"/>
      <c r="AA151" s="17"/>
    </row>
    <row r="152" spans="1:27" s="5" customFormat="1" ht="13.5" customHeight="1">
      <c r="A152" s="1080"/>
      <c r="B152" s="122" t="s">
        <v>81</v>
      </c>
      <c r="C152" s="120">
        <v>0.125</v>
      </c>
      <c r="D152" s="120">
        <v>0.25</v>
      </c>
      <c r="E152" s="120">
        <v>0.375</v>
      </c>
      <c r="F152" s="120">
        <v>0.5</v>
      </c>
      <c r="G152" s="120">
        <v>0.625</v>
      </c>
      <c r="H152" s="120">
        <v>0.75</v>
      </c>
      <c r="I152" s="120">
        <v>0.875</v>
      </c>
      <c r="J152" s="49" t="s">
        <v>28</v>
      </c>
      <c r="K152" s="49" t="s">
        <v>2</v>
      </c>
      <c r="L152" s="49" t="s">
        <v>3</v>
      </c>
      <c r="M152" s="122" t="s">
        <v>81</v>
      </c>
      <c r="N152" s="120">
        <v>0.125</v>
      </c>
      <c r="O152" s="120">
        <v>0.25</v>
      </c>
      <c r="P152" s="120">
        <v>0.375</v>
      </c>
      <c r="Q152" s="120">
        <v>0.5</v>
      </c>
      <c r="R152" s="120">
        <v>0.625</v>
      </c>
      <c r="S152" s="120">
        <v>0.75</v>
      </c>
      <c r="T152" s="120">
        <v>0.875</v>
      </c>
      <c r="U152" s="49" t="s">
        <v>28</v>
      </c>
      <c r="V152" s="102"/>
      <c r="W152" s="17"/>
      <c r="X152" s="17"/>
      <c r="Y152" s="17"/>
      <c r="Z152" s="17"/>
      <c r="AA152" s="17"/>
    </row>
    <row r="153" spans="1:27" s="5" customFormat="1" ht="12.75" customHeight="1">
      <c r="A153" s="38"/>
      <c r="B153" s="1010" t="s">
        <v>11</v>
      </c>
      <c r="C153" s="1011"/>
      <c r="D153" s="1011"/>
      <c r="E153" s="1011"/>
      <c r="F153" s="1011"/>
      <c r="G153" s="1011"/>
      <c r="H153" s="1011"/>
      <c r="I153" s="1011"/>
      <c r="J153" s="1011"/>
      <c r="K153" s="1011"/>
      <c r="L153" s="1011"/>
      <c r="M153" s="1011"/>
      <c r="N153" s="1011"/>
      <c r="O153" s="1011"/>
      <c r="P153" s="1011"/>
      <c r="Q153" s="1011"/>
      <c r="R153" s="1011"/>
      <c r="S153" s="1011"/>
      <c r="T153" s="1011"/>
      <c r="U153" s="1012"/>
      <c r="V153" s="102"/>
      <c r="W153" s="17"/>
      <c r="X153" s="17"/>
      <c r="Y153" s="17"/>
      <c r="Z153" s="17"/>
      <c r="AA153" s="17"/>
    </row>
    <row r="154" spans="1:27" s="5" customFormat="1" ht="13.5" customHeight="1">
      <c r="A154" s="26">
        <v>1</v>
      </c>
      <c r="B154" s="39">
        <v>10.7</v>
      </c>
      <c r="C154" s="39">
        <v>8.6</v>
      </c>
      <c r="D154" s="39">
        <v>11.6</v>
      </c>
      <c r="E154" s="70">
        <v>14.3</v>
      </c>
      <c r="F154" s="39">
        <v>22.8</v>
      </c>
      <c r="G154" s="70">
        <v>24.1</v>
      </c>
      <c r="H154" s="39">
        <v>23.8</v>
      </c>
      <c r="I154" s="70">
        <v>18.899999999999999</v>
      </c>
      <c r="J154" s="27">
        <f>AVERAGE(B154:I154)</f>
        <v>16.849999999999998</v>
      </c>
      <c r="K154" s="39">
        <v>24.9</v>
      </c>
      <c r="L154" s="28">
        <v>4.7</v>
      </c>
      <c r="M154" s="39">
        <v>12.9</v>
      </c>
      <c r="N154" s="39">
        <v>11.2</v>
      </c>
      <c r="O154" s="39">
        <v>13.7</v>
      </c>
      <c r="P154" s="70">
        <v>15.9</v>
      </c>
      <c r="Q154" s="39">
        <v>18.2</v>
      </c>
      <c r="R154" s="70">
        <v>16.3</v>
      </c>
      <c r="S154" s="39">
        <v>16.600000000000001</v>
      </c>
      <c r="T154" s="39">
        <v>17</v>
      </c>
      <c r="U154" s="28">
        <f t="shared" ref="U154:U183" si="12">AVERAGE(M154:T154)</f>
        <v>15.224999999999998</v>
      </c>
      <c r="V154" s="102"/>
      <c r="W154" s="17"/>
      <c r="X154" s="17"/>
      <c r="Y154" s="17"/>
      <c r="Z154" s="17"/>
      <c r="AA154" s="17"/>
    </row>
    <row r="155" spans="1:27" s="5" customFormat="1" ht="13.5" customHeight="1">
      <c r="A155" s="26">
        <v>2</v>
      </c>
      <c r="B155" s="39">
        <v>15.1</v>
      </c>
      <c r="C155" s="39">
        <v>14.3</v>
      </c>
      <c r="D155" s="39">
        <v>13.5</v>
      </c>
      <c r="E155" s="70">
        <v>16.600000000000001</v>
      </c>
      <c r="F155" s="110">
        <v>23.1</v>
      </c>
      <c r="G155" s="70">
        <v>25.3</v>
      </c>
      <c r="H155" s="110">
        <v>24.8</v>
      </c>
      <c r="I155" s="110">
        <v>19.899999999999999</v>
      </c>
      <c r="J155" s="27">
        <f t="shared" ref="J155:J183" si="13">AVERAGE(B155:I155)</f>
        <v>19.074999999999999</v>
      </c>
      <c r="K155" s="110">
        <v>25.9</v>
      </c>
      <c r="L155" s="28">
        <v>11.5</v>
      </c>
      <c r="M155" s="110">
        <v>17.2</v>
      </c>
      <c r="N155" s="110">
        <v>16.3</v>
      </c>
      <c r="O155" s="110">
        <v>15.5</v>
      </c>
      <c r="P155" s="70">
        <v>18.3</v>
      </c>
      <c r="Q155" s="110">
        <v>19.7</v>
      </c>
      <c r="R155" s="70">
        <v>20</v>
      </c>
      <c r="S155" s="110">
        <v>19.7</v>
      </c>
      <c r="T155" s="110">
        <v>22.8</v>
      </c>
      <c r="U155" s="28">
        <f t="shared" si="12"/>
        <v>18.6875</v>
      </c>
      <c r="V155" s="102"/>
      <c r="W155" s="17"/>
      <c r="X155" s="17"/>
      <c r="Y155" s="17"/>
      <c r="Z155" s="17"/>
      <c r="AA155" s="17"/>
    </row>
    <row r="156" spans="1:27" s="5" customFormat="1" ht="13.5" customHeight="1">
      <c r="A156" s="26">
        <v>3</v>
      </c>
      <c r="B156" s="39">
        <v>14.7</v>
      </c>
      <c r="C156" s="39">
        <v>11.4</v>
      </c>
      <c r="D156" s="39">
        <v>11.8</v>
      </c>
      <c r="E156" s="70">
        <v>13.2</v>
      </c>
      <c r="F156" s="39">
        <v>17.399999999999999</v>
      </c>
      <c r="G156" s="70">
        <v>17.600000000000001</v>
      </c>
      <c r="H156" s="39">
        <v>18.3</v>
      </c>
      <c r="I156" s="39">
        <v>13.1</v>
      </c>
      <c r="J156" s="27">
        <f t="shared" si="13"/>
        <v>14.687499999999998</v>
      </c>
      <c r="K156" s="39">
        <v>18.899999999999999</v>
      </c>
      <c r="L156" s="28">
        <v>11.2</v>
      </c>
      <c r="M156" s="110">
        <v>16.2</v>
      </c>
      <c r="N156" s="110">
        <v>13.5</v>
      </c>
      <c r="O156" s="39">
        <v>13.8</v>
      </c>
      <c r="P156" s="70">
        <v>15</v>
      </c>
      <c r="Q156" s="39">
        <v>15.1</v>
      </c>
      <c r="R156" s="70">
        <v>13.4</v>
      </c>
      <c r="S156" s="39">
        <v>14</v>
      </c>
      <c r="T156" s="70">
        <v>11.9</v>
      </c>
      <c r="U156" s="28">
        <f t="shared" si="12"/>
        <v>14.112500000000001</v>
      </c>
      <c r="V156" s="102"/>
      <c r="W156" s="17"/>
      <c r="X156" s="17"/>
      <c r="Y156" s="17"/>
      <c r="Z156" s="17"/>
      <c r="AA156" s="17"/>
    </row>
    <row r="157" spans="1:27" s="5" customFormat="1" ht="13.5" customHeight="1">
      <c r="A157" s="26">
        <v>4</v>
      </c>
      <c r="B157" s="39">
        <v>10.4</v>
      </c>
      <c r="C157" s="39">
        <v>6.2</v>
      </c>
      <c r="D157" s="39">
        <v>7.8</v>
      </c>
      <c r="E157" s="70">
        <v>13.1</v>
      </c>
      <c r="F157" s="39">
        <v>18.899999999999999</v>
      </c>
      <c r="G157" s="70">
        <v>20.8</v>
      </c>
      <c r="H157" s="39">
        <v>18.8</v>
      </c>
      <c r="I157" s="70">
        <v>13.9</v>
      </c>
      <c r="J157" s="27">
        <f t="shared" si="13"/>
        <v>13.737500000000001</v>
      </c>
      <c r="K157" s="39">
        <v>21.5</v>
      </c>
      <c r="L157" s="28">
        <v>3.9</v>
      </c>
      <c r="M157" s="39">
        <v>12.6</v>
      </c>
      <c r="N157" s="110">
        <v>9.5</v>
      </c>
      <c r="O157" s="39">
        <v>10.6</v>
      </c>
      <c r="P157" s="70">
        <v>14.7</v>
      </c>
      <c r="Q157" s="110">
        <v>14.1</v>
      </c>
      <c r="R157" s="70">
        <v>16.3</v>
      </c>
      <c r="S157" s="39">
        <v>16.7</v>
      </c>
      <c r="T157" s="39">
        <v>13.4</v>
      </c>
      <c r="U157" s="28">
        <f t="shared" si="12"/>
        <v>13.487500000000002</v>
      </c>
      <c r="V157" s="102"/>
      <c r="W157" s="17"/>
      <c r="X157" s="17"/>
      <c r="Y157" s="17"/>
      <c r="Z157" s="17"/>
      <c r="AA157" s="17"/>
    </row>
    <row r="158" spans="1:27" s="5" customFormat="1" ht="13.5" customHeight="1">
      <c r="A158" s="26">
        <v>5</v>
      </c>
      <c r="B158" s="39">
        <v>10.3</v>
      </c>
      <c r="C158" s="39">
        <v>8.6999999999999993</v>
      </c>
      <c r="D158" s="110">
        <v>7.3</v>
      </c>
      <c r="E158" s="70">
        <v>12.6</v>
      </c>
      <c r="F158" s="39">
        <v>19.3</v>
      </c>
      <c r="G158" s="70">
        <v>21.9</v>
      </c>
      <c r="H158" s="39">
        <v>21.1</v>
      </c>
      <c r="I158" s="39">
        <v>18.3</v>
      </c>
      <c r="J158" s="27">
        <f t="shared" si="13"/>
        <v>14.937499999999998</v>
      </c>
      <c r="K158" s="110">
        <v>22.8</v>
      </c>
      <c r="L158" s="28">
        <v>6.3</v>
      </c>
      <c r="M158" s="39">
        <v>12.5</v>
      </c>
      <c r="N158" s="110">
        <v>11.2</v>
      </c>
      <c r="O158" s="39">
        <v>10.199999999999999</v>
      </c>
      <c r="P158" s="70">
        <v>14.2</v>
      </c>
      <c r="Q158" s="110">
        <v>14.5</v>
      </c>
      <c r="R158" s="70">
        <v>15.6</v>
      </c>
      <c r="S158" s="39">
        <v>14</v>
      </c>
      <c r="T158" s="39">
        <v>13.8</v>
      </c>
      <c r="U158" s="28">
        <f t="shared" si="12"/>
        <v>13.249999999999998</v>
      </c>
      <c r="V158" s="102"/>
      <c r="W158" s="17"/>
      <c r="X158" s="17"/>
      <c r="Y158" s="17"/>
      <c r="Z158" s="17"/>
      <c r="AA158" s="17"/>
    </row>
    <row r="159" spans="1:27" s="5" customFormat="1" ht="13.5" customHeight="1">
      <c r="A159" s="26">
        <v>6</v>
      </c>
      <c r="B159" s="39">
        <v>15.4</v>
      </c>
      <c r="C159" s="39">
        <v>13.7</v>
      </c>
      <c r="D159" s="110">
        <v>13.6</v>
      </c>
      <c r="E159" s="70">
        <v>14.1</v>
      </c>
      <c r="F159" s="39">
        <v>16.5</v>
      </c>
      <c r="G159" s="70">
        <v>17.399999999999999</v>
      </c>
      <c r="H159" s="39">
        <v>16</v>
      </c>
      <c r="I159" s="39">
        <v>12.6</v>
      </c>
      <c r="J159" s="27">
        <f t="shared" si="13"/>
        <v>14.912500000000001</v>
      </c>
      <c r="K159" s="110">
        <v>19.399999999999999</v>
      </c>
      <c r="L159" s="28">
        <v>12.6</v>
      </c>
      <c r="M159" s="39">
        <v>17.100000000000001</v>
      </c>
      <c r="N159" s="110">
        <v>15.5</v>
      </c>
      <c r="O159" s="39">
        <v>14.7</v>
      </c>
      <c r="P159" s="70">
        <v>16.100000000000001</v>
      </c>
      <c r="Q159" s="110">
        <v>16.399999999999999</v>
      </c>
      <c r="R159" s="70">
        <v>13.4</v>
      </c>
      <c r="S159" s="39">
        <v>11.8</v>
      </c>
      <c r="T159" s="39">
        <v>12.7</v>
      </c>
      <c r="U159" s="28">
        <f t="shared" si="12"/>
        <v>14.7125</v>
      </c>
      <c r="V159" s="102"/>
      <c r="W159" s="17"/>
      <c r="X159" s="17"/>
      <c r="Y159" s="17"/>
      <c r="Z159" s="17"/>
      <c r="AA159" s="17"/>
    </row>
    <row r="160" spans="1:27" s="5" customFormat="1" ht="13.5" customHeight="1">
      <c r="A160" s="26">
        <v>7</v>
      </c>
      <c r="B160" s="39">
        <v>9.8000000000000007</v>
      </c>
      <c r="C160" s="39">
        <v>7.7</v>
      </c>
      <c r="D160" s="39">
        <v>5.5</v>
      </c>
      <c r="E160" s="70">
        <v>11.9</v>
      </c>
      <c r="F160" s="39">
        <v>17.7</v>
      </c>
      <c r="G160" s="70">
        <v>17.8</v>
      </c>
      <c r="H160" s="39">
        <v>17.8</v>
      </c>
      <c r="I160" s="39">
        <v>11.8</v>
      </c>
      <c r="J160" s="27">
        <f t="shared" si="13"/>
        <v>12.499999999999998</v>
      </c>
      <c r="K160" s="110">
        <v>19.5</v>
      </c>
      <c r="L160" s="28">
        <v>3.7</v>
      </c>
      <c r="M160" s="39">
        <v>12.1</v>
      </c>
      <c r="N160" s="110">
        <v>10.4</v>
      </c>
      <c r="O160" s="39">
        <v>8.9</v>
      </c>
      <c r="P160" s="70">
        <v>13.8</v>
      </c>
      <c r="Q160" s="39">
        <v>12.4</v>
      </c>
      <c r="R160" s="70">
        <v>12</v>
      </c>
      <c r="S160" s="39">
        <v>12.5</v>
      </c>
      <c r="T160" s="39">
        <v>13.7</v>
      </c>
      <c r="U160" s="28">
        <f t="shared" si="12"/>
        <v>11.975</v>
      </c>
      <c r="V160" s="102"/>
      <c r="W160" s="17"/>
      <c r="X160" s="17"/>
      <c r="Y160" s="17"/>
      <c r="Z160" s="17"/>
      <c r="AA160" s="17"/>
    </row>
    <row r="161" spans="1:27" s="5" customFormat="1" ht="13.5" customHeight="1">
      <c r="A161" s="26">
        <v>8</v>
      </c>
      <c r="B161" s="39">
        <v>7</v>
      </c>
      <c r="C161" s="39">
        <v>7.6</v>
      </c>
      <c r="D161" s="39">
        <v>8.4</v>
      </c>
      <c r="E161" s="70">
        <v>12.6</v>
      </c>
      <c r="F161" s="39">
        <v>17.7</v>
      </c>
      <c r="G161" s="70">
        <v>20.2</v>
      </c>
      <c r="H161" s="39">
        <v>18.7</v>
      </c>
      <c r="I161" s="39">
        <v>17</v>
      </c>
      <c r="J161" s="27">
        <f t="shared" si="13"/>
        <v>13.65</v>
      </c>
      <c r="K161" s="110">
        <v>20.399999999999999</v>
      </c>
      <c r="L161" s="28">
        <v>5.7</v>
      </c>
      <c r="M161" s="39">
        <v>10</v>
      </c>
      <c r="N161" s="110">
        <v>10.3</v>
      </c>
      <c r="O161" s="39">
        <v>10.9</v>
      </c>
      <c r="P161" s="70">
        <v>12.5</v>
      </c>
      <c r="Q161" s="39">
        <v>14.1</v>
      </c>
      <c r="R161" s="70">
        <v>14</v>
      </c>
      <c r="S161" s="39">
        <v>14.6</v>
      </c>
      <c r="T161" s="39">
        <v>16.600000000000001</v>
      </c>
      <c r="U161" s="28">
        <f t="shared" si="12"/>
        <v>12.875</v>
      </c>
      <c r="V161" s="102"/>
      <c r="W161" s="17"/>
      <c r="X161" s="17"/>
      <c r="Y161" s="17"/>
      <c r="Z161" s="17"/>
      <c r="AA161" s="17"/>
    </row>
    <row r="162" spans="1:27" s="5" customFormat="1" ht="13.5" customHeight="1">
      <c r="A162" s="26">
        <v>9</v>
      </c>
      <c r="B162" s="39">
        <v>16.2</v>
      </c>
      <c r="C162" s="39">
        <v>14.5</v>
      </c>
      <c r="D162" s="39">
        <v>14.7</v>
      </c>
      <c r="E162" s="70">
        <v>15.8</v>
      </c>
      <c r="F162" s="39">
        <v>20.5</v>
      </c>
      <c r="G162" s="70">
        <v>23.7</v>
      </c>
      <c r="H162" s="39">
        <v>23.4</v>
      </c>
      <c r="I162" s="39">
        <v>18.600000000000001</v>
      </c>
      <c r="J162" s="27">
        <f t="shared" si="13"/>
        <v>18.425000000000001</v>
      </c>
      <c r="K162" s="110">
        <v>24.2</v>
      </c>
      <c r="L162" s="28">
        <v>14.5</v>
      </c>
      <c r="M162" s="39">
        <v>16.100000000000001</v>
      </c>
      <c r="N162" s="110">
        <v>16.3</v>
      </c>
      <c r="O162" s="39">
        <v>16.3</v>
      </c>
      <c r="P162" s="70">
        <v>17.399999999999999</v>
      </c>
      <c r="Q162" s="39">
        <v>19.2</v>
      </c>
      <c r="R162" s="70">
        <v>18.399999999999999</v>
      </c>
      <c r="S162" s="39">
        <v>17.100000000000001</v>
      </c>
      <c r="T162" s="39">
        <v>19.7</v>
      </c>
      <c r="U162" s="28">
        <f t="shared" si="12"/>
        <v>17.562499999999996</v>
      </c>
      <c r="V162" s="102"/>
      <c r="W162" s="17"/>
      <c r="X162" s="17"/>
      <c r="Y162" s="17"/>
      <c r="Z162" s="17"/>
      <c r="AA162" s="17"/>
    </row>
    <row r="163" spans="1:27" s="5" customFormat="1" ht="13.5" customHeight="1">
      <c r="A163" s="26">
        <v>10</v>
      </c>
      <c r="B163" s="39">
        <v>16.3</v>
      </c>
      <c r="C163" s="39">
        <v>14.9</v>
      </c>
      <c r="D163" s="39">
        <v>13.3</v>
      </c>
      <c r="E163" s="70">
        <v>16.399999999999999</v>
      </c>
      <c r="F163" s="39">
        <v>24.3</v>
      </c>
      <c r="G163" s="70">
        <v>25.5</v>
      </c>
      <c r="H163" s="39">
        <v>24.5</v>
      </c>
      <c r="I163" s="39">
        <v>19.7</v>
      </c>
      <c r="J163" s="27">
        <f t="shared" si="13"/>
        <v>19.362499999999997</v>
      </c>
      <c r="K163" s="110">
        <v>26.1</v>
      </c>
      <c r="L163" s="28">
        <v>13.1</v>
      </c>
      <c r="M163" s="39">
        <v>18.5</v>
      </c>
      <c r="N163" s="110">
        <v>16.600000000000001</v>
      </c>
      <c r="O163" s="39">
        <v>14.7</v>
      </c>
      <c r="P163" s="70">
        <v>16.100000000000001</v>
      </c>
      <c r="Q163" s="39">
        <v>16.8</v>
      </c>
      <c r="R163" s="70">
        <v>12.9</v>
      </c>
      <c r="S163" s="39">
        <v>14.7</v>
      </c>
      <c r="T163" s="39">
        <v>15.2</v>
      </c>
      <c r="U163" s="28">
        <f t="shared" si="12"/>
        <v>15.687500000000002</v>
      </c>
      <c r="V163" s="102"/>
      <c r="W163" s="17"/>
      <c r="X163" s="17"/>
      <c r="Y163" s="17"/>
      <c r="Z163" s="17"/>
      <c r="AA163" s="17"/>
    </row>
    <row r="164" spans="1:27" s="5" customFormat="1" ht="13.5" customHeight="1">
      <c r="A164" s="26">
        <v>11</v>
      </c>
      <c r="B164" s="39">
        <v>19.3</v>
      </c>
      <c r="C164" s="39">
        <v>16.399999999999999</v>
      </c>
      <c r="D164" s="39">
        <v>13.6</v>
      </c>
      <c r="E164" s="70">
        <v>15.4</v>
      </c>
      <c r="F164" s="39">
        <v>17.3</v>
      </c>
      <c r="G164" s="70">
        <v>16.2</v>
      </c>
      <c r="H164" s="39">
        <v>14.9</v>
      </c>
      <c r="I164" s="39">
        <v>14.1</v>
      </c>
      <c r="J164" s="27">
        <f t="shared" si="13"/>
        <v>15.9</v>
      </c>
      <c r="K164" s="110">
        <v>21.1</v>
      </c>
      <c r="L164" s="28">
        <v>13.4</v>
      </c>
      <c r="M164" s="39">
        <v>14.3</v>
      </c>
      <c r="N164" s="39">
        <v>14</v>
      </c>
      <c r="O164" s="39">
        <v>12.9</v>
      </c>
      <c r="P164" s="70">
        <v>13.2</v>
      </c>
      <c r="Q164" s="39">
        <v>11.9</v>
      </c>
      <c r="R164" s="70">
        <v>14.4</v>
      </c>
      <c r="S164" s="39">
        <v>16.2</v>
      </c>
      <c r="T164" s="39">
        <v>16.100000000000001</v>
      </c>
      <c r="U164" s="28">
        <f t="shared" si="12"/>
        <v>14.125000000000004</v>
      </c>
      <c r="V164" s="102"/>
      <c r="W164" s="17"/>
      <c r="X164" s="17"/>
      <c r="Y164" s="17"/>
      <c r="Z164" s="17"/>
      <c r="AA164" s="17"/>
    </row>
    <row r="165" spans="1:27" s="5" customFormat="1" ht="13.5" customHeight="1">
      <c r="A165" s="26">
        <v>12</v>
      </c>
      <c r="B165" s="39">
        <v>14</v>
      </c>
      <c r="C165" s="39">
        <v>12.9</v>
      </c>
      <c r="D165" s="39">
        <v>10.9</v>
      </c>
      <c r="E165" s="70">
        <v>14.2</v>
      </c>
      <c r="F165" s="39">
        <v>16.2</v>
      </c>
      <c r="G165" s="70">
        <v>15</v>
      </c>
      <c r="H165" s="39">
        <v>16.2</v>
      </c>
      <c r="I165" s="39">
        <v>13.7</v>
      </c>
      <c r="J165" s="27">
        <f t="shared" si="13"/>
        <v>14.137500000000001</v>
      </c>
      <c r="K165" s="110">
        <v>20.399999999999999</v>
      </c>
      <c r="L165" s="28">
        <v>10.9</v>
      </c>
      <c r="M165" s="39">
        <v>15.8</v>
      </c>
      <c r="N165" s="39">
        <v>14.7</v>
      </c>
      <c r="O165" s="39">
        <v>12.7</v>
      </c>
      <c r="P165" s="70">
        <v>13.8</v>
      </c>
      <c r="Q165" s="39">
        <v>12.7</v>
      </c>
      <c r="R165" s="70">
        <v>13.9</v>
      </c>
      <c r="S165" s="39">
        <v>17.399999999999999</v>
      </c>
      <c r="T165" s="39">
        <v>14.4</v>
      </c>
      <c r="U165" s="28">
        <f t="shared" si="12"/>
        <v>14.425000000000001</v>
      </c>
      <c r="V165" s="102"/>
      <c r="W165" s="17"/>
      <c r="X165" s="17"/>
      <c r="Y165" s="17"/>
      <c r="Z165" s="17"/>
      <c r="AA165" s="17"/>
    </row>
    <row r="166" spans="1:27" s="5" customFormat="1" ht="13.5" customHeight="1">
      <c r="A166" s="26">
        <v>13</v>
      </c>
      <c r="B166" s="39">
        <v>11.4</v>
      </c>
      <c r="C166" s="39">
        <v>13.3</v>
      </c>
      <c r="D166" s="39">
        <v>13.4</v>
      </c>
      <c r="E166" s="70">
        <v>13.6</v>
      </c>
      <c r="F166" s="39">
        <v>13.7</v>
      </c>
      <c r="G166" s="70">
        <v>12.8</v>
      </c>
      <c r="H166" s="39">
        <v>11.1</v>
      </c>
      <c r="I166" s="39">
        <v>9.4</v>
      </c>
      <c r="J166" s="27">
        <f t="shared" si="13"/>
        <v>12.3375</v>
      </c>
      <c r="K166" s="110">
        <v>13.7</v>
      </c>
      <c r="L166" s="28">
        <v>9.4</v>
      </c>
      <c r="M166" s="39">
        <v>13.5</v>
      </c>
      <c r="N166" s="39">
        <v>15.3</v>
      </c>
      <c r="O166" s="39">
        <v>16</v>
      </c>
      <c r="P166" s="70">
        <v>15.2</v>
      </c>
      <c r="Q166" s="39">
        <v>15.1</v>
      </c>
      <c r="R166" s="70">
        <v>14.8</v>
      </c>
      <c r="S166" s="39">
        <v>13</v>
      </c>
      <c r="T166" s="39">
        <v>11.8</v>
      </c>
      <c r="U166" s="28">
        <f t="shared" si="12"/>
        <v>14.337499999999999</v>
      </c>
      <c r="V166" s="102"/>
      <c r="W166" s="17"/>
      <c r="X166" s="17"/>
      <c r="Y166" s="17"/>
      <c r="Z166" s="17"/>
      <c r="AA166" s="17"/>
    </row>
    <row r="167" spans="1:27" s="5" customFormat="1" ht="13.5" customHeight="1">
      <c r="A167" s="26">
        <v>14</v>
      </c>
      <c r="B167" s="39">
        <v>7.7</v>
      </c>
      <c r="C167" s="39">
        <v>7.1</v>
      </c>
      <c r="D167" s="39">
        <v>7.3</v>
      </c>
      <c r="E167" s="70">
        <v>9.4</v>
      </c>
      <c r="F167" s="39">
        <v>13.5</v>
      </c>
      <c r="G167" s="70">
        <v>12.8</v>
      </c>
      <c r="H167" s="39">
        <v>12.8</v>
      </c>
      <c r="I167" s="39">
        <v>8.9</v>
      </c>
      <c r="J167" s="27">
        <f t="shared" si="13"/>
        <v>9.9375</v>
      </c>
      <c r="K167" s="110">
        <v>15.4</v>
      </c>
      <c r="L167" s="28">
        <v>6.6</v>
      </c>
      <c r="M167" s="39">
        <v>10.4</v>
      </c>
      <c r="N167" s="39">
        <v>9.9</v>
      </c>
      <c r="O167" s="39">
        <v>9.9</v>
      </c>
      <c r="P167" s="70">
        <v>11.3</v>
      </c>
      <c r="Q167" s="39">
        <v>10.3</v>
      </c>
      <c r="R167" s="70">
        <v>11.3</v>
      </c>
      <c r="S167" s="39">
        <v>8.6</v>
      </c>
      <c r="T167" s="39">
        <v>8.6</v>
      </c>
      <c r="U167" s="28">
        <f t="shared" si="12"/>
        <v>10.037499999999998</v>
      </c>
      <c r="V167" s="102"/>
      <c r="W167" s="17"/>
      <c r="X167" s="17"/>
      <c r="Y167" s="17"/>
      <c r="Z167" s="17"/>
      <c r="AA167" s="17"/>
    </row>
    <row r="168" spans="1:27" s="5" customFormat="1" ht="13.5" customHeight="1">
      <c r="A168" s="26">
        <v>15</v>
      </c>
      <c r="B168" s="39">
        <v>6.1</v>
      </c>
      <c r="C168" s="39">
        <v>3.2</v>
      </c>
      <c r="D168" s="39">
        <v>5.8</v>
      </c>
      <c r="E168" s="70">
        <v>9.1999999999999993</v>
      </c>
      <c r="F168" s="39">
        <v>10.4</v>
      </c>
      <c r="G168" s="70">
        <v>11.3</v>
      </c>
      <c r="H168" s="39">
        <v>11.2</v>
      </c>
      <c r="I168" s="39">
        <v>9.9</v>
      </c>
      <c r="J168" s="27">
        <f t="shared" si="13"/>
        <v>8.3875000000000011</v>
      </c>
      <c r="K168" s="110">
        <v>15</v>
      </c>
      <c r="L168" s="28">
        <v>3.1</v>
      </c>
      <c r="M168" s="39">
        <v>8.8000000000000007</v>
      </c>
      <c r="N168" s="39">
        <v>7.7</v>
      </c>
      <c r="O168" s="39">
        <v>9.1</v>
      </c>
      <c r="P168" s="70">
        <v>11.5</v>
      </c>
      <c r="Q168" s="39">
        <v>12.1</v>
      </c>
      <c r="R168" s="70">
        <v>13.2</v>
      </c>
      <c r="S168" s="39">
        <v>12.3</v>
      </c>
      <c r="T168" s="39">
        <v>11.9</v>
      </c>
      <c r="U168" s="28">
        <f t="shared" si="12"/>
        <v>10.825000000000001</v>
      </c>
      <c r="V168" s="102"/>
      <c r="W168" s="17"/>
      <c r="X168" s="17"/>
      <c r="Y168" s="17"/>
      <c r="Z168" s="17"/>
      <c r="AA168" s="17"/>
    </row>
    <row r="169" spans="1:27" s="5" customFormat="1" ht="13.5" customHeight="1">
      <c r="A169" s="26">
        <v>16</v>
      </c>
      <c r="B169" s="39">
        <v>8.9</v>
      </c>
      <c r="C169" s="39">
        <v>8.6999999999999993</v>
      </c>
      <c r="D169" s="39">
        <v>8.9</v>
      </c>
      <c r="E169" s="70">
        <v>10.5</v>
      </c>
      <c r="F169" s="39">
        <v>12.5</v>
      </c>
      <c r="G169" s="70">
        <v>14.4</v>
      </c>
      <c r="H169" s="39">
        <v>11.6</v>
      </c>
      <c r="I169" s="39">
        <v>9.1</v>
      </c>
      <c r="J169" s="27">
        <f t="shared" si="13"/>
        <v>10.574999999999999</v>
      </c>
      <c r="K169" s="110">
        <v>15.2</v>
      </c>
      <c r="L169" s="28">
        <v>8.1</v>
      </c>
      <c r="M169" s="39">
        <v>10.9</v>
      </c>
      <c r="N169" s="39">
        <v>11.1</v>
      </c>
      <c r="O169" s="39">
        <v>11.1</v>
      </c>
      <c r="P169" s="70">
        <v>12</v>
      </c>
      <c r="Q169" s="39">
        <v>12.1</v>
      </c>
      <c r="R169" s="70">
        <v>10.4</v>
      </c>
      <c r="S169" s="39">
        <v>13</v>
      </c>
      <c r="T169" s="39">
        <v>11.4</v>
      </c>
      <c r="U169" s="28">
        <f t="shared" si="12"/>
        <v>11.500000000000002</v>
      </c>
      <c r="V169" s="102"/>
      <c r="W169" s="17"/>
      <c r="X169" s="17"/>
      <c r="Y169" s="17"/>
      <c r="Z169" s="17"/>
      <c r="AA169" s="17"/>
    </row>
    <row r="170" spans="1:27" s="5" customFormat="1" ht="13.5" customHeight="1">
      <c r="A170" s="26">
        <v>17</v>
      </c>
      <c r="B170" s="39">
        <v>8.5</v>
      </c>
      <c r="C170" s="39">
        <v>7.9</v>
      </c>
      <c r="D170" s="39">
        <v>6.7</v>
      </c>
      <c r="E170" s="70">
        <v>7</v>
      </c>
      <c r="F170" s="39">
        <v>9.8000000000000007</v>
      </c>
      <c r="G170" s="70">
        <v>11.2</v>
      </c>
      <c r="H170" s="39">
        <v>11.6</v>
      </c>
      <c r="I170" s="39">
        <v>4.3</v>
      </c>
      <c r="J170" s="27">
        <f t="shared" si="13"/>
        <v>8.375</v>
      </c>
      <c r="K170" s="110">
        <v>13.4</v>
      </c>
      <c r="L170" s="28">
        <v>4.3</v>
      </c>
      <c r="M170" s="39">
        <v>10.9</v>
      </c>
      <c r="N170" s="39">
        <v>10.5</v>
      </c>
      <c r="O170" s="39">
        <v>9.6999999999999993</v>
      </c>
      <c r="P170" s="70">
        <v>9.6</v>
      </c>
      <c r="Q170" s="39">
        <v>8.1999999999999993</v>
      </c>
      <c r="R170" s="70">
        <v>7.5</v>
      </c>
      <c r="S170" s="39">
        <v>7.8</v>
      </c>
      <c r="T170" s="39">
        <v>7.9</v>
      </c>
      <c r="U170" s="28">
        <f t="shared" si="12"/>
        <v>9.0124999999999993</v>
      </c>
      <c r="V170" s="102"/>
      <c r="W170" s="17"/>
      <c r="X170" s="17"/>
      <c r="Y170" s="17"/>
      <c r="Z170" s="17"/>
      <c r="AA170" s="17"/>
    </row>
    <row r="171" spans="1:27" s="5" customFormat="1" ht="13.5" customHeight="1">
      <c r="A171" s="26">
        <v>18</v>
      </c>
      <c r="B171" s="39">
        <v>0.3</v>
      </c>
      <c r="C171" s="39">
        <v>0.4</v>
      </c>
      <c r="D171" s="39">
        <v>0.8</v>
      </c>
      <c r="E171" s="70">
        <v>6.7</v>
      </c>
      <c r="F171" s="39">
        <v>10.5</v>
      </c>
      <c r="G171" s="70">
        <v>9.1999999999999993</v>
      </c>
      <c r="H171" s="39">
        <v>8.6999999999999993</v>
      </c>
      <c r="I171" s="39">
        <v>5.4</v>
      </c>
      <c r="J171" s="27">
        <f t="shared" si="13"/>
        <v>5.2499999999999991</v>
      </c>
      <c r="K171" s="110">
        <v>11.9</v>
      </c>
      <c r="L171" s="28">
        <v>-1</v>
      </c>
      <c r="M171" s="39">
        <v>6.1</v>
      </c>
      <c r="N171" s="39">
        <v>6.2</v>
      </c>
      <c r="O171" s="39">
        <v>6.4</v>
      </c>
      <c r="P171" s="70">
        <v>9.1999999999999993</v>
      </c>
      <c r="Q171" s="39">
        <v>9.6</v>
      </c>
      <c r="R171" s="70">
        <v>11</v>
      </c>
      <c r="S171" s="39">
        <v>8.1999999999999993</v>
      </c>
      <c r="T171" s="39">
        <v>8.6999999999999993</v>
      </c>
      <c r="U171" s="28">
        <f t="shared" si="12"/>
        <v>8.1750000000000007</v>
      </c>
      <c r="V171" s="102"/>
      <c r="W171" s="17"/>
      <c r="X171" s="17"/>
      <c r="Y171" s="17"/>
      <c r="Z171" s="17"/>
      <c r="AA171" s="17"/>
    </row>
    <row r="172" spans="1:27" s="5" customFormat="1" ht="13.5" customHeight="1">
      <c r="A172" s="26">
        <v>19</v>
      </c>
      <c r="B172" s="39">
        <v>2.9</v>
      </c>
      <c r="C172" s="39">
        <v>1.6</v>
      </c>
      <c r="D172" s="39">
        <v>0.2</v>
      </c>
      <c r="E172" s="70">
        <v>3.2</v>
      </c>
      <c r="F172" s="39">
        <v>10.6</v>
      </c>
      <c r="G172" s="70">
        <v>11</v>
      </c>
      <c r="H172" s="39">
        <v>11.1</v>
      </c>
      <c r="I172" s="39">
        <v>4.7</v>
      </c>
      <c r="J172" s="27">
        <f t="shared" si="13"/>
        <v>5.6625000000000005</v>
      </c>
      <c r="K172" s="110">
        <v>11.7</v>
      </c>
      <c r="L172" s="28">
        <v>-1.6</v>
      </c>
      <c r="M172" s="39">
        <v>7.5</v>
      </c>
      <c r="N172" s="39">
        <v>6.7</v>
      </c>
      <c r="O172" s="39">
        <v>6.1</v>
      </c>
      <c r="P172" s="70">
        <v>7.6</v>
      </c>
      <c r="Q172" s="39">
        <v>6.4</v>
      </c>
      <c r="R172" s="70">
        <v>6.4</v>
      </c>
      <c r="S172" s="39">
        <v>6</v>
      </c>
      <c r="T172" s="39">
        <v>7.6</v>
      </c>
      <c r="U172" s="28">
        <f t="shared" si="12"/>
        <v>6.7874999999999996</v>
      </c>
      <c r="V172" s="102"/>
      <c r="W172" s="17"/>
      <c r="X172" s="17"/>
      <c r="Y172" s="17"/>
      <c r="Z172" s="17"/>
      <c r="AA172" s="17"/>
    </row>
    <row r="173" spans="1:27" s="5" customFormat="1" ht="13.5" customHeight="1">
      <c r="A173" s="26">
        <v>20</v>
      </c>
      <c r="B173" s="39">
        <v>5.2</v>
      </c>
      <c r="C173" s="39">
        <v>3.1</v>
      </c>
      <c r="D173" s="39">
        <v>1.2</v>
      </c>
      <c r="E173" s="70">
        <v>3.3</v>
      </c>
      <c r="F173" s="39">
        <v>9.6</v>
      </c>
      <c r="G173" s="70">
        <v>9.6999999999999993</v>
      </c>
      <c r="H173" s="39">
        <v>9.1999999999999993</v>
      </c>
      <c r="I173" s="39">
        <v>4.4000000000000004</v>
      </c>
      <c r="J173" s="27">
        <f t="shared" si="13"/>
        <v>5.7124999999999995</v>
      </c>
      <c r="K173" s="39">
        <v>10.9</v>
      </c>
      <c r="L173" s="28">
        <v>-0.5</v>
      </c>
      <c r="M173" s="39">
        <v>7.9</v>
      </c>
      <c r="N173" s="39">
        <v>7.5</v>
      </c>
      <c r="O173" s="39">
        <v>6.5</v>
      </c>
      <c r="P173" s="70">
        <v>7.5</v>
      </c>
      <c r="Q173" s="39">
        <v>6.2</v>
      </c>
      <c r="R173" s="70">
        <v>5.8</v>
      </c>
      <c r="S173" s="39">
        <v>7.5</v>
      </c>
      <c r="T173" s="39">
        <v>7.7</v>
      </c>
      <c r="U173" s="28">
        <f t="shared" si="12"/>
        <v>7.0750000000000002</v>
      </c>
      <c r="V173" s="102"/>
      <c r="W173" s="17"/>
      <c r="X173" s="17"/>
      <c r="Y173" s="17"/>
      <c r="Z173" s="17"/>
      <c r="AA173" s="17"/>
    </row>
    <row r="174" spans="1:27" s="5" customFormat="1" ht="13.5" customHeight="1">
      <c r="A174" s="26">
        <v>21</v>
      </c>
      <c r="B174" s="39">
        <v>5.3</v>
      </c>
      <c r="C174" s="39">
        <v>4.2</v>
      </c>
      <c r="D174" s="39">
        <v>5.3</v>
      </c>
      <c r="E174" s="70">
        <v>7</v>
      </c>
      <c r="F174" s="39">
        <v>9.6</v>
      </c>
      <c r="G174" s="70">
        <v>12</v>
      </c>
      <c r="H174" s="39">
        <v>9.6</v>
      </c>
      <c r="I174" s="39">
        <v>7.8</v>
      </c>
      <c r="J174" s="27">
        <f t="shared" si="13"/>
        <v>7.6</v>
      </c>
      <c r="K174" s="39">
        <v>13.3</v>
      </c>
      <c r="L174" s="28">
        <v>3</v>
      </c>
      <c r="M174" s="39">
        <v>8.6</v>
      </c>
      <c r="N174" s="39">
        <v>8</v>
      </c>
      <c r="O174" s="39">
        <v>8.6</v>
      </c>
      <c r="P174" s="70">
        <v>9.9</v>
      </c>
      <c r="Q174" s="39">
        <v>11.6</v>
      </c>
      <c r="R174" s="70">
        <v>11</v>
      </c>
      <c r="S174" s="39">
        <v>11.5</v>
      </c>
      <c r="T174" s="39">
        <v>10.3</v>
      </c>
      <c r="U174" s="28">
        <f t="shared" si="12"/>
        <v>9.9375</v>
      </c>
      <c r="V174" s="102"/>
      <c r="W174" s="17"/>
      <c r="X174" s="17"/>
      <c r="Y174" s="17"/>
      <c r="Z174" s="17"/>
      <c r="AA174" s="17"/>
    </row>
    <row r="175" spans="1:27" s="5" customFormat="1" ht="13.5" customHeight="1">
      <c r="A175" s="26">
        <v>22</v>
      </c>
      <c r="B175" s="39">
        <v>6.7</v>
      </c>
      <c r="C175" s="39">
        <v>7.9</v>
      </c>
      <c r="D175" s="39">
        <v>6.9</v>
      </c>
      <c r="E175" s="70">
        <v>6.7</v>
      </c>
      <c r="F175" s="39">
        <v>9.3000000000000007</v>
      </c>
      <c r="G175" s="70">
        <v>8.6</v>
      </c>
      <c r="H175" s="39">
        <v>8.4</v>
      </c>
      <c r="I175" s="39">
        <v>2.2999999999999998</v>
      </c>
      <c r="J175" s="27">
        <f t="shared" si="13"/>
        <v>7.1</v>
      </c>
      <c r="K175" s="39">
        <v>10.199999999999999</v>
      </c>
      <c r="L175" s="28">
        <v>2.2999999999999998</v>
      </c>
      <c r="M175" s="39">
        <v>9.5</v>
      </c>
      <c r="N175" s="39">
        <v>10</v>
      </c>
      <c r="O175" s="39">
        <v>9.1</v>
      </c>
      <c r="P175" s="70">
        <v>7.6</v>
      </c>
      <c r="Q175" s="39">
        <v>6.7</v>
      </c>
      <c r="R175" s="70">
        <v>6</v>
      </c>
      <c r="S175" s="39">
        <v>6.3</v>
      </c>
      <c r="T175" s="39">
        <v>6.7</v>
      </c>
      <c r="U175" s="28">
        <f t="shared" si="12"/>
        <v>7.7375000000000007</v>
      </c>
      <c r="V175" s="102"/>
      <c r="W175" s="17"/>
      <c r="X175" s="17"/>
      <c r="Y175" s="17"/>
      <c r="Z175" s="17"/>
      <c r="AA175" s="17"/>
    </row>
    <row r="176" spans="1:27" s="5" customFormat="1" ht="13.5" customHeight="1">
      <c r="A176" s="26">
        <v>23</v>
      </c>
      <c r="B176" s="39">
        <v>-0.5</v>
      </c>
      <c r="C176" s="39">
        <v>-1.6</v>
      </c>
      <c r="D176" s="39">
        <v>-3.2</v>
      </c>
      <c r="E176" s="70">
        <v>1.4</v>
      </c>
      <c r="F176" s="39">
        <v>7.3</v>
      </c>
      <c r="G176" s="70">
        <v>8.3000000000000007</v>
      </c>
      <c r="H176" s="39">
        <v>8.5</v>
      </c>
      <c r="I176" s="39">
        <v>3.6</v>
      </c>
      <c r="J176" s="27">
        <f t="shared" si="13"/>
        <v>2.9750000000000001</v>
      </c>
      <c r="K176" s="39">
        <v>9.5</v>
      </c>
      <c r="L176" s="28">
        <v>-3.4</v>
      </c>
      <c r="M176" s="39">
        <v>5.6</v>
      </c>
      <c r="N176" s="39">
        <v>5.3</v>
      </c>
      <c r="O176" s="39">
        <v>4.8</v>
      </c>
      <c r="P176" s="70">
        <v>6.5</v>
      </c>
      <c r="Q176" s="39">
        <v>6.2</v>
      </c>
      <c r="R176" s="70">
        <v>6.2</v>
      </c>
      <c r="S176" s="39">
        <v>6.2</v>
      </c>
      <c r="T176" s="39">
        <v>6.7</v>
      </c>
      <c r="U176" s="28">
        <f t="shared" si="12"/>
        <v>5.9375000000000009</v>
      </c>
      <c r="V176" s="102"/>
      <c r="W176" s="17"/>
      <c r="X176" s="17"/>
      <c r="Y176" s="17"/>
      <c r="Z176" s="17"/>
      <c r="AA176" s="17"/>
    </row>
    <row r="177" spans="1:27" s="5" customFormat="1" ht="13.5" customHeight="1">
      <c r="A177" s="26">
        <v>24</v>
      </c>
      <c r="B177" s="39">
        <v>4.5</v>
      </c>
      <c r="C177" s="39">
        <v>3.9</v>
      </c>
      <c r="D177" s="39">
        <v>3.5</v>
      </c>
      <c r="E177" s="70">
        <v>3.7</v>
      </c>
      <c r="F177" s="39">
        <v>10.199999999999999</v>
      </c>
      <c r="G177" s="70">
        <v>10.8</v>
      </c>
      <c r="H177" s="39">
        <v>10</v>
      </c>
      <c r="I177" s="39">
        <v>5.9</v>
      </c>
      <c r="J177" s="27">
        <f t="shared" si="13"/>
        <v>6.5625</v>
      </c>
      <c r="K177" s="39">
        <v>12.2</v>
      </c>
      <c r="L177" s="28">
        <v>2</v>
      </c>
      <c r="M177" s="39">
        <v>8</v>
      </c>
      <c r="N177" s="39">
        <v>7.7</v>
      </c>
      <c r="O177" s="39">
        <v>7.4</v>
      </c>
      <c r="P177" s="70">
        <v>7.7</v>
      </c>
      <c r="Q177" s="39">
        <v>7.9</v>
      </c>
      <c r="R177" s="70">
        <v>7.1</v>
      </c>
      <c r="S177" s="39">
        <v>6.9</v>
      </c>
      <c r="T177" s="39">
        <v>8.1</v>
      </c>
      <c r="U177" s="28">
        <f t="shared" si="12"/>
        <v>7.6000000000000005</v>
      </c>
      <c r="V177" s="102"/>
      <c r="W177" s="17"/>
      <c r="X177" s="17"/>
      <c r="Y177" s="17"/>
      <c r="Z177" s="17"/>
      <c r="AA177" s="17"/>
    </row>
    <row r="178" spans="1:27" s="5" customFormat="1" ht="13.5" customHeight="1">
      <c r="A178" s="26">
        <v>25</v>
      </c>
      <c r="B178" s="39">
        <v>5.0999999999999996</v>
      </c>
      <c r="C178" s="39">
        <v>5.6</v>
      </c>
      <c r="D178" s="39">
        <v>5</v>
      </c>
      <c r="E178" s="70">
        <v>5.5</v>
      </c>
      <c r="F178" s="39">
        <v>6</v>
      </c>
      <c r="G178" s="70">
        <v>8.9</v>
      </c>
      <c r="H178" s="39">
        <v>10.8</v>
      </c>
      <c r="I178" s="39">
        <v>7.2</v>
      </c>
      <c r="J178" s="27">
        <f t="shared" si="13"/>
        <v>6.7625000000000011</v>
      </c>
      <c r="K178" s="39">
        <v>11.7</v>
      </c>
      <c r="L178" s="28">
        <v>4.9000000000000004</v>
      </c>
      <c r="M178" s="39">
        <v>8.1999999999999993</v>
      </c>
      <c r="N178" s="39">
        <v>7.8</v>
      </c>
      <c r="O178" s="39">
        <v>8.4</v>
      </c>
      <c r="P178" s="70">
        <v>8.6999999999999993</v>
      </c>
      <c r="Q178" s="39">
        <v>8.9</v>
      </c>
      <c r="R178" s="70">
        <v>8.9</v>
      </c>
      <c r="S178" s="39">
        <v>8.5</v>
      </c>
      <c r="T178" s="39">
        <v>8.1999999999999993</v>
      </c>
      <c r="U178" s="28">
        <f t="shared" si="12"/>
        <v>8.4499999999999993</v>
      </c>
      <c r="V178" s="102"/>
      <c r="W178" s="17"/>
      <c r="X178" s="17"/>
      <c r="Y178" s="17"/>
      <c r="Z178" s="17"/>
      <c r="AA178" s="17"/>
    </row>
    <row r="179" spans="1:27" s="5" customFormat="1" ht="13.5" customHeight="1">
      <c r="A179" s="26">
        <v>26</v>
      </c>
      <c r="B179" s="39">
        <v>3.4</v>
      </c>
      <c r="C179" s="39">
        <v>0.9</v>
      </c>
      <c r="D179" s="39">
        <v>0.9</v>
      </c>
      <c r="E179" s="70">
        <v>2.6</v>
      </c>
      <c r="F179" s="39">
        <v>11.2</v>
      </c>
      <c r="G179" s="70">
        <v>13.6</v>
      </c>
      <c r="H179" s="39">
        <v>12.4</v>
      </c>
      <c r="I179" s="39">
        <v>3.6</v>
      </c>
      <c r="J179" s="27">
        <f t="shared" si="13"/>
        <v>6.0750000000000002</v>
      </c>
      <c r="K179" s="39">
        <v>14.3</v>
      </c>
      <c r="L179" s="28">
        <v>-0.4</v>
      </c>
      <c r="M179" s="39">
        <v>7.5</v>
      </c>
      <c r="N179" s="39">
        <v>6.4</v>
      </c>
      <c r="O179" s="39">
        <v>6.4</v>
      </c>
      <c r="P179" s="70">
        <v>7.1</v>
      </c>
      <c r="Q179" s="39">
        <v>8</v>
      </c>
      <c r="R179" s="70">
        <v>7.9</v>
      </c>
      <c r="S179" s="39">
        <v>7.2</v>
      </c>
      <c r="T179" s="39">
        <v>7.1</v>
      </c>
      <c r="U179" s="28">
        <f t="shared" si="12"/>
        <v>7.2</v>
      </c>
      <c r="V179" s="102"/>
      <c r="W179" s="17"/>
      <c r="X179" s="17"/>
      <c r="Y179" s="17"/>
      <c r="Z179" s="17"/>
      <c r="AA179" s="17"/>
    </row>
    <row r="180" spans="1:27" s="5" customFormat="1" ht="13.5" customHeight="1">
      <c r="A180" s="26">
        <v>27</v>
      </c>
      <c r="B180" s="39">
        <v>0.3</v>
      </c>
      <c r="C180" s="39">
        <v>-1.6</v>
      </c>
      <c r="D180" s="39">
        <v>-2</v>
      </c>
      <c r="E180" s="70">
        <v>1.6</v>
      </c>
      <c r="F180" s="39">
        <v>12</v>
      </c>
      <c r="G180" s="70">
        <v>14.4</v>
      </c>
      <c r="H180" s="39">
        <v>11.6</v>
      </c>
      <c r="I180" s="39">
        <v>4.4000000000000004</v>
      </c>
      <c r="J180" s="27">
        <f t="shared" si="13"/>
        <v>5.0875000000000004</v>
      </c>
      <c r="K180" s="39">
        <v>15.4</v>
      </c>
      <c r="L180" s="28">
        <v>-2.2000000000000002</v>
      </c>
      <c r="M180" s="39">
        <v>6.1</v>
      </c>
      <c r="N180" s="39">
        <v>5.3</v>
      </c>
      <c r="O180" s="39">
        <v>5.2</v>
      </c>
      <c r="P180" s="70">
        <v>6.7</v>
      </c>
      <c r="Q180" s="39">
        <v>9.6999999999999993</v>
      </c>
      <c r="R180" s="70">
        <v>9.1</v>
      </c>
      <c r="S180" s="39">
        <v>10.7</v>
      </c>
      <c r="T180" s="39">
        <v>8.1999999999999993</v>
      </c>
      <c r="U180" s="28">
        <f t="shared" si="12"/>
        <v>7.625</v>
      </c>
      <c r="V180" s="102"/>
      <c r="W180" s="17"/>
      <c r="X180" s="17"/>
      <c r="Y180" s="17"/>
      <c r="Z180" s="17"/>
      <c r="AA180" s="17"/>
    </row>
    <row r="181" spans="1:27" s="5" customFormat="1" ht="13.5" customHeight="1">
      <c r="A181" s="26">
        <v>28</v>
      </c>
      <c r="B181" s="39">
        <v>3.1</v>
      </c>
      <c r="C181" s="39">
        <v>3.3</v>
      </c>
      <c r="D181" s="39">
        <v>4.3</v>
      </c>
      <c r="E181" s="70">
        <v>6.3</v>
      </c>
      <c r="F181" s="39">
        <v>11.7</v>
      </c>
      <c r="G181" s="70">
        <v>16.2</v>
      </c>
      <c r="H181" s="39">
        <v>14</v>
      </c>
      <c r="I181" s="39">
        <v>10.199999999999999</v>
      </c>
      <c r="J181" s="27">
        <f t="shared" si="13"/>
        <v>8.6374999999999993</v>
      </c>
      <c r="K181" s="39">
        <v>17.2</v>
      </c>
      <c r="L181" s="28">
        <v>1.3</v>
      </c>
      <c r="M181" s="39">
        <v>7.5</v>
      </c>
      <c r="N181" s="39">
        <v>7.6</v>
      </c>
      <c r="O181" s="39">
        <v>7.9</v>
      </c>
      <c r="P181" s="70">
        <v>8.4</v>
      </c>
      <c r="Q181" s="39">
        <v>9.3000000000000007</v>
      </c>
      <c r="R181" s="70">
        <v>11.3</v>
      </c>
      <c r="S181" s="39">
        <v>11.7</v>
      </c>
      <c r="T181" s="39">
        <v>11</v>
      </c>
      <c r="U181" s="28">
        <f t="shared" si="12"/>
        <v>9.3375000000000004</v>
      </c>
      <c r="V181" s="102"/>
      <c r="W181" s="17"/>
      <c r="X181" s="17"/>
      <c r="Y181" s="17"/>
      <c r="Z181" s="17"/>
      <c r="AA181" s="17"/>
    </row>
    <row r="182" spans="1:27" s="5" customFormat="1" ht="13.5" customHeight="1">
      <c r="A182" s="26">
        <v>29</v>
      </c>
      <c r="B182" s="39">
        <v>8.8000000000000007</v>
      </c>
      <c r="C182" s="39">
        <v>8.6999999999999993</v>
      </c>
      <c r="D182" s="39">
        <v>9.1999999999999993</v>
      </c>
      <c r="E182" s="70">
        <v>9.6</v>
      </c>
      <c r="F182" s="39">
        <v>12</v>
      </c>
      <c r="G182" s="70">
        <v>14.7</v>
      </c>
      <c r="H182" s="39">
        <v>14</v>
      </c>
      <c r="I182" s="39">
        <v>10.9</v>
      </c>
      <c r="J182" s="27">
        <f t="shared" si="13"/>
        <v>10.987500000000001</v>
      </c>
      <c r="K182" s="39">
        <v>15.3</v>
      </c>
      <c r="L182" s="28">
        <v>8.6</v>
      </c>
      <c r="M182" s="39">
        <v>10.1</v>
      </c>
      <c r="N182" s="39">
        <v>10.9</v>
      </c>
      <c r="O182" s="39">
        <v>11</v>
      </c>
      <c r="P182" s="70">
        <v>11.5</v>
      </c>
      <c r="Q182" s="39">
        <v>13.3</v>
      </c>
      <c r="R182" s="70">
        <v>14.7</v>
      </c>
      <c r="S182" s="39">
        <v>15.4</v>
      </c>
      <c r="T182" s="39">
        <v>12.7</v>
      </c>
      <c r="U182" s="28">
        <f t="shared" si="12"/>
        <v>12.450000000000001</v>
      </c>
      <c r="V182" s="102"/>
      <c r="W182" s="17"/>
      <c r="X182" s="17"/>
      <c r="Y182" s="17"/>
      <c r="Z182" s="17"/>
      <c r="AA182" s="17"/>
    </row>
    <row r="183" spans="1:27" s="5" customFormat="1" ht="13.5" customHeight="1">
      <c r="A183" s="26">
        <v>30</v>
      </c>
      <c r="B183" s="39">
        <v>10.9</v>
      </c>
      <c r="C183" s="39">
        <v>10.8</v>
      </c>
      <c r="D183" s="39">
        <v>10.7</v>
      </c>
      <c r="E183" s="70">
        <v>10.6</v>
      </c>
      <c r="F183" s="39">
        <v>11.8</v>
      </c>
      <c r="G183" s="70">
        <v>13.8</v>
      </c>
      <c r="H183" s="39">
        <v>13.3</v>
      </c>
      <c r="I183" s="39">
        <v>7.5</v>
      </c>
      <c r="J183" s="27">
        <f t="shared" si="13"/>
        <v>11.175000000000001</v>
      </c>
      <c r="K183" s="39">
        <v>15.8</v>
      </c>
      <c r="L183" s="28">
        <v>7.5</v>
      </c>
      <c r="M183" s="39">
        <v>12.7</v>
      </c>
      <c r="N183" s="39">
        <v>12.4</v>
      </c>
      <c r="O183" s="39">
        <v>12.4</v>
      </c>
      <c r="P183" s="70">
        <v>12.4</v>
      </c>
      <c r="Q183" s="39">
        <v>13.3</v>
      </c>
      <c r="R183" s="70">
        <v>13.8</v>
      </c>
      <c r="S183" s="39">
        <v>13.8</v>
      </c>
      <c r="T183" s="39">
        <v>10.199999999999999</v>
      </c>
      <c r="U183" s="28">
        <f t="shared" si="12"/>
        <v>12.625</v>
      </c>
      <c r="V183" s="102"/>
      <c r="W183" s="17"/>
      <c r="X183" s="17"/>
      <c r="Y183" s="17"/>
      <c r="Z183" s="17"/>
      <c r="AA183" s="17"/>
    </row>
    <row r="184" spans="1:27" s="5" customFormat="1" ht="12.75" customHeight="1">
      <c r="A184" s="32" t="s">
        <v>5</v>
      </c>
      <c r="B184" s="33">
        <f t="shared" ref="B184:U184" si="14">AVERAGE(B154:B183)</f>
        <v>8.5933333333333337</v>
      </c>
      <c r="C184" s="34">
        <f t="shared" si="14"/>
        <v>7.4766666666666675</v>
      </c>
      <c r="D184" s="34">
        <f t="shared" si="14"/>
        <v>7.2300000000000013</v>
      </c>
      <c r="E184" s="34">
        <f t="shared" si="14"/>
        <v>9.6033333333333353</v>
      </c>
      <c r="F184" s="34">
        <f t="shared" si="14"/>
        <v>14.113333333333335</v>
      </c>
      <c r="G184" s="34">
        <f t="shared" si="14"/>
        <v>15.306666666666665</v>
      </c>
      <c r="H184" s="34">
        <f t="shared" si="14"/>
        <v>14.606666666666667</v>
      </c>
      <c r="I184" s="35">
        <f t="shared" si="14"/>
        <v>10.37</v>
      </c>
      <c r="J184" s="33">
        <f t="shared" si="14"/>
        <v>10.9125</v>
      </c>
      <c r="K184" s="34">
        <f t="shared" si="14"/>
        <v>16.906666666666659</v>
      </c>
      <c r="L184" s="35">
        <f t="shared" si="14"/>
        <v>5.4500000000000011</v>
      </c>
      <c r="M184" s="33">
        <f t="shared" si="14"/>
        <v>11.170000000000003</v>
      </c>
      <c r="N184" s="34">
        <f t="shared" si="14"/>
        <v>10.526666666666666</v>
      </c>
      <c r="O184" s="34">
        <f t="shared" si="14"/>
        <v>10.363333333333328</v>
      </c>
      <c r="P184" s="34">
        <f t="shared" si="14"/>
        <v>11.713333333333331</v>
      </c>
      <c r="Q184" s="34">
        <f t="shared" si="14"/>
        <v>11.999999999999998</v>
      </c>
      <c r="R184" s="34">
        <f t="shared" si="14"/>
        <v>11.900000000000002</v>
      </c>
      <c r="S184" s="34">
        <f t="shared" si="14"/>
        <v>11.996666666666664</v>
      </c>
      <c r="T184" s="34">
        <f t="shared" si="14"/>
        <v>11.736666666666666</v>
      </c>
      <c r="U184" s="35">
        <f t="shared" si="14"/>
        <v>11.425833333333333</v>
      </c>
      <c r="V184" s="102"/>
      <c r="W184" s="17"/>
      <c r="X184" s="17"/>
      <c r="Y184" s="17"/>
      <c r="Z184" s="17"/>
      <c r="AA184" s="17"/>
    </row>
    <row r="185" spans="1:27" s="5" customFormat="1" ht="12.75" customHeight="1">
      <c r="A185" s="5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102"/>
      <c r="W185" s="102"/>
      <c r="X185" s="102"/>
      <c r="Y185" s="102"/>
      <c r="Z185" s="102"/>
      <c r="AA185" s="102"/>
    </row>
    <row r="186" spans="1:27" s="5" customFormat="1" ht="12" customHeight="1">
      <c r="A186" s="161" t="s">
        <v>99</v>
      </c>
      <c r="B186" s="161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084" t="s">
        <v>0</v>
      </c>
      <c r="S186" s="1084"/>
      <c r="T186" s="1084"/>
      <c r="U186" s="1084"/>
      <c r="V186" s="102"/>
      <c r="W186" s="17"/>
      <c r="X186" s="17"/>
      <c r="Y186" s="17"/>
      <c r="Z186" s="17"/>
      <c r="AA186" s="17"/>
    </row>
    <row r="187" spans="1:27" s="5" customFormat="1" ht="12" customHeight="1">
      <c r="A187" s="1078" t="s">
        <v>52</v>
      </c>
      <c r="B187" s="1100" t="s">
        <v>71</v>
      </c>
      <c r="C187" s="1100"/>
      <c r="D187" s="1100"/>
      <c r="E187" s="1100"/>
      <c r="F187" s="1100"/>
      <c r="G187" s="1100"/>
      <c r="H187" s="1100"/>
      <c r="I187" s="1100"/>
      <c r="J187" s="1100"/>
      <c r="K187" s="1100"/>
      <c r="L187" s="1100"/>
      <c r="M187" s="935" t="s">
        <v>27</v>
      </c>
      <c r="N187" s="935"/>
      <c r="O187" s="935"/>
      <c r="P187" s="935"/>
      <c r="Q187" s="935"/>
      <c r="R187" s="935"/>
      <c r="S187" s="935"/>
      <c r="T187" s="935"/>
      <c r="U187" s="935"/>
      <c r="V187" s="102"/>
      <c r="W187" s="17"/>
      <c r="X187" s="17"/>
      <c r="Y187" s="17"/>
      <c r="Z187" s="17"/>
      <c r="AA187" s="17"/>
    </row>
    <row r="188" spans="1:27" s="5" customFormat="1" ht="12" customHeight="1">
      <c r="A188" s="1079"/>
      <c r="B188" s="935" t="s">
        <v>80</v>
      </c>
      <c r="C188" s="935"/>
      <c r="D188" s="935"/>
      <c r="E188" s="935"/>
      <c r="F188" s="935"/>
      <c r="G188" s="935"/>
      <c r="H188" s="935"/>
      <c r="I188" s="935"/>
      <c r="J188" s="935"/>
      <c r="K188" s="935"/>
      <c r="L188" s="935"/>
      <c r="M188" s="935" t="s">
        <v>80</v>
      </c>
      <c r="N188" s="935"/>
      <c r="O188" s="935"/>
      <c r="P188" s="935"/>
      <c r="Q188" s="935"/>
      <c r="R188" s="935"/>
      <c r="S188" s="935"/>
      <c r="T188" s="935"/>
      <c r="U188" s="935"/>
      <c r="V188" s="102"/>
      <c r="W188" s="17"/>
      <c r="X188" s="17"/>
      <c r="Y188" s="17"/>
      <c r="Z188" s="17"/>
      <c r="AA188" s="17"/>
    </row>
    <row r="189" spans="1:27" s="5" customFormat="1" ht="15.75" customHeight="1">
      <c r="A189" s="1080"/>
      <c r="B189" s="122" t="s">
        <v>81</v>
      </c>
      <c r="C189" s="120">
        <v>0.125</v>
      </c>
      <c r="D189" s="120">
        <v>0.25</v>
      </c>
      <c r="E189" s="120">
        <v>0.375</v>
      </c>
      <c r="F189" s="120">
        <v>0.5</v>
      </c>
      <c r="G189" s="120">
        <v>0.625</v>
      </c>
      <c r="H189" s="120">
        <v>0.75</v>
      </c>
      <c r="I189" s="120">
        <v>0.875</v>
      </c>
      <c r="J189" s="49" t="s">
        <v>28</v>
      </c>
      <c r="K189" s="49" t="s">
        <v>2</v>
      </c>
      <c r="L189" s="49" t="s">
        <v>3</v>
      </c>
      <c r="M189" s="122" t="s">
        <v>81</v>
      </c>
      <c r="N189" s="120">
        <v>0.125</v>
      </c>
      <c r="O189" s="120">
        <v>0.25</v>
      </c>
      <c r="P189" s="120">
        <v>0.375</v>
      </c>
      <c r="Q189" s="120">
        <v>0.5</v>
      </c>
      <c r="R189" s="120">
        <v>0.625</v>
      </c>
      <c r="S189" s="120">
        <v>0.75</v>
      </c>
      <c r="T189" s="120">
        <v>0.875</v>
      </c>
      <c r="U189" s="49" t="s">
        <v>28</v>
      </c>
      <c r="V189" s="102"/>
      <c r="W189" s="17"/>
      <c r="X189" s="17"/>
      <c r="Y189" s="17"/>
      <c r="Z189" s="17"/>
      <c r="AA189" s="17"/>
    </row>
    <row r="190" spans="1:27" s="5" customFormat="1" ht="12" customHeight="1">
      <c r="A190" s="38"/>
      <c r="B190" s="1010" t="s">
        <v>12</v>
      </c>
      <c r="C190" s="1011"/>
      <c r="D190" s="1011"/>
      <c r="E190" s="1011"/>
      <c r="F190" s="1011"/>
      <c r="G190" s="1011"/>
      <c r="H190" s="1011"/>
      <c r="I190" s="1011"/>
      <c r="J190" s="1011"/>
      <c r="K190" s="1011"/>
      <c r="L190" s="1011"/>
      <c r="M190" s="1011"/>
      <c r="N190" s="1011"/>
      <c r="O190" s="1011"/>
      <c r="P190" s="1011"/>
      <c r="Q190" s="1011"/>
      <c r="R190" s="1011"/>
      <c r="S190" s="1011"/>
      <c r="T190" s="1011"/>
      <c r="U190" s="1012"/>
      <c r="V190" s="102"/>
      <c r="W190" s="17"/>
      <c r="X190" s="17"/>
      <c r="Y190" s="17"/>
      <c r="Z190" s="17"/>
      <c r="AA190" s="17"/>
    </row>
    <row r="191" spans="1:27" s="5" customFormat="1" ht="12.75" customHeight="1">
      <c r="A191" s="26">
        <v>1</v>
      </c>
      <c r="B191" s="39">
        <v>7.8</v>
      </c>
      <c r="C191" s="39">
        <v>8.3000000000000007</v>
      </c>
      <c r="D191" s="110">
        <v>9.3000000000000007</v>
      </c>
      <c r="E191" s="70">
        <v>7.2</v>
      </c>
      <c r="F191" s="110">
        <v>9.6999999999999993</v>
      </c>
      <c r="G191" s="70">
        <v>11.9</v>
      </c>
      <c r="H191" s="110">
        <v>8.6999999999999993</v>
      </c>
      <c r="I191" s="740">
        <v>8.1</v>
      </c>
      <c r="J191" s="27">
        <f>AVERAGE(B191:I191)</f>
        <v>8.8749999999999982</v>
      </c>
      <c r="K191" s="39">
        <v>14.2</v>
      </c>
      <c r="L191" s="28">
        <v>6.6</v>
      </c>
      <c r="M191" s="110">
        <v>10.3</v>
      </c>
      <c r="N191" s="39">
        <v>10.5</v>
      </c>
      <c r="O191" s="110">
        <v>11.2</v>
      </c>
      <c r="P191" s="70">
        <v>8.8000000000000007</v>
      </c>
      <c r="Q191" s="110">
        <v>7.8</v>
      </c>
      <c r="R191" s="70">
        <v>7.3</v>
      </c>
      <c r="S191" s="110">
        <v>9.6999999999999993</v>
      </c>
      <c r="T191" s="39">
        <v>9</v>
      </c>
      <c r="U191" s="28">
        <f t="shared" ref="U191:U221" si="15">AVERAGE(M191:T191)</f>
        <v>9.3249999999999993</v>
      </c>
      <c r="V191" s="102"/>
      <c r="W191" s="17"/>
      <c r="X191" s="17"/>
      <c r="Y191" s="17"/>
      <c r="Z191" s="17"/>
      <c r="AA191" s="17"/>
    </row>
    <row r="192" spans="1:27" s="5" customFormat="1" ht="12.75" customHeight="1">
      <c r="A192" s="26">
        <v>2</v>
      </c>
      <c r="B192" s="39">
        <v>7.3</v>
      </c>
      <c r="C192" s="39">
        <v>6</v>
      </c>
      <c r="D192" s="39">
        <v>6.4</v>
      </c>
      <c r="E192" s="70">
        <v>7.4</v>
      </c>
      <c r="F192" s="39">
        <v>11.1</v>
      </c>
      <c r="G192" s="70">
        <v>10.8</v>
      </c>
      <c r="H192" s="39">
        <v>9.1</v>
      </c>
      <c r="I192" s="39">
        <v>5.7</v>
      </c>
      <c r="J192" s="27">
        <f t="shared" ref="J192:J221" si="16">AVERAGE(B192:I192)</f>
        <v>7.9750000000000005</v>
      </c>
      <c r="K192" s="39">
        <v>13.4</v>
      </c>
      <c r="L192" s="28">
        <v>5.4</v>
      </c>
      <c r="M192" s="39">
        <v>9</v>
      </c>
      <c r="N192" s="110">
        <v>8.5</v>
      </c>
      <c r="O192" s="110">
        <v>9.3000000000000007</v>
      </c>
      <c r="P192" s="70">
        <v>9.6999999999999993</v>
      </c>
      <c r="Q192" s="110">
        <v>8.5</v>
      </c>
      <c r="R192" s="70">
        <v>8.9</v>
      </c>
      <c r="S192" s="39">
        <v>10.3</v>
      </c>
      <c r="T192" s="39">
        <v>9</v>
      </c>
      <c r="U192" s="28">
        <f t="shared" si="15"/>
        <v>9.15</v>
      </c>
      <c r="V192" s="102"/>
      <c r="W192" s="17"/>
      <c r="X192" s="17"/>
      <c r="Y192" s="17"/>
      <c r="Z192" s="17"/>
      <c r="AA192" s="17"/>
    </row>
    <row r="193" spans="1:27" s="5" customFormat="1" ht="12.75" customHeight="1">
      <c r="A193" s="26">
        <v>3</v>
      </c>
      <c r="B193" s="39">
        <v>4.7</v>
      </c>
      <c r="C193" s="39">
        <v>5.4</v>
      </c>
      <c r="D193" s="39">
        <v>6</v>
      </c>
      <c r="E193" s="70">
        <v>5.9</v>
      </c>
      <c r="F193" s="39">
        <v>6.5</v>
      </c>
      <c r="G193" s="70">
        <v>7.4</v>
      </c>
      <c r="H193" s="39">
        <v>7.6</v>
      </c>
      <c r="I193" s="39">
        <v>5.3</v>
      </c>
      <c r="J193" s="27">
        <f t="shared" si="16"/>
        <v>6.1</v>
      </c>
      <c r="K193" s="110">
        <v>11.9</v>
      </c>
      <c r="L193" s="28">
        <v>4.7</v>
      </c>
      <c r="M193" s="39">
        <v>8.5</v>
      </c>
      <c r="N193" s="110">
        <v>8.6999999999999993</v>
      </c>
      <c r="O193" s="110">
        <v>9.1</v>
      </c>
      <c r="P193" s="70">
        <v>8.9</v>
      </c>
      <c r="Q193" s="39">
        <v>9.1999999999999993</v>
      </c>
      <c r="R193" s="70">
        <v>8.8000000000000007</v>
      </c>
      <c r="S193" s="39">
        <v>8.6</v>
      </c>
      <c r="T193" s="39">
        <v>8.6</v>
      </c>
      <c r="U193" s="28">
        <f t="shared" si="15"/>
        <v>8.7999999999999989</v>
      </c>
      <c r="V193" s="102"/>
      <c r="W193" s="17"/>
      <c r="X193" s="17"/>
      <c r="Y193" s="17"/>
      <c r="Z193" s="17"/>
      <c r="AA193" s="17"/>
    </row>
    <row r="194" spans="1:27" s="5" customFormat="1" ht="12.75" customHeight="1">
      <c r="A194" s="26">
        <v>4</v>
      </c>
      <c r="B194" s="39">
        <v>5.3</v>
      </c>
      <c r="C194" s="39">
        <v>5.0999999999999996</v>
      </c>
      <c r="D194" s="39">
        <v>3</v>
      </c>
      <c r="E194" s="70">
        <v>4.3</v>
      </c>
      <c r="F194" s="39">
        <v>4.8</v>
      </c>
      <c r="G194" s="70">
        <v>4.2</v>
      </c>
      <c r="H194" s="39">
        <v>3.7</v>
      </c>
      <c r="I194" s="39">
        <v>1.4</v>
      </c>
      <c r="J194" s="27">
        <f t="shared" si="16"/>
        <v>3.9749999999999996</v>
      </c>
      <c r="K194" s="39">
        <v>5.8</v>
      </c>
      <c r="L194" s="28">
        <v>1.4</v>
      </c>
      <c r="M194" s="110">
        <v>8.9</v>
      </c>
      <c r="N194" s="110">
        <v>8.8000000000000007</v>
      </c>
      <c r="O194" s="110">
        <v>7.6</v>
      </c>
      <c r="P194" s="70">
        <v>7.9</v>
      </c>
      <c r="Q194" s="110">
        <v>8.1999999999999993</v>
      </c>
      <c r="R194" s="70">
        <v>8</v>
      </c>
      <c r="S194" s="39">
        <v>7.4</v>
      </c>
      <c r="T194" s="110">
        <v>6.8</v>
      </c>
      <c r="U194" s="28">
        <f t="shared" si="15"/>
        <v>7.95</v>
      </c>
      <c r="V194" s="102"/>
      <c r="W194" s="17"/>
      <c r="X194" s="17"/>
      <c r="Y194" s="17"/>
      <c r="Z194" s="17"/>
      <c r="AA194" s="17"/>
    </row>
    <row r="195" spans="1:27" s="5" customFormat="1" ht="12.75" customHeight="1">
      <c r="A195" s="26">
        <v>5</v>
      </c>
      <c r="B195" s="39">
        <v>-1.4</v>
      </c>
      <c r="C195" s="39">
        <v>-2.5</v>
      </c>
      <c r="D195" s="39">
        <v>-2.6</v>
      </c>
      <c r="E195" s="70">
        <v>-2.4</v>
      </c>
      <c r="F195" s="39">
        <v>4.3</v>
      </c>
      <c r="G195" s="70">
        <v>3</v>
      </c>
      <c r="H195" s="39">
        <v>3.4</v>
      </c>
      <c r="I195" s="39">
        <v>-1.5</v>
      </c>
      <c r="J195" s="27">
        <f t="shared" si="16"/>
        <v>3.7499999999999922E-2</v>
      </c>
      <c r="K195" s="39">
        <v>5.8</v>
      </c>
      <c r="L195" s="28">
        <v>-3.4</v>
      </c>
      <c r="M195" s="110">
        <v>5.5</v>
      </c>
      <c r="N195" s="110">
        <v>5.0999999999999996</v>
      </c>
      <c r="O195" s="110">
        <v>5.0999999999999996</v>
      </c>
      <c r="P195" s="70">
        <v>5.0999999999999996</v>
      </c>
      <c r="Q195" s="110">
        <v>6.4</v>
      </c>
      <c r="R195" s="70">
        <v>6</v>
      </c>
      <c r="S195" s="39">
        <v>7.4</v>
      </c>
      <c r="T195" s="110">
        <v>5.5</v>
      </c>
      <c r="U195" s="28">
        <f t="shared" si="15"/>
        <v>5.7624999999999993</v>
      </c>
      <c r="V195" s="102"/>
      <c r="W195" s="17"/>
      <c r="X195" s="17"/>
      <c r="Y195" s="17"/>
      <c r="Z195" s="17"/>
      <c r="AA195" s="17"/>
    </row>
    <row r="196" spans="1:27" s="5" customFormat="1" ht="12.75" customHeight="1">
      <c r="A196" s="26">
        <v>6</v>
      </c>
      <c r="B196" s="39">
        <v>-1.8</v>
      </c>
      <c r="C196" s="39">
        <v>-0.4</v>
      </c>
      <c r="D196" s="39">
        <v>-1.6</v>
      </c>
      <c r="E196" s="70">
        <v>-0.3</v>
      </c>
      <c r="F196" s="39">
        <v>1.7</v>
      </c>
      <c r="G196" s="70">
        <v>3.1</v>
      </c>
      <c r="H196" s="39">
        <v>3.6</v>
      </c>
      <c r="I196" s="39">
        <v>-1</v>
      </c>
      <c r="J196" s="27">
        <f t="shared" si="16"/>
        <v>0.41249999999999998</v>
      </c>
      <c r="K196" s="39">
        <v>5.0999999999999996</v>
      </c>
      <c r="L196" s="28">
        <v>-3.1</v>
      </c>
      <c r="M196" s="110">
        <v>5.4</v>
      </c>
      <c r="N196" s="39">
        <v>5.9</v>
      </c>
      <c r="O196" s="110">
        <v>5.4</v>
      </c>
      <c r="P196" s="70">
        <v>6</v>
      </c>
      <c r="Q196" s="110">
        <v>6.8</v>
      </c>
      <c r="R196" s="70">
        <v>7</v>
      </c>
      <c r="S196" s="39">
        <v>7.1</v>
      </c>
      <c r="T196" s="110">
        <v>5.7</v>
      </c>
      <c r="U196" s="28">
        <f t="shared" si="15"/>
        <v>6.1625000000000005</v>
      </c>
      <c r="V196" s="102"/>
      <c r="W196" s="17"/>
      <c r="X196" s="17"/>
      <c r="Y196" s="17"/>
      <c r="Z196" s="17"/>
      <c r="AA196" s="17"/>
    </row>
    <row r="197" spans="1:27" s="5" customFormat="1" ht="12.75" customHeight="1">
      <c r="A197" s="26">
        <v>7</v>
      </c>
      <c r="B197" s="39">
        <v>-1.1000000000000001</v>
      </c>
      <c r="C197" s="39">
        <v>-0.7</v>
      </c>
      <c r="D197" s="39">
        <v>-0.2</v>
      </c>
      <c r="E197" s="70">
        <v>0.6</v>
      </c>
      <c r="F197" s="39">
        <v>3.7</v>
      </c>
      <c r="G197" s="70">
        <v>6.2</v>
      </c>
      <c r="H197" s="39">
        <v>5.5</v>
      </c>
      <c r="I197" s="39">
        <v>-0.8</v>
      </c>
      <c r="J197" s="27">
        <f t="shared" si="16"/>
        <v>1.65</v>
      </c>
      <c r="K197" s="39">
        <v>7.1</v>
      </c>
      <c r="L197" s="28">
        <v>-1.3</v>
      </c>
      <c r="M197" s="110">
        <v>5.6</v>
      </c>
      <c r="N197" s="39">
        <v>5.8</v>
      </c>
      <c r="O197" s="110">
        <v>6</v>
      </c>
      <c r="P197" s="70">
        <v>6.1</v>
      </c>
      <c r="Q197" s="110">
        <v>8</v>
      </c>
      <c r="R197" s="70">
        <v>7.8</v>
      </c>
      <c r="S197" s="39">
        <v>8</v>
      </c>
      <c r="T197" s="110">
        <v>5.8</v>
      </c>
      <c r="U197" s="28">
        <f t="shared" si="15"/>
        <v>6.6374999999999993</v>
      </c>
      <c r="V197" s="102"/>
      <c r="W197" s="17"/>
      <c r="X197" s="17"/>
      <c r="Y197" s="17"/>
      <c r="Z197" s="17"/>
      <c r="AA197" s="17"/>
    </row>
    <row r="198" spans="1:27" s="5" customFormat="1" ht="12.75" customHeight="1">
      <c r="A198" s="26">
        <v>8</v>
      </c>
      <c r="B198" s="39">
        <v>-2.7</v>
      </c>
      <c r="C198" s="39">
        <v>-2.2999999999999998</v>
      </c>
      <c r="D198" s="39">
        <v>-2.2000000000000002</v>
      </c>
      <c r="E198" s="70">
        <v>-1.1000000000000001</v>
      </c>
      <c r="F198" s="39">
        <v>1.9</v>
      </c>
      <c r="G198" s="70">
        <v>3.1</v>
      </c>
      <c r="H198" s="39">
        <v>4.0999999999999996</v>
      </c>
      <c r="I198" s="39">
        <v>3.6</v>
      </c>
      <c r="J198" s="27">
        <f t="shared" si="16"/>
        <v>0.54999999999999993</v>
      </c>
      <c r="K198" s="39">
        <v>4.9000000000000004</v>
      </c>
      <c r="L198" s="28">
        <v>-3.4</v>
      </c>
      <c r="M198" s="39">
        <v>5</v>
      </c>
      <c r="N198" s="39">
        <v>5.2</v>
      </c>
      <c r="O198" s="110">
        <v>5.2</v>
      </c>
      <c r="P198" s="70">
        <v>5.6</v>
      </c>
      <c r="Q198" s="110">
        <v>7</v>
      </c>
      <c r="R198" s="70">
        <v>7.4</v>
      </c>
      <c r="S198" s="39">
        <v>8.1999999999999993</v>
      </c>
      <c r="T198" s="39">
        <v>7.9</v>
      </c>
      <c r="U198" s="28">
        <f t="shared" si="15"/>
        <v>6.4374999999999991</v>
      </c>
      <c r="V198" s="102"/>
      <c r="W198" s="17"/>
      <c r="X198" s="17"/>
      <c r="Y198" s="17"/>
      <c r="Z198" s="17"/>
      <c r="AA198" s="17"/>
    </row>
    <row r="199" spans="1:27" s="5" customFormat="1" ht="12.75" customHeight="1">
      <c r="A199" s="26">
        <v>9</v>
      </c>
      <c r="B199" s="39">
        <v>3.5</v>
      </c>
      <c r="C199" s="39">
        <v>3.6</v>
      </c>
      <c r="D199" s="39">
        <v>4.0999999999999996</v>
      </c>
      <c r="E199" s="70">
        <v>4.2</v>
      </c>
      <c r="F199" s="39">
        <v>6.3</v>
      </c>
      <c r="G199" s="70">
        <v>6.5</v>
      </c>
      <c r="H199" s="39">
        <v>5.8</v>
      </c>
      <c r="I199" s="39">
        <v>5.5</v>
      </c>
      <c r="J199" s="27">
        <f t="shared" si="16"/>
        <v>4.9375</v>
      </c>
      <c r="K199" s="39">
        <v>7.3</v>
      </c>
      <c r="L199" s="28">
        <v>3</v>
      </c>
      <c r="M199" s="39">
        <v>7.9</v>
      </c>
      <c r="N199" s="39">
        <v>7.9</v>
      </c>
      <c r="O199" s="39">
        <v>8.1999999999999993</v>
      </c>
      <c r="P199" s="70">
        <v>8.1</v>
      </c>
      <c r="Q199" s="39">
        <v>9.4</v>
      </c>
      <c r="R199" s="70">
        <v>9.1</v>
      </c>
      <c r="S199" s="39">
        <v>9.1</v>
      </c>
      <c r="T199" s="39">
        <v>9</v>
      </c>
      <c r="U199" s="28">
        <f t="shared" si="15"/>
        <v>8.5875000000000004</v>
      </c>
      <c r="V199" s="102"/>
      <c r="W199" s="17"/>
      <c r="X199" s="17"/>
      <c r="Y199" s="17"/>
      <c r="Z199" s="17"/>
      <c r="AA199" s="17"/>
    </row>
    <row r="200" spans="1:27" s="5" customFormat="1" ht="12.75" customHeight="1">
      <c r="A200" s="26">
        <v>10</v>
      </c>
      <c r="B200" s="39">
        <v>4.5</v>
      </c>
      <c r="C200" s="39">
        <v>5.6</v>
      </c>
      <c r="D200" s="110">
        <v>6.7</v>
      </c>
      <c r="E200" s="70">
        <v>6.7</v>
      </c>
      <c r="F200" s="39">
        <v>9.6</v>
      </c>
      <c r="G200" s="70">
        <v>10.6</v>
      </c>
      <c r="H200" s="39">
        <v>10.3</v>
      </c>
      <c r="I200" s="39">
        <v>8</v>
      </c>
      <c r="J200" s="27">
        <f t="shared" si="16"/>
        <v>7.75</v>
      </c>
      <c r="K200" s="39">
        <v>11.5</v>
      </c>
      <c r="L200" s="28">
        <v>4.5</v>
      </c>
      <c r="M200" s="39">
        <v>8.4</v>
      </c>
      <c r="N200" s="39">
        <v>9.1</v>
      </c>
      <c r="O200" s="39">
        <v>9.6999999999999993</v>
      </c>
      <c r="P200" s="70">
        <v>9.6999999999999993</v>
      </c>
      <c r="Q200" s="39">
        <v>11.9</v>
      </c>
      <c r="R200" s="70">
        <v>12.1</v>
      </c>
      <c r="S200" s="39">
        <v>12.4</v>
      </c>
      <c r="T200" s="39">
        <v>10.7</v>
      </c>
      <c r="U200" s="28">
        <f t="shared" si="15"/>
        <v>10.5</v>
      </c>
      <c r="V200" s="102"/>
      <c r="W200" s="17"/>
      <c r="X200" s="17"/>
      <c r="Y200" s="17"/>
      <c r="Z200" s="17"/>
      <c r="AA200" s="17"/>
    </row>
    <row r="201" spans="1:27" s="5" customFormat="1" ht="12.75" customHeight="1">
      <c r="A201" s="26">
        <v>11</v>
      </c>
      <c r="B201" s="39">
        <v>6.8</v>
      </c>
      <c r="C201" s="39">
        <v>7.3</v>
      </c>
      <c r="D201" s="39">
        <v>7.2</v>
      </c>
      <c r="E201" s="70">
        <v>7.7</v>
      </c>
      <c r="F201" s="39">
        <v>10.6</v>
      </c>
      <c r="G201" s="70">
        <v>12.3</v>
      </c>
      <c r="H201" s="39">
        <v>10.6</v>
      </c>
      <c r="I201" s="39">
        <v>10</v>
      </c>
      <c r="J201" s="27">
        <f t="shared" si="16"/>
        <v>9.0625</v>
      </c>
      <c r="K201" s="39">
        <v>14.3</v>
      </c>
      <c r="L201" s="28">
        <v>6.1</v>
      </c>
      <c r="M201" s="39">
        <v>9.9</v>
      </c>
      <c r="N201" s="39">
        <v>10.199999999999999</v>
      </c>
      <c r="O201" s="39">
        <v>10.199999999999999</v>
      </c>
      <c r="P201" s="70">
        <v>10.5</v>
      </c>
      <c r="Q201" s="39">
        <v>12.8</v>
      </c>
      <c r="R201" s="70">
        <v>11.6</v>
      </c>
      <c r="S201" s="39">
        <v>12.8</v>
      </c>
      <c r="T201" s="39">
        <v>12.3</v>
      </c>
      <c r="U201" s="28">
        <f t="shared" si="15"/>
        <v>11.287499999999998</v>
      </c>
      <c r="V201" s="102"/>
      <c r="W201" s="17"/>
      <c r="X201" s="17"/>
      <c r="Y201" s="17"/>
      <c r="Z201" s="17"/>
      <c r="AA201" s="17"/>
    </row>
    <row r="202" spans="1:27" s="5" customFormat="1" ht="12.75" customHeight="1">
      <c r="A202" s="26">
        <v>12</v>
      </c>
      <c r="B202" s="39">
        <v>9.3000000000000007</v>
      </c>
      <c r="C202" s="39">
        <v>9.3000000000000007</v>
      </c>
      <c r="D202" s="39">
        <v>10.1</v>
      </c>
      <c r="E202" s="70">
        <v>10</v>
      </c>
      <c r="F202" s="39">
        <v>10.5</v>
      </c>
      <c r="G202" s="70">
        <v>12</v>
      </c>
      <c r="H202" s="39">
        <v>10</v>
      </c>
      <c r="I202" s="39">
        <v>9.1</v>
      </c>
      <c r="J202" s="27">
        <f t="shared" si="16"/>
        <v>10.0375</v>
      </c>
      <c r="K202" s="39">
        <v>13.4</v>
      </c>
      <c r="L202" s="28">
        <v>9</v>
      </c>
      <c r="M202" s="39">
        <v>11.5</v>
      </c>
      <c r="N202" s="39">
        <v>11.5</v>
      </c>
      <c r="O202" s="39">
        <v>12.2</v>
      </c>
      <c r="P202" s="70">
        <v>12.1</v>
      </c>
      <c r="Q202" s="39">
        <v>11.4</v>
      </c>
      <c r="R202" s="70">
        <v>11.5</v>
      </c>
      <c r="S202" s="39">
        <v>10.199999999999999</v>
      </c>
      <c r="T202" s="39">
        <v>11.6</v>
      </c>
      <c r="U202" s="28">
        <f t="shared" si="15"/>
        <v>11.5</v>
      </c>
      <c r="V202" s="102"/>
      <c r="W202" s="17"/>
      <c r="X202" s="17"/>
      <c r="Y202" s="17"/>
      <c r="Z202" s="17"/>
      <c r="AA202" s="17"/>
    </row>
    <row r="203" spans="1:27" s="5" customFormat="1" ht="12.75" customHeight="1">
      <c r="A203" s="26">
        <v>13</v>
      </c>
      <c r="B203" s="39">
        <v>8.4</v>
      </c>
      <c r="C203" s="39">
        <v>9.4</v>
      </c>
      <c r="D203" s="39">
        <v>7.9</v>
      </c>
      <c r="E203" s="70">
        <v>9.8000000000000007</v>
      </c>
      <c r="F203" s="39">
        <v>10.7</v>
      </c>
      <c r="G203" s="70">
        <v>12</v>
      </c>
      <c r="H203" s="39">
        <v>10.6</v>
      </c>
      <c r="I203" s="39">
        <v>7.2</v>
      </c>
      <c r="J203" s="27">
        <f t="shared" si="16"/>
        <v>9.5</v>
      </c>
      <c r="K203" s="39">
        <v>13.2</v>
      </c>
      <c r="L203" s="28">
        <v>7.2</v>
      </c>
      <c r="M203" s="39">
        <v>10.9</v>
      </c>
      <c r="N203" s="39">
        <v>11.6</v>
      </c>
      <c r="O203" s="39">
        <v>10.5</v>
      </c>
      <c r="P203" s="70">
        <v>11.6</v>
      </c>
      <c r="Q203" s="39">
        <v>11.9</v>
      </c>
      <c r="R203" s="70">
        <v>12.6</v>
      </c>
      <c r="S203" s="39">
        <v>11.3</v>
      </c>
      <c r="T203" s="39">
        <v>10.199999999999999</v>
      </c>
      <c r="U203" s="28">
        <f t="shared" si="15"/>
        <v>11.324999999999999</v>
      </c>
      <c r="V203" s="102"/>
      <c r="W203" s="17"/>
      <c r="X203" s="17"/>
      <c r="Y203" s="17"/>
      <c r="Z203" s="17"/>
      <c r="AA203" s="17"/>
    </row>
    <row r="204" spans="1:27" s="5" customFormat="1" ht="12.75" customHeight="1">
      <c r="A204" s="26">
        <v>14</v>
      </c>
      <c r="B204" s="39">
        <v>4.2</v>
      </c>
      <c r="C204" s="39">
        <v>0.3</v>
      </c>
      <c r="D204" s="39">
        <v>3.2</v>
      </c>
      <c r="E204" s="70">
        <v>6.9</v>
      </c>
      <c r="F204" s="39">
        <v>6.9</v>
      </c>
      <c r="G204" s="70">
        <v>9</v>
      </c>
      <c r="H204" s="39">
        <v>7.7</v>
      </c>
      <c r="I204" s="39">
        <v>6.7</v>
      </c>
      <c r="J204" s="27">
        <f t="shared" si="16"/>
        <v>5.6125000000000007</v>
      </c>
      <c r="K204" s="39">
        <v>12.9</v>
      </c>
      <c r="L204" s="28">
        <v>0</v>
      </c>
      <c r="M204" s="39">
        <v>8.1999999999999993</v>
      </c>
      <c r="N204" s="39">
        <v>6.2</v>
      </c>
      <c r="O204" s="39">
        <v>7.6</v>
      </c>
      <c r="P204" s="70">
        <v>9.9</v>
      </c>
      <c r="Q204" s="39">
        <v>9.9</v>
      </c>
      <c r="R204" s="70">
        <v>11.3</v>
      </c>
      <c r="S204" s="39">
        <v>10.5</v>
      </c>
      <c r="T204" s="39">
        <v>9.6999999999999993</v>
      </c>
      <c r="U204" s="28">
        <f t="shared" si="15"/>
        <v>9.1624999999999996</v>
      </c>
      <c r="V204" s="102"/>
      <c r="W204" s="17"/>
      <c r="X204" s="17"/>
      <c r="Y204" s="17"/>
      <c r="Z204" s="17"/>
      <c r="AA204" s="17"/>
    </row>
    <row r="205" spans="1:27" s="5" customFormat="1" ht="12.75" customHeight="1">
      <c r="A205" s="26">
        <v>15</v>
      </c>
      <c r="B205" s="39">
        <v>5.9</v>
      </c>
      <c r="C205" s="39">
        <v>5.0999999999999996</v>
      </c>
      <c r="D205" s="39">
        <v>3.1</v>
      </c>
      <c r="E205" s="70">
        <v>0</v>
      </c>
      <c r="F205" s="39">
        <v>7</v>
      </c>
      <c r="G205" s="70">
        <v>8.4</v>
      </c>
      <c r="H205" s="39">
        <v>6.7</v>
      </c>
      <c r="I205" s="39">
        <v>5.9</v>
      </c>
      <c r="J205" s="27">
        <f t="shared" si="16"/>
        <v>5.2625000000000002</v>
      </c>
      <c r="K205" s="39">
        <v>9.1999999999999993</v>
      </c>
      <c r="L205" s="28">
        <v>-0.9</v>
      </c>
      <c r="M205" s="39">
        <v>9.3000000000000007</v>
      </c>
      <c r="N205" s="39">
        <v>8.8000000000000007</v>
      </c>
      <c r="O205" s="39">
        <v>7.6</v>
      </c>
      <c r="P205" s="70">
        <v>6</v>
      </c>
      <c r="Q205" s="39">
        <v>8.1</v>
      </c>
      <c r="R205" s="70">
        <v>8.3000000000000007</v>
      </c>
      <c r="S205" s="39">
        <v>8.4</v>
      </c>
      <c r="T205" s="39">
        <v>8.4</v>
      </c>
      <c r="U205" s="28">
        <f t="shared" si="15"/>
        <v>8.1125000000000007</v>
      </c>
      <c r="V205" s="102"/>
      <c r="W205" s="17"/>
      <c r="X205" s="17"/>
      <c r="Y205" s="17"/>
      <c r="Z205" s="17"/>
      <c r="AA205" s="17"/>
    </row>
    <row r="206" spans="1:27" s="5" customFormat="1" ht="12.75" customHeight="1">
      <c r="A206" s="26">
        <v>16</v>
      </c>
      <c r="B206" s="39">
        <v>5.6</v>
      </c>
      <c r="C206" s="39">
        <v>5.4</v>
      </c>
      <c r="D206" s="39">
        <v>5.4</v>
      </c>
      <c r="E206" s="70">
        <v>6.2</v>
      </c>
      <c r="F206" s="39">
        <v>7.6</v>
      </c>
      <c r="G206" s="70">
        <v>11.8</v>
      </c>
      <c r="H206" s="39">
        <v>9.9</v>
      </c>
      <c r="I206" s="39">
        <v>7.3</v>
      </c>
      <c r="J206" s="27">
        <f t="shared" si="16"/>
        <v>7.3999999999999995</v>
      </c>
      <c r="K206" s="39">
        <v>12.7</v>
      </c>
      <c r="L206" s="28">
        <v>5</v>
      </c>
      <c r="M206" s="39">
        <v>8</v>
      </c>
      <c r="N206" s="39">
        <v>8</v>
      </c>
      <c r="O206" s="39">
        <v>8.5</v>
      </c>
      <c r="P206" s="70">
        <v>9</v>
      </c>
      <c r="Q206" s="39">
        <v>10</v>
      </c>
      <c r="R206" s="70">
        <v>11.3</v>
      </c>
      <c r="S206" s="39">
        <v>11.1</v>
      </c>
      <c r="T206" s="39">
        <v>10.199999999999999</v>
      </c>
      <c r="U206" s="28">
        <f t="shared" si="15"/>
        <v>9.5124999999999993</v>
      </c>
      <c r="V206" s="102"/>
      <c r="W206" s="17"/>
      <c r="X206" s="17"/>
      <c r="Y206" s="17"/>
      <c r="Z206" s="17"/>
      <c r="AA206" s="17"/>
    </row>
    <row r="207" spans="1:27" s="5" customFormat="1" ht="12.75" customHeight="1">
      <c r="A207" s="26">
        <v>17</v>
      </c>
      <c r="B207" s="39">
        <v>6.1</v>
      </c>
      <c r="C207" s="39">
        <v>5.6</v>
      </c>
      <c r="D207" s="39">
        <v>6.6</v>
      </c>
      <c r="E207" s="70">
        <v>7.1</v>
      </c>
      <c r="F207" s="39">
        <v>8.6</v>
      </c>
      <c r="G207" s="70">
        <v>11.7</v>
      </c>
      <c r="H207" s="39">
        <v>11.7</v>
      </c>
      <c r="I207" s="39">
        <v>11.1</v>
      </c>
      <c r="J207" s="27">
        <f t="shared" si="16"/>
        <v>8.5625</v>
      </c>
      <c r="K207" s="39">
        <v>12.2</v>
      </c>
      <c r="L207" s="28">
        <v>5.4</v>
      </c>
      <c r="M207" s="39">
        <v>9.4</v>
      </c>
      <c r="N207" s="39">
        <v>9.1</v>
      </c>
      <c r="O207" s="39">
        <v>9.6</v>
      </c>
      <c r="P207" s="70">
        <v>10.1</v>
      </c>
      <c r="Q207" s="39">
        <v>11.2</v>
      </c>
      <c r="R207" s="70">
        <v>13.7</v>
      </c>
      <c r="S207" s="39">
        <v>13.7</v>
      </c>
      <c r="T207" s="39">
        <v>13.2</v>
      </c>
      <c r="U207" s="28">
        <f t="shared" si="15"/>
        <v>11.250000000000002</v>
      </c>
      <c r="V207" s="102"/>
      <c r="W207" s="17"/>
      <c r="X207" s="17"/>
      <c r="Y207" s="17"/>
      <c r="Z207" s="17"/>
      <c r="AA207" s="17"/>
    </row>
    <row r="208" spans="1:27" s="5" customFormat="1" ht="12.75" customHeight="1">
      <c r="A208" s="26">
        <v>18</v>
      </c>
      <c r="B208" s="39">
        <v>11</v>
      </c>
      <c r="C208" s="39">
        <v>10.9</v>
      </c>
      <c r="D208" s="39">
        <v>10.6</v>
      </c>
      <c r="E208" s="70">
        <v>8.6</v>
      </c>
      <c r="F208" s="39">
        <v>9.5</v>
      </c>
      <c r="G208" s="70">
        <v>10.8</v>
      </c>
      <c r="H208" s="39">
        <v>10.9</v>
      </c>
      <c r="I208" s="39">
        <v>10.3</v>
      </c>
      <c r="J208" s="27">
        <f t="shared" si="16"/>
        <v>10.325000000000001</v>
      </c>
      <c r="K208" s="39">
        <v>12.6</v>
      </c>
      <c r="L208" s="28">
        <v>6.9</v>
      </c>
      <c r="M208" s="39">
        <v>13.1</v>
      </c>
      <c r="N208" s="39">
        <v>13</v>
      </c>
      <c r="O208" s="39">
        <v>12.8</v>
      </c>
      <c r="P208" s="70">
        <v>11.2</v>
      </c>
      <c r="Q208" s="39">
        <v>11.9</v>
      </c>
      <c r="R208" s="70">
        <v>12.8</v>
      </c>
      <c r="S208" s="39">
        <v>13</v>
      </c>
      <c r="T208" s="39">
        <v>12.5</v>
      </c>
      <c r="U208" s="28">
        <f t="shared" si="15"/>
        <v>12.537500000000001</v>
      </c>
      <c r="V208" s="102"/>
      <c r="W208" s="17"/>
      <c r="X208" s="17"/>
      <c r="Y208" s="17"/>
      <c r="Z208" s="17"/>
      <c r="AA208" s="17"/>
    </row>
    <row r="209" spans="1:27" s="5" customFormat="1" ht="12.75" customHeight="1">
      <c r="A209" s="26">
        <v>19</v>
      </c>
      <c r="B209" s="39">
        <v>10.4</v>
      </c>
      <c r="C209" s="39">
        <v>10.5</v>
      </c>
      <c r="D209" s="39">
        <v>10.4</v>
      </c>
      <c r="E209" s="70">
        <v>10.4</v>
      </c>
      <c r="F209" s="39">
        <v>12.4</v>
      </c>
      <c r="G209" s="70">
        <v>12.6</v>
      </c>
      <c r="H209" s="39">
        <v>11.2</v>
      </c>
      <c r="I209" s="39">
        <v>10.1</v>
      </c>
      <c r="J209" s="27">
        <f t="shared" si="16"/>
        <v>10.999999999999998</v>
      </c>
      <c r="K209" s="39">
        <v>13.8</v>
      </c>
      <c r="L209" s="28">
        <v>10.1</v>
      </c>
      <c r="M209" s="39">
        <v>12.6</v>
      </c>
      <c r="N209" s="39">
        <v>12.7</v>
      </c>
      <c r="O209" s="39">
        <v>12.6</v>
      </c>
      <c r="P209" s="70">
        <v>12.6</v>
      </c>
      <c r="Q209" s="39">
        <v>14.4</v>
      </c>
      <c r="R209" s="70">
        <v>14.1</v>
      </c>
      <c r="S209" s="39">
        <v>13</v>
      </c>
      <c r="T209" s="39">
        <v>12.4</v>
      </c>
      <c r="U209" s="28">
        <f t="shared" si="15"/>
        <v>13.05</v>
      </c>
      <c r="V209" s="102"/>
      <c r="W209" s="17"/>
      <c r="X209" s="17"/>
      <c r="Y209" s="17"/>
      <c r="Z209" s="17"/>
      <c r="AA209" s="17"/>
    </row>
    <row r="210" spans="1:27" s="5" customFormat="1" ht="12.75" customHeight="1">
      <c r="A210" s="26">
        <v>20</v>
      </c>
      <c r="B210" s="39">
        <v>10.199999999999999</v>
      </c>
      <c r="C210" s="39">
        <v>9.8000000000000007</v>
      </c>
      <c r="D210" s="39">
        <v>7.9</v>
      </c>
      <c r="E210" s="70">
        <v>6.5</v>
      </c>
      <c r="F210" s="39">
        <v>8.6999999999999993</v>
      </c>
      <c r="G210" s="70">
        <v>10</v>
      </c>
      <c r="H210" s="39">
        <v>9.3000000000000007</v>
      </c>
      <c r="I210" s="39">
        <v>10.1</v>
      </c>
      <c r="J210" s="27">
        <f t="shared" si="16"/>
        <v>9.0624999999999982</v>
      </c>
      <c r="K210" s="39">
        <v>13.1</v>
      </c>
      <c r="L210" s="28">
        <v>4.8</v>
      </c>
      <c r="M210" s="39">
        <v>12.4</v>
      </c>
      <c r="N210" s="39">
        <v>11.6</v>
      </c>
      <c r="O210" s="39">
        <v>10.5</v>
      </c>
      <c r="P210" s="70">
        <v>9.5</v>
      </c>
      <c r="Q210" s="39">
        <v>11.1</v>
      </c>
      <c r="R210" s="70">
        <v>11.8</v>
      </c>
      <c r="S210" s="39">
        <v>11.7</v>
      </c>
      <c r="T210" s="39">
        <v>12.4</v>
      </c>
      <c r="U210" s="28">
        <f t="shared" si="15"/>
        <v>11.375000000000002</v>
      </c>
      <c r="V210" s="102"/>
      <c r="W210" s="17"/>
      <c r="X210" s="17"/>
      <c r="Y210" s="17"/>
      <c r="Z210" s="17"/>
      <c r="AA210" s="17"/>
    </row>
    <row r="211" spans="1:27" s="5" customFormat="1" ht="12.75" customHeight="1">
      <c r="A211" s="26">
        <v>21</v>
      </c>
      <c r="B211" s="39">
        <v>10.8</v>
      </c>
      <c r="C211" s="39">
        <v>10.8</v>
      </c>
      <c r="D211" s="39">
        <v>10.8</v>
      </c>
      <c r="E211" s="70">
        <v>9</v>
      </c>
      <c r="F211" s="39">
        <v>8.1999999999999993</v>
      </c>
      <c r="G211" s="70">
        <v>8.4</v>
      </c>
      <c r="H211" s="39">
        <v>8.4</v>
      </c>
      <c r="I211" s="39">
        <v>7.5</v>
      </c>
      <c r="J211" s="27">
        <f t="shared" si="16"/>
        <v>9.2375000000000007</v>
      </c>
      <c r="K211" s="39">
        <v>10.8</v>
      </c>
      <c r="L211" s="28">
        <v>7.5</v>
      </c>
      <c r="M211" s="39">
        <v>12.8</v>
      </c>
      <c r="N211" s="39">
        <v>12.6</v>
      </c>
      <c r="O211" s="39">
        <v>12.6</v>
      </c>
      <c r="P211" s="70">
        <v>10.7</v>
      </c>
      <c r="Q211" s="39">
        <v>10</v>
      </c>
      <c r="R211" s="70">
        <v>9.3000000000000007</v>
      </c>
      <c r="S211" s="39">
        <v>10.199999999999999</v>
      </c>
      <c r="T211" s="39">
        <v>10.199999999999999</v>
      </c>
      <c r="U211" s="28">
        <f t="shared" si="15"/>
        <v>11.05</v>
      </c>
      <c r="V211" s="102"/>
      <c r="W211" s="17"/>
      <c r="X211" s="17"/>
      <c r="Y211" s="17"/>
      <c r="Z211" s="17"/>
      <c r="AA211" s="17"/>
    </row>
    <row r="212" spans="1:27" s="5" customFormat="1" ht="12.75" customHeight="1">
      <c r="A212" s="26">
        <v>22</v>
      </c>
      <c r="B212" s="39">
        <v>6.4</v>
      </c>
      <c r="C212" s="39">
        <v>5.8</v>
      </c>
      <c r="D212" s="39">
        <v>5.7</v>
      </c>
      <c r="E212" s="70">
        <v>6.7</v>
      </c>
      <c r="F212" s="39">
        <v>8.1999999999999993</v>
      </c>
      <c r="G212" s="70">
        <v>10.1</v>
      </c>
      <c r="H212" s="39">
        <v>11.3</v>
      </c>
      <c r="I212" s="39">
        <v>10.1</v>
      </c>
      <c r="J212" s="27">
        <f t="shared" si="16"/>
        <v>8.0374999999999996</v>
      </c>
      <c r="K212" s="39">
        <v>12.8</v>
      </c>
      <c r="L212" s="28">
        <v>4.0999999999999996</v>
      </c>
      <c r="M212" s="39">
        <v>9.6</v>
      </c>
      <c r="N212" s="39">
        <v>9.1999999999999993</v>
      </c>
      <c r="O212" s="39">
        <v>9.1999999999999993</v>
      </c>
      <c r="P212" s="70">
        <v>9.5</v>
      </c>
      <c r="Q212" s="39">
        <v>10.9</v>
      </c>
      <c r="R212" s="70">
        <v>12.4</v>
      </c>
      <c r="S212" s="39">
        <v>12.5</v>
      </c>
      <c r="T212" s="39">
        <v>11.2</v>
      </c>
      <c r="U212" s="28">
        <f t="shared" si="15"/>
        <v>10.5625</v>
      </c>
      <c r="V212" s="102"/>
      <c r="W212" s="17"/>
      <c r="X212" s="17"/>
      <c r="Y212" s="17"/>
      <c r="Z212" s="17"/>
      <c r="AA212" s="17"/>
    </row>
    <row r="213" spans="1:27" s="5" customFormat="1" ht="12.75" customHeight="1">
      <c r="A213" s="26">
        <v>23</v>
      </c>
      <c r="B213" s="39">
        <v>11</v>
      </c>
      <c r="C213" s="39">
        <v>10.4</v>
      </c>
      <c r="D213" s="39">
        <v>10.199999999999999</v>
      </c>
      <c r="E213" s="70">
        <v>10.199999999999999</v>
      </c>
      <c r="F213" s="39">
        <v>11.8</v>
      </c>
      <c r="G213" s="70">
        <v>11.4</v>
      </c>
      <c r="H213" s="39">
        <v>10.5</v>
      </c>
      <c r="I213" s="39">
        <v>10.199999999999999</v>
      </c>
      <c r="J213" s="27">
        <f t="shared" si="16"/>
        <v>10.7125</v>
      </c>
      <c r="K213" s="39">
        <v>12.2</v>
      </c>
      <c r="L213" s="28">
        <v>9.9</v>
      </c>
      <c r="M213" s="39">
        <v>11.8</v>
      </c>
      <c r="N213" s="39">
        <v>10.8</v>
      </c>
      <c r="O213" s="39">
        <v>10.7</v>
      </c>
      <c r="P213" s="70">
        <v>10.8</v>
      </c>
      <c r="Q213" s="39">
        <v>11.8</v>
      </c>
      <c r="R213" s="70">
        <v>11</v>
      </c>
      <c r="S213" s="39">
        <v>11.9</v>
      </c>
      <c r="T213" s="39">
        <v>11.6</v>
      </c>
      <c r="U213" s="28">
        <f t="shared" si="15"/>
        <v>11.299999999999999</v>
      </c>
      <c r="V213" s="102"/>
      <c r="W213" s="17"/>
      <c r="X213" s="17"/>
      <c r="Y213" s="17"/>
      <c r="Z213" s="17"/>
      <c r="AA213" s="17"/>
    </row>
    <row r="214" spans="1:27" s="5" customFormat="1" ht="12.75" customHeight="1">
      <c r="A214" s="26">
        <v>24</v>
      </c>
      <c r="B214" s="39">
        <v>9.3000000000000007</v>
      </c>
      <c r="C214" s="39">
        <v>9.3000000000000007</v>
      </c>
      <c r="D214" s="39">
        <v>9.1999999999999993</v>
      </c>
      <c r="E214" s="70">
        <v>8.6</v>
      </c>
      <c r="F214" s="39">
        <v>10.1</v>
      </c>
      <c r="G214" s="70">
        <v>11</v>
      </c>
      <c r="H214" s="39">
        <v>9.8000000000000007</v>
      </c>
      <c r="I214" s="39">
        <v>9.1999999999999993</v>
      </c>
      <c r="J214" s="27">
        <f t="shared" si="16"/>
        <v>9.5625</v>
      </c>
      <c r="K214" s="39">
        <v>11.9</v>
      </c>
      <c r="L214" s="28">
        <v>8.5</v>
      </c>
      <c r="M214" s="39">
        <v>11.7</v>
      </c>
      <c r="N214" s="39">
        <v>11.7</v>
      </c>
      <c r="O214" s="39">
        <v>11.6</v>
      </c>
      <c r="P214" s="70">
        <v>10.7</v>
      </c>
      <c r="Q214" s="39">
        <v>10</v>
      </c>
      <c r="R214" s="70">
        <v>10</v>
      </c>
      <c r="S214" s="39">
        <v>9.1</v>
      </c>
      <c r="T214" s="39">
        <v>9.8000000000000007</v>
      </c>
      <c r="U214" s="28">
        <f t="shared" si="15"/>
        <v>10.574999999999999</v>
      </c>
      <c r="V214" s="102"/>
      <c r="W214" s="17"/>
      <c r="X214" s="17"/>
      <c r="Y214" s="17"/>
      <c r="Z214" s="17"/>
      <c r="AA214" s="17"/>
    </row>
    <row r="215" spans="1:27" s="5" customFormat="1" ht="12.75" customHeight="1">
      <c r="A215" s="26">
        <v>25</v>
      </c>
      <c r="B215" s="39">
        <v>7.8</v>
      </c>
      <c r="C215" s="39">
        <v>6.4</v>
      </c>
      <c r="D215" s="39">
        <v>6.2</v>
      </c>
      <c r="E215" s="70">
        <v>5.9</v>
      </c>
      <c r="F215" s="39">
        <v>10.8</v>
      </c>
      <c r="G215" s="70">
        <v>10.199999999999999</v>
      </c>
      <c r="H215" s="39">
        <v>10.8</v>
      </c>
      <c r="I215" s="39">
        <v>10.7</v>
      </c>
      <c r="J215" s="27">
        <f t="shared" si="16"/>
        <v>8.6</v>
      </c>
      <c r="K215" s="39">
        <v>13.8</v>
      </c>
      <c r="L215" s="28">
        <v>5.4</v>
      </c>
      <c r="M215" s="39">
        <v>9.5</v>
      </c>
      <c r="N215" s="39">
        <v>9</v>
      </c>
      <c r="O215" s="39">
        <v>9.1999999999999993</v>
      </c>
      <c r="P215" s="70">
        <v>8.9</v>
      </c>
      <c r="Q215" s="39">
        <v>12.1</v>
      </c>
      <c r="R215" s="70">
        <v>12.3</v>
      </c>
      <c r="S215" s="39">
        <v>12.9</v>
      </c>
      <c r="T215" s="39">
        <v>12.9</v>
      </c>
      <c r="U215" s="28">
        <f t="shared" si="15"/>
        <v>10.850000000000001</v>
      </c>
      <c r="V215" s="102"/>
      <c r="W215" s="17"/>
      <c r="X215" s="17"/>
      <c r="Y215" s="17"/>
      <c r="Z215" s="17"/>
      <c r="AA215" s="17"/>
    </row>
    <row r="216" spans="1:27" s="5" customFormat="1" ht="12.75" customHeight="1">
      <c r="A216" s="26">
        <v>26</v>
      </c>
      <c r="B216" s="39">
        <v>10.4</v>
      </c>
      <c r="C216" s="39">
        <v>10.3</v>
      </c>
      <c r="D216" s="39">
        <v>9.4</v>
      </c>
      <c r="E216" s="70">
        <v>8.6</v>
      </c>
      <c r="F216" s="39">
        <v>8.6</v>
      </c>
      <c r="G216" s="70">
        <v>10.199999999999999</v>
      </c>
      <c r="H216" s="39">
        <v>11.4</v>
      </c>
      <c r="I216" s="39">
        <v>11.5</v>
      </c>
      <c r="J216" s="27">
        <f t="shared" si="16"/>
        <v>10.050000000000001</v>
      </c>
      <c r="K216" s="39">
        <v>12.3</v>
      </c>
      <c r="L216" s="28">
        <v>8.5</v>
      </c>
      <c r="M216" s="39">
        <v>11.5</v>
      </c>
      <c r="N216" s="39">
        <v>11.1</v>
      </c>
      <c r="O216" s="39">
        <v>10.1</v>
      </c>
      <c r="P216" s="70">
        <v>8.6</v>
      </c>
      <c r="Q216" s="39">
        <v>11.2</v>
      </c>
      <c r="R216" s="70">
        <v>12.4</v>
      </c>
      <c r="S216" s="39">
        <v>13.5</v>
      </c>
      <c r="T216" s="39">
        <v>13.6</v>
      </c>
      <c r="U216" s="28">
        <f t="shared" si="15"/>
        <v>11.5</v>
      </c>
      <c r="V216" s="102"/>
      <c r="W216" s="17"/>
      <c r="X216" s="17"/>
      <c r="Y216" s="17"/>
      <c r="Z216" s="17"/>
      <c r="AA216" s="17"/>
    </row>
    <row r="217" spans="1:27" s="5" customFormat="1" ht="12.75" customHeight="1">
      <c r="A217" s="26">
        <v>27</v>
      </c>
      <c r="B217" s="39">
        <v>8</v>
      </c>
      <c r="C217" s="39">
        <v>6</v>
      </c>
      <c r="D217" s="39">
        <v>5.0999999999999996</v>
      </c>
      <c r="E217" s="70">
        <v>5.8</v>
      </c>
      <c r="F217" s="39">
        <v>5.0999999999999996</v>
      </c>
      <c r="G217" s="70">
        <v>7.2</v>
      </c>
      <c r="H217" s="39">
        <v>3.4</v>
      </c>
      <c r="I217" s="39">
        <v>3.2</v>
      </c>
      <c r="J217" s="27">
        <f t="shared" si="16"/>
        <v>5.4750000000000005</v>
      </c>
      <c r="K217" s="39">
        <v>12.2</v>
      </c>
      <c r="L217" s="28">
        <v>3.2</v>
      </c>
      <c r="M217" s="39">
        <v>10.3</v>
      </c>
      <c r="N217" s="39">
        <v>9.1999999999999993</v>
      </c>
      <c r="O217" s="39">
        <v>8.8000000000000007</v>
      </c>
      <c r="P217" s="70">
        <v>8.9</v>
      </c>
      <c r="Q217" s="39">
        <v>8.8000000000000007</v>
      </c>
      <c r="R217" s="70">
        <v>10.199999999999999</v>
      </c>
      <c r="S217" s="39">
        <v>7.8</v>
      </c>
      <c r="T217" s="39">
        <v>7.6</v>
      </c>
      <c r="U217" s="28">
        <f t="shared" si="15"/>
        <v>8.9499999999999993</v>
      </c>
      <c r="V217" s="102"/>
      <c r="W217" s="17"/>
      <c r="X217" s="17"/>
      <c r="Y217" s="17"/>
      <c r="Z217" s="17"/>
      <c r="AA217" s="17"/>
    </row>
    <row r="218" spans="1:27" s="5" customFormat="1" ht="12.75" customHeight="1">
      <c r="A218" s="26">
        <v>28</v>
      </c>
      <c r="B218" s="39">
        <v>2.5</v>
      </c>
      <c r="C218" s="39">
        <v>1.6</v>
      </c>
      <c r="D218" s="39">
        <v>1.5</v>
      </c>
      <c r="E218" s="70">
        <v>0.8</v>
      </c>
      <c r="F218" s="39">
        <v>3.4</v>
      </c>
      <c r="G218" s="70">
        <v>3.9</v>
      </c>
      <c r="H218" s="39">
        <v>1.4</v>
      </c>
      <c r="I218" s="39">
        <v>-0.7</v>
      </c>
      <c r="J218" s="27">
        <f t="shared" si="16"/>
        <v>1.8</v>
      </c>
      <c r="K218" s="39">
        <v>6.3</v>
      </c>
      <c r="L218" s="28">
        <v>-0.7</v>
      </c>
      <c r="M218" s="39">
        <v>7.2</v>
      </c>
      <c r="N218" s="39">
        <v>6.7</v>
      </c>
      <c r="O218" s="39">
        <v>6.7</v>
      </c>
      <c r="P218" s="70">
        <v>6.4</v>
      </c>
      <c r="Q218" s="39">
        <v>6.5</v>
      </c>
      <c r="R218" s="70">
        <v>5.9</v>
      </c>
      <c r="S218" s="39">
        <v>6.5</v>
      </c>
      <c r="T218" s="39">
        <v>5.8</v>
      </c>
      <c r="U218" s="28">
        <f t="shared" si="15"/>
        <v>6.4624999999999995</v>
      </c>
      <c r="V218" s="102"/>
      <c r="W218" s="17"/>
      <c r="X218" s="17"/>
      <c r="Y218" s="17"/>
      <c r="Z218" s="17"/>
      <c r="AA218" s="17"/>
    </row>
    <row r="219" spans="1:27" s="5" customFormat="1" ht="12.75" customHeight="1">
      <c r="A219" s="26">
        <v>29</v>
      </c>
      <c r="B219" s="39">
        <v>-0.2</v>
      </c>
      <c r="C219" s="39">
        <v>0</v>
      </c>
      <c r="D219" s="39">
        <v>0.3</v>
      </c>
      <c r="E219" s="70">
        <v>-1.1000000000000001</v>
      </c>
      <c r="F219" s="39">
        <v>0.7</v>
      </c>
      <c r="G219" s="70">
        <v>1.4</v>
      </c>
      <c r="H219" s="39">
        <v>-0.2</v>
      </c>
      <c r="I219" s="39">
        <v>-2.1</v>
      </c>
      <c r="J219" s="27">
        <f t="shared" si="16"/>
        <v>-0.15000000000000002</v>
      </c>
      <c r="K219" s="39">
        <v>2.5</v>
      </c>
      <c r="L219" s="28">
        <v>-2.1</v>
      </c>
      <c r="M219" s="39">
        <v>6</v>
      </c>
      <c r="N219" s="39">
        <v>6</v>
      </c>
      <c r="O219" s="39">
        <v>6.1</v>
      </c>
      <c r="P219" s="70">
        <v>5.5</v>
      </c>
      <c r="Q219" s="39">
        <v>5.8</v>
      </c>
      <c r="R219" s="70">
        <v>6</v>
      </c>
      <c r="S219" s="39">
        <v>5.2</v>
      </c>
      <c r="T219" s="39">
        <v>4.9000000000000004</v>
      </c>
      <c r="U219" s="28">
        <f t="shared" si="15"/>
        <v>5.6875000000000009</v>
      </c>
      <c r="V219" s="102"/>
      <c r="W219" s="17"/>
      <c r="X219" s="17"/>
      <c r="Y219" s="17"/>
      <c r="Z219" s="17"/>
      <c r="AA219" s="17"/>
    </row>
    <row r="220" spans="1:27" s="5" customFormat="1" ht="12.75" customHeight="1">
      <c r="A220" s="26">
        <v>30</v>
      </c>
      <c r="B220" s="39">
        <v>-3.5</v>
      </c>
      <c r="C220" s="39">
        <v>-4.5999999999999996</v>
      </c>
      <c r="D220" s="39">
        <v>-5.0999999999999996</v>
      </c>
      <c r="E220" s="70">
        <v>-5</v>
      </c>
      <c r="F220" s="39">
        <v>0.7</v>
      </c>
      <c r="G220" s="70">
        <v>1.1000000000000001</v>
      </c>
      <c r="H220" s="39">
        <v>-2.1</v>
      </c>
      <c r="I220" s="39">
        <v>-6.1</v>
      </c>
      <c r="J220" s="27">
        <f t="shared" si="16"/>
        <v>-3.0750000000000002</v>
      </c>
      <c r="K220" s="39">
        <v>1.8</v>
      </c>
      <c r="L220" s="28">
        <v>-6.1</v>
      </c>
      <c r="M220" s="39">
        <v>4.5999999999999996</v>
      </c>
      <c r="N220" s="39">
        <v>4.0999999999999996</v>
      </c>
      <c r="O220" s="39">
        <v>4.0999999999999996</v>
      </c>
      <c r="P220" s="70">
        <v>4.0999999999999996</v>
      </c>
      <c r="Q220" s="39">
        <v>4.9000000000000004</v>
      </c>
      <c r="R220" s="70">
        <v>4.4000000000000004</v>
      </c>
      <c r="S220" s="39">
        <v>4.5</v>
      </c>
      <c r="T220" s="39">
        <v>3.8</v>
      </c>
      <c r="U220" s="28">
        <f t="shared" si="15"/>
        <v>4.3124999999999991</v>
      </c>
      <c r="V220" s="102"/>
      <c r="W220" s="17"/>
      <c r="X220" s="17"/>
      <c r="Y220" s="17"/>
      <c r="Z220" s="17"/>
      <c r="AA220" s="17"/>
    </row>
    <row r="221" spans="1:27" s="5" customFormat="1" ht="12.75" customHeight="1">
      <c r="A221" s="30">
        <v>31</v>
      </c>
      <c r="B221" s="39">
        <v>-5.3</v>
      </c>
      <c r="C221" s="39">
        <v>-2.6</v>
      </c>
      <c r="D221" s="39">
        <v>-0.9</v>
      </c>
      <c r="E221" s="70">
        <v>0</v>
      </c>
      <c r="F221" s="39">
        <v>1.3</v>
      </c>
      <c r="G221" s="70">
        <v>3</v>
      </c>
      <c r="H221" s="39">
        <v>2.2999999999999998</v>
      </c>
      <c r="I221" s="39">
        <v>1.6</v>
      </c>
      <c r="J221" s="27">
        <f t="shared" si="16"/>
        <v>-7.5000000000000122E-2</v>
      </c>
      <c r="K221" s="42">
        <v>3.3</v>
      </c>
      <c r="L221" s="43">
        <v>-6.5</v>
      </c>
      <c r="M221" s="39">
        <v>4.0999999999999996</v>
      </c>
      <c r="N221" s="39">
        <v>4.5</v>
      </c>
      <c r="O221" s="39">
        <v>5.7</v>
      </c>
      <c r="P221" s="70">
        <v>6.1</v>
      </c>
      <c r="Q221" s="39">
        <v>6.6</v>
      </c>
      <c r="R221" s="70">
        <v>7.3</v>
      </c>
      <c r="S221" s="39">
        <v>7.1</v>
      </c>
      <c r="T221" s="39">
        <v>6.9</v>
      </c>
      <c r="U221" s="28">
        <f t="shared" si="15"/>
        <v>6.0374999999999996</v>
      </c>
      <c r="V221" s="102"/>
      <c r="W221" s="17"/>
      <c r="X221" s="17"/>
      <c r="Y221" s="17"/>
      <c r="Z221" s="17"/>
      <c r="AA221" s="17"/>
    </row>
    <row r="222" spans="1:27" s="5" customFormat="1" ht="12.75" customHeight="1">
      <c r="A222" s="32" t="s">
        <v>5</v>
      </c>
      <c r="B222" s="33">
        <f t="shared" ref="B222:U222" si="17">AVERAGE(B191:B221)</f>
        <v>5.2</v>
      </c>
      <c r="C222" s="34">
        <f t="shared" si="17"/>
        <v>5.0032258064516135</v>
      </c>
      <c r="D222" s="34">
        <f t="shared" si="17"/>
        <v>4.9580645161290322</v>
      </c>
      <c r="E222" s="34">
        <f t="shared" si="17"/>
        <v>5.0064516129032262</v>
      </c>
      <c r="F222" s="34">
        <f t="shared" si="17"/>
        <v>7.1290322580645151</v>
      </c>
      <c r="G222" s="34">
        <f t="shared" si="17"/>
        <v>8.2354838709677409</v>
      </c>
      <c r="H222" s="34">
        <f t="shared" si="17"/>
        <v>7.335483870967745</v>
      </c>
      <c r="I222" s="35">
        <f t="shared" si="17"/>
        <v>5.7161290322580625</v>
      </c>
      <c r="J222" s="33">
        <f t="shared" si="17"/>
        <v>6.0729838709677431</v>
      </c>
      <c r="K222" s="34">
        <f t="shared" si="17"/>
        <v>10.138709677419355</v>
      </c>
      <c r="L222" s="35">
        <f t="shared" si="17"/>
        <v>3.2161290322580651</v>
      </c>
      <c r="M222" s="33">
        <f t="shared" si="17"/>
        <v>8.9967741935483883</v>
      </c>
      <c r="N222" s="34">
        <f t="shared" si="17"/>
        <v>8.8096774193548377</v>
      </c>
      <c r="O222" s="34">
        <f t="shared" si="17"/>
        <v>8.8290322580645153</v>
      </c>
      <c r="P222" s="34">
        <f t="shared" si="17"/>
        <v>8.6645161290322594</v>
      </c>
      <c r="Q222" s="34">
        <f t="shared" si="17"/>
        <v>9.5000000000000018</v>
      </c>
      <c r="R222" s="34">
        <f t="shared" si="17"/>
        <v>9.7612903225806438</v>
      </c>
      <c r="S222" s="34">
        <f t="shared" si="17"/>
        <v>9.8419354838709658</v>
      </c>
      <c r="T222" s="34">
        <f t="shared" si="17"/>
        <v>9.3290322580645153</v>
      </c>
      <c r="U222" s="35">
        <f t="shared" si="17"/>
        <v>9.2165322580645146</v>
      </c>
      <c r="V222" s="102"/>
      <c r="W222" s="17"/>
      <c r="X222" s="17"/>
      <c r="Y222" s="17"/>
      <c r="Z222" s="17"/>
      <c r="AA222" s="17"/>
    </row>
    <row r="223" spans="1:27" s="5" customFormat="1" ht="12" customHeight="1">
      <c r="A223" s="165"/>
      <c r="B223" s="165"/>
      <c r="C223" s="165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02"/>
      <c r="W223" s="17"/>
      <c r="X223" s="17"/>
      <c r="Y223" s="17"/>
      <c r="Z223" s="17"/>
      <c r="AA223" s="17"/>
    </row>
    <row r="224" spans="1:27" s="5" customFormat="1" ht="12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2"/>
      <c r="W224" s="17"/>
      <c r="X224" s="17"/>
      <c r="Y224" s="17"/>
      <c r="Z224" s="17"/>
      <c r="AA224" s="17"/>
    </row>
    <row r="225" spans="1:27" s="5" customFormat="1" ht="12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2"/>
      <c r="W225" s="17"/>
      <c r="X225" s="17"/>
      <c r="Y225" s="17"/>
      <c r="Z225" s="17"/>
      <c r="AA225" s="17"/>
    </row>
    <row r="226" spans="1:27" s="5" customFormat="1" ht="12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2"/>
      <c r="W226" s="17"/>
      <c r="X226" s="17"/>
      <c r="Y226" s="17"/>
      <c r="Z226" s="17"/>
      <c r="AA226" s="17"/>
    </row>
    <row r="227" spans="1:27" s="5" customFormat="1" ht="12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2"/>
      <c r="W227" s="17"/>
      <c r="X227" s="17"/>
      <c r="Y227" s="17"/>
      <c r="Z227" s="17"/>
      <c r="AA227" s="17"/>
    </row>
    <row r="228" spans="1:27" s="5" customFormat="1" ht="12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2"/>
      <c r="W228" s="17"/>
      <c r="X228" s="17"/>
      <c r="Y228" s="17"/>
      <c r="Z228" s="17"/>
      <c r="AA228" s="17"/>
    </row>
    <row r="229" spans="1:27" s="5" customFormat="1" ht="12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2"/>
      <c r="W229" s="17"/>
      <c r="X229" s="17"/>
      <c r="Y229" s="17"/>
      <c r="Z229" s="17"/>
      <c r="AA229" s="17"/>
    </row>
    <row r="230" spans="1:27" s="5" customFormat="1" ht="12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2"/>
      <c r="W230" s="17"/>
      <c r="X230" s="17"/>
      <c r="Y230" s="17"/>
      <c r="Z230" s="17"/>
      <c r="AA230" s="17"/>
    </row>
    <row r="231" spans="1:27" ht="12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2"/>
      <c r="W231" s="17"/>
      <c r="X231" s="17"/>
      <c r="Y231" s="17"/>
      <c r="Z231" s="17"/>
      <c r="AA231" s="17"/>
    </row>
    <row r="232" spans="1:27" ht="12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2"/>
      <c r="W232" s="17"/>
      <c r="X232" s="17"/>
      <c r="Y232" s="17"/>
      <c r="Z232" s="17"/>
      <c r="AA232" s="17"/>
    </row>
    <row r="233" spans="1:27" ht="12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2"/>
      <c r="W233" s="17"/>
      <c r="X233" s="17"/>
      <c r="Y233" s="17"/>
      <c r="Z233" s="17"/>
      <c r="AA233" s="17"/>
    </row>
    <row r="234" spans="1:27" ht="12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2"/>
      <c r="W234" s="17"/>
      <c r="X234" s="17"/>
      <c r="Y234" s="17"/>
      <c r="Z234" s="17"/>
      <c r="AA234" s="17"/>
    </row>
    <row r="235" spans="1:27" ht="12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2"/>
      <c r="W235" s="17"/>
      <c r="X235" s="17"/>
      <c r="Y235" s="17"/>
      <c r="Z235" s="17"/>
      <c r="AA235" s="17"/>
    </row>
    <row r="236" spans="1:27" ht="12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2"/>
      <c r="W236" s="17"/>
      <c r="X236" s="17"/>
      <c r="Y236" s="17"/>
      <c r="Z236" s="17"/>
      <c r="AA236" s="17"/>
    </row>
    <row r="237" spans="1:27" ht="12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2"/>
      <c r="W237" s="17"/>
      <c r="X237" s="17"/>
      <c r="Y237" s="17"/>
      <c r="Z237" s="17"/>
      <c r="AA237" s="17"/>
    </row>
    <row r="238" spans="1:27" ht="12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2"/>
      <c r="W238" s="17"/>
      <c r="X238" s="17"/>
      <c r="Y238" s="17"/>
      <c r="Z238" s="17"/>
      <c r="AA238" s="17"/>
    </row>
    <row r="239" spans="1:27" ht="12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2"/>
      <c r="W239" s="17"/>
      <c r="X239" s="17"/>
      <c r="Y239" s="17"/>
      <c r="Z239" s="17"/>
      <c r="AA239" s="17"/>
    </row>
    <row r="240" spans="1:27" ht="12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2"/>
      <c r="W240" s="17"/>
      <c r="X240" s="17"/>
      <c r="Y240" s="17"/>
      <c r="Z240" s="17"/>
      <c r="AA240" s="17"/>
    </row>
    <row r="241" spans="1:27" ht="12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2"/>
      <c r="W241" s="17"/>
      <c r="X241" s="17"/>
      <c r="Y241" s="17"/>
      <c r="Z241" s="17"/>
      <c r="AA241" s="17"/>
    </row>
    <row r="242" spans="1:27" ht="12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2"/>
      <c r="W242" s="17"/>
      <c r="X242" s="17"/>
      <c r="Y242" s="17"/>
      <c r="Z242" s="17"/>
      <c r="AA242" s="17"/>
    </row>
    <row r="243" spans="1:27" ht="12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2"/>
      <c r="W243" s="17"/>
      <c r="X243" s="17"/>
      <c r="Y243" s="17"/>
      <c r="Z243" s="17"/>
      <c r="AA243" s="17"/>
    </row>
    <row r="244" spans="1:27" ht="12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2"/>
      <c r="W244" s="17"/>
      <c r="X244" s="17"/>
      <c r="Y244" s="17"/>
      <c r="Z244" s="17"/>
      <c r="AA244" s="17"/>
    </row>
    <row r="245" spans="1:27" ht="12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2"/>
      <c r="W245" s="17"/>
      <c r="X245" s="17"/>
      <c r="Y245" s="17"/>
      <c r="Z245" s="17"/>
      <c r="AA245" s="17"/>
    </row>
    <row r="246" spans="1:27" ht="12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2"/>
      <c r="W246" s="17"/>
      <c r="X246" s="17"/>
      <c r="Y246" s="17"/>
      <c r="Z246" s="17"/>
      <c r="AA246" s="17"/>
    </row>
    <row r="247" spans="1:27" ht="12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2"/>
      <c r="W247" s="17"/>
      <c r="X247" s="17"/>
      <c r="Y247" s="17"/>
      <c r="Z247" s="17"/>
      <c r="AA247" s="17"/>
    </row>
    <row r="248" spans="1:27" ht="12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2"/>
      <c r="W248" s="17"/>
      <c r="X248" s="17"/>
      <c r="Y248" s="17"/>
      <c r="Z248" s="17"/>
      <c r="AA248" s="17"/>
    </row>
    <row r="249" spans="1:27" ht="12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2"/>
      <c r="W249" s="17"/>
      <c r="X249" s="17"/>
      <c r="Y249" s="17"/>
      <c r="Z249" s="17"/>
      <c r="AA249" s="17"/>
    </row>
    <row r="250" spans="1:27" ht="11.15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2"/>
      <c r="W250" s="17"/>
      <c r="X250" s="17"/>
      <c r="Y250" s="17"/>
      <c r="Z250" s="17"/>
      <c r="AA250" s="17"/>
    </row>
    <row r="251" spans="1:27" ht="11.15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2"/>
      <c r="W251" s="17"/>
      <c r="X251" s="17"/>
      <c r="Y251" s="17"/>
      <c r="Z251" s="17"/>
      <c r="AA251" s="17"/>
    </row>
    <row r="252" spans="1:27" ht="11.15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2"/>
      <c r="W252" s="17"/>
      <c r="X252" s="17"/>
      <c r="Y252" s="17"/>
      <c r="Z252" s="17"/>
      <c r="AA252" s="17"/>
    </row>
    <row r="253" spans="1:27" ht="11.15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2"/>
      <c r="W253" s="17"/>
      <c r="X253" s="17"/>
      <c r="Y253" s="17"/>
      <c r="Z253" s="17"/>
      <c r="AA253" s="17"/>
    </row>
    <row r="254" spans="1:27" ht="11.15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2"/>
      <c r="W254" s="17"/>
      <c r="X254" s="17"/>
      <c r="Y254" s="17"/>
      <c r="Z254" s="17"/>
      <c r="AA254" s="17"/>
    </row>
    <row r="255" spans="1:27" ht="11.15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2"/>
      <c r="W255" s="17"/>
      <c r="X255" s="17"/>
      <c r="Y255" s="17"/>
      <c r="Z255" s="17"/>
      <c r="AA255" s="17"/>
    </row>
    <row r="256" spans="1:27" ht="11.15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2"/>
      <c r="W256" s="17"/>
      <c r="X256" s="17"/>
      <c r="Y256" s="17"/>
      <c r="Z256" s="17"/>
      <c r="AA256" s="17"/>
    </row>
    <row r="257" spans="1:27" ht="11.15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2"/>
      <c r="W257" s="17"/>
      <c r="X257" s="17"/>
      <c r="Y257" s="17"/>
      <c r="Z257" s="17"/>
      <c r="AA257" s="17"/>
    </row>
    <row r="258" spans="1:27" ht="11.1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2"/>
      <c r="W258" s="17"/>
      <c r="X258" s="17"/>
      <c r="Y258" s="17"/>
      <c r="Z258" s="17"/>
      <c r="AA258" s="17"/>
    </row>
    <row r="259" spans="1:27" ht="11.15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2"/>
      <c r="W259" s="17"/>
      <c r="X259" s="17"/>
      <c r="Y259" s="17"/>
      <c r="Z259" s="17"/>
      <c r="AA259" s="17"/>
    </row>
    <row r="260" spans="1:27" ht="11.15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2"/>
      <c r="W260" s="17"/>
      <c r="X260" s="17"/>
      <c r="Y260" s="17"/>
      <c r="Z260" s="17"/>
      <c r="AA260" s="17"/>
    </row>
    <row r="261" spans="1:27" ht="11.15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2"/>
      <c r="W261" s="17"/>
      <c r="X261" s="17"/>
      <c r="Y261" s="17"/>
      <c r="Z261" s="17"/>
      <c r="AA261" s="17"/>
    </row>
    <row r="262" spans="1:27" ht="11.15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2"/>
      <c r="W262" s="17"/>
      <c r="X262" s="17"/>
      <c r="Y262" s="17"/>
      <c r="Z262" s="17"/>
      <c r="AA262" s="17"/>
    </row>
    <row r="263" spans="1:27" ht="11.15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2"/>
      <c r="W263" s="17"/>
      <c r="X263" s="17"/>
      <c r="Y263" s="17"/>
      <c r="Z263" s="17"/>
      <c r="AA263" s="17"/>
    </row>
    <row r="264" spans="1:27" ht="11.1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2"/>
      <c r="W264" s="17"/>
      <c r="X264" s="17"/>
      <c r="Y264" s="17"/>
      <c r="Z264" s="17"/>
      <c r="AA264" s="17"/>
    </row>
    <row r="265" spans="1:27" ht="11.15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2"/>
      <c r="W265" s="17"/>
      <c r="X265" s="17"/>
      <c r="Y265" s="17"/>
      <c r="Z265" s="17"/>
      <c r="AA265" s="17"/>
    </row>
    <row r="266" spans="1:27" ht="11.15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2"/>
      <c r="W266" s="17"/>
      <c r="X266" s="17"/>
      <c r="Y266" s="17"/>
      <c r="Z266" s="17"/>
      <c r="AA266" s="17"/>
    </row>
    <row r="267" spans="1:27" ht="11.15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2"/>
      <c r="W267" s="17"/>
      <c r="X267" s="17"/>
      <c r="Y267" s="17"/>
      <c r="Z267" s="17"/>
      <c r="AA267" s="17"/>
    </row>
    <row r="268" spans="1:27" ht="11.15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2"/>
      <c r="W268" s="17"/>
      <c r="X268" s="17"/>
      <c r="Y268" s="17"/>
      <c r="Z268" s="17"/>
      <c r="AA268" s="17"/>
    </row>
    <row r="269" spans="1:27" ht="11.15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2"/>
    </row>
    <row r="270" spans="1:27" ht="11.15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2"/>
    </row>
    <row r="271" spans="1:27" ht="11.15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2"/>
    </row>
    <row r="272" spans="1:27" ht="11.15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2"/>
    </row>
    <row r="273" spans="1:22" ht="11.15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2"/>
    </row>
    <row r="274" spans="1:22" ht="11.15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2"/>
    </row>
    <row r="275" spans="1:22" ht="11.15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2"/>
    </row>
    <row r="276" spans="1:22" ht="11.1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2"/>
    </row>
    <row r="277" spans="1:22" ht="11.15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2"/>
    </row>
    <row r="278" spans="1:22" ht="11.15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2"/>
    </row>
    <row r="279" spans="1:22" ht="11.15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2"/>
    </row>
    <row r="280" spans="1:22" ht="11.15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2"/>
    </row>
    <row r="281" spans="1:22" ht="11.15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2"/>
    </row>
    <row r="282" spans="1:22" ht="11.1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2"/>
    </row>
    <row r="283" spans="1:22" ht="11.15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2"/>
    </row>
    <row r="284" spans="1:22" ht="11.15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2"/>
    </row>
    <row r="285" spans="1:22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2"/>
    </row>
    <row r="286" spans="1:22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2"/>
    </row>
    <row r="287" spans="1:22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2"/>
    </row>
    <row r="288" spans="1:22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2"/>
    </row>
    <row r="289" spans="1:22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2"/>
    </row>
    <row r="290" spans="1:22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2"/>
    </row>
    <row r="291" spans="1:22" ht="20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0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0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0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</sheetData>
  <mergeCells count="42">
    <mergeCell ref="A76:A78"/>
    <mergeCell ref="A39:A41"/>
    <mergeCell ref="B39:L39"/>
    <mergeCell ref="M39:U39"/>
    <mergeCell ref="B40:L40"/>
    <mergeCell ref="M40:U40"/>
    <mergeCell ref="B190:U190"/>
    <mergeCell ref="B5:U5"/>
    <mergeCell ref="B42:U42"/>
    <mergeCell ref="B79:U79"/>
    <mergeCell ref="B116:U116"/>
    <mergeCell ref="B153:U153"/>
    <mergeCell ref="R38:U38"/>
    <mergeCell ref="R75:U75"/>
    <mergeCell ref="B76:L76"/>
    <mergeCell ref="M76:U76"/>
    <mergeCell ref="B77:L77"/>
    <mergeCell ref="M77:U77"/>
    <mergeCell ref="R112:U112"/>
    <mergeCell ref="R149:U149"/>
    <mergeCell ref="R186:U186"/>
    <mergeCell ref="R1:U1"/>
    <mergeCell ref="A2:A4"/>
    <mergeCell ref="B2:L2"/>
    <mergeCell ref="M2:U2"/>
    <mergeCell ref="B3:L3"/>
    <mergeCell ref="M3:U3"/>
    <mergeCell ref="A113:A115"/>
    <mergeCell ref="B113:L113"/>
    <mergeCell ref="M113:U113"/>
    <mergeCell ref="B114:L114"/>
    <mergeCell ref="M114:U114"/>
    <mergeCell ref="A150:A152"/>
    <mergeCell ref="B150:L150"/>
    <mergeCell ref="M150:U150"/>
    <mergeCell ref="B151:L151"/>
    <mergeCell ref="M151:U151"/>
    <mergeCell ref="A187:A189"/>
    <mergeCell ref="B187:L187"/>
    <mergeCell ref="M187:U187"/>
    <mergeCell ref="B188:L188"/>
    <mergeCell ref="M188:U188"/>
  </mergeCells>
  <printOptions horizontalCentered="1" verticalCentered="1"/>
  <pageMargins left="0.70866141732283472" right="0.70866141732283472" top="0.74803149606299213" bottom="0.74803149606299213" header="0.31496062992125984" footer="0.11811023622047245"/>
  <pageSetup paperSize="9" fitToWidth="0" fitToHeight="0" orientation="landscape" r:id="rId1"/>
  <headerFooter alignWithMargins="0"/>
  <rowBreaks count="5" manualBreakCount="5">
    <brk id="37" max="20" man="1"/>
    <brk id="74" max="20" man="1"/>
    <brk id="111" max="20" man="1"/>
    <brk id="148" max="20" man="1"/>
    <brk id="185" max="20" man="1"/>
  </rowBreaks>
  <ignoredErrors>
    <ignoredError sqref="J6:J36 U6:U36 U43:U72 U80:U110 U117:U142 U154:U183 U191:U221 U144:U147 J43:J72 J80:J110 J117:J147 J154:J183 J191:J22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5"/>
  <dimension ref="A1:BM401"/>
  <sheetViews>
    <sheetView zoomScale="80" zoomScaleNormal="80" zoomScaleSheetLayoutView="70" workbookViewId="0">
      <selection activeCell="K244" sqref="K244"/>
    </sheetView>
  </sheetViews>
  <sheetFormatPr defaultRowHeight="15.5"/>
  <cols>
    <col min="1" max="65" width="4.69140625" style="18" customWidth="1"/>
    <col min="66" max="1024" width="8.69140625" customWidth="1"/>
  </cols>
  <sheetData>
    <row r="1" spans="1:44" ht="12" customHeight="1">
      <c r="A1" s="161" t="s">
        <v>100</v>
      </c>
      <c r="B1" s="161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S1" s="36"/>
      <c r="T1" s="36"/>
      <c r="U1" s="36"/>
      <c r="V1" s="36"/>
      <c r="W1" s="161" t="s">
        <v>106</v>
      </c>
      <c r="X1" s="161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44" ht="12" customHeight="1">
      <c r="A2" s="1103"/>
      <c r="B2" s="110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084" t="s">
        <v>13</v>
      </c>
      <c r="S2" s="1084"/>
      <c r="T2" s="1084"/>
      <c r="U2" s="1084"/>
      <c r="V2" s="36"/>
      <c r="W2" s="1103"/>
      <c r="X2" s="1103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1084" t="s">
        <v>13</v>
      </c>
      <c r="AN2" s="1084"/>
      <c r="AO2" s="1084"/>
      <c r="AP2" s="1084"/>
      <c r="AQ2" s="1084"/>
      <c r="AR2" s="36"/>
    </row>
    <row r="3" spans="1:44" ht="12" customHeight="1">
      <c r="A3" s="1078" t="s">
        <v>52</v>
      </c>
      <c r="B3" s="1100" t="s">
        <v>71</v>
      </c>
      <c r="C3" s="1100"/>
      <c r="D3" s="1100"/>
      <c r="E3" s="1100"/>
      <c r="F3" s="1100"/>
      <c r="G3" s="1100"/>
      <c r="H3" s="1100"/>
      <c r="I3" s="1100"/>
      <c r="J3" s="1100"/>
      <c r="K3" s="1100"/>
      <c r="L3" s="1100"/>
      <c r="M3" s="935" t="s">
        <v>27</v>
      </c>
      <c r="N3" s="935"/>
      <c r="O3" s="935"/>
      <c r="P3" s="935"/>
      <c r="Q3" s="935"/>
      <c r="R3" s="935"/>
      <c r="S3" s="935"/>
      <c r="T3" s="935"/>
      <c r="U3" s="935"/>
      <c r="V3" s="36"/>
      <c r="W3" s="1078" t="s">
        <v>52</v>
      </c>
      <c r="X3" s="1100" t="s">
        <v>71</v>
      </c>
      <c r="Y3" s="1100"/>
      <c r="Z3" s="1100"/>
      <c r="AA3" s="1100"/>
      <c r="AB3" s="1100"/>
      <c r="AC3" s="1100"/>
      <c r="AD3" s="1100"/>
      <c r="AE3" s="1100"/>
      <c r="AF3" s="1100"/>
      <c r="AG3" s="1100"/>
      <c r="AH3" s="1100"/>
      <c r="AI3" s="935" t="s">
        <v>27</v>
      </c>
      <c r="AJ3" s="935"/>
      <c r="AK3" s="935"/>
      <c r="AL3" s="935"/>
      <c r="AM3" s="935"/>
      <c r="AN3" s="935"/>
      <c r="AO3" s="935"/>
      <c r="AP3" s="935"/>
      <c r="AQ3" s="935"/>
      <c r="AR3" s="36"/>
    </row>
    <row r="4" spans="1:44" ht="12" customHeight="1">
      <c r="A4" s="1079"/>
      <c r="B4" s="935" t="s">
        <v>80</v>
      </c>
      <c r="C4" s="935"/>
      <c r="D4" s="935"/>
      <c r="E4" s="935"/>
      <c r="F4" s="935"/>
      <c r="G4" s="935"/>
      <c r="H4" s="935"/>
      <c r="I4" s="935"/>
      <c r="J4" s="935"/>
      <c r="K4" s="935"/>
      <c r="L4" s="935"/>
      <c r="M4" s="935" t="s">
        <v>80</v>
      </c>
      <c r="N4" s="935"/>
      <c r="O4" s="935"/>
      <c r="P4" s="935"/>
      <c r="Q4" s="935"/>
      <c r="R4" s="935"/>
      <c r="S4" s="935"/>
      <c r="T4" s="935"/>
      <c r="U4" s="935"/>
      <c r="V4" s="36"/>
      <c r="W4" s="1079"/>
      <c r="X4" s="935" t="s">
        <v>80</v>
      </c>
      <c r="Y4" s="935"/>
      <c r="Z4" s="935"/>
      <c r="AA4" s="935"/>
      <c r="AB4" s="935"/>
      <c r="AC4" s="935"/>
      <c r="AD4" s="935"/>
      <c r="AE4" s="935"/>
      <c r="AF4" s="935"/>
      <c r="AG4" s="935"/>
      <c r="AH4" s="935"/>
      <c r="AI4" s="935" t="s">
        <v>80</v>
      </c>
      <c r="AJ4" s="935"/>
      <c r="AK4" s="935"/>
      <c r="AL4" s="935"/>
      <c r="AM4" s="935"/>
      <c r="AN4" s="935"/>
      <c r="AO4" s="935"/>
      <c r="AP4" s="935"/>
      <c r="AQ4" s="935"/>
      <c r="AR4" s="36"/>
    </row>
    <row r="5" spans="1:44" ht="12" customHeight="1">
      <c r="A5" s="1080"/>
      <c r="B5" s="120">
        <v>0</v>
      </c>
      <c r="C5" s="120">
        <v>0.125</v>
      </c>
      <c r="D5" s="120">
        <v>0.25</v>
      </c>
      <c r="E5" s="120">
        <v>0.375</v>
      </c>
      <c r="F5" s="120">
        <v>0.5</v>
      </c>
      <c r="G5" s="120">
        <v>0.625</v>
      </c>
      <c r="H5" s="120">
        <v>0.75</v>
      </c>
      <c r="I5" s="120">
        <v>0.875</v>
      </c>
      <c r="J5" s="49" t="s">
        <v>28</v>
      </c>
      <c r="K5" s="49" t="s">
        <v>2</v>
      </c>
      <c r="L5" s="49" t="s">
        <v>3</v>
      </c>
      <c r="M5" s="120">
        <v>0</v>
      </c>
      <c r="N5" s="120">
        <v>0.125</v>
      </c>
      <c r="O5" s="120">
        <v>0.25</v>
      </c>
      <c r="P5" s="120">
        <v>0.375</v>
      </c>
      <c r="Q5" s="120">
        <v>0.5</v>
      </c>
      <c r="R5" s="120">
        <v>0.625</v>
      </c>
      <c r="S5" s="120">
        <v>0.75</v>
      </c>
      <c r="T5" s="120">
        <v>0.875</v>
      </c>
      <c r="U5" s="49" t="s">
        <v>28</v>
      </c>
      <c r="V5" s="36"/>
      <c r="W5" s="1080"/>
      <c r="X5" s="120">
        <v>0</v>
      </c>
      <c r="Y5" s="120">
        <v>0.125</v>
      </c>
      <c r="Z5" s="120">
        <v>0.25</v>
      </c>
      <c r="AA5" s="120">
        <v>0.375</v>
      </c>
      <c r="AB5" s="120">
        <v>0.5</v>
      </c>
      <c r="AC5" s="120">
        <v>0.625</v>
      </c>
      <c r="AD5" s="120">
        <v>0.75</v>
      </c>
      <c r="AE5" s="120">
        <v>0.875</v>
      </c>
      <c r="AF5" s="49" t="s">
        <v>28</v>
      </c>
      <c r="AG5" s="49" t="s">
        <v>2</v>
      </c>
      <c r="AH5" s="49" t="s">
        <v>3</v>
      </c>
      <c r="AI5" s="120">
        <v>0</v>
      </c>
      <c r="AJ5" s="120">
        <v>0.125</v>
      </c>
      <c r="AK5" s="120">
        <v>0.25</v>
      </c>
      <c r="AL5" s="120">
        <v>0.375</v>
      </c>
      <c r="AM5" s="120">
        <v>0.5</v>
      </c>
      <c r="AN5" s="120">
        <v>0.625</v>
      </c>
      <c r="AO5" s="120">
        <v>0.75</v>
      </c>
      <c r="AP5" s="120">
        <v>0.875</v>
      </c>
      <c r="AQ5" s="49" t="s">
        <v>28</v>
      </c>
      <c r="AR5" s="36"/>
    </row>
    <row r="6" spans="1:44" ht="12" customHeight="1">
      <c r="A6" s="38"/>
      <c r="B6" s="1010" t="s">
        <v>15</v>
      </c>
      <c r="C6" s="1011"/>
      <c r="D6" s="1011"/>
      <c r="E6" s="1011"/>
      <c r="F6" s="1011"/>
      <c r="G6" s="1011"/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1"/>
      <c r="U6" s="1012"/>
      <c r="V6" s="36"/>
      <c r="W6" s="38"/>
      <c r="X6" s="1010" t="s">
        <v>9</v>
      </c>
      <c r="Y6" s="1011"/>
      <c r="Z6" s="1011"/>
      <c r="AA6" s="1011"/>
      <c r="AB6" s="1011"/>
      <c r="AC6" s="1011"/>
      <c r="AD6" s="1011"/>
      <c r="AE6" s="1011"/>
      <c r="AF6" s="1011"/>
      <c r="AG6" s="1011"/>
      <c r="AH6" s="1011"/>
      <c r="AI6" s="1011"/>
      <c r="AJ6" s="1011"/>
      <c r="AK6" s="1011"/>
      <c r="AL6" s="1011"/>
      <c r="AM6" s="1011"/>
      <c r="AN6" s="1011"/>
      <c r="AO6" s="1011"/>
      <c r="AP6" s="1011"/>
      <c r="AQ6" s="1012"/>
      <c r="AR6" s="36"/>
    </row>
    <row r="7" spans="1:44" ht="12" customHeight="1">
      <c r="A7" s="26">
        <v>1</v>
      </c>
      <c r="B7" s="73">
        <v>-1.2</v>
      </c>
      <c r="C7" s="73">
        <v>-1.3</v>
      </c>
      <c r="D7" s="73">
        <v>-0.3</v>
      </c>
      <c r="E7" s="73">
        <v>0.5</v>
      </c>
      <c r="F7" s="73">
        <v>0.9</v>
      </c>
      <c r="G7" s="73">
        <v>2.2999999999999998</v>
      </c>
      <c r="H7" s="73">
        <v>2.1</v>
      </c>
      <c r="I7" s="73">
        <v>1.8</v>
      </c>
      <c r="J7" s="27">
        <f t="shared" ref="J7:J37" si="0">AVERAGE(B7:I7)</f>
        <v>0.6</v>
      </c>
      <c r="K7" s="73">
        <v>2.4</v>
      </c>
      <c r="L7" s="103">
        <v>-1.6</v>
      </c>
      <c r="M7" s="73">
        <v>4.8</v>
      </c>
      <c r="N7" s="73">
        <v>5.2</v>
      </c>
      <c r="O7" s="73">
        <v>5.8</v>
      </c>
      <c r="P7" s="73">
        <v>6.2</v>
      </c>
      <c r="Q7" s="73">
        <v>6.4</v>
      </c>
      <c r="R7" s="73">
        <v>7</v>
      </c>
      <c r="S7" s="73">
        <v>6.9</v>
      </c>
      <c r="T7" s="73">
        <v>6.8</v>
      </c>
      <c r="U7" s="28">
        <f t="shared" ref="U7:U37" si="1">AVERAGE(M7:T7)</f>
        <v>6.1374999999999993</v>
      </c>
      <c r="V7" s="29"/>
      <c r="W7" s="26">
        <v>1</v>
      </c>
      <c r="X7" s="22">
        <v>17</v>
      </c>
      <c r="Y7" s="22">
        <v>15.4</v>
      </c>
      <c r="Z7" s="22">
        <v>16.600000000000001</v>
      </c>
      <c r="AA7" s="22">
        <v>21</v>
      </c>
      <c r="AB7" s="22">
        <v>22.4</v>
      </c>
      <c r="AC7" s="22">
        <v>22.2</v>
      </c>
      <c r="AD7" s="22">
        <v>19.899999999999999</v>
      </c>
      <c r="AE7" s="22">
        <v>15.8</v>
      </c>
      <c r="AF7" s="27">
        <f t="shared" ref="AF7:AF37" si="2">AVERAGE(X7:AE7)</f>
        <v>18.787500000000001</v>
      </c>
      <c r="AG7" s="22">
        <v>23.1</v>
      </c>
      <c r="AH7" s="23">
        <v>14.2</v>
      </c>
      <c r="AI7" s="22">
        <v>16.100000000000001</v>
      </c>
      <c r="AJ7" s="22">
        <v>14.5</v>
      </c>
      <c r="AK7" s="22">
        <v>14.1</v>
      </c>
      <c r="AL7" s="22">
        <v>17.399999999999999</v>
      </c>
      <c r="AM7" s="22">
        <v>15.7</v>
      </c>
      <c r="AN7" s="22">
        <v>13.6</v>
      </c>
      <c r="AO7" s="22">
        <v>14.6</v>
      </c>
      <c r="AP7" s="22">
        <v>16.100000000000001</v>
      </c>
      <c r="AQ7" s="28">
        <f t="shared" ref="AQ7:AQ37" si="3">AVERAGE(AI7:AP7)</f>
        <v>15.262499999999999</v>
      </c>
      <c r="AR7" s="29"/>
    </row>
    <row r="8" spans="1:44" ht="12" customHeight="1">
      <c r="A8" s="26">
        <v>2</v>
      </c>
      <c r="B8" s="73">
        <v>1</v>
      </c>
      <c r="C8" s="73">
        <v>1</v>
      </c>
      <c r="D8" s="73">
        <v>0</v>
      </c>
      <c r="E8" s="73">
        <v>0</v>
      </c>
      <c r="F8" s="73">
        <v>-0.5</v>
      </c>
      <c r="G8" s="73">
        <v>-1.8</v>
      </c>
      <c r="H8" s="73">
        <v>-2.8</v>
      </c>
      <c r="I8" s="73">
        <v>-3.7</v>
      </c>
      <c r="J8" s="27">
        <f t="shared" si="0"/>
        <v>-0.85</v>
      </c>
      <c r="K8" s="73">
        <v>2</v>
      </c>
      <c r="L8" s="103">
        <v>-3.7</v>
      </c>
      <c r="M8" s="73">
        <v>6.4</v>
      </c>
      <c r="N8" s="73">
        <v>6.4</v>
      </c>
      <c r="O8" s="73">
        <v>6</v>
      </c>
      <c r="P8" s="73">
        <v>6</v>
      </c>
      <c r="Q8" s="73">
        <v>5.8</v>
      </c>
      <c r="R8" s="73">
        <v>5.0999999999999996</v>
      </c>
      <c r="S8" s="73">
        <v>4.5</v>
      </c>
      <c r="T8" s="73">
        <v>4.0999999999999996</v>
      </c>
      <c r="U8" s="28">
        <f t="shared" si="1"/>
        <v>5.5375000000000005</v>
      </c>
      <c r="V8" s="29"/>
      <c r="W8" s="26">
        <v>2</v>
      </c>
      <c r="X8" s="22">
        <v>13.6</v>
      </c>
      <c r="Y8" s="22">
        <v>14</v>
      </c>
      <c r="Z8" s="22">
        <v>13.6</v>
      </c>
      <c r="AA8" s="22">
        <v>17.100000000000001</v>
      </c>
      <c r="AB8" s="22">
        <v>17.399999999999999</v>
      </c>
      <c r="AC8" s="22">
        <v>18.7</v>
      </c>
      <c r="AD8" s="22">
        <v>14.7</v>
      </c>
      <c r="AE8" s="22">
        <v>13.9</v>
      </c>
      <c r="AF8" s="27">
        <f t="shared" si="2"/>
        <v>15.375000000000002</v>
      </c>
      <c r="AG8" s="22">
        <v>19.8</v>
      </c>
      <c r="AH8" s="23">
        <v>12.3</v>
      </c>
      <c r="AI8" s="22">
        <v>14.5</v>
      </c>
      <c r="AJ8" s="22">
        <v>14.8</v>
      </c>
      <c r="AK8" s="22">
        <v>14.5</v>
      </c>
      <c r="AL8" s="22">
        <v>14</v>
      </c>
      <c r="AM8" s="22">
        <v>13.7</v>
      </c>
      <c r="AN8" s="22">
        <v>14.4</v>
      </c>
      <c r="AO8" s="22">
        <v>14.5</v>
      </c>
      <c r="AP8" s="22">
        <v>14.7</v>
      </c>
      <c r="AQ8" s="28">
        <f t="shared" si="3"/>
        <v>14.387500000000001</v>
      </c>
      <c r="AR8" s="29"/>
    </row>
    <row r="9" spans="1:44" ht="12" customHeight="1">
      <c r="A9" s="26">
        <v>3</v>
      </c>
      <c r="B9" s="73">
        <v>-4.4000000000000004</v>
      </c>
      <c r="C9" s="73">
        <v>-5</v>
      </c>
      <c r="D9" s="73">
        <v>-5</v>
      </c>
      <c r="E9" s="73">
        <v>-5.0999999999999996</v>
      </c>
      <c r="F9" s="73">
        <v>-4.9000000000000004</v>
      </c>
      <c r="G9" s="73">
        <v>-4.5999999999999996</v>
      </c>
      <c r="H9" s="73">
        <v>-4.7</v>
      </c>
      <c r="I9" s="73">
        <v>-5</v>
      </c>
      <c r="J9" s="27">
        <f t="shared" si="0"/>
        <v>-4.8375000000000004</v>
      </c>
      <c r="K9" s="73">
        <v>-3.7</v>
      </c>
      <c r="L9" s="103">
        <v>-5.2</v>
      </c>
      <c r="M9" s="73">
        <v>3.8</v>
      </c>
      <c r="N9" s="73">
        <v>3.7</v>
      </c>
      <c r="O9" s="73">
        <v>3.6</v>
      </c>
      <c r="P9" s="73">
        <v>3.7</v>
      </c>
      <c r="Q9" s="73">
        <v>3.7</v>
      </c>
      <c r="R9" s="73">
        <v>3.6</v>
      </c>
      <c r="S9" s="73">
        <v>3.5</v>
      </c>
      <c r="T9" s="73">
        <v>3.4</v>
      </c>
      <c r="U9" s="28">
        <f t="shared" si="1"/>
        <v>3.625</v>
      </c>
      <c r="V9" s="29"/>
      <c r="W9" s="26">
        <v>3</v>
      </c>
      <c r="X9" s="22">
        <v>13.1</v>
      </c>
      <c r="Y9" s="22">
        <v>12.6</v>
      </c>
      <c r="Z9" s="22">
        <v>11.4</v>
      </c>
      <c r="AA9" s="22">
        <v>12</v>
      </c>
      <c r="AB9" s="22">
        <v>13.4</v>
      </c>
      <c r="AC9" s="22">
        <v>14.7</v>
      </c>
      <c r="AD9" s="22">
        <v>15.6</v>
      </c>
      <c r="AE9" s="22">
        <v>14.2</v>
      </c>
      <c r="AF9" s="27">
        <f t="shared" si="2"/>
        <v>13.375</v>
      </c>
      <c r="AG9" s="22">
        <v>15.7</v>
      </c>
      <c r="AH9" s="23">
        <v>11.1</v>
      </c>
      <c r="AI9" s="22">
        <v>14.4</v>
      </c>
      <c r="AJ9" s="22">
        <v>14.1</v>
      </c>
      <c r="AK9" s="22">
        <v>12.9</v>
      </c>
      <c r="AL9" s="22">
        <v>12</v>
      </c>
      <c r="AM9" s="22">
        <v>9.5</v>
      </c>
      <c r="AN9" s="22">
        <v>8.6999999999999993</v>
      </c>
      <c r="AO9" s="22">
        <v>9.4</v>
      </c>
      <c r="AP9" s="22">
        <v>9.1</v>
      </c>
      <c r="AQ9" s="28">
        <f t="shared" si="3"/>
        <v>11.262499999999999</v>
      </c>
      <c r="AR9" s="29"/>
    </row>
    <row r="10" spans="1:44" ht="12" customHeight="1">
      <c r="A10" s="26">
        <v>4</v>
      </c>
      <c r="B10" s="73">
        <v>-5.2</v>
      </c>
      <c r="C10" s="73">
        <v>-6.9</v>
      </c>
      <c r="D10" s="73">
        <v>-7.1</v>
      </c>
      <c r="E10" s="73">
        <v>-6.9</v>
      </c>
      <c r="F10" s="73">
        <v>-5.8</v>
      </c>
      <c r="G10" s="73">
        <v>-5.2</v>
      </c>
      <c r="H10" s="73">
        <v>-4.5999999999999996</v>
      </c>
      <c r="I10" s="73">
        <v>-3.7</v>
      </c>
      <c r="J10" s="27">
        <f t="shared" si="0"/>
        <v>-5.6750000000000007</v>
      </c>
      <c r="K10" s="73">
        <v>-3.7</v>
      </c>
      <c r="L10" s="103">
        <v>-7.8</v>
      </c>
      <c r="M10" s="73">
        <v>3.4</v>
      </c>
      <c r="N10" s="73">
        <v>3.3</v>
      </c>
      <c r="O10" s="73">
        <v>3.3</v>
      </c>
      <c r="P10" s="73">
        <v>3.3</v>
      </c>
      <c r="Q10" s="73">
        <v>3.7</v>
      </c>
      <c r="R10" s="73">
        <v>3.9</v>
      </c>
      <c r="S10" s="73">
        <v>4.2</v>
      </c>
      <c r="T10" s="73">
        <v>4.5</v>
      </c>
      <c r="U10" s="28">
        <f t="shared" si="1"/>
        <v>3.6999999999999997</v>
      </c>
      <c r="V10" s="29"/>
      <c r="W10" s="26">
        <v>4</v>
      </c>
      <c r="X10" s="22">
        <v>11.9</v>
      </c>
      <c r="Y10" s="22">
        <v>9.8000000000000007</v>
      </c>
      <c r="Z10" s="22">
        <v>9.6</v>
      </c>
      <c r="AA10" s="22">
        <v>12.2</v>
      </c>
      <c r="AB10" s="22">
        <v>15.7</v>
      </c>
      <c r="AC10" s="22">
        <v>16</v>
      </c>
      <c r="AD10" s="22">
        <v>15.4</v>
      </c>
      <c r="AE10" s="22">
        <v>13.1</v>
      </c>
      <c r="AF10" s="27">
        <f t="shared" si="2"/>
        <v>12.9625</v>
      </c>
      <c r="AG10" s="22">
        <v>17.8</v>
      </c>
      <c r="AH10" s="23">
        <v>9.4</v>
      </c>
      <c r="AI10" s="22">
        <v>9.1999999999999993</v>
      </c>
      <c r="AJ10" s="22">
        <v>9.3000000000000007</v>
      </c>
      <c r="AK10" s="22">
        <v>9.3000000000000007</v>
      </c>
      <c r="AL10" s="22">
        <v>8.9</v>
      </c>
      <c r="AM10" s="22">
        <v>8.6999999999999993</v>
      </c>
      <c r="AN10" s="22">
        <v>7.1</v>
      </c>
      <c r="AO10" s="22">
        <v>9.6</v>
      </c>
      <c r="AP10" s="22">
        <v>9.5</v>
      </c>
      <c r="AQ10" s="28">
        <f t="shared" si="3"/>
        <v>8.9500000000000011</v>
      </c>
      <c r="AR10" s="29"/>
    </row>
    <row r="11" spans="1:44" ht="12" customHeight="1">
      <c r="A11" s="26">
        <v>5</v>
      </c>
      <c r="B11" s="73">
        <v>-2.7</v>
      </c>
      <c r="C11" s="73">
        <v>-4.4000000000000004</v>
      </c>
      <c r="D11" s="73">
        <v>-5.3</v>
      </c>
      <c r="E11" s="73">
        <v>-5.6</v>
      </c>
      <c r="F11" s="73">
        <v>-5.4</v>
      </c>
      <c r="G11" s="73">
        <v>-6.1</v>
      </c>
      <c r="H11" s="73">
        <v>-7.1</v>
      </c>
      <c r="I11" s="73">
        <v>-6.3</v>
      </c>
      <c r="J11" s="27">
        <f t="shared" si="0"/>
        <v>-5.3624999999999998</v>
      </c>
      <c r="K11" s="73">
        <v>-2</v>
      </c>
      <c r="L11" s="103">
        <v>-8.4</v>
      </c>
      <c r="M11" s="73">
        <v>4.9000000000000004</v>
      </c>
      <c r="N11" s="73">
        <v>4.2</v>
      </c>
      <c r="O11" s="73">
        <v>3.8</v>
      </c>
      <c r="P11" s="73">
        <v>3.7</v>
      </c>
      <c r="Q11" s="73">
        <v>3.7</v>
      </c>
      <c r="R11" s="73">
        <v>3.3</v>
      </c>
      <c r="S11" s="73">
        <v>3.3</v>
      </c>
      <c r="T11" s="73">
        <v>3.6</v>
      </c>
      <c r="U11" s="28">
        <f t="shared" si="1"/>
        <v>3.8125000000000004</v>
      </c>
      <c r="V11" s="29"/>
      <c r="W11" s="26">
        <v>5</v>
      </c>
      <c r="X11" s="22">
        <v>10</v>
      </c>
      <c r="Y11" s="22">
        <v>9.6</v>
      </c>
      <c r="Z11" s="22">
        <v>9.6</v>
      </c>
      <c r="AA11" s="22">
        <v>11.9</v>
      </c>
      <c r="AB11" s="22">
        <v>10.1</v>
      </c>
      <c r="AC11" s="22">
        <v>14.7</v>
      </c>
      <c r="AD11" s="22">
        <v>13.1</v>
      </c>
      <c r="AE11" s="22">
        <v>11.2</v>
      </c>
      <c r="AF11" s="27">
        <f t="shared" si="2"/>
        <v>11.275</v>
      </c>
      <c r="AG11" s="22">
        <v>15.5</v>
      </c>
      <c r="AH11" s="23">
        <v>8.9</v>
      </c>
      <c r="AI11" s="22">
        <v>9.8000000000000007</v>
      </c>
      <c r="AJ11" s="22">
        <v>10</v>
      </c>
      <c r="AK11" s="22">
        <v>11.3</v>
      </c>
      <c r="AL11" s="22">
        <v>13.2</v>
      </c>
      <c r="AM11" s="22">
        <v>10.7</v>
      </c>
      <c r="AN11" s="22">
        <v>10.5</v>
      </c>
      <c r="AO11" s="22">
        <v>11.1</v>
      </c>
      <c r="AP11" s="22">
        <v>11.2</v>
      </c>
      <c r="AQ11" s="28">
        <f t="shared" si="3"/>
        <v>10.975</v>
      </c>
      <c r="AR11" s="29"/>
    </row>
    <row r="12" spans="1:44" ht="12" customHeight="1">
      <c r="A12" s="26">
        <v>6</v>
      </c>
      <c r="B12" s="73">
        <v>-5.7</v>
      </c>
      <c r="C12" s="73">
        <v>-5.3</v>
      </c>
      <c r="D12" s="73">
        <v>-5</v>
      </c>
      <c r="E12" s="73">
        <v>-5.3</v>
      </c>
      <c r="F12" s="73">
        <v>-5.4</v>
      </c>
      <c r="G12" s="73">
        <v>-4.8</v>
      </c>
      <c r="H12" s="73">
        <v>-5</v>
      </c>
      <c r="I12" s="73">
        <v>-5.0999999999999996</v>
      </c>
      <c r="J12" s="27">
        <f t="shared" si="0"/>
        <v>-5.2</v>
      </c>
      <c r="K12" s="73">
        <v>-4.8</v>
      </c>
      <c r="L12" s="103">
        <v>-6.3</v>
      </c>
      <c r="M12" s="73">
        <v>3.7</v>
      </c>
      <c r="N12" s="73">
        <v>3.8</v>
      </c>
      <c r="O12" s="73">
        <v>3.8</v>
      </c>
      <c r="P12" s="73">
        <v>3.6</v>
      </c>
      <c r="Q12" s="73">
        <v>3.7</v>
      </c>
      <c r="R12" s="73">
        <v>3.8</v>
      </c>
      <c r="S12" s="73">
        <v>3.9</v>
      </c>
      <c r="T12" s="73">
        <v>3.9</v>
      </c>
      <c r="U12" s="28">
        <f t="shared" si="1"/>
        <v>3.7749999999999999</v>
      </c>
      <c r="V12" s="29"/>
      <c r="W12" s="26">
        <v>6</v>
      </c>
      <c r="X12" s="22">
        <v>9.3000000000000007</v>
      </c>
      <c r="Y12" s="22">
        <v>8</v>
      </c>
      <c r="Z12" s="22">
        <v>9</v>
      </c>
      <c r="AA12" s="22">
        <v>10.199999999999999</v>
      </c>
      <c r="AB12" s="22">
        <v>10.7</v>
      </c>
      <c r="AC12" s="22">
        <v>11.3</v>
      </c>
      <c r="AD12" s="22">
        <v>13.3</v>
      </c>
      <c r="AE12" s="22">
        <v>14.2</v>
      </c>
      <c r="AF12" s="27">
        <f t="shared" si="2"/>
        <v>10.75</v>
      </c>
      <c r="AG12" s="22">
        <v>14.9</v>
      </c>
      <c r="AH12" s="23">
        <v>8</v>
      </c>
      <c r="AI12" s="22">
        <v>11.2</v>
      </c>
      <c r="AJ12" s="22">
        <v>10.5</v>
      </c>
      <c r="AK12" s="22">
        <v>11.1</v>
      </c>
      <c r="AL12" s="22">
        <v>11.9</v>
      </c>
      <c r="AM12" s="22">
        <v>12.1</v>
      </c>
      <c r="AN12" s="22">
        <v>12.6</v>
      </c>
      <c r="AO12" s="22">
        <v>13.7</v>
      </c>
      <c r="AP12" s="22">
        <v>14.5</v>
      </c>
      <c r="AQ12" s="28">
        <f t="shared" si="3"/>
        <v>12.2</v>
      </c>
      <c r="AR12" s="29"/>
    </row>
    <row r="13" spans="1:44" ht="12" customHeight="1">
      <c r="A13" s="26">
        <v>7</v>
      </c>
      <c r="B13" s="73">
        <v>-5.3</v>
      </c>
      <c r="C13" s="73">
        <v>-4.7</v>
      </c>
      <c r="D13" s="73">
        <v>-3.6</v>
      </c>
      <c r="E13" s="73">
        <v>-2.9</v>
      </c>
      <c r="F13" s="73">
        <v>-3.5</v>
      </c>
      <c r="G13" s="73">
        <v>-3.1</v>
      </c>
      <c r="H13" s="73">
        <v>-2.2000000000000002</v>
      </c>
      <c r="I13" s="73">
        <v>-1.1000000000000001</v>
      </c>
      <c r="J13" s="27">
        <f t="shared" si="0"/>
        <v>-3.3000000000000003</v>
      </c>
      <c r="K13" s="73">
        <v>-1</v>
      </c>
      <c r="L13" s="103">
        <v>-5.4</v>
      </c>
      <c r="M13" s="73">
        <v>3.7</v>
      </c>
      <c r="N13" s="73">
        <v>4</v>
      </c>
      <c r="O13" s="73">
        <v>4.3</v>
      </c>
      <c r="P13" s="73">
        <v>4.5</v>
      </c>
      <c r="Q13" s="73">
        <v>4.4000000000000004</v>
      </c>
      <c r="R13" s="73">
        <v>4.7</v>
      </c>
      <c r="S13" s="73">
        <v>5.0999999999999996</v>
      </c>
      <c r="T13" s="73">
        <v>5.5</v>
      </c>
      <c r="U13" s="28">
        <f t="shared" si="1"/>
        <v>4.5249999999999995</v>
      </c>
      <c r="V13" s="29"/>
      <c r="W13" s="26">
        <v>7</v>
      </c>
      <c r="X13" s="22">
        <v>11.9</v>
      </c>
      <c r="Y13" s="22">
        <v>10.1</v>
      </c>
      <c r="Z13" s="22">
        <v>10.7</v>
      </c>
      <c r="AA13" s="22">
        <v>15.2</v>
      </c>
      <c r="AB13" s="22">
        <v>18.100000000000001</v>
      </c>
      <c r="AC13" s="22">
        <v>16.3</v>
      </c>
      <c r="AD13" s="22">
        <v>16</v>
      </c>
      <c r="AE13" s="22">
        <v>14.9</v>
      </c>
      <c r="AF13" s="27">
        <f t="shared" si="2"/>
        <v>14.15</v>
      </c>
      <c r="AG13" s="22">
        <v>18.8</v>
      </c>
      <c r="AH13" s="23">
        <v>9.8000000000000007</v>
      </c>
      <c r="AI13" s="22">
        <v>12.9</v>
      </c>
      <c r="AJ13" s="22">
        <v>12.2</v>
      </c>
      <c r="AK13" s="22">
        <v>12.7</v>
      </c>
      <c r="AL13" s="22">
        <v>13.1</v>
      </c>
      <c r="AM13" s="22">
        <v>12.2</v>
      </c>
      <c r="AN13" s="22">
        <v>15</v>
      </c>
      <c r="AO13" s="22">
        <v>14.5</v>
      </c>
      <c r="AP13" s="22">
        <v>12.3</v>
      </c>
      <c r="AQ13" s="28">
        <f t="shared" si="3"/>
        <v>13.112499999999999</v>
      </c>
      <c r="AR13" s="29"/>
    </row>
    <row r="14" spans="1:44" ht="12" customHeight="1">
      <c r="A14" s="26">
        <v>8</v>
      </c>
      <c r="B14" s="73">
        <v>-0.9</v>
      </c>
      <c r="C14" s="73">
        <v>-1.8</v>
      </c>
      <c r="D14" s="73">
        <v>-2.8</v>
      </c>
      <c r="E14" s="73">
        <v>-2.9</v>
      </c>
      <c r="F14" s="73">
        <v>-2.7</v>
      </c>
      <c r="G14" s="73">
        <v>-2.2999999999999998</v>
      </c>
      <c r="H14" s="73">
        <v>-2.6</v>
      </c>
      <c r="I14" s="73">
        <v>-2.7</v>
      </c>
      <c r="J14" s="27">
        <f t="shared" si="0"/>
        <v>-2.3375000000000004</v>
      </c>
      <c r="K14" s="73">
        <v>-0.5</v>
      </c>
      <c r="L14" s="103">
        <v>-3</v>
      </c>
      <c r="M14" s="73">
        <v>5.6</v>
      </c>
      <c r="N14" s="73">
        <v>5.3</v>
      </c>
      <c r="O14" s="73">
        <v>4.9000000000000004</v>
      </c>
      <c r="P14" s="73">
        <v>4.8</v>
      </c>
      <c r="Q14" s="73">
        <v>4.9000000000000004</v>
      </c>
      <c r="R14" s="73">
        <v>5</v>
      </c>
      <c r="S14" s="73">
        <v>4.9000000000000004</v>
      </c>
      <c r="T14" s="73">
        <v>4.7</v>
      </c>
      <c r="U14" s="28">
        <f t="shared" si="1"/>
        <v>5.0125000000000002</v>
      </c>
      <c r="V14" s="29"/>
      <c r="W14" s="26">
        <v>8</v>
      </c>
      <c r="X14" s="22">
        <v>11.4</v>
      </c>
      <c r="Y14" s="22">
        <v>10.1</v>
      </c>
      <c r="Z14" s="22">
        <v>9.8000000000000007</v>
      </c>
      <c r="AA14" s="22">
        <v>15.3</v>
      </c>
      <c r="AB14" s="22">
        <v>17.5</v>
      </c>
      <c r="AC14" s="22">
        <v>18.100000000000001</v>
      </c>
      <c r="AD14" s="22">
        <v>15.8</v>
      </c>
      <c r="AE14" s="22">
        <v>14.1</v>
      </c>
      <c r="AF14" s="27">
        <f t="shared" si="2"/>
        <v>14.012499999999998</v>
      </c>
      <c r="AG14" s="22">
        <v>20.3</v>
      </c>
      <c r="AH14" s="23">
        <v>7.2</v>
      </c>
      <c r="AI14" s="22">
        <v>11.7</v>
      </c>
      <c r="AJ14" s="22">
        <v>12</v>
      </c>
      <c r="AK14" s="22">
        <v>11.7</v>
      </c>
      <c r="AL14" s="22">
        <v>13.4</v>
      </c>
      <c r="AM14" s="22">
        <v>11.8</v>
      </c>
      <c r="AN14" s="22">
        <v>11</v>
      </c>
      <c r="AO14" s="22">
        <v>12.2</v>
      </c>
      <c r="AP14" s="22">
        <v>13.7</v>
      </c>
      <c r="AQ14" s="28">
        <f t="shared" si="3"/>
        <v>12.1875</v>
      </c>
      <c r="AR14" s="29"/>
    </row>
    <row r="15" spans="1:44" ht="12" customHeight="1">
      <c r="A15" s="26">
        <v>9</v>
      </c>
      <c r="B15" s="73">
        <v>-3.3</v>
      </c>
      <c r="C15" s="73">
        <v>-4.2</v>
      </c>
      <c r="D15" s="73">
        <v>-4.7</v>
      </c>
      <c r="E15" s="73">
        <v>-5.0999999999999996</v>
      </c>
      <c r="F15" s="73">
        <v>-5.8</v>
      </c>
      <c r="G15" s="73">
        <v>-4.4000000000000004</v>
      </c>
      <c r="H15" s="73">
        <v>-4.8</v>
      </c>
      <c r="I15" s="73">
        <v>-5.2</v>
      </c>
      <c r="J15" s="27">
        <f t="shared" si="0"/>
        <v>-4.6875</v>
      </c>
      <c r="K15" s="73">
        <v>-2.7</v>
      </c>
      <c r="L15" s="103">
        <v>-6</v>
      </c>
      <c r="M15" s="73">
        <v>4.5</v>
      </c>
      <c r="N15" s="73">
        <v>4.2</v>
      </c>
      <c r="O15" s="73">
        <v>4</v>
      </c>
      <c r="P15" s="73">
        <v>4</v>
      </c>
      <c r="Q15" s="73">
        <v>3.8</v>
      </c>
      <c r="R15" s="73">
        <v>4.0999999999999996</v>
      </c>
      <c r="S15" s="73">
        <v>4</v>
      </c>
      <c r="T15" s="73">
        <v>4</v>
      </c>
      <c r="U15" s="28">
        <f t="shared" si="1"/>
        <v>4.0750000000000002</v>
      </c>
      <c r="V15" s="29"/>
      <c r="W15" s="26">
        <v>9</v>
      </c>
      <c r="X15" s="22">
        <v>11</v>
      </c>
      <c r="Y15" s="22">
        <v>9.9</v>
      </c>
      <c r="Z15" s="22">
        <v>11.5</v>
      </c>
      <c r="AA15" s="22">
        <v>13.9</v>
      </c>
      <c r="AB15" s="22">
        <v>13.5</v>
      </c>
      <c r="AC15" s="22">
        <v>13</v>
      </c>
      <c r="AD15" s="22">
        <v>13.1</v>
      </c>
      <c r="AE15" s="22">
        <v>12.5</v>
      </c>
      <c r="AF15" s="27">
        <f t="shared" si="2"/>
        <v>12.299999999999999</v>
      </c>
      <c r="AG15" s="22">
        <v>14.9</v>
      </c>
      <c r="AH15" s="23">
        <v>9.6999999999999993</v>
      </c>
      <c r="AI15" s="22">
        <v>12.5</v>
      </c>
      <c r="AJ15" s="22">
        <v>12.1</v>
      </c>
      <c r="AK15" s="22">
        <v>13</v>
      </c>
      <c r="AL15" s="22">
        <v>13</v>
      </c>
      <c r="AM15" s="22">
        <v>13.1</v>
      </c>
      <c r="AN15" s="22">
        <v>13.5</v>
      </c>
      <c r="AO15" s="22">
        <v>13.8</v>
      </c>
      <c r="AP15" s="22">
        <v>13.6</v>
      </c>
      <c r="AQ15" s="28">
        <f t="shared" si="3"/>
        <v>13.074999999999999</v>
      </c>
      <c r="AR15" s="29"/>
    </row>
    <row r="16" spans="1:44" ht="12" customHeight="1">
      <c r="A16" s="26">
        <v>10</v>
      </c>
      <c r="B16" s="73">
        <v>-4.9000000000000004</v>
      </c>
      <c r="C16" s="73">
        <v>-4.9000000000000004</v>
      </c>
      <c r="D16" s="73">
        <v>-3.7</v>
      </c>
      <c r="E16" s="73">
        <v>-4.5</v>
      </c>
      <c r="F16" s="73">
        <v>-4.8</v>
      </c>
      <c r="G16" s="73">
        <v>-4.5</v>
      </c>
      <c r="H16" s="73">
        <v>-5.3</v>
      </c>
      <c r="I16" s="73">
        <v>-5.4</v>
      </c>
      <c r="J16" s="27">
        <f t="shared" si="0"/>
        <v>-4.75</v>
      </c>
      <c r="K16" s="73">
        <v>-3.4</v>
      </c>
      <c r="L16" s="103">
        <v>-5.7</v>
      </c>
      <c r="M16" s="73">
        <v>4</v>
      </c>
      <c r="N16" s="73">
        <v>4.0999999999999996</v>
      </c>
      <c r="O16" s="73">
        <v>4.4000000000000004</v>
      </c>
      <c r="P16" s="73">
        <v>4.0999999999999996</v>
      </c>
      <c r="Q16" s="73">
        <v>3.9</v>
      </c>
      <c r="R16" s="73">
        <v>4</v>
      </c>
      <c r="S16" s="73">
        <v>3.7</v>
      </c>
      <c r="T16" s="73">
        <v>3.9</v>
      </c>
      <c r="U16" s="28">
        <f t="shared" si="1"/>
        <v>4.0125000000000002</v>
      </c>
      <c r="V16" s="29"/>
      <c r="W16" s="26">
        <v>10</v>
      </c>
      <c r="X16" s="22">
        <v>11.5</v>
      </c>
      <c r="Y16" s="22">
        <v>11</v>
      </c>
      <c r="Z16" s="22">
        <v>10.9</v>
      </c>
      <c r="AA16" s="22">
        <v>11.9</v>
      </c>
      <c r="AB16" s="22">
        <v>13.6</v>
      </c>
      <c r="AC16" s="22">
        <v>14.3</v>
      </c>
      <c r="AD16" s="22">
        <v>15.9</v>
      </c>
      <c r="AE16" s="22">
        <v>15.1</v>
      </c>
      <c r="AF16" s="27">
        <f t="shared" si="2"/>
        <v>13.025</v>
      </c>
      <c r="AG16" s="22">
        <v>16.5</v>
      </c>
      <c r="AH16" s="23">
        <v>10.7</v>
      </c>
      <c r="AI16" s="22">
        <v>12.9</v>
      </c>
      <c r="AJ16" s="22">
        <v>12.5</v>
      </c>
      <c r="AK16" s="22">
        <v>12.5</v>
      </c>
      <c r="AL16" s="22">
        <v>13.5</v>
      </c>
      <c r="AM16" s="22">
        <v>14</v>
      </c>
      <c r="AN16" s="22">
        <v>13.5</v>
      </c>
      <c r="AO16" s="22">
        <v>13.5</v>
      </c>
      <c r="AP16" s="22">
        <v>13</v>
      </c>
      <c r="AQ16" s="28">
        <f t="shared" si="3"/>
        <v>13.175000000000001</v>
      </c>
      <c r="AR16" s="29"/>
    </row>
    <row r="17" spans="1:44" ht="12" customHeight="1">
      <c r="A17" s="26">
        <v>11</v>
      </c>
      <c r="B17" s="73">
        <v>-5.0999999999999996</v>
      </c>
      <c r="C17" s="73">
        <v>-4.5</v>
      </c>
      <c r="D17" s="73">
        <v>-4.5999999999999996</v>
      </c>
      <c r="E17" s="73">
        <v>-4.2</v>
      </c>
      <c r="F17" s="73">
        <v>-3.3</v>
      </c>
      <c r="G17" s="73">
        <v>-1.4</v>
      </c>
      <c r="H17" s="73">
        <v>-0.2</v>
      </c>
      <c r="I17" s="73">
        <v>-2</v>
      </c>
      <c r="J17" s="27">
        <f t="shared" si="0"/>
        <v>-3.1624999999999996</v>
      </c>
      <c r="K17" s="73">
        <v>0.2</v>
      </c>
      <c r="L17" s="103">
        <v>-5.4</v>
      </c>
      <c r="M17" s="73">
        <v>3.8</v>
      </c>
      <c r="N17" s="73">
        <v>4.0999999999999996</v>
      </c>
      <c r="O17" s="73">
        <v>4</v>
      </c>
      <c r="P17" s="73">
        <v>4.2</v>
      </c>
      <c r="Q17" s="73">
        <v>4.5999999999999996</v>
      </c>
      <c r="R17" s="73">
        <v>5.3</v>
      </c>
      <c r="S17" s="73">
        <v>5.8</v>
      </c>
      <c r="T17" s="73">
        <v>5.0999999999999996</v>
      </c>
      <c r="U17" s="28">
        <f t="shared" si="1"/>
        <v>4.6124999999999998</v>
      </c>
      <c r="V17" s="29"/>
      <c r="W17" s="26">
        <v>11</v>
      </c>
      <c r="X17" s="22">
        <v>11</v>
      </c>
      <c r="Y17" s="22">
        <v>10.3</v>
      </c>
      <c r="Z17" s="22">
        <v>11.3</v>
      </c>
      <c r="AA17" s="22">
        <v>11.9</v>
      </c>
      <c r="AB17" s="22">
        <v>13.3</v>
      </c>
      <c r="AC17" s="22">
        <v>14.1</v>
      </c>
      <c r="AD17" s="22">
        <v>14.1</v>
      </c>
      <c r="AE17" s="22">
        <v>12</v>
      </c>
      <c r="AF17" s="27">
        <f t="shared" si="2"/>
        <v>12.249999999999998</v>
      </c>
      <c r="AG17" s="22">
        <v>15.1</v>
      </c>
      <c r="AH17" s="23">
        <v>9.5</v>
      </c>
      <c r="AI17" s="22">
        <v>12.7</v>
      </c>
      <c r="AJ17" s="22">
        <v>12.3</v>
      </c>
      <c r="AK17" s="22">
        <v>12</v>
      </c>
      <c r="AL17" s="22">
        <v>10.7</v>
      </c>
      <c r="AM17" s="22">
        <v>9.9</v>
      </c>
      <c r="AN17" s="22">
        <v>10</v>
      </c>
      <c r="AO17" s="22">
        <v>9.1999999999999993</v>
      </c>
      <c r="AP17" s="22">
        <v>8.8000000000000007</v>
      </c>
      <c r="AQ17" s="28">
        <f t="shared" si="3"/>
        <v>10.7</v>
      </c>
      <c r="AR17" s="29"/>
    </row>
    <row r="18" spans="1:44" ht="12" customHeight="1">
      <c r="A18" s="26">
        <v>12</v>
      </c>
      <c r="B18" s="73">
        <v>-1.3</v>
      </c>
      <c r="C18" s="73">
        <v>-1.6</v>
      </c>
      <c r="D18" s="73">
        <v>-2.2999999999999998</v>
      </c>
      <c r="E18" s="73">
        <v>-3</v>
      </c>
      <c r="F18" s="73">
        <v>-2</v>
      </c>
      <c r="G18" s="73">
        <v>-1.2</v>
      </c>
      <c r="H18" s="73">
        <v>-3.4</v>
      </c>
      <c r="I18" s="73">
        <v>-4.5999999999999996</v>
      </c>
      <c r="J18" s="27">
        <f t="shared" si="0"/>
        <v>-2.4249999999999998</v>
      </c>
      <c r="K18" s="73">
        <v>-0.9</v>
      </c>
      <c r="L18" s="103">
        <v>-5.3</v>
      </c>
      <c r="M18" s="73">
        <v>5.3</v>
      </c>
      <c r="N18" s="73">
        <v>5.0999999999999996</v>
      </c>
      <c r="O18" s="73">
        <v>4.9000000000000004</v>
      </c>
      <c r="P18" s="73">
        <v>4.7</v>
      </c>
      <c r="Q18" s="73">
        <v>4.9000000000000004</v>
      </c>
      <c r="R18" s="73">
        <v>5</v>
      </c>
      <c r="S18" s="73">
        <v>4.5</v>
      </c>
      <c r="T18" s="73">
        <v>4.2</v>
      </c>
      <c r="U18" s="28">
        <f t="shared" si="1"/>
        <v>4.8250000000000002</v>
      </c>
      <c r="V18" s="29"/>
      <c r="W18" s="26">
        <v>12</v>
      </c>
      <c r="X18" s="22">
        <v>7.3</v>
      </c>
      <c r="Y18" s="22">
        <v>6.4</v>
      </c>
      <c r="Z18" s="22">
        <v>6.2</v>
      </c>
      <c r="AA18" s="22">
        <v>12.6</v>
      </c>
      <c r="AB18" s="22">
        <v>14.7</v>
      </c>
      <c r="AC18" s="22">
        <v>16.8</v>
      </c>
      <c r="AD18" s="22">
        <v>16.899999999999999</v>
      </c>
      <c r="AE18" s="22">
        <v>15.2</v>
      </c>
      <c r="AF18" s="27">
        <f t="shared" si="2"/>
        <v>12.012500000000001</v>
      </c>
      <c r="AG18" s="22">
        <v>18.899999999999999</v>
      </c>
      <c r="AH18" s="23">
        <v>4.5</v>
      </c>
      <c r="AI18" s="22">
        <v>8.9</v>
      </c>
      <c r="AJ18" s="22">
        <v>8.6</v>
      </c>
      <c r="AK18" s="22">
        <v>8.6999999999999993</v>
      </c>
      <c r="AL18" s="22">
        <v>8.3000000000000007</v>
      </c>
      <c r="AM18" s="22">
        <v>9.1999999999999993</v>
      </c>
      <c r="AN18" s="22">
        <v>9.6999999999999993</v>
      </c>
      <c r="AO18" s="22">
        <v>9.8000000000000007</v>
      </c>
      <c r="AP18" s="22">
        <v>12.1</v>
      </c>
      <c r="AQ18" s="28">
        <f t="shared" si="3"/>
        <v>9.4124999999999996</v>
      </c>
      <c r="AR18" s="29"/>
    </row>
    <row r="19" spans="1:44" ht="12" customHeight="1">
      <c r="A19" s="26">
        <v>13</v>
      </c>
      <c r="B19" s="73">
        <v>-4.7</v>
      </c>
      <c r="C19" s="73">
        <v>-6.6</v>
      </c>
      <c r="D19" s="73">
        <v>-6.2</v>
      </c>
      <c r="E19" s="73">
        <v>-5.0999999999999996</v>
      </c>
      <c r="F19" s="73">
        <v>-3.1</v>
      </c>
      <c r="G19" s="73">
        <v>-1.5</v>
      </c>
      <c r="H19" s="73">
        <v>-1.9</v>
      </c>
      <c r="I19" s="73">
        <v>-2.2999999999999998</v>
      </c>
      <c r="J19" s="27">
        <f t="shared" si="0"/>
        <v>-3.9250000000000003</v>
      </c>
      <c r="K19" s="73">
        <v>-1.3</v>
      </c>
      <c r="L19" s="103">
        <v>-7.1</v>
      </c>
      <c r="M19" s="73">
        <v>4.2</v>
      </c>
      <c r="N19" s="73">
        <v>3.6</v>
      </c>
      <c r="O19" s="73">
        <v>3.7</v>
      </c>
      <c r="P19" s="73">
        <v>4</v>
      </c>
      <c r="Q19" s="73">
        <v>4.7</v>
      </c>
      <c r="R19" s="73">
        <v>5.3</v>
      </c>
      <c r="S19" s="73">
        <v>5.2</v>
      </c>
      <c r="T19" s="73">
        <v>5</v>
      </c>
      <c r="U19" s="28">
        <f t="shared" si="1"/>
        <v>4.4625000000000004</v>
      </c>
      <c r="V19" s="29"/>
      <c r="W19" s="26">
        <v>13</v>
      </c>
      <c r="X19" s="22">
        <v>10.6</v>
      </c>
      <c r="Y19" s="22">
        <v>10</v>
      </c>
      <c r="Z19" s="22">
        <v>10.199999999999999</v>
      </c>
      <c r="AA19" s="22">
        <v>13.7</v>
      </c>
      <c r="AB19" s="22">
        <v>17.7</v>
      </c>
      <c r="AC19" s="22">
        <v>15.6</v>
      </c>
      <c r="AD19" s="22">
        <v>15.3</v>
      </c>
      <c r="AE19" s="22">
        <v>14</v>
      </c>
      <c r="AF19" s="27">
        <f t="shared" si="2"/>
        <v>13.387499999999999</v>
      </c>
      <c r="AG19" s="22">
        <v>19</v>
      </c>
      <c r="AH19" s="23">
        <v>9.1999999999999993</v>
      </c>
      <c r="AI19" s="22">
        <v>11.5</v>
      </c>
      <c r="AJ19" s="22">
        <v>11.5</v>
      </c>
      <c r="AK19" s="22">
        <v>11.2</v>
      </c>
      <c r="AL19" s="22">
        <v>12.2</v>
      </c>
      <c r="AM19" s="22">
        <v>11.3</v>
      </c>
      <c r="AN19" s="22">
        <v>14.3</v>
      </c>
      <c r="AO19" s="22">
        <v>13</v>
      </c>
      <c r="AP19" s="22">
        <v>12.8</v>
      </c>
      <c r="AQ19" s="28">
        <f t="shared" si="3"/>
        <v>12.225</v>
      </c>
      <c r="AR19" s="29"/>
    </row>
    <row r="20" spans="1:44" ht="12" customHeight="1">
      <c r="A20" s="26">
        <v>14</v>
      </c>
      <c r="B20" s="73">
        <v>-2</v>
      </c>
      <c r="C20" s="73">
        <v>-1.2</v>
      </c>
      <c r="D20" s="73">
        <v>-0.2</v>
      </c>
      <c r="E20" s="73">
        <v>-0.1</v>
      </c>
      <c r="F20" s="73">
        <v>0.1</v>
      </c>
      <c r="G20" s="73">
        <v>0.4</v>
      </c>
      <c r="H20" s="73">
        <v>-1.6</v>
      </c>
      <c r="I20" s="73">
        <v>-3.2</v>
      </c>
      <c r="J20" s="27">
        <f t="shared" si="0"/>
        <v>-0.97500000000000009</v>
      </c>
      <c r="K20" s="73">
        <v>0.4</v>
      </c>
      <c r="L20" s="103">
        <v>-3.2</v>
      </c>
      <c r="M20" s="73">
        <v>5.0999999999999996</v>
      </c>
      <c r="N20" s="73">
        <v>5.4</v>
      </c>
      <c r="O20" s="73">
        <v>5.8</v>
      </c>
      <c r="P20" s="73">
        <v>6</v>
      </c>
      <c r="Q20" s="73">
        <v>6</v>
      </c>
      <c r="R20" s="73">
        <v>6.2</v>
      </c>
      <c r="S20" s="73">
        <v>5.3</v>
      </c>
      <c r="T20" s="73">
        <v>4.5999999999999996</v>
      </c>
      <c r="U20" s="28">
        <f t="shared" si="1"/>
        <v>5.55</v>
      </c>
      <c r="V20" s="29"/>
      <c r="W20" s="26">
        <v>14</v>
      </c>
      <c r="X20" s="22">
        <v>9.6</v>
      </c>
      <c r="Y20" s="22">
        <v>8.1</v>
      </c>
      <c r="Z20" s="22">
        <v>10.9</v>
      </c>
      <c r="AA20" s="22">
        <v>14.3</v>
      </c>
      <c r="AB20" s="22">
        <v>17.100000000000001</v>
      </c>
      <c r="AC20" s="22">
        <v>17</v>
      </c>
      <c r="AD20" s="22">
        <v>17.100000000000001</v>
      </c>
      <c r="AE20" s="22">
        <v>16</v>
      </c>
      <c r="AF20" s="27">
        <f t="shared" si="2"/>
        <v>13.762499999999999</v>
      </c>
      <c r="AG20" s="22">
        <v>19.3</v>
      </c>
      <c r="AH20" s="23">
        <v>7.3</v>
      </c>
      <c r="AI20" s="22">
        <v>11.6</v>
      </c>
      <c r="AJ20" s="22">
        <v>10.5</v>
      </c>
      <c r="AK20" s="22">
        <v>12.2</v>
      </c>
      <c r="AL20" s="22">
        <v>12.7</v>
      </c>
      <c r="AM20" s="22">
        <v>10.1</v>
      </c>
      <c r="AN20" s="22">
        <v>12</v>
      </c>
      <c r="AO20" s="22">
        <v>11.9</v>
      </c>
      <c r="AP20" s="22">
        <v>10.9</v>
      </c>
      <c r="AQ20" s="28">
        <f t="shared" si="3"/>
        <v>11.487500000000001</v>
      </c>
      <c r="AR20" s="29"/>
    </row>
    <row r="21" spans="1:44" ht="12" customHeight="1">
      <c r="A21" s="26">
        <v>15</v>
      </c>
      <c r="B21" s="73">
        <v>-5.3</v>
      </c>
      <c r="C21" s="73">
        <v>-6.2</v>
      </c>
      <c r="D21" s="73">
        <v>-9.6</v>
      </c>
      <c r="E21" s="73">
        <v>-10.9</v>
      </c>
      <c r="F21" s="73">
        <v>-7.5</v>
      </c>
      <c r="G21" s="73">
        <v>-5.5</v>
      </c>
      <c r="H21" s="73">
        <v>-5.3</v>
      </c>
      <c r="I21" s="73">
        <v>-4.7</v>
      </c>
      <c r="J21" s="27">
        <f t="shared" si="0"/>
        <v>-6.875</v>
      </c>
      <c r="K21" s="73">
        <v>-3.2</v>
      </c>
      <c r="L21" s="103">
        <v>-11</v>
      </c>
      <c r="M21" s="73">
        <v>3.9</v>
      </c>
      <c r="N21" s="73">
        <v>3.7</v>
      </c>
      <c r="O21" s="73">
        <v>2.8</v>
      </c>
      <c r="P21" s="73">
        <v>2.5</v>
      </c>
      <c r="Q21" s="73">
        <v>3.3</v>
      </c>
      <c r="R21" s="73">
        <v>3.8</v>
      </c>
      <c r="S21" s="73">
        <v>3.9</v>
      </c>
      <c r="T21" s="73">
        <v>4.2</v>
      </c>
      <c r="U21" s="28">
        <f t="shared" si="1"/>
        <v>3.5124999999999997</v>
      </c>
      <c r="V21" s="29"/>
      <c r="W21" s="26">
        <v>15</v>
      </c>
      <c r="X21" s="22">
        <v>10</v>
      </c>
      <c r="Y21" s="22">
        <v>6.2</v>
      </c>
      <c r="Z21" s="22">
        <v>5.9</v>
      </c>
      <c r="AA21" s="22">
        <v>15.1</v>
      </c>
      <c r="AB21" s="22">
        <v>18</v>
      </c>
      <c r="AC21" s="22">
        <v>19.399999999999999</v>
      </c>
      <c r="AD21" s="22">
        <v>17.5</v>
      </c>
      <c r="AE21" s="22">
        <v>17.3</v>
      </c>
      <c r="AF21" s="27">
        <f t="shared" si="2"/>
        <v>13.674999999999999</v>
      </c>
      <c r="AG21" s="22">
        <v>20.5</v>
      </c>
      <c r="AH21" s="23">
        <v>4.3</v>
      </c>
      <c r="AI21" s="22">
        <v>11</v>
      </c>
      <c r="AJ21" s="22">
        <v>9.1999999999999993</v>
      </c>
      <c r="AK21" s="22">
        <v>9</v>
      </c>
      <c r="AL21" s="22">
        <v>10.6</v>
      </c>
      <c r="AM21" s="22">
        <v>8.6999999999999993</v>
      </c>
      <c r="AN21" s="22">
        <v>9.9</v>
      </c>
      <c r="AO21" s="22">
        <v>13.4</v>
      </c>
      <c r="AP21" s="22">
        <v>12</v>
      </c>
      <c r="AQ21" s="28">
        <f t="shared" si="3"/>
        <v>10.475</v>
      </c>
      <c r="AR21" s="29"/>
    </row>
    <row r="22" spans="1:44" ht="12" customHeight="1">
      <c r="A22" s="26">
        <v>16</v>
      </c>
      <c r="B22" s="73">
        <v>-4.0999999999999996</v>
      </c>
      <c r="C22" s="73">
        <v>-4</v>
      </c>
      <c r="D22" s="73">
        <v>-4</v>
      </c>
      <c r="E22" s="73">
        <v>-4.0999999999999996</v>
      </c>
      <c r="F22" s="73">
        <v>-4.8</v>
      </c>
      <c r="G22" s="73">
        <v>-5.2</v>
      </c>
      <c r="H22" s="73">
        <v>-8.8000000000000007</v>
      </c>
      <c r="I22" s="73">
        <v>-9.4</v>
      </c>
      <c r="J22" s="27">
        <f t="shared" si="0"/>
        <v>-5.55</v>
      </c>
      <c r="K22" s="73">
        <v>-3.6</v>
      </c>
      <c r="L22" s="103">
        <v>-10.3</v>
      </c>
      <c r="M22" s="73">
        <v>4.3</v>
      </c>
      <c r="N22" s="73">
        <v>4.2</v>
      </c>
      <c r="O22" s="73">
        <v>4.3</v>
      </c>
      <c r="P22" s="73">
        <v>4.2</v>
      </c>
      <c r="Q22" s="73">
        <v>3.8</v>
      </c>
      <c r="R22" s="73">
        <v>3.6</v>
      </c>
      <c r="S22" s="73">
        <v>3</v>
      </c>
      <c r="T22" s="73">
        <v>2.8</v>
      </c>
      <c r="U22" s="28">
        <f t="shared" si="1"/>
        <v>3.7750000000000004</v>
      </c>
      <c r="V22" s="29"/>
      <c r="W22" s="26">
        <v>16</v>
      </c>
      <c r="X22" s="22">
        <v>12.2</v>
      </c>
      <c r="Y22" s="22">
        <v>10.6</v>
      </c>
      <c r="Z22" s="22">
        <v>11.1</v>
      </c>
      <c r="AA22" s="22">
        <v>17.2</v>
      </c>
      <c r="AB22" s="22">
        <v>19.899999999999999</v>
      </c>
      <c r="AC22" s="22">
        <v>14.6</v>
      </c>
      <c r="AD22" s="22">
        <v>14.7</v>
      </c>
      <c r="AE22" s="22">
        <v>14.6</v>
      </c>
      <c r="AF22" s="27">
        <f t="shared" si="2"/>
        <v>14.362499999999999</v>
      </c>
      <c r="AG22" s="22">
        <v>22.4</v>
      </c>
      <c r="AH22" s="23">
        <v>9.4</v>
      </c>
      <c r="AI22" s="22">
        <v>13.1</v>
      </c>
      <c r="AJ22" s="22">
        <v>11.6</v>
      </c>
      <c r="AK22" s="22">
        <v>12</v>
      </c>
      <c r="AL22" s="22">
        <v>13.3</v>
      </c>
      <c r="AM22" s="22">
        <v>13.5</v>
      </c>
      <c r="AN22" s="22">
        <v>15.1</v>
      </c>
      <c r="AO22" s="22">
        <v>14.9</v>
      </c>
      <c r="AP22" s="22">
        <v>15.4</v>
      </c>
      <c r="AQ22" s="28">
        <f t="shared" si="3"/>
        <v>13.612500000000001</v>
      </c>
      <c r="AR22" s="29"/>
    </row>
    <row r="23" spans="1:44" ht="12" customHeight="1">
      <c r="A23" s="26">
        <v>17</v>
      </c>
      <c r="B23" s="73">
        <v>-6.3</v>
      </c>
      <c r="C23" s="73">
        <v>-4.5999999999999996</v>
      </c>
      <c r="D23" s="73">
        <v>-2</v>
      </c>
      <c r="E23" s="73">
        <v>0.5</v>
      </c>
      <c r="F23" s="73">
        <v>1</v>
      </c>
      <c r="G23" s="73">
        <v>0.4</v>
      </c>
      <c r="H23" s="73">
        <v>0.2</v>
      </c>
      <c r="I23" s="73">
        <v>-2.1</v>
      </c>
      <c r="J23" s="27">
        <f t="shared" si="0"/>
        <v>-1.6124999999999998</v>
      </c>
      <c r="K23" s="73">
        <v>1.2</v>
      </c>
      <c r="L23" s="103">
        <v>-9.4</v>
      </c>
      <c r="M23" s="73">
        <v>3.6</v>
      </c>
      <c r="N23" s="73">
        <v>4.0999999999999996</v>
      </c>
      <c r="O23" s="73">
        <v>5.0999999999999996</v>
      </c>
      <c r="P23" s="73">
        <v>6.2</v>
      </c>
      <c r="Q23" s="73">
        <v>6.4</v>
      </c>
      <c r="R23" s="73">
        <v>6.2</v>
      </c>
      <c r="S23" s="73">
        <v>6</v>
      </c>
      <c r="T23" s="73">
        <v>4.9000000000000004</v>
      </c>
      <c r="U23" s="28">
        <f t="shared" si="1"/>
        <v>5.3124999999999991</v>
      </c>
      <c r="V23" s="29"/>
      <c r="W23" s="26">
        <v>17</v>
      </c>
      <c r="X23" s="22">
        <v>12.6</v>
      </c>
      <c r="Y23" s="22">
        <v>11.6</v>
      </c>
      <c r="Z23" s="22">
        <v>10.8</v>
      </c>
      <c r="AA23" s="22">
        <v>17.100000000000001</v>
      </c>
      <c r="AB23" s="22">
        <v>19.5</v>
      </c>
      <c r="AC23" s="22">
        <v>15.5</v>
      </c>
      <c r="AD23" s="22">
        <v>19.399999999999999</v>
      </c>
      <c r="AE23" s="22">
        <v>16.899999999999999</v>
      </c>
      <c r="AF23" s="27">
        <f t="shared" si="2"/>
        <v>15.425000000000001</v>
      </c>
      <c r="AG23" s="22">
        <v>22.1</v>
      </c>
      <c r="AH23" s="23">
        <v>10.7</v>
      </c>
      <c r="AI23" s="22">
        <v>13.8</v>
      </c>
      <c r="AJ23" s="22">
        <v>13</v>
      </c>
      <c r="AK23" s="22">
        <v>12.2</v>
      </c>
      <c r="AL23" s="22">
        <v>15.4</v>
      </c>
      <c r="AM23" s="22">
        <v>12.2</v>
      </c>
      <c r="AN23" s="22">
        <v>14.9</v>
      </c>
      <c r="AO23" s="22">
        <v>14.8</v>
      </c>
      <c r="AP23" s="22">
        <v>13.8</v>
      </c>
      <c r="AQ23" s="28">
        <f t="shared" si="3"/>
        <v>13.762499999999999</v>
      </c>
      <c r="AR23" s="29"/>
    </row>
    <row r="24" spans="1:44" ht="12" customHeight="1">
      <c r="A24" s="26">
        <v>18</v>
      </c>
      <c r="B24" s="73">
        <v>-4.9000000000000004</v>
      </c>
      <c r="C24" s="73">
        <v>-5.9</v>
      </c>
      <c r="D24" s="73">
        <v>-7.8</v>
      </c>
      <c r="E24" s="73">
        <v>-10.8</v>
      </c>
      <c r="F24" s="73">
        <v>-5.9</v>
      </c>
      <c r="G24" s="73">
        <v>-4.5999999999999996</v>
      </c>
      <c r="H24" s="73">
        <v>-3.8</v>
      </c>
      <c r="I24" s="73">
        <v>-3.6</v>
      </c>
      <c r="J24" s="27">
        <f t="shared" si="0"/>
        <v>-5.9125000000000005</v>
      </c>
      <c r="K24" s="73">
        <v>-2.1</v>
      </c>
      <c r="L24" s="103">
        <v>-11.5</v>
      </c>
      <c r="M24" s="73">
        <v>3.6</v>
      </c>
      <c r="N24" s="73">
        <v>3.4</v>
      </c>
      <c r="O24" s="73">
        <v>3</v>
      </c>
      <c r="P24" s="73">
        <v>2.5</v>
      </c>
      <c r="Q24" s="73">
        <v>3.6</v>
      </c>
      <c r="R24" s="73">
        <v>3.9</v>
      </c>
      <c r="S24" s="73">
        <v>4.3</v>
      </c>
      <c r="T24" s="73">
        <v>4.5</v>
      </c>
      <c r="U24" s="28">
        <f t="shared" si="1"/>
        <v>3.6</v>
      </c>
      <c r="V24" s="29"/>
      <c r="W24" s="26">
        <v>18</v>
      </c>
      <c r="X24" s="22">
        <v>14.5</v>
      </c>
      <c r="Y24" s="22">
        <v>14.6</v>
      </c>
      <c r="Z24" s="22">
        <v>12.7</v>
      </c>
      <c r="AA24" s="22">
        <v>17.7</v>
      </c>
      <c r="AB24" s="22">
        <v>20.399999999999999</v>
      </c>
      <c r="AC24" s="22">
        <v>21.3</v>
      </c>
      <c r="AD24" s="22">
        <v>21.7</v>
      </c>
      <c r="AE24" s="22">
        <v>20.3</v>
      </c>
      <c r="AF24" s="27">
        <f t="shared" si="2"/>
        <v>17.900000000000002</v>
      </c>
      <c r="AG24" s="22">
        <v>22.4</v>
      </c>
      <c r="AH24" s="23">
        <v>12</v>
      </c>
      <c r="AI24" s="22">
        <v>14.2</v>
      </c>
      <c r="AJ24" s="22">
        <v>13.8</v>
      </c>
      <c r="AK24" s="22">
        <v>13.6</v>
      </c>
      <c r="AL24" s="22">
        <v>14.8</v>
      </c>
      <c r="AM24" s="22">
        <v>12</v>
      </c>
      <c r="AN24" s="22">
        <v>12.1</v>
      </c>
      <c r="AO24" s="22">
        <v>12.4</v>
      </c>
      <c r="AP24" s="22">
        <v>12.4</v>
      </c>
      <c r="AQ24" s="28">
        <f t="shared" si="3"/>
        <v>13.162500000000001</v>
      </c>
      <c r="AR24" s="29"/>
    </row>
    <row r="25" spans="1:44" ht="12" customHeight="1">
      <c r="A25" s="26">
        <v>19</v>
      </c>
      <c r="B25" s="73">
        <v>-7.2</v>
      </c>
      <c r="C25" s="73">
        <v>-8.6999999999999993</v>
      </c>
      <c r="D25" s="73">
        <v>-9.1</v>
      </c>
      <c r="E25" s="73">
        <v>-9.4</v>
      </c>
      <c r="F25" s="73">
        <v>-6.1</v>
      </c>
      <c r="G25" s="73">
        <v>-3.4</v>
      </c>
      <c r="H25" s="73">
        <v>-4.0999999999999996</v>
      </c>
      <c r="I25" s="73">
        <v>-3.6</v>
      </c>
      <c r="J25" s="27">
        <f t="shared" si="0"/>
        <v>-6.45</v>
      </c>
      <c r="K25" s="73">
        <v>-3.1</v>
      </c>
      <c r="L25" s="103">
        <v>-10.3</v>
      </c>
      <c r="M25" s="73">
        <v>3.3</v>
      </c>
      <c r="N25" s="73">
        <v>2.9</v>
      </c>
      <c r="O25" s="73">
        <v>2.8</v>
      </c>
      <c r="P25" s="73">
        <v>2.8</v>
      </c>
      <c r="Q25" s="73">
        <v>3.6</v>
      </c>
      <c r="R25" s="73">
        <v>4.3</v>
      </c>
      <c r="S25" s="73">
        <v>4.0999999999999996</v>
      </c>
      <c r="T25" s="73">
        <v>4.3</v>
      </c>
      <c r="U25" s="28">
        <f t="shared" si="1"/>
        <v>3.5124999999999997</v>
      </c>
      <c r="V25" s="29"/>
      <c r="W25" s="26">
        <v>19</v>
      </c>
      <c r="X25" s="22">
        <v>15.4</v>
      </c>
      <c r="Y25" s="22">
        <v>12.5</v>
      </c>
      <c r="Z25" s="22">
        <v>14.1</v>
      </c>
      <c r="AA25" s="22">
        <v>17.2</v>
      </c>
      <c r="AB25" s="22">
        <v>19.8</v>
      </c>
      <c r="AC25" s="22">
        <v>20.5</v>
      </c>
      <c r="AD25" s="22">
        <v>18.3</v>
      </c>
      <c r="AE25" s="22">
        <v>18.399999999999999</v>
      </c>
      <c r="AF25" s="27">
        <f t="shared" si="2"/>
        <v>17.024999999999999</v>
      </c>
      <c r="AG25" s="22">
        <v>21.6</v>
      </c>
      <c r="AH25" s="23">
        <v>11.9</v>
      </c>
      <c r="AI25" s="22">
        <v>13.6</v>
      </c>
      <c r="AJ25" s="22">
        <v>13</v>
      </c>
      <c r="AK25" s="22">
        <v>14.3</v>
      </c>
      <c r="AL25" s="22">
        <v>15.5</v>
      </c>
      <c r="AM25" s="22">
        <v>15</v>
      </c>
      <c r="AN25" s="22">
        <v>14.9</v>
      </c>
      <c r="AO25" s="22">
        <v>15.5</v>
      </c>
      <c r="AP25" s="22">
        <v>15.4</v>
      </c>
      <c r="AQ25" s="28">
        <f t="shared" si="3"/>
        <v>14.650000000000002</v>
      </c>
      <c r="AR25" s="29"/>
    </row>
    <row r="26" spans="1:44" ht="12" customHeight="1">
      <c r="A26" s="26">
        <v>20</v>
      </c>
      <c r="B26" s="73">
        <v>-1.4</v>
      </c>
      <c r="C26" s="73">
        <v>-2.7</v>
      </c>
      <c r="D26" s="73">
        <v>-3.9</v>
      </c>
      <c r="E26" s="73">
        <v>-3.6</v>
      </c>
      <c r="F26" s="73">
        <v>-3.8</v>
      </c>
      <c r="G26" s="73">
        <v>-5.7</v>
      </c>
      <c r="H26" s="73">
        <v>-8</v>
      </c>
      <c r="I26" s="73">
        <v>-9.5</v>
      </c>
      <c r="J26" s="27">
        <f t="shared" si="0"/>
        <v>-4.8249999999999993</v>
      </c>
      <c r="K26" s="73">
        <v>-1</v>
      </c>
      <c r="L26" s="103">
        <v>-9.5</v>
      </c>
      <c r="M26" s="73">
        <v>5.3</v>
      </c>
      <c r="N26" s="73">
        <v>4.5999999999999996</v>
      </c>
      <c r="O26" s="73">
        <v>4</v>
      </c>
      <c r="P26" s="73">
        <v>4.0999999999999996</v>
      </c>
      <c r="Q26" s="73">
        <v>4</v>
      </c>
      <c r="R26" s="73">
        <v>3.4</v>
      </c>
      <c r="S26" s="73">
        <v>2.9</v>
      </c>
      <c r="T26" s="73">
        <v>2.7</v>
      </c>
      <c r="U26" s="28">
        <f t="shared" si="1"/>
        <v>3.8749999999999996</v>
      </c>
      <c r="V26" s="29"/>
      <c r="W26" s="26">
        <v>20</v>
      </c>
      <c r="X26" s="22">
        <v>16.399999999999999</v>
      </c>
      <c r="Y26" s="22">
        <v>13.6</v>
      </c>
      <c r="Z26" s="22">
        <v>10.9</v>
      </c>
      <c r="AA26" s="22">
        <v>19.100000000000001</v>
      </c>
      <c r="AB26" s="22">
        <v>21.2</v>
      </c>
      <c r="AC26" s="22">
        <v>21.7</v>
      </c>
      <c r="AD26" s="22">
        <v>21.6</v>
      </c>
      <c r="AE26" s="22">
        <v>21.1</v>
      </c>
      <c r="AF26" s="27">
        <f t="shared" si="2"/>
        <v>18.2</v>
      </c>
      <c r="AG26" s="22">
        <v>23.9</v>
      </c>
      <c r="AH26" s="23">
        <v>10.9</v>
      </c>
      <c r="AI26" s="22">
        <v>15.1</v>
      </c>
      <c r="AJ26" s="22">
        <v>14.2</v>
      </c>
      <c r="AK26" s="22">
        <v>12.6</v>
      </c>
      <c r="AL26" s="22">
        <v>15</v>
      </c>
      <c r="AM26" s="22">
        <v>13.8</v>
      </c>
      <c r="AN26" s="22">
        <v>13.2</v>
      </c>
      <c r="AO26" s="22">
        <v>13.1</v>
      </c>
      <c r="AP26" s="22">
        <v>15.2</v>
      </c>
      <c r="AQ26" s="28">
        <f t="shared" si="3"/>
        <v>14.025</v>
      </c>
      <c r="AR26" s="29"/>
    </row>
    <row r="27" spans="1:44" ht="12" customHeight="1">
      <c r="A27" s="26">
        <v>21</v>
      </c>
      <c r="B27" s="73">
        <v>-9.5</v>
      </c>
      <c r="C27" s="73">
        <v>-12.9</v>
      </c>
      <c r="D27" s="73">
        <v>-14.3</v>
      </c>
      <c r="E27" s="73">
        <v>-17.3</v>
      </c>
      <c r="F27" s="73">
        <v>-15</v>
      </c>
      <c r="G27" s="73">
        <v>-11.2</v>
      </c>
      <c r="H27" s="73">
        <v>-14.9</v>
      </c>
      <c r="I27" s="73">
        <v>-19.399999999999999</v>
      </c>
      <c r="J27" s="27">
        <f t="shared" si="0"/>
        <v>-14.3125</v>
      </c>
      <c r="K27" s="73">
        <v>-8.6</v>
      </c>
      <c r="L27" s="103">
        <v>-19.7</v>
      </c>
      <c r="M27" s="73">
        <v>2.7</v>
      </c>
      <c r="N27" s="73">
        <v>2.1</v>
      </c>
      <c r="O27" s="73">
        <v>1.8</v>
      </c>
      <c r="P27" s="73">
        <v>1.4</v>
      </c>
      <c r="Q27" s="73">
        <v>1.7</v>
      </c>
      <c r="R27" s="73">
        <v>2.4</v>
      </c>
      <c r="S27" s="73">
        <v>1.7</v>
      </c>
      <c r="T27" s="73">
        <v>1.1000000000000001</v>
      </c>
      <c r="U27" s="28">
        <f t="shared" si="1"/>
        <v>1.8624999999999998</v>
      </c>
      <c r="V27" s="29"/>
      <c r="W27" s="26">
        <v>21</v>
      </c>
      <c r="X27" s="22">
        <v>13.5</v>
      </c>
      <c r="Y27" s="22">
        <v>10.8</v>
      </c>
      <c r="Z27" s="22">
        <v>12.6</v>
      </c>
      <c r="AA27" s="22">
        <v>20.8</v>
      </c>
      <c r="AB27" s="22">
        <v>24.6</v>
      </c>
      <c r="AC27" s="22">
        <v>25.8</v>
      </c>
      <c r="AD27" s="22">
        <v>24.1</v>
      </c>
      <c r="AE27" s="22">
        <v>22.2</v>
      </c>
      <c r="AF27" s="27">
        <f t="shared" si="2"/>
        <v>19.3</v>
      </c>
      <c r="AG27" s="22">
        <v>26.4</v>
      </c>
      <c r="AH27" s="23">
        <v>9.9</v>
      </c>
      <c r="AI27" s="22">
        <v>14.5</v>
      </c>
      <c r="AJ27" s="22">
        <v>12.7</v>
      </c>
      <c r="AK27" s="22">
        <v>14</v>
      </c>
      <c r="AL27" s="22">
        <v>16.899999999999999</v>
      </c>
      <c r="AM27" s="22">
        <v>13.9</v>
      </c>
      <c r="AN27" s="22">
        <v>13.3</v>
      </c>
      <c r="AO27" s="22">
        <v>14.4</v>
      </c>
      <c r="AP27" s="22">
        <v>15</v>
      </c>
      <c r="AQ27" s="28">
        <f t="shared" si="3"/>
        <v>14.3375</v>
      </c>
      <c r="AR27" s="29"/>
    </row>
    <row r="28" spans="1:44" ht="12" customHeight="1">
      <c r="A28" s="26">
        <v>22</v>
      </c>
      <c r="B28" s="73">
        <v>-21.7</v>
      </c>
      <c r="C28" s="73">
        <v>-22.1</v>
      </c>
      <c r="D28" s="73">
        <v>-24.2</v>
      </c>
      <c r="E28" s="73">
        <v>-23.9</v>
      </c>
      <c r="F28" s="73">
        <v>-20.9</v>
      </c>
      <c r="G28" s="73">
        <v>-17.2</v>
      </c>
      <c r="H28" s="73">
        <v>-18.399999999999999</v>
      </c>
      <c r="I28" s="73">
        <v>-18.3</v>
      </c>
      <c r="J28" s="27">
        <f t="shared" si="0"/>
        <v>-20.837500000000002</v>
      </c>
      <c r="K28" s="73">
        <v>-15.8</v>
      </c>
      <c r="L28" s="103">
        <v>-25.1</v>
      </c>
      <c r="M28" s="73">
        <v>0.9</v>
      </c>
      <c r="N28" s="73">
        <v>0.9</v>
      </c>
      <c r="O28" s="73">
        <v>0.7</v>
      </c>
      <c r="P28" s="73">
        <v>0.7</v>
      </c>
      <c r="Q28" s="73">
        <v>1</v>
      </c>
      <c r="R28" s="73">
        <v>1.4</v>
      </c>
      <c r="S28" s="73">
        <v>1.2</v>
      </c>
      <c r="T28" s="73">
        <v>1.3</v>
      </c>
      <c r="U28" s="28">
        <f t="shared" si="1"/>
        <v>1.0125</v>
      </c>
      <c r="V28" s="29"/>
      <c r="W28" s="26">
        <v>22</v>
      </c>
      <c r="X28" s="22">
        <v>17</v>
      </c>
      <c r="Y28" s="22">
        <v>13.3</v>
      </c>
      <c r="Z28" s="22">
        <v>14.7</v>
      </c>
      <c r="AA28" s="22">
        <v>21</v>
      </c>
      <c r="AB28" s="22">
        <v>24.4</v>
      </c>
      <c r="AC28" s="22">
        <v>23.1</v>
      </c>
      <c r="AD28" s="22">
        <v>19.600000000000001</v>
      </c>
      <c r="AE28" s="22">
        <v>18.899999999999999</v>
      </c>
      <c r="AF28" s="27">
        <f t="shared" si="2"/>
        <v>19</v>
      </c>
      <c r="AG28" s="22">
        <v>25.3</v>
      </c>
      <c r="AH28" s="23">
        <v>12.8</v>
      </c>
      <c r="AI28" s="22">
        <v>13.5</v>
      </c>
      <c r="AJ28" s="22">
        <v>12.8</v>
      </c>
      <c r="AK28" s="22">
        <v>13.5</v>
      </c>
      <c r="AL28" s="22">
        <v>16.600000000000001</v>
      </c>
      <c r="AM28" s="22">
        <v>17.7</v>
      </c>
      <c r="AN28" s="22">
        <v>15.8</v>
      </c>
      <c r="AO28" s="22">
        <v>17.100000000000001</v>
      </c>
      <c r="AP28" s="22">
        <v>19</v>
      </c>
      <c r="AQ28" s="28">
        <f t="shared" si="3"/>
        <v>15.75</v>
      </c>
      <c r="AR28" s="29"/>
    </row>
    <row r="29" spans="1:44" ht="12" customHeight="1">
      <c r="A29" s="26">
        <v>23</v>
      </c>
      <c r="B29" s="73">
        <v>-18.600000000000001</v>
      </c>
      <c r="C29" s="73">
        <v>-13.9</v>
      </c>
      <c r="D29" s="73">
        <v>-11.1</v>
      </c>
      <c r="E29" s="73">
        <v>-9.6999999999999993</v>
      </c>
      <c r="F29" s="73">
        <v>-7.6</v>
      </c>
      <c r="G29" s="73">
        <v>-6.2</v>
      </c>
      <c r="H29" s="73">
        <v>-6.1</v>
      </c>
      <c r="I29" s="73">
        <v>-5.9</v>
      </c>
      <c r="J29" s="27">
        <f t="shared" si="0"/>
        <v>-9.8874999999999993</v>
      </c>
      <c r="K29" s="73">
        <v>-5.8</v>
      </c>
      <c r="L29" s="103">
        <v>-18.600000000000001</v>
      </c>
      <c r="M29" s="73">
        <v>1.2</v>
      </c>
      <c r="N29" s="73">
        <v>1.9</v>
      </c>
      <c r="O29" s="73">
        <v>2.4</v>
      </c>
      <c r="P29" s="73">
        <v>2.7</v>
      </c>
      <c r="Q29" s="73">
        <v>3.3</v>
      </c>
      <c r="R29" s="73">
        <v>3.7</v>
      </c>
      <c r="S29" s="73">
        <v>3.7</v>
      </c>
      <c r="T29" s="73">
        <v>3.8</v>
      </c>
      <c r="U29" s="28">
        <f t="shared" si="1"/>
        <v>2.8374999999999999</v>
      </c>
      <c r="V29" s="29"/>
      <c r="W29" s="26">
        <v>23</v>
      </c>
      <c r="X29" s="22">
        <v>15.9</v>
      </c>
      <c r="Y29" s="22">
        <v>15.1</v>
      </c>
      <c r="Z29" s="22">
        <v>14.7</v>
      </c>
      <c r="AA29" s="22">
        <v>20.7</v>
      </c>
      <c r="AB29" s="22">
        <v>24.7</v>
      </c>
      <c r="AC29" s="22">
        <v>24.8</v>
      </c>
      <c r="AD29" s="22">
        <v>25.7</v>
      </c>
      <c r="AE29" s="22">
        <v>22.3</v>
      </c>
      <c r="AF29" s="27">
        <f t="shared" si="2"/>
        <v>20.487500000000001</v>
      </c>
      <c r="AG29" s="22">
        <v>26.5</v>
      </c>
      <c r="AH29" s="23">
        <v>14.6</v>
      </c>
      <c r="AI29" s="22">
        <v>17.899999999999999</v>
      </c>
      <c r="AJ29" s="22">
        <v>17</v>
      </c>
      <c r="AK29" s="22">
        <v>16.2</v>
      </c>
      <c r="AL29" s="22">
        <v>16.8</v>
      </c>
      <c r="AM29" s="22">
        <v>12.7</v>
      </c>
      <c r="AN29" s="22">
        <v>12.2</v>
      </c>
      <c r="AO29" s="22">
        <v>11.9</v>
      </c>
      <c r="AP29" s="22">
        <v>12.1</v>
      </c>
      <c r="AQ29" s="28">
        <f t="shared" si="3"/>
        <v>14.6</v>
      </c>
      <c r="AR29" s="29"/>
    </row>
    <row r="30" spans="1:44" ht="12" customHeight="1">
      <c r="A30" s="26">
        <v>24</v>
      </c>
      <c r="B30" s="73">
        <v>-5</v>
      </c>
      <c r="C30" s="73">
        <v>-4.3</v>
      </c>
      <c r="D30" s="73">
        <v>-3.5</v>
      </c>
      <c r="E30" s="73">
        <v>-3.9</v>
      </c>
      <c r="F30" s="73">
        <v>-7.2</v>
      </c>
      <c r="G30" s="73">
        <v>-7.5</v>
      </c>
      <c r="H30" s="73">
        <v>-11.8</v>
      </c>
      <c r="I30" s="73">
        <v>-16.2</v>
      </c>
      <c r="J30" s="27">
        <f t="shared" si="0"/>
        <v>-7.4250000000000007</v>
      </c>
      <c r="K30" s="73">
        <v>-3.3</v>
      </c>
      <c r="L30" s="103">
        <v>-16.5</v>
      </c>
      <c r="M30" s="73">
        <v>4.0999999999999996</v>
      </c>
      <c r="N30" s="73">
        <v>4.3</v>
      </c>
      <c r="O30" s="73">
        <v>4.5</v>
      </c>
      <c r="P30" s="73">
        <v>4.4000000000000004</v>
      </c>
      <c r="Q30" s="73">
        <v>3.1</v>
      </c>
      <c r="R30" s="73">
        <v>2.6</v>
      </c>
      <c r="S30" s="73">
        <v>2.2000000000000002</v>
      </c>
      <c r="T30" s="73">
        <v>1.5</v>
      </c>
      <c r="U30" s="28">
        <f t="shared" si="1"/>
        <v>3.3374999999999999</v>
      </c>
      <c r="V30" s="29"/>
      <c r="W30" s="26">
        <v>24</v>
      </c>
      <c r="X30" s="22">
        <v>16.899999999999999</v>
      </c>
      <c r="Y30" s="22">
        <v>13.6</v>
      </c>
      <c r="Z30" s="22">
        <v>14</v>
      </c>
      <c r="AA30" s="22">
        <v>21.3</v>
      </c>
      <c r="AB30" s="22">
        <v>25</v>
      </c>
      <c r="AC30" s="22">
        <v>25.5</v>
      </c>
      <c r="AD30" s="22">
        <v>25.8</v>
      </c>
      <c r="AE30" s="22">
        <v>23.3</v>
      </c>
      <c r="AF30" s="27">
        <f t="shared" si="2"/>
        <v>20.675000000000001</v>
      </c>
      <c r="AG30" s="22">
        <v>27.1</v>
      </c>
      <c r="AH30" s="23">
        <v>12.9</v>
      </c>
      <c r="AI30" s="22">
        <v>13.8</v>
      </c>
      <c r="AJ30" s="22">
        <v>14.2</v>
      </c>
      <c r="AK30" s="22">
        <v>15.3</v>
      </c>
      <c r="AL30" s="22">
        <v>15.7</v>
      </c>
      <c r="AM30" s="22">
        <v>11.4</v>
      </c>
      <c r="AN30" s="22">
        <v>13</v>
      </c>
      <c r="AO30" s="22">
        <v>12.3</v>
      </c>
      <c r="AP30" s="22">
        <v>14.6</v>
      </c>
      <c r="AQ30" s="28">
        <f t="shared" si="3"/>
        <v>13.7875</v>
      </c>
      <c r="AR30" s="29"/>
    </row>
    <row r="31" spans="1:44" ht="12" customHeight="1">
      <c r="A31" s="26">
        <v>25</v>
      </c>
      <c r="B31" s="73">
        <v>-15.1</v>
      </c>
      <c r="C31" s="73">
        <v>-13.2</v>
      </c>
      <c r="D31" s="73">
        <v>-12.5</v>
      </c>
      <c r="E31" s="73">
        <v>-13.6</v>
      </c>
      <c r="F31" s="73">
        <v>-13.2</v>
      </c>
      <c r="G31" s="73">
        <v>-10.3</v>
      </c>
      <c r="H31" s="73">
        <v>-10.7</v>
      </c>
      <c r="I31" s="73">
        <v>-12.1</v>
      </c>
      <c r="J31" s="27">
        <f t="shared" si="0"/>
        <v>-12.587499999999999</v>
      </c>
      <c r="K31" s="73">
        <v>-9.4</v>
      </c>
      <c r="L31" s="103">
        <v>-16.2</v>
      </c>
      <c r="M31" s="73">
        <v>1.7</v>
      </c>
      <c r="N31" s="73">
        <v>2</v>
      </c>
      <c r="O31" s="73">
        <v>2.1</v>
      </c>
      <c r="P31" s="73">
        <v>1.9</v>
      </c>
      <c r="Q31" s="73">
        <v>2</v>
      </c>
      <c r="R31" s="73">
        <v>2.6</v>
      </c>
      <c r="S31" s="73">
        <v>2.4</v>
      </c>
      <c r="T31" s="73">
        <v>2.2000000000000002</v>
      </c>
      <c r="U31" s="28">
        <f t="shared" si="1"/>
        <v>2.1125000000000003</v>
      </c>
      <c r="V31" s="29"/>
      <c r="W31" s="26">
        <v>25</v>
      </c>
      <c r="X31" s="22">
        <v>19.600000000000001</v>
      </c>
      <c r="Y31" s="22">
        <v>17.8</v>
      </c>
      <c r="Z31" s="22">
        <v>17.899999999999999</v>
      </c>
      <c r="AA31" s="22">
        <v>20.5</v>
      </c>
      <c r="AB31" s="22">
        <v>22.2</v>
      </c>
      <c r="AC31" s="22">
        <v>23.2</v>
      </c>
      <c r="AD31" s="22">
        <v>22.9</v>
      </c>
      <c r="AE31" s="22">
        <v>20.5</v>
      </c>
      <c r="AF31" s="27">
        <f t="shared" si="2"/>
        <v>20.575000000000003</v>
      </c>
      <c r="AG31" s="22">
        <v>23.9</v>
      </c>
      <c r="AH31" s="23">
        <v>17.3</v>
      </c>
      <c r="AI31" s="22">
        <v>16.2</v>
      </c>
      <c r="AJ31" s="22">
        <v>16.7</v>
      </c>
      <c r="AK31" s="22">
        <v>16.600000000000001</v>
      </c>
      <c r="AL31" s="22">
        <v>15.9</v>
      </c>
      <c r="AM31" s="22">
        <v>14.7</v>
      </c>
      <c r="AN31" s="22">
        <v>14.2</v>
      </c>
      <c r="AO31" s="22">
        <v>15.6</v>
      </c>
      <c r="AP31" s="22">
        <v>15.9</v>
      </c>
      <c r="AQ31" s="28">
        <f t="shared" si="3"/>
        <v>15.725000000000001</v>
      </c>
      <c r="AR31" s="29"/>
    </row>
    <row r="32" spans="1:44" ht="12" customHeight="1">
      <c r="A32" s="26">
        <v>26</v>
      </c>
      <c r="B32" s="73">
        <v>-12.5</v>
      </c>
      <c r="C32" s="73">
        <v>-11.9</v>
      </c>
      <c r="D32" s="73">
        <v>-11.6</v>
      </c>
      <c r="E32" s="73">
        <v>-11.7</v>
      </c>
      <c r="F32" s="73">
        <v>-10.8</v>
      </c>
      <c r="G32" s="73">
        <v>-9.1</v>
      </c>
      <c r="H32" s="73">
        <v>-13.7</v>
      </c>
      <c r="I32" s="73">
        <v>-15.4</v>
      </c>
      <c r="J32" s="27">
        <f t="shared" si="0"/>
        <v>-12.0875</v>
      </c>
      <c r="K32" s="73">
        <v>-8.9</v>
      </c>
      <c r="L32" s="103">
        <v>-15.4</v>
      </c>
      <c r="M32" s="73">
        <v>2.1</v>
      </c>
      <c r="N32" s="73">
        <v>2.2000000000000002</v>
      </c>
      <c r="O32" s="73">
        <v>2.2999999999999998</v>
      </c>
      <c r="P32" s="73">
        <v>2.2000000000000002</v>
      </c>
      <c r="Q32" s="73">
        <v>2.4</v>
      </c>
      <c r="R32" s="73">
        <v>2.5</v>
      </c>
      <c r="S32" s="73">
        <v>1.9</v>
      </c>
      <c r="T32" s="73">
        <v>1.6</v>
      </c>
      <c r="U32" s="28">
        <f t="shared" si="1"/>
        <v>2.1500000000000004</v>
      </c>
      <c r="V32" s="29"/>
      <c r="W32" s="26">
        <v>26</v>
      </c>
      <c r="X32" s="22">
        <v>17.899999999999999</v>
      </c>
      <c r="Y32" s="22">
        <v>16.399999999999999</v>
      </c>
      <c r="Z32" s="22">
        <v>15.3</v>
      </c>
      <c r="AA32" s="22">
        <v>18.3</v>
      </c>
      <c r="AB32" s="22">
        <v>24.1</v>
      </c>
      <c r="AC32" s="22">
        <v>23.7</v>
      </c>
      <c r="AD32" s="22">
        <v>27.1</v>
      </c>
      <c r="AE32" s="22">
        <v>25.2</v>
      </c>
      <c r="AF32" s="27">
        <f t="shared" si="2"/>
        <v>21</v>
      </c>
      <c r="AG32" s="22">
        <v>27.5</v>
      </c>
      <c r="AH32" s="23">
        <v>15.2</v>
      </c>
      <c r="AI32" s="22">
        <v>15.8</v>
      </c>
      <c r="AJ32" s="22">
        <v>16.899999999999999</v>
      </c>
      <c r="AK32" s="22">
        <v>17</v>
      </c>
      <c r="AL32" s="22">
        <v>18.899999999999999</v>
      </c>
      <c r="AM32" s="22">
        <v>18.899999999999999</v>
      </c>
      <c r="AN32" s="22">
        <v>18.100000000000001</v>
      </c>
      <c r="AO32" s="22">
        <v>18.600000000000001</v>
      </c>
      <c r="AP32" s="22">
        <v>18.600000000000001</v>
      </c>
      <c r="AQ32" s="28">
        <f t="shared" si="3"/>
        <v>17.849999999999998</v>
      </c>
      <c r="AR32" s="29"/>
    </row>
    <row r="33" spans="1:44" ht="12" customHeight="1">
      <c r="A33" s="26">
        <v>27</v>
      </c>
      <c r="B33" s="73">
        <v>-16.899999999999999</v>
      </c>
      <c r="C33" s="73">
        <v>-15.6</v>
      </c>
      <c r="D33" s="73">
        <v>-18.399999999999999</v>
      </c>
      <c r="E33" s="73">
        <v>-19.5</v>
      </c>
      <c r="F33" s="73">
        <v>-15.9</v>
      </c>
      <c r="G33" s="73">
        <v>-10.9</v>
      </c>
      <c r="H33" s="73">
        <v>-14.3</v>
      </c>
      <c r="I33" s="73">
        <v>-17.2</v>
      </c>
      <c r="J33" s="27">
        <f t="shared" si="0"/>
        <v>-16.087500000000002</v>
      </c>
      <c r="K33" s="73">
        <v>-8.9</v>
      </c>
      <c r="L33" s="103">
        <v>-20.399999999999999</v>
      </c>
      <c r="M33" s="73">
        <v>1.4</v>
      </c>
      <c r="N33" s="73">
        <v>1.6</v>
      </c>
      <c r="O33" s="73">
        <v>1.2</v>
      </c>
      <c r="P33" s="73">
        <v>1.1000000000000001</v>
      </c>
      <c r="Q33" s="73">
        <v>1.6</v>
      </c>
      <c r="R33" s="73">
        <v>2.4</v>
      </c>
      <c r="S33" s="73">
        <v>1.8</v>
      </c>
      <c r="T33" s="73">
        <v>1.4</v>
      </c>
      <c r="U33" s="28">
        <f t="shared" si="1"/>
        <v>1.5625000000000002</v>
      </c>
      <c r="V33" s="29"/>
      <c r="W33" s="26">
        <v>27</v>
      </c>
      <c r="X33" s="22">
        <v>21</v>
      </c>
      <c r="Y33" s="22">
        <v>19.899999999999999</v>
      </c>
      <c r="Z33" s="22">
        <v>19.3</v>
      </c>
      <c r="AA33" s="22">
        <v>24.4</v>
      </c>
      <c r="AB33" s="22">
        <v>28.7</v>
      </c>
      <c r="AC33" s="22">
        <v>29.1</v>
      </c>
      <c r="AD33" s="22">
        <v>29</v>
      </c>
      <c r="AE33" s="22">
        <v>25.6</v>
      </c>
      <c r="AF33" s="27">
        <f t="shared" si="2"/>
        <v>24.625</v>
      </c>
      <c r="AG33" s="22">
        <v>30.9</v>
      </c>
      <c r="AH33" s="23">
        <v>18.8</v>
      </c>
      <c r="AI33" s="22">
        <v>20.100000000000001</v>
      </c>
      <c r="AJ33" s="22">
        <v>19.7</v>
      </c>
      <c r="AK33" s="22">
        <v>19</v>
      </c>
      <c r="AL33" s="22">
        <v>21.3</v>
      </c>
      <c r="AM33" s="22">
        <v>19.3</v>
      </c>
      <c r="AN33" s="22">
        <v>18.100000000000001</v>
      </c>
      <c r="AO33" s="22">
        <v>17.2</v>
      </c>
      <c r="AP33" s="22">
        <v>17.7</v>
      </c>
      <c r="AQ33" s="28">
        <f t="shared" si="3"/>
        <v>19.049999999999997</v>
      </c>
      <c r="AR33" s="29"/>
    </row>
    <row r="34" spans="1:44" ht="12" customHeight="1">
      <c r="A34" s="26">
        <v>28</v>
      </c>
      <c r="B34" s="73">
        <v>-17.3</v>
      </c>
      <c r="C34" s="73">
        <v>-15.4</v>
      </c>
      <c r="D34" s="73">
        <v>-15.9</v>
      </c>
      <c r="E34" s="73">
        <v>-12.9</v>
      </c>
      <c r="F34" s="73">
        <v>-10.1</v>
      </c>
      <c r="G34" s="73">
        <v>-8.5</v>
      </c>
      <c r="H34" s="73">
        <v>-8.6999999999999993</v>
      </c>
      <c r="I34" s="73">
        <v>-8.1999999999999993</v>
      </c>
      <c r="J34" s="27">
        <f t="shared" si="0"/>
        <v>-12.125</v>
      </c>
      <c r="K34" s="73">
        <v>-8.1</v>
      </c>
      <c r="L34" s="103">
        <v>-19.100000000000001</v>
      </c>
      <c r="M34" s="73">
        <v>1.4</v>
      </c>
      <c r="N34" s="73">
        <v>1.6</v>
      </c>
      <c r="O34" s="73">
        <v>1.6</v>
      </c>
      <c r="P34" s="73">
        <v>2.1</v>
      </c>
      <c r="Q34" s="73">
        <v>2.6</v>
      </c>
      <c r="R34" s="73">
        <v>2.7</v>
      </c>
      <c r="S34" s="73">
        <v>2.8</v>
      </c>
      <c r="T34" s="73">
        <v>2.9</v>
      </c>
      <c r="U34" s="28">
        <f t="shared" si="1"/>
        <v>2.2124999999999999</v>
      </c>
      <c r="V34" s="29"/>
      <c r="W34" s="26">
        <v>28</v>
      </c>
      <c r="X34" s="22">
        <v>18.600000000000001</v>
      </c>
      <c r="Y34" s="22">
        <v>14.6</v>
      </c>
      <c r="Z34" s="22">
        <v>15.4</v>
      </c>
      <c r="AA34" s="22">
        <v>24.8</v>
      </c>
      <c r="AB34" s="22">
        <v>29.4</v>
      </c>
      <c r="AC34" s="22">
        <v>31.1</v>
      </c>
      <c r="AD34" s="22">
        <v>29.1</v>
      </c>
      <c r="AE34" s="22">
        <v>22.7</v>
      </c>
      <c r="AF34" s="27">
        <f t="shared" si="2"/>
        <v>23.212499999999999</v>
      </c>
      <c r="AG34" s="22">
        <v>32.200000000000003</v>
      </c>
      <c r="AH34" s="23">
        <v>13.8</v>
      </c>
      <c r="AI34" s="22">
        <v>18</v>
      </c>
      <c r="AJ34" s="22">
        <v>15.9</v>
      </c>
      <c r="AK34" s="22">
        <v>15.7</v>
      </c>
      <c r="AL34" s="22">
        <v>17.8</v>
      </c>
      <c r="AM34" s="22">
        <v>17.600000000000001</v>
      </c>
      <c r="AN34" s="22">
        <v>17.100000000000001</v>
      </c>
      <c r="AO34" s="22">
        <v>20.100000000000001</v>
      </c>
      <c r="AP34" s="22">
        <v>16.5</v>
      </c>
      <c r="AQ34" s="28">
        <f t="shared" si="3"/>
        <v>17.337499999999999</v>
      </c>
      <c r="AR34" s="29"/>
    </row>
    <row r="35" spans="1:44" ht="12" customHeight="1">
      <c r="A35" s="26">
        <v>29</v>
      </c>
      <c r="B35" s="73">
        <v>-8.4</v>
      </c>
      <c r="C35" s="73">
        <v>-8.6999999999999993</v>
      </c>
      <c r="D35" s="73">
        <v>-9.5</v>
      </c>
      <c r="E35" s="73">
        <v>-9.1</v>
      </c>
      <c r="F35" s="73">
        <v>-8</v>
      </c>
      <c r="G35" s="73">
        <v>-6.7</v>
      </c>
      <c r="H35" s="73">
        <v>-6</v>
      </c>
      <c r="I35" s="73">
        <v>-5.2</v>
      </c>
      <c r="J35" s="27">
        <f t="shared" si="0"/>
        <v>-7.7000000000000011</v>
      </c>
      <c r="K35" s="73">
        <v>-5.2</v>
      </c>
      <c r="L35" s="103">
        <v>-9.6</v>
      </c>
      <c r="M35" s="73">
        <v>2.8</v>
      </c>
      <c r="N35" s="73">
        <v>2.7</v>
      </c>
      <c r="O35" s="73">
        <v>2.6</v>
      </c>
      <c r="P35" s="73">
        <v>2.8</v>
      </c>
      <c r="Q35" s="73">
        <v>3</v>
      </c>
      <c r="R35" s="73">
        <v>3.4</v>
      </c>
      <c r="S35" s="73">
        <v>3.6</v>
      </c>
      <c r="T35" s="73">
        <v>3.9</v>
      </c>
      <c r="U35" s="28">
        <f t="shared" si="1"/>
        <v>3.0999999999999996</v>
      </c>
      <c r="V35" s="29"/>
      <c r="W35" s="26">
        <v>29</v>
      </c>
      <c r="X35" s="22">
        <v>18.600000000000001</v>
      </c>
      <c r="Y35" s="22">
        <v>13.3</v>
      </c>
      <c r="Z35" s="22">
        <v>10.9</v>
      </c>
      <c r="AA35" s="22">
        <v>14.8</v>
      </c>
      <c r="AB35" s="22">
        <v>16.899999999999999</v>
      </c>
      <c r="AC35" s="22">
        <v>19.5</v>
      </c>
      <c r="AD35" s="22">
        <v>18.7</v>
      </c>
      <c r="AE35" s="22">
        <v>16.5</v>
      </c>
      <c r="AF35" s="27">
        <f t="shared" si="2"/>
        <v>16.149999999999999</v>
      </c>
      <c r="AG35" s="22">
        <v>22.7</v>
      </c>
      <c r="AH35" s="23">
        <v>10.8</v>
      </c>
      <c r="AI35" s="22">
        <v>15.2</v>
      </c>
      <c r="AJ35" s="22">
        <v>11.4</v>
      </c>
      <c r="AK35" s="22">
        <v>10.199999999999999</v>
      </c>
      <c r="AL35" s="22">
        <v>10.1</v>
      </c>
      <c r="AM35" s="22">
        <v>9.1999999999999993</v>
      </c>
      <c r="AN35" s="22">
        <v>8.4</v>
      </c>
      <c r="AO35" s="22">
        <v>9</v>
      </c>
      <c r="AP35" s="22">
        <v>9.9</v>
      </c>
      <c r="AQ35" s="28">
        <f t="shared" si="3"/>
        <v>10.425000000000001</v>
      </c>
      <c r="AR35" s="29"/>
    </row>
    <row r="36" spans="1:44" ht="12" customHeight="1">
      <c r="A36" s="26">
        <v>30</v>
      </c>
      <c r="B36" s="73">
        <v>-4.4000000000000004</v>
      </c>
      <c r="C36" s="73">
        <v>-2.2999999999999998</v>
      </c>
      <c r="D36" s="73">
        <v>-0.9</v>
      </c>
      <c r="E36" s="73">
        <v>-0.3</v>
      </c>
      <c r="F36" s="73">
        <v>0.1</v>
      </c>
      <c r="G36" s="73">
        <v>0.4</v>
      </c>
      <c r="H36" s="73">
        <v>-0.7</v>
      </c>
      <c r="I36" s="73">
        <v>-1.5</v>
      </c>
      <c r="J36" s="27">
        <f t="shared" si="0"/>
        <v>-1.2</v>
      </c>
      <c r="K36" s="73">
        <v>1.4</v>
      </c>
      <c r="L36" s="103">
        <v>-5.2</v>
      </c>
      <c r="M36" s="73">
        <v>4.2</v>
      </c>
      <c r="N36" s="73">
        <v>4.9000000000000004</v>
      </c>
      <c r="O36" s="73">
        <v>5.6</v>
      </c>
      <c r="P36" s="73">
        <v>5.8</v>
      </c>
      <c r="Q36" s="73">
        <v>5.9</v>
      </c>
      <c r="R36" s="73">
        <v>5.5</v>
      </c>
      <c r="S36" s="73">
        <v>5.3</v>
      </c>
      <c r="T36" s="73">
        <v>4.9000000000000004</v>
      </c>
      <c r="U36" s="28">
        <f t="shared" si="1"/>
        <v>5.2624999999999993</v>
      </c>
      <c r="V36" s="29"/>
      <c r="W36" s="26">
        <v>30</v>
      </c>
      <c r="X36" s="22">
        <v>11.6</v>
      </c>
      <c r="Y36" s="22">
        <v>12.3</v>
      </c>
      <c r="Z36" s="22">
        <v>11.6</v>
      </c>
      <c r="AA36" s="22">
        <v>10</v>
      </c>
      <c r="AB36" s="22">
        <v>11.4</v>
      </c>
      <c r="AC36" s="22">
        <v>14.8</v>
      </c>
      <c r="AD36" s="22">
        <v>13.9</v>
      </c>
      <c r="AE36" s="22">
        <v>11.7</v>
      </c>
      <c r="AF36" s="27">
        <f t="shared" si="2"/>
        <v>12.162500000000001</v>
      </c>
      <c r="AG36" s="22">
        <v>16.5</v>
      </c>
      <c r="AH36" s="23">
        <v>10</v>
      </c>
      <c r="AI36" s="22">
        <v>12</v>
      </c>
      <c r="AJ36" s="22">
        <v>11.1</v>
      </c>
      <c r="AK36" s="22">
        <v>12.5</v>
      </c>
      <c r="AL36" s="22">
        <v>11.5</v>
      </c>
      <c r="AM36" s="22">
        <v>11.6</v>
      </c>
      <c r="AN36" s="22">
        <v>9.6999999999999993</v>
      </c>
      <c r="AO36" s="22">
        <v>8.9</v>
      </c>
      <c r="AP36" s="22">
        <v>9.8000000000000007</v>
      </c>
      <c r="AQ36" s="28">
        <f t="shared" si="3"/>
        <v>10.887500000000001</v>
      </c>
      <c r="AR36" s="29"/>
    </row>
    <row r="37" spans="1:44" ht="12" customHeight="1">
      <c r="A37" s="30">
        <v>31</v>
      </c>
      <c r="B37" s="73">
        <v>-3.9</v>
      </c>
      <c r="C37" s="73">
        <v>-3.2</v>
      </c>
      <c r="D37" s="73">
        <v>-4.8</v>
      </c>
      <c r="E37" s="73">
        <v>-7.5</v>
      </c>
      <c r="F37" s="73">
        <v>-7.4</v>
      </c>
      <c r="G37" s="73">
        <v>-1.7</v>
      </c>
      <c r="H37" s="73">
        <v>-4.8</v>
      </c>
      <c r="I37" s="73">
        <v>-9.1999999999999993</v>
      </c>
      <c r="J37" s="31">
        <f t="shared" si="0"/>
        <v>-5.3125</v>
      </c>
      <c r="K37" s="104">
        <v>0.4</v>
      </c>
      <c r="L37" s="105">
        <v>-10.1</v>
      </c>
      <c r="M37" s="73">
        <v>4</v>
      </c>
      <c r="N37" s="73">
        <v>4.2</v>
      </c>
      <c r="O37" s="73">
        <v>3.9</v>
      </c>
      <c r="P37" s="73">
        <v>3.3</v>
      </c>
      <c r="Q37" s="73">
        <v>3.3</v>
      </c>
      <c r="R37" s="73">
        <v>3.8</v>
      </c>
      <c r="S37" s="73">
        <v>3.9</v>
      </c>
      <c r="T37" s="73">
        <v>2.8</v>
      </c>
      <c r="U37" s="28">
        <f t="shared" si="1"/>
        <v>3.65</v>
      </c>
      <c r="V37" s="29"/>
      <c r="W37" s="30">
        <v>31</v>
      </c>
      <c r="X37" s="22">
        <v>10.199999999999999</v>
      </c>
      <c r="Y37" s="22">
        <v>11</v>
      </c>
      <c r="Z37" s="22">
        <v>9.6</v>
      </c>
      <c r="AA37" s="22">
        <v>10.4</v>
      </c>
      <c r="AB37" s="22">
        <v>11.8</v>
      </c>
      <c r="AC37" s="22">
        <v>12.7</v>
      </c>
      <c r="AD37" s="22">
        <v>14.3</v>
      </c>
      <c r="AE37" s="22">
        <v>13.5</v>
      </c>
      <c r="AF37" s="31">
        <f t="shared" si="2"/>
        <v>11.6875</v>
      </c>
      <c r="AG37" s="24">
        <v>15.3</v>
      </c>
      <c r="AH37" s="25">
        <v>9.5</v>
      </c>
      <c r="AI37" s="22">
        <v>10.1</v>
      </c>
      <c r="AJ37" s="22">
        <v>9.4</v>
      </c>
      <c r="AK37" s="22">
        <v>10.7</v>
      </c>
      <c r="AL37" s="22">
        <v>12</v>
      </c>
      <c r="AM37" s="22">
        <v>11.7</v>
      </c>
      <c r="AN37" s="22">
        <v>11.4</v>
      </c>
      <c r="AO37" s="22">
        <v>11.4</v>
      </c>
      <c r="AP37" s="22">
        <v>11.9</v>
      </c>
      <c r="AQ37" s="28">
        <f t="shared" si="3"/>
        <v>11.075000000000003</v>
      </c>
      <c r="AR37" s="29"/>
    </row>
    <row r="38" spans="1:44" ht="12" customHeight="1">
      <c r="A38" s="32" t="s">
        <v>5</v>
      </c>
      <c r="B38" s="33">
        <f t="shared" ref="B38:U38" si="4">AVERAGE(B7:B37)</f>
        <v>-6.716129032258066</v>
      </c>
      <c r="C38" s="34">
        <f t="shared" si="4"/>
        <v>-6.6774193548387109</v>
      </c>
      <c r="D38" s="34">
        <f t="shared" si="4"/>
        <v>-6.9000000000000012</v>
      </c>
      <c r="E38" s="34">
        <f t="shared" si="4"/>
        <v>-7.0290322580645155</v>
      </c>
      <c r="F38" s="34">
        <f t="shared" si="4"/>
        <v>-6.1064516129032258</v>
      </c>
      <c r="G38" s="34">
        <f t="shared" si="4"/>
        <v>-4.8741935483870957</v>
      </c>
      <c r="H38" s="34">
        <f t="shared" si="4"/>
        <v>-5.9354838709677411</v>
      </c>
      <c r="I38" s="35">
        <f t="shared" si="4"/>
        <v>-6.7741935483870952</v>
      </c>
      <c r="J38" s="33">
        <f t="shared" si="4"/>
        <v>-6.3766129032258068</v>
      </c>
      <c r="K38" s="34">
        <f t="shared" si="4"/>
        <v>-3.3225806451612905</v>
      </c>
      <c r="L38" s="35">
        <f t="shared" si="4"/>
        <v>-10.064516129032258</v>
      </c>
      <c r="M38" s="33">
        <f t="shared" si="4"/>
        <v>3.6677419354838707</v>
      </c>
      <c r="N38" s="34">
        <f t="shared" si="4"/>
        <v>3.6677419354838716</v>
      </c>
      <c r="O38" s="34">
        <f t="shared" si="4"/>
        <v>3.6451612903225796</v>
      </c>
      <c r="P38" s="34">
        <f t="shared" si="4"/>
        <v>3.6612903225806455</v>
      </c>
      <c r="Q38" s="34">
        <f t="shared" si="4"/>
        <v>3.8322580645161279</v>
      </c>
      <c r="R38" s="34">
        <f t="shared" si="4"/>
        <v>4.0161290322580649</v>
      </c>
      <c r="S38" s="34">
        <f t="shared" si="4"/>
        <v>3.8548387096774199</v>
      </c>
      <c r="T38" s="34">
        <f t="shared" si="4"/>
        <v>3.680645161290323</v>
      </c>
      <c r="U38" s="35">
        <f t="shared" si="4"/>
        <v>3.7532258064516135</v>
      </c>
      <c r="V38" s="29"/>
      <c r="W38" s="32" t="s">
        <v>5</v>
      </c>
      <c r="X38" s="33">
        <f t="shared" ref="X38:AQ38" si="5">AVERAGE(X7:X37)</f>
        <v>13.583870967741934</v>
      </c>
      <c r="Y38" s="34">
        <f t="shared" si="5"/>
        <v>12.016129032258064</v>
      </c>
      <c r="Z38" s="34">
        <f t="shared" si="5"/>
        <v>12.025806451612903</v>
      </c>
      <c r="AA38" s="34">
        <f t="shared" si="5"/>
        <v>16.245161290322581</v>
      </c>
      <c r="AB38" s="34">
        <f t="shared" si="5"/>
        <v>18.619354838709672</v>
      </c>
      <c r="AC38" s="34">
        <f t="shared" si="5"/>
        <v>19.003225806451614</v>
      </c>
      <c r="AD38" s="34">
        <f t="shared" si="5"/>
        <v>18.696774193548389</v>
      </c>
      <c r="AE38" s="35">
        <f t="shared" si="5"/>
        <v>17.006451612903227</v>
      </c>
      <c r="AF38" s="33">
        <f t="shared" si="5"/>
        <v>15.899596774193547</v>
      </c>
      <c r="AG38" s="34">
        <f t="shared" si="5"/>
        <v>21.187096774193552</v>
      </c>
      <c r="AH38" s="35">
        <f t="shared" si="5"/>
        <v>10.858064516129035</v>
      </c>
      <c r="AI38" s="33">
        <f t="shared" si="5"/>
        <v>13.477419354838711</v>
      </c>
      <c r="AJ38" s="34">
        <f t="shared" si="5"/>
        <v>12.822580645161286</v>
      </c>
      <c r="AK38" s="34">
        <f t="shared" si="5"/>
        <v>12.954838709677418</v>
      </c>
      <c r="AL38" s="34">
        <f t="shared" si="5"/>
        <v>13.948387096774193</v>
      </c>
      <c r="AM38" s="34">
        <f t="shared" si="5"/>
        <v>12.770967741935481</v>
      </c>
      <c r="AN38" s="34">
        <f t="shared" si="5"/>
        <v>12.816129032258065</v>
      </c>
      <c r="AO38" s="34">
        <f t="shared" si="5"/>
        <v>13.270967741935484</v>
      </c>
      <c r="AP38" s="34">
        <f t="shared" si="5"/>
        <v>13.467741935483874</v>
      </c>
      <c r="AQ38" s="35">
        <f t="shared" si="5"/>
        <v>13.191129032258067</v>
      </c>
      <c r="AR38" s="29"/>
    </row>
    <row r="39" spans="1:44" ht="12" customHeight="1">
      <c r="A39" s="2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1104"/>
      <c r="N39" s="1104"/>
      <c r="O39" s="1104"/>
      <c r="P39" s="1104"/>
      <c r="Q39" s="1104"/>
      <c r="R39" s="1104"/>
      <c r="S39" s="1104"/>
      <c r="T39" s="1104"/>
      <c r="U39" s="1104"/>
      <c r="V39" s="36"/>
      <c r="W39" s="2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6"/>
    </row>
    <row r="40" spans="1:44" ht="12" customHeight="1">
      <c r="A40" s="2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6"/>
      <c r="W40" s="37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6"/>
    </row>
    <row r="41" spans="1:44" ht="12" customHeight="1">
      <c r="A41" s="29"/>
      <c r="B41" s="39"/>
      <c r="C41" s="39"/>
      <c r="D41" s="39"/>
      <c r="E41" s="39"/>
      <c r="F41" s="39"/>
      <c r="G41" s="39"/>
      <c r="H41" s="39"/>
      <c r="I41" s="39"/>
      <c r="J41" s="39"/>
      <c r="K41" s="40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6"/>
      <c r="W41" s="29"/>
      <c r="X41" s="39"/>
      <c r="Y41" s="39"/>
      <c r="Z41" s="39"/>
      <c r="AA41" s="39"/>
      <c r="AB41" s="39"/>
      <c r="AC41" s="39"/>
      <c r="AD41" s="39"/>
      <c r="AE41" s="39"/>
      <c r="AF41" s="39"/>
      <c r="AG41" s="40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6"/>
    </row>
    <row r="42" spans="1:44" ht="12" customHeight="1">
      <c r="A42" s="161" t="s">
        <v>101</v>
      </c>
      <c r="B42" s="161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61" t="s">
        <v>107</v>
      </c>
      <c r="X42" s="161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</row>
    <row r="43" spans="1:44" ht="12" customHeight="1">
      <c r="A43" s="1103"/>
      <c r="B43" s="1103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1084" t="s">
        <v>13</v>
      </c>
      <c r="S43" s="1084"/>
      <c r="T43" s="1084"/>
      <c r="U43" s="1084"/>
      <c r="V43" s="36"/>
      <c r="W43" s="1103"/>
      <c r="X43" s="1103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1084" t="s">
        <v>13</v>
      </c>
      <c r="AN43" s="1084"/>
      <c r="AO43" s="1084"/>
      <c r="AP43" s="1084"/>
      <c r="AQ43" s="1084"/>
      <c r="AR43" s="36"/>
    </row>
    <row r="44" spans="1:44" ht="12" customHeight="1">
      <c r="A44" s="1078" t="s">
        <v>52</v>
      </c>
      <c r="B44" s="1100" t="s">
        <v>71</v>
      </c>
      <c r="C44" s="1100"/>
      <c r="D44" s="1100"/>
      <c r="E44" s="1100"/>
      <c r="F44" s="1100"/>
      <c r="G44" s="1100"/>
      <c r="H44" s="1100"/>
      <c r="I44" s="1100"/>
      <c r="J44" s="1100"/>
      <c r="K44" s="1100"/>
      <c r="L44" s="1100"/>
      <c r="M44" s="935" t="s">
        <v>27</v>
      </c>
      <c r="N44" s="935"/>
      <c r="O44" s="935"/>
      <c r="P44" s="935"/>
      <c r="Q44" s="935"/>
      <c r="R44" s="935"/>
      <c r="S44" s="935"/>
      <c r="T44" s="935"/>
      <c r="U44" s="935"/>
      <c r="V44" s="36"/>
      <c r="W44" s="1078" t="s">
        <v>52</v>
      </c>
      <c r="X44" s="1100" t="s">
        <v>71</v>
      </c>
      <c r="Y44" s="1100"/>
      <c r="Z44" s="1100"/>
      <c r="AA44" s="1100"/>
      <c r="AB44" s="1100"/>
      <c r="AC44" s="1100"/>
      <c r="AD44" s="1100"/>
      <c r="AE44" s="1100"/>
      <c r="AF44" s="1100"/>
      <c r="AG44" s="1100"/>
      <c r="AH44" s="1100"/>
      <c r="AI44" s="935" t="s">
        <v>27</v>
      </c>
      <c r="AJ44" s="935"/>
      <c r="AK44" s="935"/>
      <c r="AL44" s="935"/>
      <c r="AM44" s="935"/>
      <c r="AN44" s="935"/>
      <c r="AO44" s="935"/>
      <c r="AP44" s="935"/>
      <c r="AQ44" s="935"/>
      <c r="AR44" s="36"/>
    </row>
    <row r="45" spans="1:44" ht="12" customHeight="1">
      <c r="A45" s="1079"/>
      <c r="B45" s="935" t="s">
        <v>80</v>
      </c>
      <c r="C45" s="935"/>
      <c r="D45" s="935"/>
      <c r="E45" s="935"/>
      <c r="F45" s="935"/>
      <c r="G45" s="935"/>
      <c r="H45" s="935"/>
      <c r="I45" s="935"/>
      <c r="J45" s="935"/>
      <c r="K45" s="935"/>
      <c r="L45" s="935"/>
      <c r="M45" s="935" t="s">
        <v>80</v>
      </c>
      <c r="N45" s="935"/>
      <c r="O45" s="935"/>
      <c r="P45" s="935"/>
      <c r="Q45" s="935"/>
      <c r="R45" s="935"/>
      <c r="S45" s="935"/>
      <c r="T45" s="935"/>
      <c r="U45" s="935"/>
      <c r="V45" s="36"/>
      <c r="W45" s="1079"/>
      <c r="X45" s="935" t="s">
        <v>80</v>
      </c>
      <c r="Y45" s="935"/>
      <c r="Z45" s="935"/>
      <c r="AA45" s="935"/>
      <c r="AB45" s="935"/>
      <c r="AC45" s="935"/>
      <c r="AD45" s="935"/>
      <c r="AE45" s="935"/>
      <c r="AF45" s="935"/>
      <c r="AG45" s="935"/>
      <c r="AH45" s="935"/>
      <c r="AI45" s="935" t="s">
        <v>80</v>
      </c>
      <c r="AJ45" s="935"/>
      <c r="AK45" s="935"/>
      <c r="AL45" s="935"/>
      <c r="AM45" s="935"/>
      <c r="AN45" s="935"/>
      <c r="AO45" s="935"/>
      <c r="AP45" s="935"/>
      <c r="AQ45" s="935"/>
      <c r="AR45" s="36"/>
    </row>
    <row r="46" spans="1:44" ht="12" customHeight="1">
      <c r="A46" s="1080"/>
      <c r="B46" s="120">
        <v>0</v>
      </c>
      <c r="C46" s="120">
        <v>0.125</v>
      </c>
      <c r="D46" s="120">
        <v>0.25</v>
      </c>
      <c r="E46" s="120">
        <v>0.375</v>
      </c>
      <c r="F46" s="120">
        <v>0.5</v>
      </c>
      <c r="G46" s="120">
        <v>0.625</v>
      </c>
      <c r="H46" s="120">
        <v>0.75</v>
      </c>
      <c r="I46" s="120">
        <v>0.875</v>
      </c>
      <c r="J46" s="49" t="s">
        <v>28</v>
      </c>
      <c r="K46" s="49" t="s">
        <v>2</v>
      </c>
      <c r="L46" s="49" t="s">
        <v>3</v>
      </c>
      <c r="M46" s="120">
        <v>0</v>
      </c>
      <c r="N46" s="120">
        <v>0.125</v>
      </c>
      <c r="O46" s="120">
        <v>0.25</v>
      </c>
      <c r="P46" s="120">
        <v>0.375</v>
      </c>
      <c r="Q46" s="120">
        <v>0.5</v>
      </c>
      <c r="R46" s="120">
        <v>0.625</v>
      </c>
      <c r="S46" s="120">
        <v>0.75</v>
      </c>
      <c r="T46" s="120">
        <v>0.875</v>
      </c>
      <c r="U46" s="49" t="s">
        <v>28</v>
      </c>
      <c r="V46" s="36"/>
      <c r="W46" s="1080"/>
      <c r="X46" s="120">
        <v>0</v>
      </c>
      <c r="Y46" s="120">
        <v>0.125</v>
      </c>
      <c r="Z46" s="120">
        <v>0.25</v>
      </c>
      <c r="AA46" s="120">
        <v>0.375</v>
      </c>
      <c r="AB46" s="120">
        <v>0.5</v>
      </c>
      <c r="AC46" s="120">
        <v>0.625</v>
      </c>
      <c r="AD46" s="120">
        <v>0.75</v>
      </c>
      <c r="AE46" s="120">
        <v>0.875</v>
      </c>
      <c r="AF46" s="49" t="s">
        <v>28</v>
      </c>
      <c r="AG46" s="49" t="s">
        <v>2</v>
      </c>
      <c r="AH46" s="49" t="s">
        <v>3</v>
      </c>
      <c r="AI46" s="120">
        <v>0</v>
      </c>
      <c r="AJ46" s="120">
        <v>0.125</v>
      </c>
      <c r="AK46" s="120">
        <v>0.25</v>
      </c>
      <c r="AL46" s="120">
        <v>0.375</v>
      </c>
      <c r="AM46" s="120">
        <v>0.5</v>
      </c>
      <c r="AN46" s="120">
        <v>0.625</v>
      </c>
      <c r="AO46" s="120">
        <v>0.75</v>
      </c>
      <c r="AP46" s="120">
        <v>0.875</v>
      </c>
      <c r="AQ46" s="49" t="s">
        <v>28</v>
      </c>
      <c r="AR46" s="36"/>
    </row>
    <row r="47" spans="1:44" ht="12" customHeight="1">
      <c r="A47" s="38"/>
      <c r="B47" s="1010" t="s">
        <v>16</v>
      </c>
      <c r="C47" s="1011"/>
      <c r="D47" s="1011"/>
      <c r="E47" s="1011"/>
      <c r="F47" s="1011"/>
      <c r="G47" s="1011"/>
      <c r="H47" s="1011"/>
      <c r="I47" s="1011"/>
      <c r="J47" s="1011"/>
      <c r="K47" s="1011"/>
      <c r="L47" s="1011"/>
      <c r="M47" s="1011"/>
      <c r="N47" s="1011"/>
      <c r="O47" s="1011"/>
      <c r="P47" s="1011"/>
      <c r="Q47" s="1011"/>
      <c r="R47" s="1011"/>
      <c r="S47" s="1011"/>
      <c r="T47" s="1011"/>
      <c r="U47" s="1012"/>
      <c r="V47" s="36"/>
      <c r="W47" s="38"/>
      <c r="X47" s="1010" t="s">
        <v>10</v>
      </c>
      <c r="Y47" s="1011"/>
      <c r="Z47" s="1011"/>
      <c r="AA47" s="1011"/>
      <c r="AB47" s="1011"/>
      <c r="AC47" s="1011"/>
      <c r="AD47" s="1011"/>
      <c r="AE47" s="1011"/>
      <c r="AF47" s="1011"/>
      <c r="AG47" s="1011"/>
      <c r="AH47" s="1011"/>
      <c r="AI47" s="1011"/>
      <c r="AJ47" s="1011"/>
      <c r="AK47" s="1011"/>
      <c r="AL47" s="1011"/>
      <c r="AM47" s="1011"/>
      <c r="AN47" s="1011"/>
      <c r="AO47" s="1011"/>
      <c r="AP47" s="1011"/>
      <c r="AQ47" s="1012"/>
      <c r="AR47" s="36"/>
    </row>
    <row r="48" spans="1:44" ht="12" customHeight="1">
      <c r="A48" s="26">
        <v>1</v>
      </c>
      <c r="B48" s="22">
        <v>-10.3</v>
      </c>
      <c r="C48" s="22">
        <v>-6.3</v>
      </c>
      <c r="D48" s="22">
        <v>-4.5999999999999996</v>
      </c>
      <c r="E48" s="22">
        <v>-3.9</v>
      </c>
      <c r="F48" s="22">
        <v>-3</v>
      </c>
      <c r="G48" s="22">
        <v>-2.1</v>
      </c>
      <c r="H48" s="22">
        <v>-2.1</v>
      </c>
      <c r="I48" s="22">
        <v>-2.2000000000000002</v>
      </c>
      <c r="J48" s="27">
        <f t="shared" ref="J48:J75" si="6">AVERAGE(B48:I48)</f>
        <v>-4.3125000000000009</v>
      </c>
      <c r="K48" s="22">
        <v>-2</v>
      </c>
      <c r="L48" s="23">
        <v>-12.2</v>
      </c>
      <c r="M48" s="22">
        <v>2.6</v>
      </c>
      <c r="N48" s="22">
        <v>3.6</v>
      </c>
      <c r="O48" s="22">
        <v>4.2</v>
      </c>
      <c r="P48" s="22">
        <v>4.4000000000000004</v>
      </c>
      <c r="Q48" s="22">
        <v>4.7</v>
      </c>
      <c r="R48" s="22">
        <v>4.8</v>
      </c>
      <c r="S48" s="22">
        <v>4.9000000000000004</v>
      </c>
      <c r="T48" s="22">
        <v>4.9000000000000004</v>
      </c>
      <c r="U48" s="28">
        <f>AVERAGE(M48:T48)</f>
        <v>4.2625000000000002</v>
      </c>
      <c r="V48" s="29"/>
      <c r="W48" s="26">
        <v>1</v>
      </c>
      <c r="X48" s="22">
        <v>8</v>
      </c>
      <c r="Y48" s="22">
        <v>4.7</v>
      </c>
      <c r="Z48" s="22">
        <v>5.2</v>
      </c>
      <c r="AA48" s="22">
        <v>12.9</v>
      </c>
      <c r="AB48" s="22">
        <v>16.8</v>
      </c>
      <c r="AC48" s="22">
        <v>17.8</v>
      </c>
      <c r="AD48" s="22">
        <v>17.899999999999999</v>
      </c>
      <c r="AE48" s="22">
        <v>14.2</v>
      </c>
      <c r="AF48" s="27">
        <f t="shared" ref="AF48:AF78" si="7">AVERAGE(X48:AE48)</f>
        <v>12.187499999999998</v>
      </c>
      <c r="AG48" s="22">
        <v>19.5</v>
      </c>
      <c r="AH48" s="23">
        <v>4.0999999999999996</v>
      </c>
      <c r="AI48" s="22">
        <v>10.5</v>
      </c>
      <c r="AJ48" s="22">
        <v>8.5</v>
      </c>
      <c r="AK48" s="22">
        <v>8.8000000000000007</v>
      </c>
      <c r="AL48" s="22">
        <v>11.9</v>
      </c>
      <c r="AM48" s="22">
        <v>11.3</v>
      </c>
      <c r="AN48" s="22">
        <v>10.8</v>
      </c>
      <c r="AO48" s="22">
        <v>10.9</v>
      </c>
      <c r="AP48" s="22">
        <v>10.3</v>
      </c>
      <c r="AQ48" s="28">
        <f t="shared" ref="AQ48:AQ78" si="8">AVERAGE(AI48:AP48)</f>
        <v>10.375</v>
      </c>
      <c r="AR48" s="36"/>
    </row>
    <row r="49" spans="1:44" ht="12" customHeight="1">
      <c r="A49" s="26">
        <v>2</v>
      </c>
      <c r="B49" s="22">
        <v>-2.1</v>
      </c>
      <c r="C49" s="22">
        <v>-2</v>
      </c>
      <c r="D49" s="22">
        <v>-2.2000000000000002</v>
      </c>
      <c r="E49" s="22">
        <v>-1.9</v>
      </c>
      <c r="F49" s="22">
        <v>-1.2</v>
      </c>
      <c r="G49" s="22">
        <v>-0.5</v>
      </c>
      <c r="H49" s="22">
        <v>-0.3</v>
      </c>
      <c r="I49" s="22">
        <v>-0.1</v>
      </c>
      <c r="J49" s="27">
        <f t="shared" si="6"/>
        <v>-1.2874999999999999</v>
      </c>
      <c r="K49" s="22">
        <v>-0.1</v>
      </c>
      <c r="L49" s="23">
        <v>-2.2999999999999998</v>
      </c>
      <c r="M49" s="22">
        <v>5</v>
      </c>
      <c r="N49" s="22">
        <v>5</v>
      </c>
      <c r="O49" s="22">
        <v>5</v>
      </c>
      <c r="P49" s="22">
        <v>5.2</v>
      </c>
      <c r="Q49" s="22">
        <v>5.4</v>
      </c>
      <c r="R49" s="22">
        <v>5.7</v>
      </c>
      <c r="S49" s="22">
        <v>5.8</v>
      </c>
      <c r="T49" s="22">
        <v>5.7</v>
      </c>
      <c r="U49" s="28">
        <f t="shared" ref="U49:U75" si="9">AVERAGE(M49:T49)</f>
        <v>5.3500000000000005</v>
      </c>
      <c r="V49" s="29"/>
      <c r="W49" s="26">
        <v>2</v>
      </c>
      <c r="X49" s="22">
        <v>9.6</v>
      </c>
      <c r="Y49" s="22">
        <v>6.7</v>
      </c>
      <c r="Z49" s="22">
        <v>8.6</v>
      </c>
      <c r="AA49" s="22">
        <v>13.1</v>
      </c>
      <c r="AB49" s="22">
        <v>16.5</v>
      </c>
      <c r="AC49" s="22">
        <v>18</v>
      </c>
      <c r="AD49" s="22">
        <v>17.399999999999999</v>
      </c>
      <c r="AE49" s="22">
        <v>14.5</v>
      </c>
      <c r="AF49" s="27">
        <f t="shared" si="7"/>
        <v>13.05</v>
      </c>
      <c r="AG49" s="22">
        <v>19.2</v>
      </c>
      <c r="AH49" s="23">
        <v>5.7</v>
      </c>
      <c r="AI49" s="22">
        <v>10.3</v>
      </c>
      <c r="AJ49" s="22">
        <v>9.3000000000000007</v>
      </c>
      <c r="AK49" s="22">
        <v>9.8000000000000007</v>
      </c>
      <c r="AL49" s="22">
        <v>11</v>
      </c>
      <c r="AM49" s="22">
        <v>11.1</v>
      </c>
      <c r="AN49" s="22">
        <v>11.3</v>
      </c>
      <c r="AO49" s="22">
        <v>11.3</v>
      </c>
      <c r="AP49" s="22">
        <v>12.7</v>
      </c>
      <c r="AQ49" s="28">
        <f t="shared" si="8"/>
        <v>10.850000000000001</v>
      </c>
      <c r="AR49" s="36"/>
    </row>
    <row r="50" spans="1:44" ht="12" customHeight="1">
      <c r="A50" s="26">
        <v>3</v>
      </c>
      <c r="B50" s="22">
        <v>-0.1</v>
      </c>
      <c r="C50" s="22">
        <v>0</v>
      </c>
      <c r="D50" s="22">
        <v>0.3</v>
      </c>
      <c r="E50" s="22">
        <v>0.5</v>
      </c>
      <c r="F50" s="22">
        <v>1</v>
      </c>
      <c r="G50" s="22">
        <v>1.5</v>
      </c>
      <c r="H50" s="22">
        <v>1.7</v>
      </c>
      <c r="I50" s="22">
        <v>0.9</v>
      </c>
      <c r="J50" s="27">
        <f t="shared" si="6"/>
        <v>0.72500000000000009</v>
      </c>
      <c r="K50" s="22">
        <v>2.1</v>
      </c>
      <c r="L50" s="23">
        <v>-0.2</v>
      </c>
      <c r="M50" s="22">
        <v>5.9</v>
      </c>
      <c r="N50" s="22">
        <v>5.9</v>
      </c>
      <c r="O50" s="22">
        <v>6.1</v>
      </c>
      <c r="P50" s="22">
        <v>6.2</v>
      </c>
      <c r="Q50" s="22">
        <v>6.4</v>
      </c>
      <c r="R50" s="22">
        <v>6.7</v>
      </c>
      <c r="S50" s="22">
        <v>6.8</v>
      </c>
      <c r="T50" s="22">
        <v>6.3</v>
      </c>
      <c r="U50" s="28">
        <f t="shared" si="9"/>
        <v>6.2874999999999996</v>
      </c>
      <c r="V50" s="29"/>
      <c r="W50" s="26">
        <v>3</v>
      </c>
      <c r="X50" s="22">
        <v>9</v>
      </c>
      <c r="Y50" s="22">
        <v>8.6999999999999993</v>
      </c>
      <c r="Z50" s="22">
        <v>7.9</v>
      </c>
      <c r="AA50" s="22">
        <v>11.8</v>
      </c>
      <c r="AB50" s="22">
        <v>13.4</v>
      </c>
      <c r="AC50" s="22">
        <v>14.5</v>
      </c>
      <c r="AD50" s="22">
        <v>15.2</v>
      </c>
      <c r="AE50" s="22">
        <v>11.9</v>
      </c>
      <c r="AF50" s="27">
        <f t="shared" si="7"/>
        <v>11.550000000000002</v>
      </c>
      <c r="AG50" s="22">
        <v>16.3</v>
      </c>
      <c r="AH50" s="23">
        <v>7.8</v>
      </c>
      <c r="AI50" s="22">
        <v>11.1</v>
      </c>
      <c r="AJ50" s="22">
        <v>10</v>
      </c>
      <c r="AK50" s="22">
        <v>9.8000000000000007</v>
      </c>
      <c r="AL50" s="22">
        <v>12.4</v>
      </c>
      <c r="AM50" s="22">
        <v>12.1</v>
      </c>
      <c r="AN50" s="22">
        <v>9.4</v>
      </c>
      <c r="AO50" s="22">
        <v>8.8000000000000007</v>
      </c>
      <c r="AP50" s="22">
        <v>8.3000000000000007</v>
      </c>
      <c r="AQ50" s="28">
        <f t="shared" si="8"/>
        <v>10.237500000000001</v>
      </c>
      <c r="AR50" s="36"/>
    </row>
    <row r="51" spans="1:44" ht="12" customHeight="1">
      <c r="A51" s="26">
        <v>4</v>
      </c>
      <c r="B51" s="22">
        <v>-0.4</v>
      </c>
      <c r="C51" s="22">
        <v>-0.8</v>
      </c>
      <c r="D51" s="22">
        <v>-1.3</v>
      </c>
      <c r="E51" s="22">
        <v>-2.1</v>
      </c>
      <c r="F51" s="22">
        <v>-2.5</v>
      </c>
      <c r="G51" s="22">
        <v>-2.6</v>
      </c>
      <c r="H51" s="22">
        <v>-3.2</v>
      </c>
      <c r="I51" s="22">
        <v>-4.5999999999999996</v>
      </c>
      <c r="J51" s="27">
        <f t="shared" si="6"/>
        <v>-2.1875</v>
      </c>
      <c r="K51" s="22">
        <v>0.9</v>
      </c>
      <c r="L51" s="23">
        <v>-4.5999999999999996</v>
      </c>
      <c r="M51" s="22">
        <v>5.5</v>
      </c>
      <c r="N51" s="22">
        <v>5.2</v>
      </c>
      <c r="O51" s="22">
        <v>5.0999999999999996</v>
      </c>
      <c r="P51" s="22">
        <v>4.8</v>
      </c>
      <c r="Q51" s="22">
        <v>4.4000000000000004</v>
      </c>
      <c r="R51" s="22">
        <v>4.0999999999999996</v>
      </c>
      <c r="S51" s="22">
        <v>3.9</v>
      </c>
      <c r="T51" s="22">
        <v>3.6</v>
      </c>
      <c r="U51" s="28">
        <f t="shared" si="9"/>
        <v>4.5750000000000002</v>
      </c>
      <c r="V51" s="29"/>
      <c r="W51" s="26">
        <v>4</v>
      </c>
      <c r="X51" s="22">
        <v>5.6</v>
      </c>
      <c r="Y51" s="22">
        <v>6.5</v>
      </c>
      <c r="Z51" s="22">
        <v>4</v>
      </c>
      <c r="AA51" s="22">
        <v>11.4</v>
      </c>
      <c r="AB51" s="22">
        <v>12.6</v>
      </c>
      <c r="AC51" s="22">
        <v>13.4</v>
      </c>
      <c r="AD51" s="22">
        <v>14.6</v>
      </c>
      <c r="AE51" s="22">
        <v>12.1</v>
      </c>
      <c r="AF51" s="27">
        <f t="shared" si="7"/>
        <v>10.024999999999999</v>
      </c>
      <c r="AG51" s="22">
        <v>16.5</v>
      </c>
      <c r="AH51" s="23">
        <v>3.1</v>
      </c>
      <c r="AI51" s="22">
        <v>8.6</v>
      </c>
      <c r="AJ51" s="22">
        <v>9.1999999999999993</v>
      </c>
      <c r="AK51" s="22">
        <v>8.1</v>
      </c>
      <c r="AL51" s="22">
        <v>10.5</v>
      </c>
      <c r="AM51" s="22">
        <v>10.9</v>
      </c>
      <c r="AN51" s="22">
        <v>9.1999999999999993</v>
      </c>
      <c r="AO51" s="22">
        <v>8.6</v>
      </c>
      <c r="AP51" s="22">
        <v>9.4</v>
      </c>
      <c r="AQ51" s="28">
        <f t="shared" si="8"/>
        <v>9.3125</v>
      </c>
      <c r="AR51" s="36"/>
    </row>
    <row r="52" spans="1:44" ht="12" customHeight="1">
      <c r="A52" s="26">
        <v>5</v>
      </c>
      <c r="B52" s="22">
        <v>-4.2</v>
      </c>
      <c r="C52" s="22">
        <v>-4</v>
      </c>
      <c r="D52" s="22">
        <v>-2.8</v>
      </c>
      <c r="E52" s="22">
        <v>-1.5</v>
      </c>
      <c r="F52" s="22">
        <v>-1.3</v>
      </c>
      <c r="G52" s="22">
        <v>-1.3</v>
      </c>
      <c r="H52" s="22">
        <v>-1.9</v>
      </c>
      <c r="I52" s="22">
        <v>-2.6</v>
      </c>
      <c r="J52" s="27">
        <f t="shared" si="6"/>
        <v>-2.4500000000000002</v>
      </c>
      <c r="K52" s="22">
        <v>-1.1000000000000001</v>
      </c>
      <c r="L52" s="23">
        <v>-4.8</v>
      </c>
      <c r="M52" s="22">
        <v>3.9</v>
      </c>
      <c r="N52" s="22">
        <v>4.0999999999999996</v>
      </c>
      <c r="O52" s="22">
        <v>4.5</v>
      </c>
      <c r="P52" s="22">
        <v>4.9000000000000004</v>
      </c>
      <c r="Q52" s="22">
        <v>4.5999999999999996</v>
      </c>
      <c r="R52" s="22">
        <v>4.2</v>
      </c>
      <c r="S52" s="22">
        <v>4.3</v>
      </c>
      <c r="T52" s="22">
        <v>4.7</v>
      </c>
      <c r="U52" s="28">
        <f t="shared" si="9"/>
        <v>4.4000000000000004</v>
      </c>
      <c r="V52" s="29"/>
      <c r="W52" s="26">
        <v>5</v>
      </c>
      <c r="X52" s="22">
        <v>9.3000000000000007</v>
      </c>
      <c r="Y52" s="22">
        <v>7.4</v>
      </c>
      <c r="Z52" s="22">
        <v>6</v>
      </c>
      <c r="AA52" s="22">
        <v>12.4</v>
      </c>
      <c r="AB52" s="22">
        <v>16.3</v>
      </c>
      <c r="AC52" s="22">
        <v>19.100000000000001</v>
      </c>
      <c r="AD52" s="22">
        <v>18.899999999999999</v>
      </c>
      <c r="AE52" s="22">
        <v>16</v>
      </c>
      <c r="AF52" s="27">
        <f t="shared" si="7"/>
        <v>13.175000000000001</v>
      </c>
      <c r="AG52" s="22">
        <v>19.8</v>
      </c>
      <c r="AH52" s="23">
        <v>5.7</v>
      </c>
      <c r="AI52" s="22">
        <v>9.6</v>
      </c>
      <c r="AJ52" s="22">
        <v>9.6</v>
      </c>
      <c r="AK52" s="22">
        <v>9.1999999999999993</v>
      </c>
      <c r="AL52" s="22">
        <v>10.5</v>
      </c>
      <c r="AM52" s="22">
        <v>8.6999999999999993</v>
      </c>
      <c r="AN52" s="22">
        <v>8.6</v>
      </c>
      <c r="AO52" s="22">
        <v>7.4</v>
      </c>
      <c r="AP52" s="22">
        <v>10.5</v>
      </c>
      <c r="AQ52" s="28">
        <f t="shared" si="8"/>
        <v>9.2624999999999993</v>
      </c>
      <c r="AR52" s="36"/>
    </row>
    <row r="53" spans="1:44" ht="12" customHeight="1">
      <c r="A53" s="26">
        <v>6</v>
      </c>
      <c r="B53" s="22">
        <v>-2.7</v>
      </c>
      <c r="C53" s="22">
        <v>-2.8</v>
      </c>
      <c r="D53" s="22">
        <v>-2.8</v>
      </c>
      <c r="E53" s="22">
        <v>-2.8</v>
      </c>
      <c r="F53" s="22">
        <v>-1.7</v>
      </c>
      <c r="G53" s="22">
        <v>-1.6</v>
      </c>
      <c r="H53" s="22">
        <v>-5.2</v>
      </c>
      <c r="I53" s="22">
        <v>-9.6999999999999993</v>
      </c>
      <c r="J53" s="27">
        <f t="shared" si="6"/>
        <v>-3.6625000000000001</v>
      </c>
      <c r="K53" s="22">
        <v>-0.9</v>
      </c>
      <c r="L53" s="23">
        <v>-9.6999999999999993</v>
      </c>
      <c r="M53" s="22">
        <v>4.5999999999999996</v>
      </c>
      <c r="N53" s="22">
        <v>4.5999999999999996</v>
      </c>
      <c r="O53" s="22">
        <v>4.7</v>
      </c>
      <c r="P53" s="22">
        <v>4.8</v>
      </c>
      <c r="Q53" s="22">
        <v>5.2</v>
      </c>
      <c r="R53" s="22">
        <v>5.0999999999999996</v>
      </c>
      <c r="S53" s="22">
        <v>3.7</v>
      </c>
      <c r="T53" s="22">
        <v>2.7</v>
      </c>
      <c r="U53" s="28">
        <f t="shared" si="9"/>
        <v>4.4250000000000007</v>
      </c>
      <c r="V53" s="29"/>
      <c r="W53" s="26">
        <v>6</v>
      </c>
      <c r="X53" s="22">
        <v>12</v>
      </c>
      <c r="Y53" s="22">
        <v>10.8</v>
      </c>
      <c r="Z53" s="22">
        <v>11.6</v>
      </c>
      <c r="AA53" s="22">
        <v>14.3</v>
      </c>
      <c r="AB53" s="22">
        <v>17.7</v>
      </c>
      <c r="AC53" s="22">
        <v>20.7</v>
      </c>
      <c r="AD53" s="22">
        <v>16.8</v>
      </c>
      <c r="AE53" s="22">
        <v>14.3</v>
      </c>
      <c r="AF53" s="27">
        <f t="shared" si="7"/>
        <v>14.775</v>
      </c>
      <c r="AG53" s="22">
        <v>21.3</v>
      </c>
      <c r="AH53" s="23">
        <v>10.3</v>
      </c>
      <c r="AI53" s="22">
        <v>11.1</v>
      </c>
      <c r="AJ53" s="22">
        <v>12.5</v>
      </c>
      <c r="AK53" s="22">
        <v>13.2</v>
      </c>
      <c r="AL53" s="22">
        <v>14.3</v>
      </c>
      <c r="AM53" s="22">
        <v>14.8</v>
      </c>
      <c r="AN53" s="22">
        <v>15.1</v>
      </c>
      <c r="AO53" s="22">
        <v>15.1</v>
      </c>
      <c r="AP53" s="22">
        <v>15.5</v>
      </c>
      <c r="AQ53" s="28">
        <f t="shared" si="8"/>
        <v>13.949999999999998</v>
      </c>
      <c r="AR53" s="36"/>
    </row>
    <row r="54" spans="1:44" ht="12" customHeight="1">
      <c r="A54" s="26">
        <v>7</v>
      </c>
      <c r="B54" s="22">
        <v>-10.199999999999999</v>
      </c>
      <c r="C54" s="22">
        <v>-7.9</v>
      </c>
      <c r="D54" s="22">
        <v>-7.6</v>
      </c>
      <c r="E54" s="22">
        <v>-5.6</v>
      </c>
      <c r="F54" s="22">
        <v>-3.2</v>
      </c>
      <c r="G54" s="22">
        <v>-1.5</v>
      </c>
      <c r="H54" s="22">
        <v>-0.3</v>
      </c>
      <c r="I54" s="22">
        <v>0.1</v>
      </c>
      <c r="J54" s="27">
        <f t="shared" si="6"/>
        <v>-4.5250000000000004</v>
      </c>
      <c r="K54" s="22">
        <v>0.1</v>
      </c>
      <c r="L54" s="23">
        <v>-11.5</v>
      </c>
      <c r="M54" s="22">
        <v>2.6</v>
      </c>
      <c r="N54" s="22">
        <v>3.2</v>
      </c>
      <c r="O54" s="22">
        <v>3.3</v>
      </c>
      <c r="P54" s="22">
        <v>3.8</v>
      </c>
      <c r="Q54" s="22">
        <v>4.5</v>
      </c>
      <c r="R54" s="22">
        <v>5.2</v>
      </c>
      <c r="S54" s="22">
        <v>5.7</v>
      </c>
      <c r="T54" s="22">
        <v>6</v>
      </c>
      <c r="U54" s="28">
        <f t="shared" si="9"/>
        <v>4.2874999999999996</v>
      </c>
      <c r="V54" s="29"/>
      <c r="W54" s="26">
        <v>7</v>
      </c>
      <c r="X54" s="22">
        <v>12.3</v>
      </c>
      <c r="Y54" s="22">
        <v>12.6</v>
      </c>
      <c r="Z54" s="22">
        <v>13.5</v>
      </c>
      <c r="AA54" s="22">
        <v>15.5</v>
      </c>
      <c r="AB54" s="22">
        <v>18.100000000000001</v>
      </c>
      <c r="AC54" s="22">
        <v>18.5</v>
      </c>
      <c r="AD54" s="22">
        <v>17.600000000000001</v>
      </c>
      <c r="AE54" s="22">
        <v>16.7</v>
      </c>
      <c r="AF54" s="27">
        <f t="shared" si="7"/>
        <v>15.6</v>
      </c>
      <c r="AG54" s="22">
        <v>21.1</v>
      </c>
      <c r="AH54" s="23">
        <v>11.6</v>
      </c>
      <c r="AI54" s="22">
        <v>14</v>
      </c>
      <c r="AJ54" s="22">
        <v>14.3</v>
      </c>
      <c r="AK54" s="22">
        <v>15.4</v>
      </c>
      <c r="AL54" s="22">
        <v>16.899999999999999</v>
      </c>
      <c r="AM54" s="22">
        <v>16.600000000000001</v>
      </c>
      <c r="AN54" s="22">
        <v>17</v>
      </c>
      <c r="AO54" s="22">
        <v>17.7</v>
      </c>
      <c r="AP54" s="22">
        <v>17.3</v>
      </c>
      <c r="AQ54" s="28">
        <f t="shared" si="8"/>
        <v>16.150000000000002</v>
      </c>
      <c r="AR54" s="36"/>
    </row>
    <row r="55" spans="1:44" ht="12" customHeight="1">
      <c r="A55" s="26">
        <v>8</v>
      </c>
      <c r="B55" s="22">
        <v>0</v>
      </c>
      <c r="C55" s="22">
        <v>0.1</v>
      </c>
      <c r="D55" s="22">
        <v>0.1</v>
      </c>
      <c r="E55" s="22">
        <v>-0.6</v>
      </c>
      <c r="F55" s="22">
        <v>-0.2</v>
      </c>
      <c r="G55" s="22">
        <v>0.3</v>
      </c>
      <c r="H55" s="22">
        <v>0.8</v>
      </c>
      <c r="I55" s="22">
        <v>1.6</v>
      </c>
      <c r="J55" s="27">
        <f t="shared" si="6"/>
        <v>0.26250000000000001</v>
      </c>
      <c r="K55" s="22">
        <v>1.6</v>
      </c>
      <c r="L55" s="23">
        <v>-1.1000000000000001</v>
      </c>
      <c r="M55" s="22">
        <v>6</v>
      </c>
      <c r="N55" s="22">
        <v>6</v>
      </c>
      <c r="O55" s="22">
        <v>6</v>
      </c>
      <c r="P55" s="22">
        <v>5.4</v>
      </c>
      <c r="Q55" s="22">
        <v>5.2</v>
      </c>
      <c r="R55" s="22">
        <v>5.5</v>
      </c>
      <c r="S55" s="22">
        <v>6.1</v>
      </c>
      <c r="T55" s="22">
        <v>6.4</v>
      </c>
      <c r="U55" s="28">
        <f t="shared" si="9"/>
        <v>5.8249999999999993</v>
      </c>
      <c r="V55" s="29"/>
      <c r="W55" s="26">
        <v>8</v>
      </c>
      <c r="X55" s="22">
        <v>15.7</v>
      </c>
      <c r="Y55" s="22">
        <v>13.6</v>
      </c>
      <c r="Z55" s="22">
        <v>12.1</v>
      </c>
      <c r="AA55" s="22">
        <v>14.6</v>
      </c>
      <c r="AB55" s="22">
        <v>19.600000000000001</v>
      </c>
      <c r="AC55" s="22">
        <v>21.1</v>
      </c>
      <c r="AD55" s="22">
        <v>15.3</v>
      </c>
      <c r="AE55" s="22">
        <v>14.7</v>
      </c>
      <c r="AF55" s="27">
        <f t="shared" si="7"/>
        <v>15.837499999999999</v>
      </c>
      <c r="AG55" s="22">
        <v>22.3</v>
      </c>
      <c r="AH55" s="23">
        <v>11.6</v>
      </c>
      <c r="AI55" s="22">
        <v>17.3</v>
      </c>
      <c r="AJ55" s="22">
        <v>15.5</v>
      </c>
      <c r="AK55" s="22">
        <v>14.1</v>
      </c>
      <c r="AL55" s="22">
        <v>16.600000000000001</v>
      </c>
      <c r="AM55" s="22">
        <v>14.8</v>
      </c>
      <c r="AN55" s="22">
        <v>14</v>
      </c>
      <c r="AO55" s="22">
        <v>16.8</v>
      </c>
      <c r="AP55" s="22">
        <v>16.2</v>
      </c>
      <c r="AQ55" s="28">
        <f t="shared" si="8"/>
        <v>15.6625</v>
      </c>
      <c r="AR55" s="36"/>
    </row>
    <row r="56" spans="1:44" ht="12" customHeight="1">
      <c r="A56" s="26">
        <v>9</v>
      </c>
      <c r="B56" s="22">
        <v>1.5</v>
      </c>
      <c r="C56" s="22">
        <v>2.1</v>
      </c>
      <c r="D56" s="22">
        <v>1.8</v>
      </c>
      <c r="E56" s="22">
        <v>1.1000000000000001</v>
      </c>
      <c r="F56" s="22">
        <v>1.4</v>
      </c>
      <c r="G56" s="22">
        <v>2.7</v>
      </c>
      <c r="H56" s="22">
        <v>2.7</v>
      </c>
      <c r="I56" s="22">
        <v>2.5</v>
      </c>
      <c r="J56" s="27">
        <f t="shared" si="6"/>
        <v>1.9750000000000001</v>
      </c>
      <c r="K56" s="22">
        <v>3.1</v>
      </c>
      <c r="L56" s="23">
        <v>1</v>
      </c>
      <c r="M56" s="22">
        <v>6.5</v>
      </c>
      <c r="N56" s="22">
        <v>6.7</v>
      </c>
      <c r="O56" s="22">
        <v>6.5</v>
      </c>
      <c r="P56" s="22">
        <v>6.2</v>
      </c>
      <c r="Q56" s="22">
        <v>6.1</v>
      </c>
      <c r="R56" s="22">
        <v>6.1</v>
      </c>
      <c r="S56" s="22">
        <v>6</v>
      </c>
      <c r="T56" s="22">
        <v>5.8</v>
      </c>
      <c r="U56" s="28">
        <f t="shared" si="9"/>
        <v>6.2374999999999998</v>
      </c>
      <c r="V56" s="29"/>
      <c r="W56" s="26">
        <v>9</v>
      </c>
      <c r="X56" s="22">
        <v>14.4</v>
      </c>
      <c r="Y56" s="22">
        <v>13.8</v>
      </c>
      <c r="Z56" s="22">
        <v>12.8</v>
      </c>
      <c r="AA56" s="22">
        <v>15</v>
      </c>
      <c r="AB56" s="22">
        <v>17.600000000000001</v>
      </c>
      <c r="AC56" s="22">
        <v>16.3</v>
      </c>
      <c r="AD56" s="22">
        <v>17</v>
      </c>
      <c r="AE56" s="22">
        <v>15.6</v>
      </c>
      <c r="AF56" s="27">
        <f t="shared" si="7"/>
        <v>15.312499999999998</v>
      </c>
      <c r="AG56" s="22">
        <v>20.399999999999999</v>
      </c>
      <c r="AH56" s="23">
        <v>12.6</v>
      </c>
      <c r="AI56" s="22">
        <v>16</v>
      </c>
      <c r="AJ56" s="22">
        <v>15.6</v>
      </c>
      <c r="AK56" s="22">
        <v>14.6</v>
      </c>
      <c r="AL56" s="22">
        <v>16.899999999999999</v>
      </c>
      <c r="AM56" s="22">
        <v>17.3</v>
      </c>
      <c r="AN56" s="22">
        <v>15.7</v>
      </c>
      <c r="AO56" s="22">
        <v>15.9</v>
      </c>
      <c r="AP56" s="22">
        <v>17</v>
      </c>
      <c r="AQ56" s="28">
        <f t="shared" si="8"/>
        <v>16.125</v>
      </c>
      <c r="AR56" s="36"/>
    </row>
    <row r="57" spans="1:44" ht="12" customHeight="1">
      <c r="A57" s="26">
        <v>10</v>
      </c>
      <c r="B57" s="22">
        <v>1.7</v>
      </c>
      <c r="C57" s="22">
        <v>1</v>
      </c>
      <c r="D57" s="22">
        <v>1.3</v>
      </c>
      <c r="E57" s="22">
        <v>1.5</v>
      </c>
      <c r="F57" s="22">
        <v>1.9</v>
      </c>
      <c r="G57" s="22">
        <v>2.2999999999999998</v>
      </c>
      <c r="H57" s="22">
        <v>2.2999999999999998</v>
      </c>
      <c r="I57" s="22">
        <v>2.1</v>
      </c>
      <c r="J57" s="27">
        <f t="shared" si="6"/>
        <v>1.7625</v>
      </c>
      <c r="K57" s="22">
        <v>2.6</v>
      </c>
      <c r="L57" s="23">
        <v>0.8</v>
      </c>
      <c r="M57" s="22">
        <v>6</v>
      </c>
      <c r="N57" s="22">
        <v>6.1</v>
      </c>
      <c r="O57" s="22">
        <v>6.4</v>
      </c>
      <c r="P57" s="22">
        <v>6.4</v>
      </c>
      <c r="Q57" s="22">
        <v>6.6</v>
      </c>
      <c r="R57" s="22">
        <v>6.8</v>
      </c>
      <c r="S57" s="22">
        <v>6.8</v>
      </c>
      <c r="T57" s="22">
        <v>6.5</v>
      </c>
      <c r="U57" s="28">
        <f t="shared" si="9"/>
        <v>6.4499999999999993</v>
      </c>
      <c r="V57" s="29"/>
      <c r="W57" s="26">
        <v>10</v>
      </c>
      <c r="X57" s="22">
        <v>11.3</v>
      </c>
      <c r="Y57" s="22">
        <v>9.3000000000000007</v>
      </c>
      <c r="Z57" s="22">
        <v>8.6999999999999993</v>
      </c>
      <c r="AA57" s="22">
        <v>13.9</v>
      </c>
      <c r="AB57" s="22">
        <v>19.3</v>
      </c>
      <c r="AC57" s="22">
        <v>22.2</v>
      </c>
      <c r="AD57" s="22">
        <v>21.9</v>
      </c>
      <c r="AE57" s="22">
        <v>17.2</v>
      </c>
      <c r="AF57" s="27">
        <f t="shared" si="7"/>
        <v>15.475</v>
      </c>
      <c r="AG57" s="22">
        <v>23.2</v>
      </c>
      <c r="AH57" s="23">
        <v>7.2</v>
      </c>
      <c r="AI57" s="22">
        <v>13.4</v>
      </c>
      <c r="AJ57" s="22">
        <v>11.7</v>
      </c>
      <c r="AK57" s="22">
        <v>11.2</v>
      </c>
      <c r="AL57" s="22">
        <v>15.4</v>
      </c>
      <c r="AM57" s="22">
        <v>15</v>
      </c>
      <c r="AN57" s="22">
        <v>14.7</v>
      </c>
      <c r="AO57" s="22">
        <v>13.4</v>
      </c>
      <c r="AP57" s="22">
        <v>15.9</v>
      </c>
      <c r="AQ57" s="28">
        <f t="shared" si="8"/>
        <v>13.8375</v>
      </c>
      <c r="AR57" s="36"/>
    </row>
    <row r="58" spans="1:44" ht="12" customHeight="1">
      <c r="A58" s="26">
        <v>11</v>
      </c>
      <c r="B58" s="22">
        <v>2.1</v>
      </c>
      <c r="C58" s="22">
        <v>1.5</v>
      </c>
      <c r="D58" s="22">
        <v>1.2</v>
      </c>
      <c r="E58" s="22">
        <v>0.6</v>
      </c>
      <c r="F58" s="22">
        <v>1.2</v>
      </c>
      <c r="G58" s="22">
        <v>0.9</v>
      </c>
      <c r="H58" s="22">
        <v>0.1</v>
      </c>
      <c r="I58" s="22">
        <v>0.1</v>
      </c>
      <c r="J58" s="27">
        <f t="shared" si="6"/>
        <v>0.96249999999999991</v>
      </c>
      <c r="K58" s="22">
        <v>2.4</v>
      </c>
      <c r="L58" s="23">
        <v>0</v>
      </c>
      <c r="M58" s="22">
        <v>6.1</v>
      </c>
      <c r="N58" s="22">
        <v>6.2</v>
      </c>
      <c r="O58" s="22">
        <v>6.3</v>
      </c>
      <c r="P58" s="22">
        <v>6.1</v>
      </c>
      <c r="Q58" s="22">
        <v>6.4</v>
      </c>
      <c r="R58" s="22">
        <v>6.2</v>
      </c>
      <c r="S58" s="22">
        <v>6</v>
      </c>
      <c r="T58" s="22">
        <v>6</v>
      </c>
      <c r="U58" s="28">
        <f t="shared" si="9"/>
        <v>6.1625000000000005</v>
      </c>
      <c r="V58" s="29"/>
      <c r="W58" s="26">
        <v>11</v>
      </c>
      <c r="X58" s="22">
        <v>15.3</v>
      </c>
      <c r="Y58" s="22">
        <v>15</v>
      </c>
      <c r="Z58" s="22">
        <v>14.8</v>
      </c>
      <c r="AA58" s="22">
        <v>15.2</v>
      </c>
      <c r="AB58" s="22">
        <v>17.2</v>
      </c>
      <c r="AC58" s="22">
        <v>18.600000000000001</v>
      </c>
      <c r="AD58" s="22">
        <v>19.7</v>
      </c>
      <c r="AE58" s="22">
        <v>17.8</v>
      </c>
      <c r="AF58" s="27">
        <f t="shared" si="7"/>
        <v>16.7</v>
      </c>
      <c r="AG58" s="22">
        <v>20.2</v>
      </c>
      <c r="AH58" s="23">
        <v>14.2</v>
      </c>
      <c r="AI58" s="22">
        <v>15.6</v>
      </c>
      <c r="AJ58" s="22">
        <v>15.5</v>
      </c>
      <c r="AK58" s="22">
        <v>16.100000000000001</v>
      </c>
      <c r="AL58" s="22">
        <v>16.899999999999999</v>
      </c>
      <c r="AM58" s="22">
        <v>17.8</v>
      </c>
      <c r="AN58" s="22">
        <v>19.2</v>
      </c>
      <c r="AO58" s="22">
        <v>19.7</v>
      </c>
      <c r="AP58" s="22">
        <v>17.100000000000001</v>
      </c>
      <c r="AQ58" s="28">
        <f t="shared" si="8"/>
        <v>17.237500000000001</v>
      </c>
      <c r="AR58" s="36"/>
    </row>
    <row r="59" spans="1:44" ht="12" customHeight="1">
      <c r="A59" s="26">
        <v>12</v>
      </c>
      <c r="B59" s="22">
        <v>0</v>
      </c>
      <c r="C59" s="22">
        <v>-0.1</v>
      </c>
      <c r="D59" s="22">
        <v>-0.1</v>
      </c>
      <c r="E59" s="22">
        <v>-0.1</v>
      </c>
      <c r="F59" s="22">
        <v>-0.7</v>
      </c>
      <c r="G59" s="22">
        <v>-2.1</v>
      </c>
      <c r="H59" s="22">
        <v>-2.8</v>
      </c>
      <c r="I59" s="22">
        <v>-4.5999999999999996</v>
      </c>
      <c r="J59" s="27">
        <f t="shared" si="6"/>
        <v>-1.3125</v>
      </c>
      <c r="K59" s="22">
        <v>0.1</v>
      </c>
      <c r="L59" s="23">
        <v>-4.5999999999999996</v>
      </c>
      <c r="M59" s="22">
        <v>5.9</v>
      </c>
      <c r="N59" s="22">
        <v>6</v>
      </c>
      <c r="O59" s="22">
        <v>6</v>
      </c>
      <c r="P59" s="22">
        <v>6</v>
      </c>
      <c r="Q59" s="22">
        <v>5.7</v>
      </c>
      <c r="R59" s="22">
        <v>5.0999999999999996</v>
      </c>
      <c r="S59" s="22">
        <v>4.7</v>
      </c>
      <c r="T59" s="22">
        <v>4.0999999999999996</v>
      </c>
      <c r="U59" s="28">
        <f t="shared" si="9"/>
        <v>5.4375</v>
      </c>
      <c r="V59" s="29"/>
      <c r="W59" s="26">
        <v>12</v>
      </c>
      <c r="X59" s="22">
        <v>14.5</v>
      </c>
      <c r="Y59" s="22">
        <v>13.5</v>
      </c>
      <c r="Z59" s="22">
        <v>12.6</v>
      </c>
      <c r="AA59" s="830"/>
      <c r="AB59" s="830"/>
      <c r="AC59" s="830"/>
      <c r="AD59" s="830"/>
      <c r="AE59" s="830"/>
      <c r="AF59" s="27"/>
      <c r="AG59" s="22"/>
      <c r="AH59" s="23"/>
      <c r="AI59" s="22">
        <v>16.2</v>
      </c>
      <c r="AJ59" s="22">
        <v>15.3</v>
      </c>
      <c r="AK59" s="22"/>
      <c r="AL59" s="22"/>
      <c r="AM59" s="22"/>
      <c r="AN59" s="22"/>
      <c r="AO59" s="22"/>
      <c r="AP59" s="22"/>
      <c r="AQ59" s="28"/>
      <c r="AR59" s="36"/>
    </row>
    <row r="60" spans="1:44" ht="12" customHeight="1">
      <c r="A60" s="26">
        <v>13</v>
      </c>
      <c r="B60" s="22">
        <v>-3.2</v>
      </c>
      <c r="C60" s="22">
        <v>-4.5999999999999996</v>
      </c>
      <c r="D60" s="22">
        <v>-7.9</v>
      </c>
      <c r="E60" s="22">
        <v>-7.4</v>
      </c>
      <c r="F60" s="22">
        <v>-2.5</v>
      </c>
      <c r="G60" s="22">
        <v>-0.7</v>
      </c>
      <c r="H60" s="22">
        <v>-1.1000000000000001</v>
      </c>
      <c r="I60" s="22">
        <v>-1.2</v>
      </c>
      <c r="J60" s="27">
        <f t="shared" si="6"/>
        <v>-3.5750000000000002</v>
      </c>
      <c r="K60" s="22">
        <v>-0.3</v>
      </c>
      <c r="L60" s="23">
        <v>-9.1999999999999993</v>
      </c>
      <c r="M60" s="22">
        <v>4.5</v>
      </c>
      <c r="N60" s="22">
        <v>4.0999999999999996</v>
      </c>
      <c r="O60" s="22">
        <v>3.3</v>
      </c>
      <c r="P60" s="22">
        <v>3.3</v>
      </c>
      <c r="Q60" s="22">
        <v>4.9000000000000004</v>
      </c>
      <c r="R60" s="22">
        <v>5.3</v>
      </c>
      <c r="S60" s="22">
        <v>5.3</v>
      </c>
      <c r="T60" s="22">
        <v>5.4</v>
      </c>
      <c r="U60" s="28">
        <f t="shared" si="9"/>
        <v>4.5125000000000002</v>
      </c>
      <c r="V60" s="29"/>
      <c r="W60" s="26">
        <v>13</v>
      </c>
      <c r="X60" s="830"/>
      <c r="Y60" s="830"/>
      <c r="Z60" s="830"/>
      <c r="AA60" s="830"/>
      <c r="AB60" s="830"/>
      <c r="AC60" s="830"/>
      <c r="AD60" s="830"/>
      <c r="AE60" s="830"/>
      <c r="AF60" s="27"/>
      <c r="AG60" s="22"/>
      <c r="AH60" s="23"/>
      <c r="AI60" s="22"/>
      <c r="AJ60" s="22"/>
      <c r="AK60" s="22"/>
      <c r="AL60" s="22"/>
      <c r="AM60" s="22"/>
      <c r="AN60" s="22"/>
      <c r="AO60" s="22"/>
      <c r="AP60" s="22"/>
      <c r="AQ60" s="28"/>
      <c r="AR60" s="36"/>
    </row>
    <row r="61" spans="1:44" ht="12" customHeight="1">
      <c r="A61" s="26">
        <v>14</v>
      </c>
      <c r="B61" s="22">
        <v>-0.4</v>
      </c>
      <c r="C61" s="22">
        <v>-0.2</v>
      </c>
      <c r="D61" s="22">
        <v>0.4</v>
      </c>
      <c r="E61" s="22">
        <v>0.7</v>
      </c>
      <c r="F61" s="22">
        <v>1.2</v>
      </c>
      <c r="G61" s="22">
        <v>2.4</v>
      </c>
      <c r="H61" s="22">
        <v>0</v>
      </c>
      <c r="I61" s="22">
        <v>1</v>
      </c>
      <c r="J61" s="27">
        <f t="shared" si="6"/>
        <v>0.63749999999999996</v>
      </c>
      <c r="K61" s="22">
        <v>2.4</v>
      </c>
      <c r="L61" s="23">
        <v>-1.2</v>
      </c>
      <c r="M61" s="22">
        <v>5.7</v>
      </c>
      <c r="N61" s="22">
        <v>5.8</v>
      </c>
      <c r="O61" s="22">
        <v>6</v>
      </c>
      <c r="P61" s="22">
        <v>6.2</v>
      </c>
      <c r="Q61" s="22">
        <v>6.3</v>
      </c>
      <c r="R61" s="22">
        <v>5.8</v>
      </c>
      <c r="S61" s="22">
        <v>5.6</v>
      </c>
      <c r="T61" s="22">
        <v>6.2</v>
      </c>
      <c r="U61" s="28">
        <f t="shared" si="9"/>
        <v>5.95</v>
      </c>
      <c r="V61" s="29"/>
      <c r="W61" s="26">
        <v>14</v>
      </c>
      <c r="X61" s="830"/>
      <c r="Y61" s="830"/>
      <c r="Z61" s="830"/>
      <c r="AA61" s="830"/>
      <c r="AB61" s="830"/>
      <c r="AC61" s="830"/>
      <c r="AD61" s="830"/>
      <c r="AE61" s="830"/>
      <c r="AF61" s="27"/>
      <c r="AG61" s="22"/>
      <c r="AH61" s="23"/>
      <c r="AI61" s="22"/>
      <c r="AJ61" s="22"/>
      <c r="AK61" s="22"/>
      <c r="AL61" s="22"/>
      <c r="AM61" s="22"/>
      <c r="AN61" s="22"/>
      <c r="AO61" s="22"/>
      <c r="AP61" s="22"/>
      <c r="AQ61" s="28"/>
      <c r="AR61" s="36"/>
    </row>
    <row r="62" spans="1:44" ht="12" customHeight="1">
      <c r="A62" s="26">
        <v>15</v>
      </c>
      <c r="B62" s="22">
        <v>2.4</v>
      </c>
      <c r="C62" s="22">
        <v>2.6</v>
      </c>
      <c r="D62" s="22">
        <v>2.4</v>
      </c>
      <c r="E62" s="22">
        <v>2</v>
      </c>
      <c r="F62" s="22">
        <v>3.8</v>
      </c>
      <c r="G62" s="22">
        <v>5.7</v>
      </c>
      <c r="H62" s="22">
        <v>3.2</v>
      </c>
      <c r="I62" s="22">
        <v>2.2999999999999998</v>
      </c>
      <c r="J62" s="27">
        <f t="shared" si="6"/>
        <v>3.05</v>
      </c>
      <c r="K62" s="22">
        <v>6.4</v>
      </c>
      <c r="L62" s="23">
        <v>1</v>
      </c>
      <c r="M62" s="22">
        <v>7</v>
      </c>
      <c r="N62" s="22">
        <v>7.1</v>
      </c>
      <c r="O62" s="22">
        <v>7</v>
      </c>
      <c r="P62" s="22">
        <v>6.8</v>
      </c>
      <c r="Q62" s="22">
        <v>6.7</v>
      </c>
      <c r="R62" s="22">
        <v>6.8</v>
      </c>
      <c r="S62" s="22">
        <v>6.7</v>
      </c>
      <c r="T62" s="22">
        <v>6.9</v>
      </c>
      <c r="U62" s="28">
        <f t="shared" si="9"/>
        <v>6.875</v>
      </c>
      <c r="V62" s="29"/>
      <c r="W62" s="26">
        <v>15</v>
      </c>
      <c r="X62" s="830"/>
      <c r="Y62" s="830"/>
      <c r="Z62" s="830"/>
      <c r="AA62" s="830"/>
      <c r="AB62" s="22">
        <v>13.3</v>
      </c>
      <c r="AC62" s="22">
        <v>17.100000000000001</v>
      </c>
      <c r="AD62" s="22">
        <v>16.2</v>
      </c>
      <c r="AE62" s="22">
        <v>13.8</v>
      </c>
      <c r="AF62" s="27">
        <f t="shared" si="7"/>
        <v>15.100000000000001</v>
      </c>
      <c r="AG62" s="22"/>
      <c r="AH62" s="23"/>
      <c r="AI62" s="22"/>
      <c r="AJ62" s="22"/>
      <c r="AK62" s="22"/>
      <c r="AL62" s="22"/>
      <c r="AM62" s="22">
        <v>13.6</v>
      </c>
      <c r="AN62" s="22">
        <v>13</v>
      </c>
      <c r="AO62" s="22">
        <v>14.3</v>
      </c>
      <c r="AP62" s="22">
        <v>14.2</v>
      </c>
      <c r="AQ62" s="28">
        <f t="shared" si="8"/>
        <v>13.775000000000002</v>
      </c>
      <c r="AR62" s="36"/>
    </row>
    <row r="63" spans="1:44" ht="12" customHeight="1">
      <c r="A63" s="26">
        <v>16</v>
      </c>
      <c r="B63" s="22">
        <v>1.8</v>
      </c>
      <c r="C63" s="22">
        <v>1.4</v>
      </c>
      <c r="D63" s="22">
        <v>1.3</v>
      </c>
      <c r="E63" s="22">
        <v>1</v>
      </c>
      <c r="F63" s="22">
        <v>4.5999999999999996</v>
      </c>
      <c r="G63" s="22">
        <v>6.4</v>
      </c>
      <c r="H63" s="22">
        <v>4.5</v>
      </c>
      <c r="I63" s="22">
        <v>3.4</v>
      </c>
      <c r="J63" s="27">
        <f t="shared" si="6"/>
        <v>3.05</v>
      </c>
      <c r="K63" s="22">
        <v>7.1</v>
      </c>
      <c r="L63" s="23">
        <v>0.9</v>
      </c>
      <c r="M63" s="22">
        <v>6.7</v>
      </c>
      <c r="N63" s="22">
        <v>6.6</v>
      </c>
      <c r="O63" s="22">
        <v>6.5</v>
      </c>
      <c r="P63" s="22">
        <v>6.4</v>
      </c>
      <c r="Q63" s="22">
        <v>6.3</v>
      </c>
      <c r="R63" s="22">
        <v>5.4</v>
      </c>
      <c r="S63" s="22">
        <v>5.6</v>
      </c>
      <c r="T63" s="22">
        <v>5.9</v>
      </c>
      <c r="U63" s="28">
        <f t="shared" si="9"/>
        <v>6.1749999999999998</v>
      </c>
      <c r="V63" s="29"/>
      <c r="W63" s="26">
        <v>16</v>
      </c>
      <c r="X63" s="22">
        <v>10.6</v>
      </c>
      <c r="Y63" s="22">
        <v>9.1999999999999993</v>
      </c>
      <c r="Z63" s="22">
        <v>8.3000000000000007</v>
      </c>
      <c r="AA63" s="22">
        <v>15.3</v>
      </c>
      <c r="AB63" s="22">
        <v>17.8</v>
      </c>
      <c r="AC63" s="22">
        <v>20.8</v>
      </c>
      <c r="AD63" s="22">
        <v>20.9</v>
      </c>
      <c r="AE63" s="22">
        <v>15.2</v>
      </c>
      <c r="AF63" s="27">
        <f t="shared" si="7"/>
        <v>14.762500000000001</v>
      </c>
      <c r="AG63" s="22">
        <v>21.3</v>
      </c>
      <c r="AH63" s="23">
        <v>8</v>
      </c>
      <c r="AI63" s="22">
        <v>12.6</v>
      </c>
      <c r="AJ63" s="22">
        <v>11.6</v>
      </c>
      <c r="AK63" s="22">
        <v>10.9</v>
      </c>
      <c r="AL63" s="22">
        <v>14.8</v>
      </c>
      <c r="AM63" s="22">
        <v>13.2</v>
      </c>
      <c r="AN63" s="22">
        <v>12.3</v>
      </c>
      <c r="AO63" s="22">
        <v>12.6</v>
      </c>
      <c r="AP63" s="22">
        <v>14.8</v>
      </c>
      <c r="AQ63" s="28">
        <f t="shared" si="8"/>
        <v>12.85</v>
      </c>
      <c r="AR63" s="36"/>
    </row>
    <row r="64" spans="1:44" ht="12" customHeight="1">
      <c r="A64" s="26">
        <v>17</v>
      </c>
      <c r="B64" s="22">
        <v>2.6</v>
      </c>
      <c r="C64" s="22">
        <v>1.1000000000000001</v>
      </c>
      <c r="D64" s="22">
        <v>0.2</v>
      </c>
      <c r="E64" s="22">
        <v>-0.9</v>
      </c>
      <c r="F64" s="22">
        <v>1.7</v>
      </c>
      <c r="G64" s="22">
        <v>2.9</v>
      </c>
      <c r="H64" s="22">
        <v>1.5</v>
      </c>
      <c r="I64" s="22">
        <v>-1.3</v>
      </c>
      <c r="J64" s="27">
        <f t="shared" si="6"/>
        <v>0.97499999999999998</v>
      </c>
      <c r="K64" s="22">
        <v>3.8</v>
      </c>
      <c r="L64" s="23">
        <v>-1.4</v>
      </c>
      <c r="M64" s="22">
        <v>6</v>
      </c>
      <c r="N64" s="22">
        <v>5.9</v>
      </c>
      <c r="O64" s="22">
        <v>4.8</v>
      </c>
      <c r="P64" s="22">
        <v>4.4000000000000004</v>
      </c>
      <c r="Q64" s="22">
        <v>4.5</v>
      </c>
      <c r="R64" s="22">
        <v>4.3</v>
      </c>
      <c r="S64" s="22">
        <v>4.4000000000000004</v>
      </c>
      <c r="T64" s="22">
        <v>4.3</v>
      </c>
      <c r="U64" s="28">
        <f t="shared" si="9"/>
        <v>4.8250000000000002</v>
      </c>
      <c r="V64" s="29"/>
      <c r="W64" s="26">
        <v>17</v>
      </c>
      <c r="X64" s="22">
        <v>13.7</v>
      </c>
      <c r="Y64" s="22">
        <v>13</v>
      </c>
      <c r="Z64" s="22">
        <v>12.4</v>
      </c>
      <c r="AA64" s="22">
        <v>17.600000000000001</v>
      </c>
      <c r="AB64" s="22">
        <v>22.3</v>
      </c>
      <c r="AC64" s="22">
        <v>23.2</v>
      </c>
      <c r="AD64" s="22">
        <v>23.9</v>
      </c>
      <c r="AE64" s="22">
        <v>17.8</v>
      </c>
      <c r="AF64" s="27">
        <f t="shared" si="7"/>
        <v>17.987500000000001</v>
      </c>
      <c r="AG64" s="22">
        <v>24.3</v>
      </c>
      <c r="AH64" s="23">
        <v>11.9</v>
      </c>
      <c r="AI64" s="22">
        <v>13</v>
      </c>
      <c r="AJ64" s="22">
        <v>12.1</v>
      </c>
      <c r="AK64" s="22">
        <v>11.9</v>
      </c>
      <c r="AL64" s="22">
        <v>13.3</v>
      </c>
      <c r="AM64" s="22">
        <v>13.4</v>
      </c>
      <c r="AN64" s="22">
        <v>12.8</v>
      </c>
      <c r="AO64" s="22">
        <v>13.3</v>
      </c>
      <c r="AP64" s="22">
        <v>13.8</v>
      </c>
      <c r="AQ64" s="28">
        <f t="shared" si="8"/>
        <v>12.95</v>
      </c>
      <c r="AR64" s="36"/>
    </row>
    <row r="65" spans="1:44" ht="12" customHeight="1">
      <c r="A65" s="26">
        <v>18</v>
      </c>
      <c r="B65" s="22">
        <v>-3.8</v>
      </c>
      <c r="C65" s="22">
        <v>-6.5</v>
      </c>
      <c r="D65" s="22">
        <v>-6.7</v>
      </c>
      <c r="E65" s="22">
        <v>-7.8</v>
      </c>
      <c r="F65" s="22">
        <v>-1.3</v>
      </c>
      <c r="G65" s="22">
        <v>2.1</v>
      </c>
      <c r="H65" s="22">
        <v>0.8</v>
      </c>
      <c r="I65" s="22">
        <v>1.3</v>
      </c>
      <c r="J65" s="27">
        <f t="shared" si="6"/>
        <v>-2.7374999999999998</v>
      </c>
      <c r="K65" s="22">
        <v>2.5</v>
      </c>
      <c r="L65" s="23">
        <v>-8</v>
      </c>
      <c r="M65" s="22">
        <v>4</v>
      </c>
      <c r="N65" s="22">
        <v>3.5</v>
      </c>
      <c r="O65" s="22">
        <v>3.5</v>
      </c>
      <c r="P65" s="22">
        <v>3.2</v>
      </c>
      <c r="Q65" s="22">
        <v>4</v>
      </c>
      <c r="R65" s="22">
        <v>4.0999999999999996</v>
      </c>
      <c r="S65" s="22">
        <v>4.3</v>
      </c>
      <c r="T65" s="22">
        <v>4.5999999999999996</v>
      </c>
      <c r="U65" s="28">
        <f t="shared" si="9"/>
        <v>3.8999999999999995</v>
      </c>
      <c r="V65" s="29"/>
      <c r="W65" s="26">
        <v>18</v>
      </c>
      <c r="X65" s="22">
        <v>14.6</v>
      </c>
      <c r="Y65" s="22">
        <v>11.9</v>
      </c>
      <c r="Z65" s="22">
        <v>10.1</v>
      </c>
      <c r="AA65" s="22">
        <v>17.8</v>
      </c>
      <c r="AB65" s="22">
        <v>21.6</v>
      </c>
      <c r="AC65" s="22">
        <v>23.1</v>
      </c>
      <c r="AD65" s="22">
        <v>23.2</v>
      </c>
      <c r="AE65" s="22">
        <v>18</v>
      </c>
      <c r="AF65" s="27">
        <f t="shared" si="7"/>
        <v>17.537500000000001</v>
      </c>
      <c r="AG65" s="22">
        <v>23.7</v>
      </c>
      <c r="AH65" s="23">
        <v>9.9</v>
      </c>
      <c r="AI65" s="22">
        <v>11.6</v>
      </c>
      <c r="AJ65" s="22">
        <v>11.7</v>
      </c>
      <c r="AK65" s="22">
        <v>11.2</v>
      </c>
      <c r="AL65" s="22">
        <v>12.6</v>
      </c>
      <c r="AM65" s="22">
        <v>12.4</v>
      </c>
      <c r="AN65" s="22">
        <v>11.3</v>
      </c>
      <c r="AO65" s="22">
        <v>11.9</v>
      </c>
      <c r="AP65" s="22">
        <v>13.6</v>
      </c>
      <c r="AQ65" s="28">
        <f t="shared" si="8"/>
        <v>12.0375</v>
      </c>
      <c r="AR65" s="36"/>
    </row>
    <row r="66" spans="1:44" ht="12" customHeight="1">
      <c r="A66" s="26">
        <v>19</v>
      </c>
      <c r="B66" s="22">
        <v>1.2</v>
      </c>
      <c r="C66" s="22">
        <v>2</v>
      </c>
      <c r="D66" s="22">
        <v>1.9</v>
      </c>
      <c r="E66" s="22">
        <v>2</v>
      </c>
      <c r="F66" s="22">
        <v>2.2999999999999998</v>
      </c>
      <c r="G66" s="22">
        <v>1.9</v>
      </c>
      <c r="H66" s="22">
        <v>2</v>
      </c>
      <c r="I66" s="22">
        <v>1.8</v>
      </c>
      <c r="J66" s="27">
        <f t="shared" si="6"/>
        <v>1.8875</v>
      </c>
      <c r="K66" s="22">
        <v>2.4</v>
      </c>
      <c r="L66" s="23">
        <v>0.6</v>
      </c>
      <c r="M66" s="22">
        <v>5.8</v>
      </c>
      <c r="N66" s="22">
        <v>6.1</v>
      </c>
      <c r="O66" s="22">
        <v>6.7</v>
      </c>
      <c r="P66" s="22">
        <v>6.8</v>
      </c>
      <c r="Q66" s="22">
        <v>6.9</v>
      </c>
      <c r="R66" s="22">
        <v>6.6</v>
      </c>
      <c r="S66" s="22">
        <v>6.5</v>
      </c>
      <c r="T66" s="22">
        <v>6.5</v>
      </c>
      <c r="U66" s="28">
        <f t="shared" si="9"/>
        <v>6.4874999999999998</v>
      </c>
      <c r="V66" s="29"/>
      <c r="W66" s="26">
        <v>19</v>
      </c>
      <c r="X66" s="22">
        <v>15.4</v>
      </c>
      <c r="Y66" s="22">
        <v>15.2</v>
      </c>
      <c r="Z66" s="22">
        <v>17</v>
      </c>
      <c r="AA66" s="22">
        <v>17.399999999999999</v>
      </c>
      <c r="AB66" s="22">
        <v>20</v>
      </c>
      <c r="AC66" s="22">
        <v>22</v>
      </c>
      <c r="AD66" s="22">
        <v>19.3</v>
      </c>
      <c r="AE66" s="22">
        <v>16.899999999999999</v>
      </c>
      <c r="AF66" s="27">
        <f t="shared" si="7"/>
        <v>17.899999999999999</v>
      </c>
      <c r="AG66" s="22">
        <v>23.1</v>
      </c>
      <c r="AH66" s="23">
        <v>14.6</v>
      </c>
      <c r="AI66" s="22">
        <v>13.4</v>
      </c>
      <c r="AJ66" s="22">
        <v>13.1</v>
      </c>
      <c r="AK66" s="22">
        <v>13</v>
      </c>
      <c r="AL66" s="22">
        <v>14.1</v>
      </c>
      <c r="AM66" s="22">
        <v>16.3</v>
      </c>
      <c r="AN66" s="22">
        <v>18.7</v>
      </c>
      <c r="AO66" s="22">
        <v>20.3</v>
      </c>
      <c r="AP66" s="22">
        <v>17.3</v>
      </c>
      <c r="AQ66" s="28">
        <f t="shared" si="8"/>
        <v>15.775</v>
      </c>
      <c r="AR66" s="36"/>
    </row>
    <row r="67" spans="1:44" ht="12" customHeight="1">
      <c r="A67" s="26">
        <v>20</v>
      </c>
      <c r="B67" s="22">
        <v>1.9</v>
      </c>
      <c r="C67" s="22">
        <v>2</v>
      </c>
      <c r="D67" s="22">
        <v>1.9</v>
      </c>
      <c r="E67" s="22">
        <v>1.9</v>
      </c>
      <c r="F67" s="22">
        <v>2</v>
      </c>
      <c r="G67" s="22">
        <v>-1.4</v>
      </c>
      <c r="H67" s="22">
        <v>-3.9</v>
      </c>
      <c r="I67" s="22">
        <v>-4.4000000000000004</v>
      </c>
      <c r="J67" s="27">
        <f t="shared" si="6"/>
        <v>0</v>
      </c>
      <c r="K67" s="22">
        <v>2.2000000000000002</v>
      </c>
      <c r="L67" s="23">
        <v>-4.5</v>
      </c>
      <c r="M67" s="22">
        <v>6.7</v>
      </c>
      <c r="N67" s="22">
        <v>6.8</v>
      </c>
      <c r="O67" s="22">
        <v>6.8</v>
      </c>
      <c r="P67" s="22">
        <v>6.8</v>
      </c>
      <c r="Q67" s="22">
        <v>6.7</v>
      </c>
      <c r="R67" s="22">
        <v>4.9000000000000004</v>
      </c>
      <c r="S67" s="22">
        <v>3.9</v>
      </c>
      <c r="T67" s="22">
        <v>3.9</v>
      </c>
      <c r="U67" s="28">
        <f t="shared" si="9"/>
        <v>5.8125</v>
      </c>
      <c r="V67" s="29"/>
      <c r="W67" s="26">
        <v>20</v>
      </c>
      <c r="X67" s="22">
        <v>13.4</v>
      </c>
      <c r="Y67" s="22">
        <v>11.2</v>
      </c>
      <c r="Z67" s="22">
        <v>10.5</v>
      </c>
      <c r="AA67" s="22">
        <v>15.5</v>
      </c>
      <c r="AB67" s="22">
        <v>20.3</v>
      </c>
      <c r="AC67" s="22">
        <v>22</v>
      </c>
      <c r="AD67" s="22">
        <v>21.4</v>
      </c>
      <c r="AE67" s="22">
        <v>16</v>
      </c>
      <c r="AF67" s="27">
        <f t="shared" si="7"/>
        <v>16.287500000000001</v>
      </c>
      <c r="AG67" s="22">
        <v>22.5</v>
      </c>
      <c r="AH67" s="23">
        <v>9.8000000000000007</v>
      </c>
      <c r="AI67" s="22">
        <v>15</v>
      </c>
      <c r="AJ67" s="22">
        <v>13.3</v>
      </c>
      <c r="AK67" s="22">
        <v>12.7</v>
      </c>
      <c r="AL67" s="22">
        <v>16.5</v>
      </c>
      <c r="AM67" s="22">
        <v>16.2</v>
      </c>
      <c r="AN67" s="22">
        <v>13.5</v>
      </c>
      <c r="AO67" s="22">
        <v>13.2</v>
      </c>
      <c r="AP67" s="22">
        <v>14.3</v>
      </c>
      <c r="AQ67" s="28">
        <f t="shared" si="8"/>
        <v>14.3375</v>
      </c>
      <c r="AR67" s="36"/>
    </row>
    <row r="68" spans="1:44" ht="12" customHeight="1">
      <c r="A68" s="26">
        <v>21</v>
      </c>
      <c r="B68" s="22">
        <v>-4.8</v>
      </c>
      <c r="C68" s="22">
        <v>-5.9</v>
      </c>
      <c r="D68" s="22">
        <v>-6.2</v>
      </c>
      <c r="E68" s="22">
        <v>-8</v>
      </c>
      <c r="F68" s="22">
        <v>-5.6</v>
      </c>
      <c r="G68" s="22">
        <v>-4.5999999999999996</v>
      </c>
      <c r="H68" s="22">
        <v>-5.7</v>
      </c>
      <c r="I68" s="22">
        <v>-9.1999999999999993</v>
      </c>
      <c r="J68" s="27">
        <f t="shared" si="6"/>
        <v>-6.25</v>
      </c>
      <c r="K68" s="22">
        <v>-4.4000000000000004</v>
      </c>
      <c r="L68" s="23">
        <v>-9.1999999999999993</v>
      </c>
      <c r="M68" s="22">
        <v>3.1</v>
      </c>
      <c r="N68" s="22">
        <v>3.2</v>
      </c>
      <c r="O68" s="22">
        <v>2.8</v>
      </c>
      <c r="P68" s="22">
        <v>2.7</v>
      </c>
      <c r="Q68" s="22">
        <v>2.8</v>
      </c>
      <c r="R68" s="22">
        <v>2.2999999999999998</v>
      </c>
      <c r="S68" s="22">
        <v>2</v>
      </c>
      <c r="T68" s="22">
        <v>2.1</v>
      </c>
      <c r="U68" s="28">
        <f t="shared" si="9"/>
        <v>2.6250000000000004</v>
      </c>
      <c r="V68" s="29"/>
      <c r="W68" s="26">
        <v>21</v>
      </c>
      <c r="X68" s="22">
        <v>12.3</v>
      </c>
      <c r="Y68" s="22">
        <v>11.5</v>
      </c>
      <c r="Z68" s="22">
        <v>10.7</v>
      </c>
      <c r="AA68" s="22">
        <v>14.2</v>
      </c>
      <c r="AB68" s="22">
        <v>16.8</v>
      </c>
      <c r="AC68" s="22">
        <v>18.3</v>
      </c>
      <c r="AD68" s="22">
        <v>14.6</v>
      </c>
      <c r="AE68" s="22">
        <v>13.3</v>
      </c>
      <c r="AF68" s="27">
        <f t="shared" si="7"/>
        <v>13.962499999999999</v>
      </c>
      <c r="AG68" s="22">
        <v>18.600000000000001</v>
      </c>
      <c r="AH68" s="23">
        <v>10.1</v>
      </c>
      <c r="AI68" s="22">
        <v>13.6</v>
      </c>
      <c r="AJ68" s="22">
        <v>13.3</v>
      </c>
      <c r="AK68" s="22">
        <v>12.6</v>
      </c>
      <c r="AL68" s="22">
        <v>14.2</v>
      </c>
      <c r="AM68" s="22">
        <v>13.7</v>
      </c>
      <c r="AN68" s="22">
        <v>16.2</v>
      </c>
      <c r="AO68" s="22">
        <v>15.1</v>
      </c>
      <c r="AP68" s="22">
        <v>14.8</v>
      </c>
      <c r="AQ68" s="28">
        <f t="shared" si="8"/>
        <v>14.1875</v>
      </c>
      <c r="AR68" s="36"/>
    </row>
    <row r="69" spans="1:44" ht="12" customHeight="1">
      <c r="A69" s="26">
        <v>22</v>
      </c>
      <c r="B69" s="22">
        <v>-10.5</v>
      </c>
      <c r="C69" s="22">
        <v>-12</v>
      </c>
      <c r="D69" s="22">
        <v>-11</v>
      </c>
      <c r="E69" s="22">
        <v>-10.7</v>
      </c>
      <c r="F69" s="22">
        <v>-4.4000000000000004</v>
      </c>
      <c r="G69" s="22">
        <v>-2.8</v>
      </c>
      <c r="H69" s="22">
        <v>-4.0999999999999996</v>
      </c>
      <c r="I69" s="22">
        <v>-9.4</v>
      </c>
      <c r="J69" s="27">
        <f t="shared" si="6"/>
        <v>-8.1125000000000007</v>
      </c>
      <c r="K69" s="22">
        <v>-2.6</v>
      </c>
      <c r="L69" s="23">
        <v>-12.2</v>
      </c>
      <c r="M69" s="22">
        <v>2</v>
      </c>
      <c r="N69" s="22">
        <v>2.1</v>
      </c>
      <c r="O69" s="22">
        <v>2.2999999999999998</v>
      </c>
      <c r="P69" s="22">
        <v>2.4</v>
      </c>
      <c r="Q69" s="22">
        <v>2.8</v>
      </c>
      <c r="R69" s="22">
        <v>2.2999999999999998</v>
      </c>
      <c r="S69" s="22">
        <v>2.2000000000000002</v>
      </c>
      <c r="T69" s="22">
        <v>2.2000000000000002</v>
      </c>
      <c r="U69" s="28">
        <f t="shared" si="9"/>
        <v>2.2874999999999996</v>
      </c>
      <c r="V69" s="29"/>
      <c r="W69" s="26">
        <v>22</v>
      </c>
      <c r="X69" s="22">
        <v>12.2</v>
      </c>
      <c r="Y69" s="22">
        <v>10.8</v>
      </c>
      <c r="Z69" s="22">
        <v>9</v>
      </c>
      <c r="AA69" s="22">
        <v>14</v>
      </c>
      <c r="AB69" s="22">
        <v>18</v>
      </c>
      <c r="AC69" s="22">
        <v>19.899999999999999</v>
      </c>
      <c r="AD69" s="22">
        <v>19.899999999999999</v>
      </c>
      <c r="AE69" s="22">
        <v>15.3</v>
      </c>
      <c r="AF69" s="27">
        <f t="shared" si="7"/>
        <v>14.887500000000001</v>
      </c>
      <c r="AG69" s="22">
        <v>20.9</v>
      </c>
      <c r="AH69" s="23">
        <v>8.6</v>
      </c>
      <c r="AI69" s="22">
        <v>13.9</v>
      </c>
      <c r="AJ69" s="22">
        <v>12.8</v>
      </c>
      <c r="AK69" s="22">
        <v>11.5</v>
      </c>
      <c r="AL69" s="22">
        <v>15.2</v>
      </c>
      <c r="AM69" s="22">
        <v>13</v>
      </c>
      <c r="AN69" s="22">
        <v>11.1</v>
      </c>
      <c r="AO69" s="22">
        <v>12.8</v>
      </c>
      <c r="AP69" s="22">
        <v>13.5</v>
      </c>
      <c r="AQ69" s="28">
        <f t="shared" si="8"/>
        <v>12.975</v>
      </c>
      <c r="AR69" s="36"/>
    </row>
    <row r="70" spans="1:44" ht="12" customHeight="1">
      <c r="A70" s="26">
        <v>23</v>
      </c>
      <c r="B70" s="22">
        <v>-9.8000000000000007</v>
      </c>
      <c r="C70" s="22">
        <v>-6.2</v>
      </c>
      <c r="D70" s="22">
        <v>-3.7</v>
      </c>
      <c r="E70" s="22">
        <v>-2.1</v>
      </c>
      <c r="F70" s="22">
        <v>-0.6</v>
      </c>
      <c r="G70" s="22">
        <v>0.5</v>
      </c>
      <c r="H70" s="22">
        <v>0.6</v>
      </c>
      <c r="I70" s="22">
        <v>0.7</v>
      </c>
      <c r="J70" s="27">
        <f t="shared" si="6"/>
        <v>-2.5750000000000002</v>
      </c>
      <c r="K70" s="22">
        <v>0.8</v>
      </c>
      <c r="L70" s="23">
        <v>-10.8</v>
      </c>
      <c r="M70" s="22">
        <v>2.2000000000000002</v>
      </c>
      <c r="N70" s="22">
        <v>2.4</v>
      </c>
      <c r="O70" s="22">
        <v>3.6</v>
      </c>
      <c r="P70" s="22">
        <v>4.9000000000000004</v>
      </c>
      <c r="Q70" s="22">
        <v>5.4</v>
      </c>
      <c r="R70" s="22">
        <v>5.9</v>
      </c>
      <c r="S70" s="22">
        <v>6.1</v>
      </c>
      <c r="T70" s="22">
        <v>6.2</v>
      </c>
      <c r="U70" s="28">
        <f t="shared" si="9"/>
        <v>4.5875000000000004</v>
      </c>
      <c r="V70" s="29"/>
      <c r="W70" s="26">
        <v>23</v>
      </c>
      <c r="X70" s="22">
        <v>12</v>
      </c>
      <c r="Y70" s="22">
        <v>9.8000000000000007</v>
      </c>
      <c r="Z70" s="22">
        <v>10.3</v>
      </c>
      <c r="AA70" s="22">
        <v>15.3</v>
      </c>
      <c r="AB70" s="22">
        <v>19.7</v>
      </c>
      <c r="AC70" s="22">
        <v>20.2</v>
      </c>
      <c r="AD70" s="22">
        <v>17.600000000000001</v>
      </c>
      <c r="AE70" s="22">
        <v>18.399999999999999</v>
      </c>
      <c r="AF70" s="27">
        <f t="shared" si="7"/>
        <v>15.412500000000001</v>
      </c>
      <c r="AG70" s="22">
        <v>21.4</v>
      </c>
      <c r="AH70" s="23">
        <v>9.4</v>
      </c>
      <c r="AI70" s="22">
        <v>13</v>
      </c>
      <c r="AJ70" s="22">
        <v>12</v>
      </c>
      <c r="AK70" s="22">
        <v>12.3</v>
      </c>
      <c r="AL70" s="22">
        <v>14.6</v>
      </c>
      <c r="AM70" s="22">
        <v>13.3</v>
      </c>
      <c r="AN70" s="22">
        <v>13.7</v>
      </c>
      <c r="AO70" s="22">
        <v>15.5</v>
      </c>
      <c r="AP70" s="22">
        <v>15.2</v>
      </c>
      <c r="AQ70" s="28">
        <f t="shared" si="8"/>
        <v>13.700000000000001</v>
      </c>
      <c r="AR70" s="36"/>
    </row>
    <row r="71" spans="1:44" ht="12" customHeight="1">
      <c r="A71" s="26">
        <v>24</v>
      </c>
      <c r="B71" s="22">
        <v>0.7</v>
      </c>
      <c r="C71" s="22">
        <v>0.9</v>
      </c>
      <c r="D71" s="22">
        <v>0.5</v>
      </c>
      <c r="E71" s="22">
        <v>0.2</v>
      </c>
      <c r="F71" s="22">
        <v>0.6</v>
      </c>
      <c r="G71" s="22">
        <v>1.2</v>
      </c>
      <c r="H71" s="22">
        <v>0.9</v>
      </c>
      <c r="I71" s="22">
        <v>2</v>
      </c>
      <c r="J71" s="27">
        <f t="shared" si="6"/>
        <v>0.87500000000000011</v>
      </c>
      <c r="K71" s="22">
        <v>2.2999999999999998</v>
      </c>
      <c r="L71" s="23">
        <v>0.2</v>
      </c>
      <c r="M71" s="22">
        <v>6.2</v>
      </c>
      <c r="N71" s="22">
        <v>6.3</v>
      </c>
      <c r="O71" s="22">
        <v>6.2</v>
      </c>
      <c r="P71" s="22">
        <v>6.1</v>
      </c>
      <c r="Q71" s="22">
        <v>6.3</v>
      </c>
      <c r="R71" s="22">
        <v>6.5</v>
      </c>
      <c r="S71" s="22">
        <v>6.4</v>
      </c>
      <c r="T71" s="22">
        <v>6.9</v>
      </c>
      <c r="U71" s="28">
        <f t="shared" si="9"/>
        <v>6.3624999999999989</v>
      </c>
      <c r="V71" s="29"/>
      <c r="W71" s="26">
        <v>24</v>
      </c>
      <c r="X71" s="22">
        <v>16.399999999999999</v>
      </c>
      <c r="Y71" s="22">
        <v>16.399999999999999</v>
      </c>
      <c r="Z71" s="22">
        <v>15.9</v>
      </c>
      <c r="AA71" s="22">
        <v>16.5</v>
      </c>
      <c r="AB71" s="22">
        <v>19.100000000000001</v>
      </c>
      <c r="AC71" s="22">
        <v>20.9</v>
      </c>
      <c r="AD71" s="22">
        <v>20.399999999999999</v>
      </c>
      <c r="AE71" s="22">
        <v>15.4</v>
      </c>
      <c r="AF71" s="27">
        <f t="shared" si="7"/>
        <v>17.625</v>
      </c>
      <c r="AG71" s="22">
        <v>21.3</v>
      </c>
      <c r="AH71" s="23">
        <v>15.4</v>
      </c>
      <c r="AI71" s="22">
        <v>17.100000000000001</v>
      </c>
      <c r="AJ71" s="22">
        <v>18.100000000000001</v>
      </c>
      <c r="AK71" s="22">
        <v>17.3</v>
      </c>
      <c r="AL71" s="22">
        <v>17</v>
      </c>
      <c r="AM71" s="22">
        <v>14.3</v>
      </c>
      <c r="AN71" s="22">
        <v>11.3</v>
      </c>
      <c r="AO71" s="22">
        <v>11.7</v>
      </c>
      <c r="AP71" s="22">
        <v>13.3</v>
      </c>
      <c r="AQ71" s="28">
        <f t="shared" si="8"/>
        <v>15.012499999999999</v>
      </c>
      <c r="AR71" s="36"/>
    </row>
    <row r="72" spans="1:44" ht="12" customHeight="1">
      <c r="A72" s="26">
        <v>25</v>
      </c>
      <c r="B72" s="22">
        <v>1.3</v>
      </c>
      <c r="C72" s="22">
        <v>0.5</v>
      </c>
      <c r="D72" s="22">
        <v>0.9</v>
      </c>
      <c r="E72" s="22">
        <v>1.6</v>
      </c>
      <c r="F72" s="22">
        <v>4.8</v>
      </c>
      <c r="G72" s="22">
        <v>6.1</v>
      </c>
      <c r="H72" s="22">
        <v>4.4000000000000004</v>
      </c>
      <c r="I72" s="22">
        <v>2.7</v>
      </c>
      <c r="J72" s="27">
        <f t="shared" si="6"/>
        <v>2.7875000000000001</v>
      </c>
      <c r="K72" s="22">
        <v>6.3</v>
      </c>
      <c r="L72" s="23">
        <v>0.3</v>
      </c>
      <c r="M72" s="22">
        <v>6.2</v>
      </c>
      <c r="N72" s="22">
        <v>5.5</v>
      </c>
      <c r="O72" s="22">
        <v>5.4</v>
      </c>
      <c r="P72" s="22">
        <v>5.2</v>
      </c>
      <c r="Q72" s="22">
        <v>5.4</v>
      </c>
      <c r="R72" s="22">
        <v>5.2</v>
      </c>
      <c r="S72" s="22">
        <v>5.3</v>
      </c>
      <c r="T72" s="22">
        <v>5.3</v>
      </c>
      <c r="U72" s="28">
        <f t="shared" si="9"/>
        <v>5.4375</v>
      </c>
      <c r="V72" s="29"/>
      <c r="W72" s="26">
        <v>25</v>
      </c>
      <c r="X72" s="22">
        <v>10.7</v>
      </c>
      <c r="Y72" s="22">
        <v>8.1</v>
      </c>
      <c r="Z72" s="22">
        <v>6.2</v>
      </c>
      <c r="AA72" s="22">
        <v>12.5</v>
      </c>
      <c r="AB72" s="22">
        <v>18.8</v>
      </c>
      <c r="AC72" s="22">
        <v>21.3</v>
      </c>
      <c r="AD72" s="22">
        <v>22.1</v>
      </c>
      <c r="AE72" s="22">
        <v>15.9</v>
      </c>
      <c r="AF72" s="27">
        <f t="shared" si="7"/>
        <v>14.45</v>
      </c>
      <c r="AG72" s="22">
        <v>22.6</v>
      </c>
      <c r="AH72" s="23">
        <v>6</v>
      </c>
      <c r="AI72" s="22">
        <v>12.7</v>
      </c>
      <c r="AJ72" s="22">
        <v>10.8</v>
      </c>
      <c r="AK72" s="22">
        <v>9.5</v>
      </c>
      <c r="AL72" s="22">
        <v>13.2</v>
      </c>
      <c r="AM72" s="22">
        <v>13.6</v>
      </c>
      <c r="AN72" s="22">
        <v>11.9</v>
      </c>
      <c r="AO72" s="22">
        <v>13.3</v>
      </c>
      <c r="AP72" s="22">
        <v>13.3</v>
      </c>
      <c r="AQ72" s="28">
        <f t="shared" si="8"/>
        <v>12.2875</v>
      </c>
      <c r="AR72" s="36"/>
    </row>
    <row r="73" spans="1:44" ht="12" customHeight="1">
      <c r="A73" s="26">
        <v>26</v>
      </c>
      <c r="B73" s="22">
        <v>1.4</v>
      </c>
      <c r="C73" s="22">
        <v>0.8</v>
      </c>
      <c r="D73" s="22">
        <v>0.3</v>
      </c>
      <c r="E73" s="22">
        <v>1</v>
      </c>
      <c r="F73" s="22">
        <v>1.3</v>
      </c>
      <c r="G73" s="22">
        <v>1.8</v>
      </c>
      <c r="H73" s="22">
        <v>1.5</v>
      </c>
      <c r="I73" s="22">
        <v>-1.3</v>
      </c>
      <c r="J73" s="27">
        <f t="shared" si="6"/>
        <v>0.85</v>
      </c>
      <c r="K73" s="22">
        <v>2.7</v>
      </c>
      <c r="L73" s="23">
        <v>-1.4</v>
      </c>
      <c r="M73" s="22">
        <v>5.4</v>
      </c>
      <c r="N73" s="22">
        <v>6</v>
      </c>
      <c r="O73" s="22">
        <v>6</v>
      </c>
      <c r="P73" s="22">
        <v>6.3</v>
      </c>
      <c r="Q73" s="22">
        <v>5.8</v>
      </c>
      <c r="R73" s="22">
        <v>5.6</v>
      </c>
      <c r="S73" s="22">
        <v>5.7</v>
      </c>
      <c r="T73" s="22">
        <v>5.2</v>
      </c>
      <c r="U73" s="28">
        <f t="shared" si="9"/>
        <v>5.7500000000000009</v>
      </c>
      <c r="V73" s="29"/>
      <c r="W73" s="26">
        <v>26</v>
      </c>
      <c r="X73" s="22">
        <v>12.9</v>
      </c>
      <c r="Y73" s="22">
        <v>9</v>
      </c>
      <c r="Z73" s="22">
        <v>10</v>
      </c>
      <c r="AA73" s="22">
        <v>16.899999999999999</v>
      </c>
      <c r="AB73" s="22">
        <v>21.3</v>
      </c>
      <c r="AC73" s="22">
        <v>24.1</v>
      </c>
      <c r="AD73" s="22">
        <v>24.3</v>
      </c>
      <c r="AE73" s="22">
        <v>19.100000000000001</v>
      </c>
      <c r="AF73" s="27">
        <f t="shared" si="7"/>
        <v>17.2</v>
      </c>
      <c r="AG73" s="22">
        <v>24.6</v>
      </c>
      <c r="AH73" s="23">
        <v>8.6999999999999993</v>
      </c>
      <c r="AI73" s="22">
        <v>13.1</v>
      </c>
      <c r="AJ73" s="22">
        <v>11.4</v>
      </c>
      <c r="AK73" s="22">
        <v>11.2</v>
      </c>
      <c r="AL73" s="22">
        <v>13.3</v>
      </c>
      <c r="AM73" s="22">
        <v>16.7</v>
      </c>
      <c r="AN73" s="22">
        <v>15.3</v>
      </c>
      <c r="AO73" s="22">
        <v>16.7</v>
      </c>
      <c r="AP73" s="22">
        <v>16.5</v>
      </c>
      <c r="AQ73" s="28">
        <f t="shared" si="8"/>
        <v>14.275</v>
      </c>
      <c r="AR73" s="36"/>
    </row>
    <row r="74" spans="1:44" ht="12" customHeight="1">
      <c r="A74" s="26">
        <v>27</v>
      </c>
      <c r="B74" s="22">
        <v>-2.8</v>
      </c>
      <c r="C74" s="22">
        <v>-4.0999999999999996</v>
      </c>
      <c r="D74" s="22">
        <v>-2.2999999999999998</v>
      </c>
      <c r="E74" s="22">
        <v>-0.7</v>
      </c>
      <c r="F74" s="22">
        <v>1.2</v>
      </c>
      <c r="G74" s="22">
        <v>3</v>
      </c>
      <c r="H74" s="22">
        <v>1.7</v>
      </c>
      <c r="I74" s="22">
        <v>1.6</v>
      </c>
      <c r="J74" s="27">
        <f t="shared" si="6"/>
        <v>-0.29999999999999988</v>
      </c>
      <c r="K74" s="22">
        <v>3.3</v>
      </c>
      <c r="L74" s="23">
        <v>-4.3</v>
      </c>
      <c r="M74" s="22">
        <v>4.8</v>
      </c>
      <c r="N74" s="22">
        <v>4.4000000000000004</v>
      </c>
      <c r="O74" s="22">
        <v>5</v>
      </c>
      <c r="P74" s="22">
        <v>5.6</v>
      </c>
      <c r="Q74" s="22">
        <v>6.4</v>
      </c>
      <c r="R74" s="22">
        <v>6.1</v>
      </c>
      <c r="S74" s="22">
        <v>6.1</v>
      </c>
      <c r="T74" s="22">
        <v>6</v>
      </c>
      <c r="U74" s="28">
        <f t="shared" si="9"/>
        <v>5.55</v>
      </c>
      <c r="V74" s="29"/>
      <c r="W74" s="26">
        <v>27</v>
      </c>
      <c r="X74" s="22">
        <v>15.7</v>
      </c>
      <c r="Y74" s="22">
        <v>13.1</v>
      </c>
      <c r="Z74" s="22">
        <v>12.3</v>
      </c>
      <c r="AA74" s="22">
        <v>14.6</v>
      </c>
      <c r="AB74" s="22">
        <v>22.6</v>
      </c>
      <c r="AC74" s="22">
        <v>24.8</v>
      </c>
      <c r="AD74" s="22">
        <v>24.6</v>
      </c>
      <c r="AE74" s="22">
        <v>19.899999999999999</v>
      </c>
      <c r="AF74" s="27">
        <f t="shared" si="7"/>
        <v>18.45</v>
      </c>
      <c r="AG74" s="22">
        <v>25.6</v>
      </c>
      <c r="AH74" s="23">
        <v>11.6</v>
      </c>
      <c r="AI74" s="22">
        <v>15.5</v>
      </c>
      <c r="AJ74" s="22">
        <v>14.8</v>
      </c>
      <c r="AK74" s="22">
        <v>14.1</v>
      </c>
      <c r="AL74" s="22">
        <v>16.399999999999999</v>
      </c>
      <c r="AM74" s="22">
        <v>16.399999999999999</v>
      </c>
      <c r="AN74" s="22">
        <v>15.6</v>
      </c>
      <c r="AO74" s="22">
        <v>16</v>
      </c>
      <c r="AP74" s="22">
        <v>16</v>
      </c>
      <c r="AQ74" s="28">
        <f t="shared" si="8"/>
        <v>15.599999999999998</v>
      </c>
      <c r="AR74" s="36"/>
    </row>
    <row r="75" spans="1:44" ht="12" customHeight="1">
      <c r="A75" s="26">
        <v>28</v>
      </c>
      <c r="B75" s="22">
        <v>-0.8</v>
      </c>
      <c r="C75" s="22">
        <v>-0.1</v>
      </c>
      <c r="D75" s="22">
        <v>0.4</v>
      </c>
      <c r="E75" s="22">
        <v>1</v>
      </c>
      <c r="F75" s="22">
        <v>2.8</v>
      </c>
      <c r="G75" s="22">
        <v>2.9</v>
      </c>
      <c r="H75" s="22">
        <v>0.9</v>
      </c>
      <c r="I75" s="22">
        <v>-0.9</v>
      </c>
      <c r="J75" s="27">
        <f t="shared" si="6"/>
        <v>0.77499999999999991</v>
      </c>
      <c r="K75" s="22">
        <v>3.7</v>
      </c>
      <c r="L75" s="23">
        <v>-1.2</v>
      </c>
      <c r="M75" s="22">
        <v>5.4</v>
      </c>
      <c r="N75" s="22">
        <v>5.3</v>
      </c>
      <c r="O75" s="22">
        <v>5.2</v>
      </c>
      <c r="P75" s="22">
        <v>5.4</v>
      </c>
      <c r="Q75" s="22">
        <v>5.7</v>
      </c>
      <c r="R75" s="22">
        <v>6.1</v>
      </c>
      <c r="S75" s="22">
        <v>6.1</v>
      </c>
      <c r="T75" s="22">
        <v>5.3</v>
      </c>
      <c r="U75" s="28">
        <f t="shared" si="9"/>
        <v>5.5624999999999991</v>
      </c>
      <c r="V75" s="29"/>
      <c r="W75" s="26">
        <v>28</v>
      </c>
      <c r="X75" s="22">
        <v>14.9</v>
      </c>
      <c r="Y75" s="22">
        <v>13.3</v>
      </c>
      <c r="Z75" s="22">
        <v>13.1</v>
      </c>
      <c r="AA75" s="22">
        <v>18.100000000000001</v>
      </c>
      <c r="AB75" s="22">
        <v>24</v>
      </c>
      <c r="AC75" s="22">
        <v>25.9</v>
      </c>
      <c r="AD75" s="22">
        <v>25.2</v>
      </c>
      <c r="AE75" s="22">
        <v>19</v>
      </c>
      <c r="AF75" s="27">
        <f t="shared" si="7"/>
        <v>19.1875</v>
      </c>
      <c r="AG75" s="22">
        <v>26.2</v>
      </c>
      <c r="AH75" s="23">
        <v>12.6</v>
      </c>
      <c r="AI75" s="22">
        <v>14.9</v>
      </c>
      <c r="AJ75" s="22">
        <v>14.6</v>
      </c>
      <c r="AK75" s="22">
        <v>14.3</v>
      </c>
      <c r="AL75" s="22">
        <v>16.399999999999999</v>
      </c>
      <c r="AM75" s="22">
        <v>16.100000000000001</v>
      </c>
      <c r="AN75" s="22">
        <v>15.7</v>
      </c>
      <c r="AO75" s="22">
        <v>16</v>
      </c>
      <c r="AP75" s="22">
        <v>16</v>
      </c>
      <c r="AQ75" s="28">
        <f t="shared" si="8"/>
        <v>15.5</v>
      </c>
      <c r="AR75" s="36"/>
    </row>
    <row r="76" spans="1:44" ht="12" customHeight="1">
      <c r="A76" s="26"/>
      <c r="B76" s="22"/>
      <c r="C76" s="22"/>
      <c r="D76" s="22"/>
      <c r="E76" s="22"/>
      <c r="F76" s="22"/>
      <c r="G76" s="22"/>
      <c r="H76" s="22"/>
      <c r="I76" s="22"/>
      <c r="J76" s="27"/>
      <c r="K76" s="22"/>
      <c r="L76" s="23"/>
      <c r="M76" s="22"/>
      <c r="N76" s="22"/>
      <c r="O76" s="22"/>
      <c r="P76" s="22"/>
      <c r="Q76" s="22"/>
      <c r="R76" s="22"/>
      <c r="S76" s="22"/>
      <c r="T76" s="22"/>
      <c r="U76" s="28"/>
      <c r="V76" s="29"/>
      <c r="W76" s="26">
        <v>29</v>
      </c>
      <c r="X76" s="22">
        <v>15.8</v>
      </c>
      <c r="Y76" s="22">
        <v>14.1</v>
      </c>
      <c r="Z76" s="22">
        <v>12</v>
      </c>
      <c r="AA76" s="22">
        <v>17.8</v>
      </c>
      <c r="AB76" s="22">
        <v>23.7</v>
      </c>
      <c r="AC76" s="22">
        <v>23.6</v>
      </c>
      <c r="AD76" s="22">
        <v>23.5</v>
      </c>
      <c r="AE76" s="22">
        <v>19.100000000000001</v>
      </c>
      <c r="AF76" s="27">
        <f t="shared" si="7"/>
        <v>18.7</v>
      </c>
      <c r="AG76" s="22">
        <v>25.3</v>
      </c>
      <c r="AH76" s="23">
        <v>11.9</v>
      </c>
      <c r="AI76" s="22">
        <v>14.3</v>
      </c>
      <c r="AJ76" s="22">
        <v>13.3</v>
      </c>
      <c r="AK76" s="22">
        <v>12.9</v>
      </c>
      <c r="AL76" s="22">
        <v>15.3</v>
      </c>
      <c r="AM76" s="22">
        <v>16.399999999999999</v>
      </c>
      <c r="AN76" s="22">
        <v>15.1</v>
      </c>
      <c r="AO76" s="22">
        <v>15.3</v>
      </c>
      <c r="AP76" s="22">
        <v>15.9</v>
      </c>
      <c r="AQ76" s="28">
        <f t="shared" si="8"/>
        <v>14.812499999999998</v>
      </c>
      <c r="AR76" s="36"/>
    </row>
    <row r="77" spans="1:44" ht="12" customHeight="1">
      <c r="A77" s="26"/>
      <c r="B77" s="39"/>
      <c r="C77" s="39"/>
      <c r="D77" s="39"/>
      <c r="E77" s="39"/>
      <c r="F77" s="39"/>
      <c r="G77" s="39"/>
      <c r="H77" s="39"/>
      <c r="I77" s="39"/>
      <c r="J77" s="27"/>
      <c r="K77" s="41"/>
      <c r="L77" s="28"/>
      <c r="M77" s="39"/>
      <c r="N77" s="39"/>
      <c r="O77" s="39"/>
      <c r="P77" s="39"/>
      <c r="Q77" s="39"/>
      <c r="R77" s="39"/>
      <c r="S77" s="39"/>
      <c r="T77" s="39"/>
      <c r="U77" s="28"/>
      <c r="V77" s="29"/>
      <c r="W77" s="26">
        <v>30</v>
      </c>
      <c r="X77" s="22">
        <v>17.399999999999999</v>
      </c>
      <c r="Y77" s="22">
        <v>16.8</v>
      </c>
      <c r="Z77" s="22">
        <v>16.399999999999999</v>
      </c>
      <c r="AA77" s="22">
        <v>17.5</v>
      </c>
      <c r="AB77" s="22">
        <v>19.7</v>
      </c>
      <c r="AC77" s="22">
        <v>20.2</v>
      </c>
      <c r="AD77" s="22">
        <v>19.8</v>
      </c>
      <c r="AE77" s="22">
        <v>18.3</v>
      </c>
      <c r="AF77" s="27">
        <f t="shared" si="7"/>
        <v>18.262499999999999</v>
      </c>
      <c r="AG77" s="22">
        <v>20.6</v>
      </c>
      <c r="AH77" s="23">
        <v>16.2</v>
      </c>
      <c r="AI77" s="22">
        <v>17.3</v>
      </c>
      <c r="AJ77" s="22">
        <v>16.600000000000001</v>
      </c>
      <c r="AK77" s="22">
        <v>16.899999999999999</v>
      </c>
      <c r="AL77" s="22">
        <v>17.8</v>
      </c>
      <c r="AM77" s="22">
        <v>20.399999999999999</v>
      </c>
      <c r="AN77" s="22">
        <v>20.6</v>
      </c>
      <c r="AO77" s="22">
        <v>22.1</v>
      </c>
      <c r="AP77" s="22">
        <v>21</v>
      </c>
      <c r="AQ77" s="28">
        <f t="shared" si="8"/>
        <v>19.087499999999999</v>
      </c>
      <c r="AR77" s="36"/>
    </row>
    <row r="78" spans="1:44" ht="12" customHeight="1">
      <c r="A78" s="30"/>
      <c r="B78" s="39"/>
      <c r="C78" s="39"/>
      <c r="D78" s="39"/>
      <c r="E78" s="39"/>
      <c r="F78" s="39"/>
      <c r="G78" s="39"/>
      <c r="H78" s="39"/>
      <c r="I78" s="39"/>
      <c r="J78" s="31"/>
      <c r="K78" s="42"/>
      <c r="L78" s="43"/>
      <c r="M78" s="39"/>
      <c r="N78" s="39"/>
      <c r="O78" s="39"/>
      <c r="P78" s="39"/>
      <c r="Q78" s="39"/>
      <c r="R78" s="39"/>
      <c r="S78" s="39"/>
      <c r="T78" s="39"/>
      <c r="U78" s="43"/>
      <c r="V78" s="29"/>
      <c r="W78" s="30">
        <v>31</v>
      </c>
      <c r="X78" s="22">
        <v>15.2</v>
      </c>
      <c r="Y78" s="22">
        <v>13.2</v>
      </c>
      <c r="Z78" s="22">
        <v>12.7</v>
      </c>
      <c r="AA78" s="22">
        <v>13.8</v>
      </c>
      <c r="AB78" s="22">
        <v>18.7</v>
      </c>
      <c r="AC78" s="22">
        <v>21.9</v>
      </c>
      <c r="AD78" s="22">
        <v>22.2</v>
      </c>
      <c r="AE78" s="22">
        <v>15.6</v>
      </c>
      <c r="AF78" s="31">
        <f t="shared" si="7"/>
        <v>16.662500000000001</v>
      </c>
      <c r="AG78" s="24">
        <v>22.9</v>
      </c>
      <c r="AH78" s="25">
        <v>11.8</v>
      </c>
      <c r="AI78" s="22">
        <v>16.899999999999999</v>
      </c>
      <c r="AJ78" s="22">
        <v>15</v>
      </c>
      <c r="AK78" s="22">
        <v>14.7</v>
      </c>
      <c r="AL78" s="22">
        <v>15.8</v>
      </c>
      <c r="AM78" s="22">
        <v>16.600000000000001</v>
      </c>
      <c r="AN78" s="22">
        <v>13.6</v>
      </c>
      <c r="AO78" s="22">
        <v>13.9</v>
      </c>
      <c r="AP78" s="22">
        <v>15.6</v>
      </c>
      <c r="AQ78" s="28">
        <f t="shared" si="8"/>
        <v>15.262499999999999</v>
      </c>
      <c r="AR78" s="36"/>
    </row>
    <row r="79" spans="1:44" ht="12" customHeight="1">
      <c r="A79" s="32" t="s">
        <v>5</v>
      </c>
      <c r="B79" s="33">
        <f t="shared" ref="B79:U79" si="10">AVERAGE(B48:B78)</f>
        <v>-1.6964285714285712</v>
      </c>
      <c r="C79" s="34">
        <f t="shared" si="10"/>
        <v>-1.6964285714285718</v>
      </c>
      <c r="D79" s="34">
        <f t="shared" si="10"/>
        <v>-1.5821428571428575</v>
      </c>
      <c r="E79" s="34">
        <f t="shared" si="10"/>
        <v>-1.4642857142857142</v>
      </c>
      <c r="F79" s="34">
        <f t="shared" si="10"/>
        <v>0.12857142857142861</v>
      </c>
      <c r="G79" s="34">
        <f t="shared" si="10"/>
        <v>0.83571428571428552</v>
      </c>
      <c r="H79" s="34">
        <f t="shared" si="10"/>
        <v>-3.5714285714285636E-2</v>
      </c>
      <c r="I79" s="35">
        <f t="shared" si="10"/>
        <v>-0.97857142857142809</v>
      </c>
      <c r="J79" s="33">
        <f t="shared" si="10"/>
        <v>-0.81116071428571423</v>
      </c>
      <c r="K79" s="34">
        <f t="shared" si="10"/>
        <v>1.6928571428571431</v>
      </c>
      <c r="L79" s="35">
        <f t="shared" si="10"/>
        <v>-3.914285714285715</v>
      </c>
      <c r="M79" s="33">
        <f t="shared" si="10"/>
        <v>5.0821428571428573</v>
      </c>
      <c r="N79" s="34">
        <f t="shared" si="10"/>
        <v>5.132142857142858</v>
      </c>
      <c r="O79" s="34">
        <f t="shared" si="10"/>
        <v>5.1857142857142842</v>
      </c>
      <c r="P79" s="34">
        <f t="shared" si="10"/>
        <v>5.2392857142857148</v>
      </c>
      <c r="Q79" s="34">
        <f t="shared" si="10"/>
        <v>5.4321428571428578</v>
      </c>
      <c r="R79" s="34">
        <f t="shared" si="10"/>
        <v>5.3107142857142842</v>
      </c>
      <c r="S79" s="34">
        <f t="shared" si="10"/>
        <v>5.246428571428571</v>
      </c>
      <c r="T79" s="34">
        <f t="shared" si="10"/>
        <v>5.2000000000000011</v>
      </c>
      <c r="U79" s="35">
        <f t="shared" si="10"/>
        <v>5.2285714285714286</v>
      </c>
      <c r="V79" s="29"/>
      <c r="W79" s="32" t="s">
        <v>5</v>
      </c>
      <c r="X79" s="33"/>
      <c r="Y79" s="34"/>
      <c r="Z79" s="34"/>
      <c r="AA79" s="34"/>
      <c r="AB79" s="34"/>
      <c r="AC79" s="34"/>
      <c r="AD79" s="34"/>
      <c r="AE79" s="35"/>
      <c r="AF79" s="33"/>
      <c r="AG79" s="34"/>
      <c r="AH79" s="35"/>
      <c r="AI79" s="33"/>
      <c r="AJ79" s="34"/>
      <c r="AK79" s="34"/>
      <c r="AL79" s="34"/>
      <c r="AM79" s="34"/>
      <c r="AN79" s="34"/>
      <c r="AO79" s="34"/>
      <c r="AP79" s="34"/>
      <c r="AQ79" s="35"/>
      <c r="AR79" s="36"/>
    </row>
    <row r="80" spans="1:44" ht="12" customHeight="1">
      <c r="A80" s="2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1104"/>
      <c r="N80" s="1104"/>
      <c r="O80" s="1104"/>
      <c r="P80" s="1104"/>
      <c r="Q80" s="1104"/>
      <c r="R80" s="1104"/>
      <c r="S80" s="1104"/>
      <c r="T80" s="1104"/>
      <c r="U80" s="1104"/>
      <c r="V80" s="29"/>
      <c r="W80" s="2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6"/>
    </row>
    <row r="81" spans="1:44" ht="12" customHeight="1">
      <c r="A81" s="2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6"/>
      <c r="W81" s="2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6"/>
    </row>
    <row r="82" spans="1:44" ht="12" customHeight="1">
      <c r="A82" s="29"/>
      <c r="B82" s="39"/>
      <c r="C82" s="39"/>
      <c r="D82" s="39"/>
      <c r="E82" s="39"/>
      <c r="F82" s="39"/>
      <c r="G82" s="39"/>
      <c r="H82" s="39"/>
      <c r="I82" s="39"/>
      <c r="J82" s="39"/>
      <c r="K82" s="40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6"/>
      <c r="W82" s="29"/>
      <c r="X82" s="39"/>
      <c r="Y82" s="39"/>
      <c r="Z82" s="39"/>
      <c r="AA82" s="39"/>
      <c r="AB82" s="39"/>
      <c r="AC82" s="39"/>
      <c r="AD82" s="39"/>
      <c r="AE82" s="39"/>
      <c r="AF82" s="39"/>
      <c r="AG82" s="40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6"/>
    </row>
    <row r="83" spans="1:44" ht="12" customHeight="1">
      <c r="A83" s="161" t="s">
        <v>102</v>
      </c>
      <c r="B83" s="161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161" t="s">
        <v>108</v>
      </c>
      <c r="X83" s="161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</row>
    <row r="84" spans="1:44" ht="12" customHeight="1">
      <c r="A84" s="1103"/>
      <c r="B84" s="1103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1084" t="s">
        <v>13</v>
      </c>
      <c r="R84" s="1084"/>
      <c r="S84" s="1084"/>
      <c r="T84" s="1084"/>
      <c r="U84" s="1084"/>
      <c r="V84" s="36"/>
      <c r="W84" s="1103"/>
      <c r="X84" s="1103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1084" t="s">
        <v>13</v>
      </c>
      <c r="AN84" s="1084"/>
      <c r="AO84" s="1084"/>
      <c r="AP84" s="1084"/>
      <c r="AQ84" s="1084"/>
      <c r="AR84" s="36"/>
    </row>
    <row r="85" spans="1:44" ht="12" customHeight="1">
      <c r="A85" s="1078" t="s">
        <v>52</v>
      </c>
      <c r="B85" s="1100" t="s">
        <v>71</v>
      </c>
      <c r="C85" s="1100"/>
      <c r="D85" s="1100"/>
      <c r="E85" s="1100"/>
      <c r="F85" s="1100"/>
      <c r="G85" s="1100"/>
      <c r="H85" s="1100"/>
      <c r="I85" s="1100"/>
      <c r="J85" s="1100"/>
      <c r="K85" s="1100"/>
      <c r="L85" s="1100"/>
      <c r="M85" s="935" t="s">
        <v>27</v>
      </c>
      <c r="N85" s="935"/>
      <c r="O85" s="935"/>
      <c r="P85" s="935"/>
      <c r="Q85" s="935"/>
      <c r="R85" s="935"/>
      <c r="S85" s="935"/>
      <c r="T85" s="935"/>
      <c r="U85" s="935"/>
      <c r="V85" s="36"/>
      <c r="W85" s="1078" t="s">
        <v>52</v>
      </c>
      <c r="X85" s="1100" t="s">
        <v>71</v>
      </c>
      <c r="Y85" s="1100"/>
      <c r="Z85" s="1100"/>
      <c r="AA85" s="1100"/>
      <c r="AB85" s="1100"/>
      <c r="AC85" s="1100"/>
      <c r="AD85" s="1100"/>
      <c r="AE85" s="1100"/>
      <c r="AF85" s="1100"/>
      <c r="AG85" s="1100"/>
      <c r="AH85" s="1100"/>
      <c r="AI85" s="935" t="s">
        <v>27</v>
      </c>
      <c r="AJ85" s="935"/>
      <c r="AK85" s="935"/>
      <c r="AL85" s="935"/>
      <c r="AM85" s="935"/>
      <c r="AN85" s="935"/>
      <c r="AO85" s="935"/>
      <c r="AP85" s="935"/>
      <c r="AQ85" s="935"/>
      <c r="AR85" s="36"/>
    </row>
    <row r="86" spans="1:44" ht="12" customHeight="1">
      <c r="A86" s="1079"/>
      <c r="B86" s="935" t="s">
        <v>80</v>
      </c>
      <c r="C86" s="935"/>
      <c r="D86" s="935"/>
      <c r="E86" s="935"/>
      <c r="F86" s="935"/>
      <c r="G86" s="935"/>
      <c r="H86" s="935"/>
      <c r="I86" s="935"/>
      <c r="J86" s="935"/>
      <c r="K86" s="935"/>
      <c r="L86" s="935"/>
      <c r="M86" s="935" t="s">
        <v>80</v>
      </c>
      <c r="N86" s="935"/>
      <c r="O86" s="935"/>
      <c r="P86" s="935"/>
      <c r="Q86" s="935"/>
      <c r="R86" s="935"/>
      <c r="S86" s="935"/>
      <c r="T86" s="935"/>
      <c r="U86" s="935"/>
      <c r="V86" s="36"/>
      <c r="W86" s="1079"/>
      <c r="X86" s="935" t="s">
        <v>80</v>
      </c>
      <c r="Y86" s="935"/>
      <c r="Z86" s="935"/>
      <c r="AA86" s="935"/>
      <c r="AB86" s="935"/>
      <c r="AC86" s="935"/>
      <c r="AD86" s="935"/>
      <c r="AE86" s="935"/>
      <c r="AF86" s="935"/>
      <c r="AG86" s="935"/>
      <c r="AH86" s="935"/>
      <c r="AI86" s="935" t="s">
        <v>80</v>
      </c>
      <c r="AJ86" s="935"/>
      <c r="AK86" s="935"/>
      <c r="AL86" s="935"/>
      <c r="AM86" s="935"/>
      <c r="AN86" s="935"/>
      <c r="AO86" s="935"/>
      <c r="AP86" s="935"/>
      <c r="AQ86" s="935"/>
      <c r="AR86" s="36"/>
    </row>
    <row r="87" spans="1:44" ht="12" customHeight="1">
      <c r="A87" s="1080"/>
      <c r="B87" s="120">
        <v>0</v>
      </c>
      <c r="C87" s="120">
        <v>0.125</v>
      </c>
      <c r="D87" s="120">
        <v>0.25</v>
      </c>
      <c r="E87" s="120">
        <v>0.375</v>
      </c>
      <c r="F87" s="120">
        <v>0.5</v>
      </c>
      <c r="G87" s="120">
        <v>0.625</v>
      </c>
      <c r="H87" s="120">
        <v>0.75</v>
      </c>
      <c r="I87" s="120">
        <v>0.875</v>
      </c>
      <c r="J87" s="49" t="s">
        <v>28</v>
      </c>
      <c r="K87" s="49" t="s">
        <v>2</v>
      </c>
      <c r="L87" s="49" t="s">
        <v>3</v>
      </c>
      <c r="M87" s="120">
        <v>0</v>
      </c>
      <c r="N87" s="120">
        <v>0.125</v>
      </c>
      <c r="O87" s="120">
        <v>0.25</v>
      </c>
      <c r="P87" s="120">
        <v>0.375</v>
      </c>
      <c r="Q87" s="120">
        <v>0.5</v>
      </c>
      <c r="R87" s="120">
        <v>0.625</v>
      </c>
      <c r="S87" s="120">
        <v>0.75</v>
      </c>
      <c r="T87" s="120">
        <v>0.875</v>
      </c>
      <c r="U87" s="49" t="s">
        <v>28</v>
      </c>
      <c r="V87" s="36"/>
      <c r="W87" s="1080"/>
      <c r="X87" s="120">
        <v>0</v>
      </c>
      <c r="Y87" s="120">
        <v>0.125</v>
      </c>
      <c r="Z87" s="120">
        <v>0.25</v>
      </c>
      <c r="AA87" s="120">
        <v>0.375</v>
      </c>
      <c r="AB87" s="120">
        <v>0.5</v>
      </c>
      <c r="AC87" s="120">
        <v>0.625</v>
      </c>
      <c r="AD87" s="120">
        <v>0.75</v>
      </c>
      <c r="AE87" s="120">
        <v>0.875</v>
      </c>
      <c r="AF87" s="49" t="s">
        <v>28</v>
      </c>
      <c r="AG87" s="49" t="s">
        <v>2</v>
      </c>
      <c r="AH87" s="49" t="s">
        <v>3</v>
      </c>
      <c r="AI87" s="120">
        <v>0</v>
      </c>
      <c r="AJ87" s="120">
        <v>0.125</v>
      </c>
      <c r="AK87" s="120">
        <v>0.25</v>
      </c>
      <c r="AL87" s="120">
        <v>0.375</v>
      </c>
      <c r="AM87" s="120">
        <v>0.5</v>
      </c>
      <c r="AN87" s="120">
        <v>0.625</v>
      </c>
      <c r="AO87" s="120">
        <v>0.75</v>
      </c>
      <c r="AP87" s="120">
        <v>0.875</v>
      </c>
      <c r="AQ87" s="49" t="s">
        <v>28</v>
      </c>
      <c r="AR87" s="36"/>
    </row>
    <row r="88" spans="1:44" ht="12" customHeight="1">
      <c r="A88" s="38"/>
      <c r="B88" s="1010" t="s">
        <v>17</v>
      </c>
      <c r="C88" s="1011"/>
      <c r="D88" s="1011"/>
      <c r="E88" s="1011"/>
      <c r="F88" s="1011"/>
      <c r="G88" s="1011"/>
      <c r="H88" s="1011"/>
      <c r="I88" s="1011"/>
      <c r="J88" s="1011"/>
      <c r="K88" s="1011"/>
      <c r="L88" s="1011"/>
      <c r="M88" s="1011"/>
      <c r="N88" s="1011"/>
      <c r="O88" s="1011"/>
      <c r="P88" s="1011"/>
      <c r="Q88" s="1011"/>
      <c r="R88" s="1011"/>
      <c r="S88" s="1011"/>
      <c r="T88" s="1011"/>
      <c r="U88" s="1012"/>
      <c r="V88" s="36"/>
      <c r="W88" s="38"/>
      <c r="X88" s="1010" t="s">
        <v>11</v>
      </c>
      <c r="Y88" s="1011"/>
      <c r="Z88" s="1011"/>
      <c r="AA88" s="1011"/>
      <c r="AB88" s="1011"/>
      <c r="AC88" s="1011"/>
      <c r="AD88" s="1011"/>
      <c r="AE88" s="1011"/>
      <c r="AF88" s="1011"/>
      <c r="AG88" s="1011"/>
      <c r="AH88" s="1011"/>
      <c r="AI88" s="1011"/>
      <c r="AJ88" s="1011"/>
      <c r="AK88" s="1011"/>
      <c r="AL88" s="1011"/>
      <c r="AM88" s="1011"/>
      <c r="AN88" s="1011"/>
      <c r="AO88" s="1011"/>
      <c r="AP88" s="1011"/>
      <c r="AQ88" s="1012"/>
      <c r="AR88" s="36"/>
    </row>
    <row r="89" spans="1:44" ht="12" customHeight="1">
      <c r="A89" s="26">
        <v>1</v>
      </c>
      <c r="B89" s="22">
        <v>-3.1</v>
      </c>
      <c r="C89" s="22">
        <v>-5.2</v>
      </c>
      <c r="D89" s="22">
        <v>-5.6</v>
      </c>
      <c r="E89" s="22">
        <v>-6.9</v>
      </c>
      <c r="F89" s="22">
        <v>-5.6</v>
      </c>
      <c r="G89" s="22">
        <v>-4.7</v>
      </c>
      <c r="H89" s="22">
        <v>-4.8</v>
      </c>
      <c r="I89" s="22">
        <v>-8</v>
      </c>
      <c r="J89" s="27">
        <f t="shared" ref="J89:J119" si="11">AVERAGE(B89:I89)</f>
        <v>-5.4874999999999998</v>
      </c>
      <c r="K89" s="22">
        <v>-0.9</v>
      </c>
      <c r="L89" s="23">
        <v>-8.1</v>
      </c>
      <c r="M89" s="22">
        <v>3.9</v>
      </c>
      <c r="N89" s="22">
        <v>3.1</v>
      </c>
      <c r="O89" s="22">
        <v>2.6</v>
      </c>
      <c r="P89" s="22">
        <v>2.8</v>
      </c>
      <c r="Q89" s="22">
        <v>3.1</v>
      </c>
      <c r="R89" s="22">
        <v>2.8</v>
      </c>
      <c r="S89" s="22">
        <v>2.6</v>
      </c>
      <c r="T89" s="22">
        <v>2.6</v>
      </c>
      <c r="U89" s="28">
        <f t="shared" ref="U89:U119" si="12">AVERAGE(M89:T89)</f>
        <v>2.9375</v>
      </c>
      <c r="V89" s="29"/>
      <c r="W89" s="26">
        <v>1</v>
      </c>
      <c r="X89" s="22">
        <v>12.4</v>
      </c>
      <c r="Y89" s="22">
        <v>9.9</v>
      </c>
      <c r="Z89" s="22">
        <v>7.8</v>
      </c>
      <c r="AA89" s="22">
        <v>14.5</v>
      </c>
      <c r="AB89" s="22">
        <v>21.7</v>
      </c>
      <c r="AC89" s="22">
        <v>23.5</v>
      </c>
      <c r="AD89" s="22">
        <v>23.4</v>
      </c>
      <c r="AE89" s="22">
        <v>17.8</v>
      </c>
      <c r="AF89" s="27">
        <f t="shared" ref="AF89:AF118" si="13">AVERAGE(X89:AE89)</f>
        <v>16.375</v>
      </c>
      <c r="AG89" s="22">
        <v>24.2</v>
      </c>
      <c r="AH89" s="23">
        <v>7.3</v>
      </c>
      <c r="AI89" s="22">
        <v>13.9</v>
      </c>
      <c r="AJ89" s="22">
        <v>12.1</v>
      </c>
      <c r="AK89" s="22">
        <v>10.5</v>
      </c>
      <c r="AL89" s="22">
        <v>14.8</v>
      </c>
      <c r="AM89" s="22">
        <v>15</v>
      </c>
      <c r="AN89" s="22">
        <v>15.6</v>
      </c>
      <c r="AO89" s="22">
        <v>15.5</v>
      </c>
      <c r="AP89" s="22">
        <v>16.3</v>
      </c>
      <c r="AQ89" s="28">
        <f t="shared" ref="AQ89:AQ118" si="14">AVERAGE(AI89:AP89)</f>
        <v>14.212499999999999</v>
      </c>
      <c r="AR89" s="36"/>
    </row>
    <row r="90" spans="1:44" ht="12" customHeight="1">
      <c r="A90" s="26">
        <v>2</v>
      </c>
      <c r="B90" s="22">
        <v>-10.9</v>
      </c>
      <c r="C90" s="22">
        <v>-11.3</v>
      </c>
      <c r="D90" s="22">
        <v>-8.8000000000000007</v>
      </c>
      <c r="E90" s="22">
        <v>-5.8</v>
      </c>
      <c r="F90" s="22">
        <v>-0.8</v>
      </c>
      <c r="G90" s="22">
        <v>2.5</v>
      </c>
      <c r="H90" s="22">
        <v>1.1000000000000001</v>
      </c>
      <c r="I90" s="22">
        <v>1</v>
      </c>
      <c r="J90" s="27">
        <f t="shared" si="11"/>
        <v>-4.125</v>
      </c>
      <c r="K90" s="22">
        <v>2.7</v>
      </c>
      <c r="L90" s="23">
        <v>-11.6</v>
      </c>
      <c r="M90" s="22">
        <v>2.4</v>
      </c>
      <c r="N90" s="22">
        <v>2.2999999999999998</v>
      </c>
      <c r="O90" s="22">
        <v>2.5</v>
      </c>
      <c r="P90" s="22">
        <v>3.5</v>
      </c>
      <c r="Q90" s="22">
        <v>4.9000000000000004</v>
      </c>
      <c r="R90" s="22">
        <v>4.8</v>
      </c>
      <c r="S90" s="22">
        <v>5</v>
      </c>
      <c r="T90" s="22">
        <v>5.2</v>
      </c>
      <c r="U90" s="28">
        <f t="shared" si="12"/>
        <v>3.8249999999999997</v>
      </c>
      <c r="V90" s="29"/>
      <c r="W90" s="26">
        <v>2</v>
      </c>
      <c r="X90" s="22">
        <v>14.6</v>
      </c>
      <c r="Y90" s="22">
        <v>13.1</v>
      </c>
      <c r="Z90" s="22">
        <v>12</v>
      </c>
      <c r="AA90" s="22">
        <v>16.2</v>
      </c>
      <c r="AB90" s="22">
        <v>21.8</v>
      </c>
      <c r="AC90" s="22">
        <v>24.9</v>
      </c>
      <c r="AD90" s="22">
        <v>24.1</v>
      </c>
      <c r="AE90" s="22">
        <v>19</v>
      </c>
      <c r="AF90" s="27">
        <f t="shared" si="13"/>
        <v>18.212499999999999</v>
      </c>
      <c r="AG90" s="22">
        <v>25.5</v>
      </c>
      <c r="AH90" s="23">
        <v>11.9</v>
      </c>
      <c r="AI90" s="22">
        <v>15.9</v>
      </c>
      <c r="AJ90" s="22">
        <v>14.8</v>
      </c>
      <c r="AK90" s="22">
        <v>13.9</v>
      </c>
      <c r="AL90" s="22">
        <v>16.2</v>
      </c>
      <c r="AM90" s="22">
        <v>16.899999999999999</v>
      </c>
      <c r="AN90" s="22">
        <v>16.7</v>
      </c>
      <c r="AO90" s="22">
        <v>18</v>
      </c>
      <c r="AP90" s="22">
        <v>19.100000000000001</v>
      </c>
      <c r="AQ90" s="28">
        <f t="shared" si="14"/>
        <v>16.4375</v>
      </c>
      <c r="AR90" s="36"/>
    </row>
    <row r="91" spans="1:44" ht="12" customHeight="1">
      <c r="A91" s="26">
        <v>3</v>
      </c>
      <c r="B91" s="22">
        <v>0.5</v>
      </c>
      <c r="C91" s="22">
        <v>-1</v>
      </c>
      <c r="D91" s="22">
        <v>-1.9</v>
      </c>
      <c r="E91" s="22">
        <v>-3.2</v>
      </c>
      <c r="F91" s="22">
        <v>-2</v>
      </c>
      <c r="G91" s="22">
        <v>0</v>
      </c>
      <c r="H91" s="22">
        <v>-1.5</v>
      </c>
      <c r="I91" s="22">
        <v>-4.0999999999999996</v>
      </c>
      <c r="J91" s="27">
        <f t="shared" si="11"/>
        <v>-1.65</v>
      </c>
      <c r="K91" s="22">
        <v>1.1000000000000001</v>
      </c>
      <c r="L91" s="23">
        <v>-4.0999999999999996</v>
      </c>
      <c r="M91" s="22">
        <v>5.9</v>
      </c>
      <c r="N91" s="22">
        <v>5.3</v>
      </c>
      <c r="O91" s="22">
        <v>5.0999999999999996</v>
      </c>
      <c r="P91" s="22">
        <v>4.3</v>
      </c>
      <c r="Q91" s="22">
        <v>3.8</v>
      </c>
      <c r="R91" s="22">
        <v>3.5</v>
      </c>
      <c r="S91" s="22">
        <v>3.5</v>
      </c>
      <c r="T91" s="22">
        <v>4</v>
      </c>
      <c r="U91" s="28">
        <f t="shared" si="12"/>
        <v>4.4249999999999998</v>
      </c>
      <c r="V91" s="29"/>
      <c r="W91" s="26">
        <v>3</v>
      </c>
      <c r="X91" s="22">
        <v>14</v>
      </c>
      <c r="Y91" s="22">
        <v>11.7</v>
      </c>
      <c r="Z91" s="22">
        <v>11.5</v>
      </c>
      <c r="AA91" s="22">
        <v>13.1</v>
      </c>
      <c r="AB91" s="22">
        <v>16.7</v>
      </c>
      <c r="AC91" s="22">
        <v>17.2</v>
      </c>
      <c r="AD91" s="22">
        <v>17.399999999999999</v>
      </c>
      <c r="AE91" s="22">
        <v>12.6</v>
      </c>
      <c r="AF91" s="27">
        <f t="shared" si="13"/>
        <v>14.274999999999999</v>
      </c>
      <c r="AG91" s="22">
        <v>19</v>
      </c>
      <c r="AH91" s="23">
        <v>10.9</v>
      </c>
      <c r="AI91" s="22">
        <v>13.4</v>
      </c>
      <c r="AJ91" s="22">
        <v>12.9</v>
      </c>
      <c r="AK91" s="22">
        <v>12.9</v>
      </c>
      <c r="AL91" s="22">
        <v>13.7</v>
      </c>
      <c r="AM91" s="22">
        <v>13.5</v>
      </c>
      <c r="AN91" s="22">
        <v>11.8</v>
      </c>
      <c r="AO91" s="22">
        <v>13.1</v>
      </c>
      <c r="AP91" s="22">
        <v>11.5</v>
      </c>
      <c r="AQ91" s="28">
        <f t="shared" si="14"/>
        <v>12.85</v>
      </c>
      <c r="AR91" s="36"/>
    </row>
    <row r="92" spans="1:44" ht="12" customHeight="1">
      <c r="A92" s="26">
        <v>4</v>
      </c>
      <c r="B92" s="22">
        <v>-4.0999999999999996</v>
      </c>
      <c r="C92" s="22">
        <v>-4.4000000000000004</v>
      </c>
      <c r="D92" s="22">
        <v>-4.8</v>
      </c>
      <c r="E92" s="22">
        <v>-4.7</v>
      </c>
      <c r="F92" s="22">
        <v>-3.6</v>
      </c>
      <c r="G92" s="22">
        <v>-2.8</v>
      </c>
      <c r="H92" s="22">
        <v>-2.8</v>
      </c>
      <c r="I92" s="22">
        <v>-3.3</v>
      </c>
      <c r="J92" s="27">
        <f t="shared" si="11"/>
        <v>-3.8125000000000004</v>
      </c>
      <c r="K92" s="22">
        <v>-2.7</v>
      </c>
      <c r="L92" s="23">
        <v>-5</v>
      </c>
      <c r="M92" s="22">
        <v>4.2</v>
      </c>
      <c r="N92" s="22">
        <v>4</v>
      </c>
      <c r="O92" s="22">
        <v>3.9</v>
      </c>
      <c r="P92" s="22">
        <v>3.9</v>
      </c>
      <c r="Q92" s="22">
        <v>4</v>
      </c>
      <c r="R92" s="22">
        <v>4.0999999999999996</v>
      </c>
      <c r="S92" s="22">
        <v>4.3</v>
      </c>
      <c r="T92" s="22">
        <v>4.4000000000000004</v>
      </c>
      <c r="U92" s="28">
        <f t="shared" si="12"/>
        <v>4.1000000000000005</v>
      </c>
      <c r="V92" s="29"/>
      <c r="W92" s="26">
        <v>4</v>
      </c>
      <c r="X92" s="22">
        <v>10.3</v>
      </c>
      <c r="Y92" s="22">
        <v>7.9</v>
      </c>
      <c r="Z92" s="22">
        <v>8.6</v>
      </c>
      <c r="AA92" s="22">
        <v>13</v>
      </c>
      <c r="AB92" s="22">
        <v>18.8</v>
      </c>
      <c r="AC92" s="22">
        <v>20.399999999999999</v>
      </c>
      <c r="AD92" s="22">
        <v>19.100000000000001</v>
      </c>
      <c r="AE92" s="22">
        <v>12.4</v>
      </c>
      <c r="AF92" s="27">
        <f t="shared" si="13"/>
        <v>13.8125</v>
      </c>
      <c r="AG92" s="22">
        <v>20.7</v>
      </c>
      <c r="AH92" s="23">
        <v>7.5</v>
      </c>
      <c r="AI92" s="22">
        <v>11.5</v>
      </c>
      <c r="AJ92" s="22">
        <v>10.6</v>
      </c>
      <c r="AK92" s="22">
        <v>10.9</v>
      </c>
      <c r="AL92" s="22">
        <v>13.6</v>
      </c>
      <c r="AM92" s="22">
        <v>13</v>
      </c>
      <c r="AN92" s="22">
        <v>14.1</v>
      </c>
      <c r="AO92" s="22">
        <v>13.9</v>
      </c>
      <c r="AP92" s="22">
        <v>11.8</v>
      </c>
      <c r="AQ92" s="28">
        <f t="shared" si="14"/>
        <v>12.425000000000001</v>
      </c>
      <c r="AR92" s="36"/>
    </row>
    <row r="93" spans="1:44" ht="12" customHeight="1">
      <c r="A93" s="26">
        <v>5</v>
      </c>
      <c r="B93" s="22">
        <v>-2.4</v>
      </c>
      <c r="C93" s="22">
        <v>0</v>
      </c>
      <c r="D93" s="22">
        <v>2.2999999999999998</v>
      </c>
      <c r="E93" s="22">
        <v>2.4</v>
      </c>
      <c r="F93" s="22">
        <v>-1</v>
      </c>
      <c r="G93" s="22">
        <v>-2.2000000000000002</v>
      </c>
      <c r="H93" s="22">
        <v>-3.4</v>
      </c>
      <c r="I93" s="22">
        <v>-5.2</v>
      </c>
      <c r="J93" s="27">
        <f t="shared" si="11"/>
        <v>-1.1875</v>
      </c>
      <c r="K93" s="22">
        <v>2.6</v>
      </c>
      <c r="L93" s="23">
        <v>-5.2</v>
      </c>
      <c r="M93" s="22">
        <v>4.9000000000000004</v>
      </c>
      <c r="N93" s="22">
        <v>5.9</v>
      </c>
      <c r="O93" s="22">
        <v>7</v>
      </c>
      <c r="P93" s="22">
        <v>7</v>
      </c>
      <c r="Q93" s="22">
        <v>5.5</v>
      </c>
      <c r="R93" s="22">
        <v>4.5</v>
      </c>
      <c r="S93" s="22">
        <v>3.9</v>
      </c>
      <c r="T93" s="22">
        <v>3</v>
      </c>
      <c r="U93" s="28">
        <f t="shared" si="12"/>
        <v>5.2124999999999995</v>
      </c>
      <c r="V93" s="29"/>
      <c r="W93" s="26">
        <v>5</v>
      </c>
      <c r="X93" s="22">
        <v>9.6999999999999993</v>
      </c>
      <c r="Y93" s="22">
        <v>8.6</v>
      </c>
      <c r="Z93" s="22">
        <v>8.8000000000000007</v>
      </c>
      <c r="AA93" s="22">
        <v>12.4</v>
      </c>
      <c r="AB93" s="22">
        <v>19.399999999999999</v>
      </c>
      <c r="AC93" s="22">
        <v>21.6</v>
      </c>
      <c r="AD93" s="22">
        <v>21.4</v>
      </c>
      <c r="AE93" s="22">
        <v>18.7</v>
      </c>
      <c r="AF93" s="27">
        <f t="shared" si="13"/>
        <v>15.075000000000001</v>
      </c>
      <c r="AG93" s="22">
        <v>22.5</v>
      </c>
      <c r="AH93" s="23">
        <v>8.3000000000000007</v>
      </c>
      <c r="AI93" s="22">
        <v>11.5</v>
      </c>
      <c r="AJ93" s="22">
        <v>11.2</v>
      </c>
      <c r="AK93" s="22">
        <v>11.3</v>
      </c>
      <c r="AL93" s="22">
        <v>13.7</v>
      </c>
      <c r="AM93" s="22">
        <v>14.2</v>
      </c>
      <c r="AN93" s="22">
        <v>14.4</v>
      </c>
      <c r="AO93" s="22">
        <v>13.7</v>
      </c>
      <c r="AP93" s="22">
        <v>13.8</v>
      </c>
      <c r="AQ93" s="28">
        <f t="shared" si="14"/>
        <v>12.975000000000001</v>
      </c>
      <c r="AR93" s="36"/>
    </row>
    <row r="94" spans="1:44" ht="12" customHeight="1">
      <c r="A94" s="26">
        <v>6</v>
      </c>
      <c r="B94" s="22">
        <v>-7.2</v>
      </c>
      <c r="C94" s="22">
        <v>-10.6</v>
      </c>
      <c r="D94" s="22">
        <v>-12.2</v>
      </c>
      <c r="E94" s="22">
        <v>-14.6</v>
      </c>
      <c r="F94" s="22">
        <v>-5</v>
      </c>
      <c r="G94" s="22">
        <v>-4.5</v>
      </c>
      <c r="H94" s="22">
        <v>-4.5</v>
      </c>
      <c r="I94" s="22">
        <v>-4.7</v>
      </c>
      <c r="J94" s="27">
        <f t="shared" si="11"/>
        <v>-7.9125000000000005</v>
      </c>
      <c r="K94" s="22">
        <v>-2.8</v>
      </c>
      <c r="L94" s="23">
        <v>-16</v>
      </c>
      <c r="M94" s="22">
        <v>2.6</v>
      </c>
      <c r="N94" s="22">
        <v>2.4</v>
      </c>
      <c r="O94" s="22">
        <v>2.1</v>
      </c>
      <c r="P94" s="22">
        <v>1.8</v>
      </c>
      <c r="Q94" s="22">
        <v>2.5</v>
      </c>
      <c r="R94" s="22">
        <v>2</v>
      </c>
      <c r="S94" s="22">
        <v>2.4</v>
      </c>
      <c r="T94" s="22">
        <v>2.7</v>
      </c>
      <c r="U94" s="28">
        <f t="shared" si="12"/>
        <v>2.3125</v>
      </c>
      <c r="V94" s="29"/>
      <c r="W94" s="26">
        <v>6</v>
      </c>
      <c r="X94" s="22">
        <v>15.5</v>
      </c>
      <c r="Y94" s="22">
        <v>13.6</v>
      </c>
      <c r="Z94" s="22">
        <v>13.5</v>
      </c>
      <c r="AA94" s="22">
        <v>14.1</v>
      </c>
      <c r="AB94" s="22">
        <v>16.2</v>
      </c>
      <c r="AC94" s="22">
        <v>17</v>
      </c>
      <c r="AD94" s="22">
        <v>16.7</v>
      </c>
      <c r="AE94" s="22">
        <v>12.4</v>
      </c>
      <c r="AF94" s="27">
        <f t="shared" si="13"/>
        <v>14.875000000000002</v>
      </c>
      <c r="AG94" s="22">
        <v>18.899999999999999</v>
      </c>
      <c r="AH94" s="23">
        <v>12.5</v>
      </c>
      <c r="AI94" s="22">
        <v>16.899999999999999</v>
      </c>
      <c r="AJ94" s="22">
        <v>15.4</v>
      </c>
      <c r="AK94" s="22">
        <v>14.8</v>
      </c>
      <c r="AL94" s="22">
        <v>15.6</v>
      </c>
      <c r="AM94" s="22">
        <v>14.3</v>
      </c>
      <c r="AN94" s="22">
        <v>12</v>
      </c>
      <c r="AO94" s="22">
        <v>11.6</v>
      </c>
      <c r="AP94" s="22">
        <v>12.2</v>
      </c>
      <c r="AQ94" s="28">
        <f t="shared" si="14"/>
        <v>14.1</v>
      </c>
      <c r="AR94" s="36"/>
    </row>
    <row r="95" spans="1:44" ht="12" customHeight="1">
      <c r="A95" s="26">
        <v>7</v>
      </c>
      <c r="B95" s="22">
        <v>-5</v>
      </c>
      <c r="C95" s="22">
        <v>-4.7</v>
      </c>
      <c r="D95" s="22">
        <v>-3.6</v>
      </c>
      <c r="E95" s="22">
        <v>-3.3</v>
      </c>
      <c r="F95" s="22">
        <v>-0.7</v>
      </c>
      <c r="G95" s="22">
        <v>1</v>
      </c>
      <c r="H95" s="22">
        <v>0</v>
      </c>
      <c r="I95" s="22">
        <v>0.5</v>
      </c>
      <c r="J95" s="27">
        <f t="shared" si="11"/>
        <v>-1.9749999999999996</v>
      </c>
      <c r="K95" s="22">
        <v>1.3</v>
      </c>
      <c r="L95" s="23">
        <v>-5.3</v>
      </c>
      <c r="M95" s="22">
        <v>2.9</v>
      </c>
      <c r="N95" s="22">
        <v>3.2</v>
      </c>
      <c r="O95" s="22">
        <v>3.6</v>
      </c>
      <c r="P95" s="22">
        <v>3.6</v>
      </c>
      <c r="Q95" s="22">
        <v>4.8</v>
      </c>
      <c r="R95" s="22">
        <v>5.0999999999999996</v>
      </c>
      <c r="S95" s="22">
        <v>5.9</v>
      </c>
      <c r="T95" s="22">
        <v>6.2</v>
      </c>
      <c r="U95" s="28">
        <f t="shared" si="12"/>
        <v>4.4124999999999996</v>
      </c>
      <c r="V95" s="29"/>
      <c r="W95" s="26">
        <v>7</v>
      </c>
      <c r="X95" s="22">
        <v>9.6</v>
      </c>
      <c r="Y95" s="22">
        <v>7.3</v>
      </c>
      <c r="Z95" s="22">
        <v>7</v>
      </c>
      <c r="AA95" s="22">
        <v>12.3</v>
      </c>
      <c r="AB95" s="22">
        <v>17.899999999999999</v>
      </c>
      <c r="AC95" s="22">
        <v>17.5</v>
      </c>
      <c r="AD95" s="22">
        <v>17.3</v>
      </c>
      <c r="AE95" s="22">
        <v>11.4</v>
      </c>
      <c r="AF95" s="27">
        <f t="shared" si="13"/>
        <v>12.5375</v>
      </c>
      <c r="AG95" s="22">
        <v>19.2</v>
      </c>
      <c r="AH95" s="23">
        <v>6.9</v>
      </c>
      <c r="AI95" s="22">
        <v>11.6</v>
      </c>
      <c r="AJ95" s="22">
        <v>10.1</v>
      </c>
      <c r="AK95" s="22">
        <v>10</v>
      </c>
      <c r="AL95" s="22">
        <v>12.3</v>
      </c>
      <c r="AM95" s="22">
        <v>12.3</v>
      </c>
      <c r="AN95" s="22">
        <v>11</v>
      </c>
      <c r="AO95" s="22">
        <v>11.6</v>
      </c>
      <c r="AP95" s="22">
        <v>12.4</v>
      </c>
      <c r="AQ95" s="28">
        <f t="shared" si="14"/>
        <v>11.4125</v>
      </c>
      <c r="AR95" s="36"/>
    </row>
    <row r="96" spans="1:44" ht="12" customHeight="1">
      <c r="A96" s="26">
        <v>8</v>
      </c>
      <c r="B96" s="22">
        <v>1.9</v>
      </c>
      <c r="C96" s="22">
        <v>2.4</v>
      </c>
      <c r="D96" s="22">
        <v>2.5</v>
      </c>
      <c r="E96" s="22">
        <v>3.1</v>
      </c>
      <c r="F96" s="22">
        <v>5.5</v>
      </c>
      <c r="G96" s="22">
        <v>6.5</v>
      </c>
      <c r="H96" s="22">
        <v>5.3</v>
      </c>
      <c r="I96" s="22">
        <v>3.2</v>
      </c>
      <c r="J96" s="27">
        <f t="shared" si="11"/>
        <v>3.8</v>
      </c>
      <c r="K96" s="22">
        <v>7.1</v>
      </c>
      <c r="L96" s="23">
        <v>0.5</v>
      </c>
      <c r="M96" s="22">
        <v>6.9</v>
      </c>
      <c r="N96" s="22">
        <v>7.1</v>
      </c>
      <c r="O96" s="22">
        <v>7.2</v>
      </c>
      <c r="P96" s="22">
        <v>7.4</v>
      </c>
      <c r="Q96" s="22">
        <v>6.8</v>
      </c>
      <c r="R96" s="22">
        <v>7</v>
      </c>
      <c r="S96" s="22">
        <v>6.9</v>
      </c>
      <c r="T96" s="22">
        <v>7.2</v>
      </c>
      <c r="U96" s="28">
        <f t="shared" si="12"/>
        <v>7.0625</v>
      </c>
      <c r="V96" s="29"/>
      <c r="W96" s="26">
        <v>8</v>
      </c>
      <c r="X96" s="22">
        <v>9.1</v>
      </c>
      <c r="Y96" s="22">
        <v>9.9</v>
      </c>
      <c r="Z96" s="22">
        <v>9.9</v>
      </c>
      <c r="AA96" s="22">
        <v>13.2</v>
      </c>
      <c r="AB96" s="22">
        <v>17.899999999999999</v>
      </c>
      <c r="AC96" s="22">
        <v>20</v>
      </c>
      <c r="AD96" s="22">
        <v>18.600000000000001</v>
      </c>
      <c r="AE96" s="22">
        <v>16.600000000000001</v>
      </c>
      <c r="AF96" s="27">
        <f t="shared" si="13"/>
        <v>14.399999999999999</v>
      </c>
      <c r="AG96" s="22">
        <v>20.2</v>
      </c>
      <c r="AH96" s="23">
        <v>9.1</v>
      </c>
      <c r="AI96" s="22">
        <v>10.6</v>
      </c>
      <c r="AJ96" s="22">
        <v>10.7</v>
      </c>
      <c r="AK96" s="22">
        <v>10.6</v>
      </c>
      <c r="AL96" s="22">
        <v>12.1</v>
      </c>
      <c r="AM96" s="22">
        <v>13.9</v>
      </c>
      <c r="AN96" s="22">
        <v>13.5</v>
      </c>
      <c r="AO96" s="22">
        <v>14.5</v>
      </c>
      <c r="AP96" s="22">
        <v>15.6</v>
      </c>
      <c r="AQ96" s="28">
        <f t="shared" si="14"/>
        <v>12.6875</v>
      </c>
      <c r="AR96" s="36"/>
    </row>
    <row r="97" spans="1:44" ht="12" customHeight="1">
      <c r="A97" s="26">
        <v>9</v>
      </c>
      <c r="B97" s="22">
        <v>3.1</v>
      </c>
      <c r="C97" s="22">
        <v>0.4</v>
      </c>
      <c r="D97" s="22">
        <v>-0.9</v>
      </c>
      <c r="E97" s="22">
        <v>-0.4</v>
      </c>
      <c r="F97" s="22">
        <v>1.9</v>
      </c>
      <c r="G97" s="22">
        <v>3.6</v>
      </c>
      <c r="H97" s="22">
        <v>2.6</v>
      </c>
      <c r="I97" s="22">
        <v>1.7</v>
      </c>
      <c r="J97" s="27">
        <f t="shared" si="11"/>
        <v>1.4999999999999998</v>
      </c>
      <c r="K97" s="22">
        <v>4.4000000000000004</v>
      </c>
      <c r="L97" s="23">
        <v>-1.5</v>
      </c>
      <c r="M97" s="22">
        <v>7.2</v>
      </c>
      <c r="N97" s="22">
        <v>5.2</v>
      </c>
      <c r="O97" s="22">
        <v>5.4</v>
      </c>
      <c r="P97" s="22">
        <v>4.5999999999999996</v>
      </c>
      <c r="Q97" s="22">
        <v>4.5999999999999996</v>
      </c>
      <c r="R97" s="22">
        <v>4.2</v>
      </c>
      <c r="S97" s="22">
        <v>5.7</v>
      </c>
      <c r="T97" s="22">
        <v>5.7</v>
      </c>
      <c r="U97" s="28">
        <f t="shared" si="12"/>
        <v>5.3250000000000002</v>
      </c>
      <c r="V97" s="29"/>
      <c r="W97" s="26">
        <v>9</v>
      </c>
      <c r="X97" s="22">
        <v>16.2</v>
      </c>
      <c r="Y97" s="22">
        <v>15</v>
      </c>
      <c r="Z97" s="22">
        <v>14.9</v>
      </c>
      <c r="AA97" s="22">
        <v>16</v>
      </c>
      <c r="AB97" s="22">
        <v>21</v>
      </c>
      <c r="AC97" s="22">
        <v>23.2</v>
      </c>
      <c r="AD97" s="22">
        <v>23.4</v>
      </c>
      <c r="AE97" s="22">
        <v>18.600000000000001</v>
      </c>
      <c r="AF97" s="27">
        <f t="shared" si="13"/>
        <v>18.537499999999998</v>
      </c>
      <c r="AG97" s="22">
        <v>23.9</v>
      </c>
      <c r="AH97" s="23">
        <v>14.5</v>
      </c>
      <c r="AI97" s="22">
        <v>15.1</v>
      </c>
      <c r="AJ97" s="22">
        <v>16.2</v>
      </c>
      <c r="AK97" s="22">
        <v>15.9</v>
      </c>
      <c r="AL97" s="22">
        <v>17.2</v>
      </c>
      <c r="AM97" s="22">
        <v>18.399999999999999</v>
      </c>
      <c r="AN97" s="22">
        <v>16.7</v>
      </c>
      <c r="AO97" s="22">
        <v>15.5</v>
      </c>
      <c r="AP97" s="22">
        <v>19</v>
      </c>
      <c r="AQ97" s="28">
        <f t="shared" si="14"/>
        <v>16.75</v>
      </c>
      <c r="AR97" s="36"/>
    </row>
    <row r="98" spans="1:44" ht="12" customHeight="1">
      <c r="A98" s="26">
        <v>10</v>
      </c>
      <c r="B98" s="22">
        <v>0.7</v>
      </c>
      <c r="C98" s="22">
        <v>1.2</v>
      </c>
      <c r="D98" s="22">
        <v>1.5</v>
      </c>
      <c r="E98" s="22">
        <v>1.8</v>
      </c>
      <c r="F98" s="22">
        <v>2.2999999999999998</v>
      </c>
      <c r="G98" s="22">
        <v>0.3</v>
      </c>
      <c r="H98" s="22">
        <v>-0.3</v>
      </c>
      <c r="I98" s="22">
        <v>-1.8</v>
      </c>
      <c r="J98" s="27">
        <f t="shared" si="11"/>
        <v>0.71250000000000002</v>
      </c>
      <c r="K98" s="22">
        <v>2.5</v>
      </c>
      <c r="L98" s="23">
        <v>-1.8</v>
      </c>
      <c r="M98" s="22">
        <v>6</v>
      </c>
      <c r="N98" s="22">
        <v>6.3</v>
      </c>
      <c r="O98" s="22">
        <v>6.5</v>
      </c>
      <c r="P98" s="22">
        <v>6.6</v>
      </c>
      <c r="Q98" s="22">
        <v>6.8</v>
      </c>
      <c r="R98" s="22">
        <v>5.8</v>
      </c>
      <c r="S98" s="22">
        <v>4.4000000000000004</v>
      </c>
      <c r="T98" s="22">
        <v>3.9</v>
      </c>
      <c r="U98" s="28">
        <f t="shared" si="12"/>
        <v>5.7874999999999988</v>
      </c>
      <c r="V98" s="29"/>
      <c r="W98" s="26">
        <v>10</v>
      </c>
      <c r="X98" s="22">
        <v>16.3</v>
      </c>
      <c r="Y98" s="22">
        <v>14.8</v>
      </c>
      <c r="Z98" s="22">
        <v>13.3</v>
      </c>
      <c r="AA98" s="22">
        <v>16.2</v>
      </c>
      <c r="AB98" s="22">
        <v>23.5</v>
      </c>
      <c r="AC98" s="22">
        <v>25</v>
      </c>
      <c r="AD98" s="22">
        <v>23.2</v>
      </c>
      <c r="AE98" s="22">
        <v>18.8</v>
      </c>
      <c r="AF98" s="27">
        <f t="shared" si="13"/>
        <v>18.887500000000003</v>
      </c>
      <c r="AG98" s="22">
        <v>25.6</v>
      </c>
      <c r="AH98" s="23">
        <v>12.7</v>
      </c>
      <c r="AI98" s="22">
        <v>17.600000000000001</v>
      </c>
      <c r="AJ98" s="22">
        <v>15.1</v>
      </c>
      <c r="AK98" s="22">
        <v>14</v>
      </c>
      <c r="AL98" s="22">
        <v>15.4</v>
      </c>
      <c r="AM98" s="22">
        <v>14.2</v>
      </c>
      <c r="AN98" s="22">
        <v>12</v>
      </c>
      <c r="AO98" s="22">
        <v>14.5</v>
      </c>
      <c r="AP98" s="22">
        <v>14.5</v>
      </c>
      <c r="AQ98" s="28">
        <f t="shared" si="14"/>
        <v>14.6625</v>
      </c>
      <c r="AR98" s="36"/>
    </row>
    <row r="99" spans="1:44" ht="12" customHeight="1">
      <c r="A99" s="26">
        <v>11</v>
      </c>
      <c r="B99" s="22">
        <v>-2</v>
      </c>
      <c r="C99" s="22">
        <v>-4.0999999999999996</v>
      </c>
      <c r="D99" s="22">
        <v>-5.8</v>
      </c>
      <c r="E99" s="22">
        <v>-4.7</v>
      </c>
      <c r="F99" s="22">
        <v>-2.4</v>
      </c>
      <c r="G99" s="22">
        <v>-2.4</v>
      </c>
      <c r="H99" s="22">
        <v>-3.3</v>
      </c>
      <c r="I99" s="22">
        <v>-4.3</v>
      </c>
      <c r="J99" s="27">
        <f t="shared" si="11"/>
        <v>-3.6249999999999996</v>
      </c>
      <c r="K99" s="22">
        <v>-1.6</v>
      </c>
      <c r="L99" s="23">
        <v>-7</v>
      </c>
      <c r="M99" s="22">
        <v>4.2</v>
      </c>
      <c r="N99" s="22">
        <v>3.9</v>
      </c>
      <c r="O99" s="22">
        <v>3.4</v>
      </c>
      <c r="P99" s="22">
        <v>3.8</v>
      </c>
      <c r="Q99" s="22">
        <v>3.3</v>
      </c>
      <c r="R99" s="22">
        <v>3.2</v>
      </c>
      <c r="S99" s="22">
        <v>3.7</v>
      </c>
      <c r="T99" s="22">
        <v>3.4</v>
      </c>
      <c r="U99" s="28">
        <f t="shared" si="12"/>
        <v>3.6124999999999998</v>
      </c>
      <c r="V99" s="29"/>
      <c r="W99" s="26">
        <v>11</v>
      </c>
      <c r="X99" s="22">
        <v>18.899999999999999</v>
      </c>
      <c r="Y99" s="22">
        <v>16.2</v>
      </c>
      <c r="Z99" s="22">
        <v>13.4</v>
      </c>
      <c r="AA99" s="22">
        <v>15.4</v>
      </c>
      <c r="AB99" s="22">
        <v>17.7</v>
      </c>
      <c r="AC99" s="22">
        <v>16.399999999999999</v>
      </c>
      <c r="AD99" s="22">
        <v>15.1</v>
      </c>
      <c r="AE99" s="22">
        <v>14.5</v>
      </c>
      <c r="AF99" s="27">
        <f t="shared" si="13"/>
        <v>15.95</v>
      </c>
      <c r="AG99" s="22">
        <v>20.399999999999999</v>
      </c>
      <c r="AH99" s="23">
        <v>12.9</v>
      </c>
      <c r="AI99" s="22">
        <v>12.9</v>
      </c>
      <c r="AJ99" s="22">
        <v>13.2</v>
      </c>
      <c r="AK99" s="22">
        <v>12.1</v>
      </c>
      <c r="AL99" s="22">
        <v>12.4</v>
      </c>
      <c r="AM99" s="22">
        <v>10.5</v>
      </c>
      <c r="AN99" s="22">
        <v>13.4</v>
      </c>
      <c r="AO99" s="22">
        <v>14.6</v>
      </c>
      <c r="AP99" s="22">
        <v>15.5</v>
      </c>
      <c r="AQ99" s="28">
        <f t="shared" si="14"/>
        <v>13.074999999999999</v>
      </c>
      <c r="AR99" s="36"/>
    </row>
    <row r="100" spans="1:44" ht="12" customHeight="1">
      <c r="A100" s="26">
        <v>12</v>
      </c>
      <c r="B100" s="22">
        <v>-4.8</v>
      </c>
      <c r="C100" s="22">
        <v>-6.3</v>
      </c>
      <c r="D100" s="22">
        <v>-6.7</v>
      </c>
      <c r="E100" s="22">
        <v>-7.5</v>
      </c>
      <c r="F100" s="22">
        <v>-4.5999999999999996</v>
      </c>
      <c r="G100" s="22">
        <v>-3.4</v>
      </c>
      <c r="H100" s="22">
        <v>-3</v>
      </c>
      <c r="I100" s="22">
        <v>-3.5</v>
      </c>
      <c r="J100" s="27">
        <f t="shared" si="11"/>
        <v>-4.9749999999999996</v>
      </c>
      <c r="K100" s="22">
        <v>-2.2000000000000002</v>
      </c>
      <c r="L100" s="23">
        <v>-8.9</v>
      </c>
      <c r="M100" s="22">
        <v>3.9</v>
      </c>
      <c r="N100" s="22">
        <v>3.6</v>
      </c>
      <c r="O100" s="22">
        <v>3.5</v>
      </c>
      <c r="P100" s="22">
        <v>3.3</v>
      </c>
      <c r="Q100" s="22">
        <v>3.3</v>
      </c>
      <c r="R100" s="22">
        <v>3.2</v>
      </c>
      <c r="S100" s="22">
        <v>3.6</v>
      </c>
      <c r="T100" s="22">
        <v>3.9</v>
      </c>
      <c r="U100" s="28">
        <f t="shared" si="12"/>
        <v>3.5375000000000001</v>
      </c>
      <c r="V100" s="29"/>
      <c r="W100" s="26">
        <v>12</v>
      </c>
      <c r="X100" s="22">
        <v>14.1</v>
      </c>
      <c r="Y100" s="22">
        <v>12.6</v>
      </c>
      <c r="Z100" s="22">
        <v>11.4</v>
      </c>
      <c r="AA100" s="22">
        <v>14.2</v>
      </c>
      <c r="AB100" s="22">
        <v>16.399999999999999</v>
      </c>
      <c r="AC100" s="22">
        <v>14.9</v>
      </c>
      <c r="AD100" s="22">
        <v>15.6</v>
      </c>
      <c r="AE100" s="22">
        <v>13.7</v>
      </c>
      <c r="AF100" s="27">
        <f t="shared" si="13"/>
        <v>14.112499999999999</v>
      </c>
      <c r="AG100" s="22">
        <v>18.100000000000001</v>
      </c>
      <c r="AH100" s="23">
        <v>11.3</v>
      </c>
      <c r="AI100" s="22">
        <v>14.8</v>
      </c>
      <c r="AJ100" s="22">
        <v>13.8</v>
      </c>
      <c r="AK100" s="22">
        <v>12.5</v>
      </c>
      <c r="AL100" s="22">
        <v>12.9</v>
      </c>
      <c r="AM100" s="22">
        <v>12.3</v>
      </c>
      <c r="AN100" s="22">
        <v>13.7</v>
      </c>
      <c r="AO100" s="22">
        <v>15.2</v>
      </c>
      <c r="AP100" s="22">
        <v>13</v>
      </c>
      <c r="AQ100" s="28">
        <f t="shared" si="14"/>
        <v>13.525</v>
      </c>
      <c r="AR100" s="36"/>
    </row>
    <row r="101" spans="1:44" ht="12" customHeight="1">
      <c r="A101" s="26">
        <v>13</v>
      </c>
      <c r="B101" s="22">
        <v>-3.6</v>
      </c>
      <c r="C101" s="22">
        <v>-3.8</v>
      </c>
      <c r="D101" s="22">
        <v>-3.8</v>
      </c>
      <c r="E101" s="22">
        <v>-3.4</v>
      </c>
      <c r="F101" s="22">
        <v>-2</v>
      </c>
      <c r="G101" s="22">
        <v>0</v>
      </c>
      <c r="H101" s="22">
        <v>-0.4</v>
      </c>
      <c r="I101" s="22">
        <v>-1.1000000000000001</v>
      </c>
      <c r="J101" s="27">
        <f t="shared" si="11"/>
        <v>-2.2625000000000002</v>
      </c>
      <c r="K101" s="22">
        <v>0.3</v>
      </c>
      <c r="L101" s="23">
        <v>-3.9</v>
      </c>
      <c r="M101" s="22">
        <v>4</v>
      </c>
      <c r="N101" s="22">
        <v>4</v>
      </c>
      <c r="O101" s="22">
        <v>4.0999999999999996</v>
      </c>
      <c r="P101" s="22">
        <v>4.0999999999999996</v>
      </c>
      <c r="Q101" s="22">
        <v>3.6</v>
      </c>
      <c r="R101" s="22">
        <v>3.7</v>
      </c>
      <c r="S101" s="22">
        <v>3.7</v>
      </c>
      <c r="T101" s="22">
        <v>3.8</v>
      </c>
      <c r="U101" s="28">
        <f t="shared" si="12"/>
        <v>3.875</v>
      </c>
      <c r="V101" s="29"/>
      <c r="W101" s="26">
        <v>13</v>
      </c>
      <c r="X101" s="22">
        <v>11.6</v>
      </c>
      <c r="Y101" s="22">
        <v>13</v>
      </c>
      <c r="Z101" s="22">
        <v>13.5</v>
      </c>
      <c r="AA101" s="22">
        <v>13.5</v>
      </c>
      <c r="AB101" s="22">
        <v>14.4</v>
      </c>
      <c r="AC101" s="22">
        <v>12.7</v>
      </c>
      <c r="AD101" s="22">
        <v>12.9</v>
      </c>
      <c r="AE101" s="22">
        <v>10.199999999999999</v>
      </c>
      <c r="AF101" s="27">
        <f t="shared" si="13"/>
        <v>12.725000000000001</v>
      </c>
      <c r="AG101" s="22">
        <v>14.8</v>
      </c>
      <c r="AH101" s="23">
        <v>9.8000000000000007</v>
      </c>
      <c r="AI101" s="22">
        <v>13</v>
      </c>
      <c r="AJ101" s="22">
        <v>13.9</v>
      </c>
      <c r="AK101" s="22">
        <v>14.5</v>
      </c>
      <c r="AL101" s="22">
        <v>15</v>
      </c>
      <c r="AM101" s="22">
        <v>14.2</v>
      </c>
      <c r="AN101" s="22">
        <v>13.8</v>
      </c>
      <c r="AO101" s="22">
        <v>13.5</v>
      </c>
      <c r="AP101" s="22">
        <v>12.1</v>
      </c>
      <c r="AQ101" s="28">
        <f t="shared" si="14"/>
        <v>13.749999999999998</v>
      </c>
      <c r="AR101" s="36"/>
    </row>
    <row r="102" spans="1:44" ht="12" customHeight="1">
      <c r="A102" s="26">
        <v>14</v>
      </c>
      <c r="B102" s="22">
        <v>-1.5</v>
      </c>
      <c r="C102" s="22">
        <v>-1.2</v>
      </c>
      <c r="D102" s="22">
        <v>-0.4</v>
      </c>
      <c r="E102" s="22">
        <v>0</v>
      </c>
      <c r="F102" s="22">
        <v>1.1000000000000001</v>
      </c>
      <c r="G102" s="22">
        <v>2.8</v>
      </c>
      <c r="H102" s="22">
        <v>3.6</v>
      </c>
      <c r="I102" s="22">
        <v>3.3</v>
      </c>
      <c r="J102" s="27">
        <f t="shared" si="11"/>
        <v>0.96250000000000002</v>
      </c>
      <c r="K102" s="22">
        <v>3.9</v>
      </c>
      <c r="L102" s="23">
        <v>-1.7</v>
      </c>
      <c r="M102" s="22">
        <v>4.7</v>
      </c>
      <c r="N102" s="22">
        <v>5.4</v>
      </c>
      <c r="O102" s="22">
        <v>5.8</v>
      </c>
      <c r="P102" s="22">
        <v>5.9</v>
      </c>
      <c r="Q102" s="22">
        <v>6</v>
      </c>
      <c r="R102" s="22">
        <v>6</v>
      </c>
      <c r="S102" s="22">
        <v>5.9</v>
      </c>
      <c r="T102" s="22">
        <v>6.2</v>
      </c>
      <c r="U102" s="28">
        <f t="shared" si="12"/>
        <v>5.7375000000000007</v>
      </c>
      <c r="V102" s="29"/>
      <c r="W102" s="26">
        <v>14</v>
      </c>
      <c r="X102" s="22">
        <v>8.6999999999999993</v>
      </c>
      <c r="Y102" s="22">
        <v>7.7</v>
      </c>
      <c r="Z102" s="22">
        <v>7.4</v>
      </c>
      <c r="AA102" s="22">
        <v>9.6</v>
      </c>
      <c r="AB102" s="22">
        <v>13.8</v>
      </c>
      <c r="AC102" s="22">
        <v>14</v>
      </c>
      <c r="AD102" s="22">
        <v>12.9</v>
      </c>
      <c r="AE102" s="22">
        <v>9.4</v>
      </c>
      <c r="AF102" s="27">
        <f t="shared" si="13"/>
        <v>10.437500000000002</v>
      </c>
      <c r="AG102" s="22">
        <v>14.2</v>
      </c>
      <c r="AH102" s="23">
        <v>7</v>
      </c>
      <c r="AI102" s="22">
        <v>10.5</v>
      </c>
      <c r="AJ102" s="22">
        <v>9.9</v>
      </c>
      <c r="AK102" s="22">
        <v>9.4</v>
      </c>
      <c r="AL102" s="22">
        <v>10.3</v>
      </c>
      <c r="AM102" s="22">
        <v>9.6</v>
      </c>
      <c r="AN102" s="22">
        <v>11.2</v>
      </c>
      <c r="AO102" s="22">
        <v>7.7</v>
      </c>
      <c r="AP102" s="22">
        <v>8.6</v>
      </c>
      <c r="AQ102" s="28">
        <f t="shared" si="14"/>
        <v>9.6499999999999986</v>
      </c>
      <c r="AR102" s="36"/>
    </row>
    <row r="103" spans="1:44" ht="12" customHeight="1">
      <c r="A103" s="26">
        <v>15</v>
      </c>
      <c r="B103" s="22">
        <v>1.9</v>
      </c>
      <c r="C103" s="22">
        <v>1.9</v>
      </c>
      <c r="D103" s="22">
        <v>1.4</v>
      </c>
      <c r="E103" s="22">
        <v>0.2</v>
      </c>
      <c r="F103" s="22">
        <v>3.9</v>
      </c>
      <c r="G103" s="22">
        <v>3.2</v>
      </c>
      <c r="H103" s="22">
        <v>4.9000000000000004</v>
      </c>
      <c r="I103" s="22">
        <v>2.8</v>
      </c>
      <c r="J103" s="27">
        <f t="shared" si="11"/>
        <v>2.5249999999999999</v>
      </c>
      <c r="K103" s="22">
        <v>5.2</v>
      </c>
      <c r="L103" s="23">
        <v>0.1</v>
      </c>
      <c r="M103" s="22">
        <v>6.4</v>
      </c>
      <c r="N103" s="22">
        <v>6.7</v>
      </c>
      <c r="O103" s="22">
        <v>6.5</v>
      </c>
      <c r="P103" s="22">
        <v>6</v>
      </c>
      <c r="Q103" s="22">
        <v>6.7</v>
      </c>
      <c r="R103" s="22">
        <v>6.8</v>
      </c>
      <c r="S103" s="22">
        <v>7</v>
      </c>
      <c r="T103" s="22">
        <v>6.3</v>
      </c>
      <c r="U103" s="28">
        <f t="shared" si="12"/>
        <v>6.55</v>
      </c>
      <c r="V103" s="29"/>
      <c r="W103" s="26">
        <v>15</v>
      </c>
      <c r="X103" s="22">
        <v>7.2</v>
      </c>
      <c r="Y103" s="22">
        <v>3.9</v>
      </c>
      <c r="Z103" s="22">
        <v>7.4</v>
      </c>
      <c r="AA103" s="22">
        <v>9.3000000000000007</v>
      </c>
      <c r="AB103" s="22">
        <v>10.5</v>
      </c>
      <c r="AC103" s="22">
        <v>11.6</v>
      </c>
      <c r="AD103" s="22">
        <v>11.4</v>
      </c>
      <c r="AE103" s="22">
        <v>10.4</v>
      </c>
      <c r="AF103" s="27">
        <f t="shared" si="13"/>
        <v>8.9625000000000004</v>
      </c>
      <c r="AG103" s="22">
        <v>13.2</v>
      </c>
      <c r="AH103" s="23">
        <v>3.3</v>
      </c>
      <c r="AI103" s="22">
        <v>8.4</v>
      </c>
      <c r="AJ103" s="22">
        <v>7.8</v>
      </c>
      <c r="AK103" s="22">
        <v>9.6</v>
      </c>
      <c r="AL103" s="22">
        <v>11.5</v>
      </c>
      <c r="AM103" s="22">
        <v>12.2</v>
      </c>
      <c r="AN103" s="22">
        <v>13.2</v>
      </c>
      <c r="AO103" s="22">
        <v>11.8</v>
      </c>
      <c r="AP103" s="22">
        <v>11.5</v>
      </c>
      <c r="AQ103" s="28">
        <f t="shared" si="14"/>
        <v>10.75</v>
      </c>
      <c r="AR103" s="36"/>
    </row>
    <row r="104" spans="1:44" ht="12" customHeight="1">
      <c r="A104" s="26">
        <v>16</v>
      </c>
      <c r="B104" s="22">
        <v>2.7</v>
      </c>
      <c r="C104" s="22">
        <v>2.1</v>
      </c>
      <c r="D104" s="22">
        <v>1.7</v>
      </c>
      <c r="E104" s="22">
        <v>1.5</v>
      </c>
      <c r="F104" s="22">
        <v>2</v>
      </c>
      <c r="G104" s="22">
        <v>2.5</v>
      </c>
      <c r="H104" s="22">
        <v>2.2000000000000002</v>
      </c>
      <c r="I104" s="22">
        <v>1.4</v>
      </c>
      <c r="J104" s="27">
        <f t="shared" si="11"/>
        <v>2.0124999999999997</v>
      </c>
      <c r="K104" s="22">
        <v>3.2</v>
      </c>
      <c r="L104" s="23">
        <v>1.3</v>
      </c>
      <c r="M104" s="22">
        <v>6.3</v>
      </c>
      <c r="N104" s="22">
        <v>6.6</v>
      </c>
      <c r="O104" s="22">
        <v>6.5</v>
      </c>
      <c r="P104" s="22">
        <v>6.5</v>
      </c>
      <c r="Q104" s="22">
        <v>6.6</v>
      </c>
      <c r="R104" s="22">
        <v>6.9</v>
      </c>
      <c r="S104" s="22">
        <v>6.7</v>
      </c>
      <c r="T104" s="22">
        <v>6.5</v>
      </c>
      <c r="U104" s="28">
        <f t="shared" si="12"/>
        <v>6.5750000000000002</v>
      </c>
      <c r="V104" s="29"/>
      <c r="W104" s="26">
        <v>16</v>
      </c>
      <c r="X104" s="22">
        <v>9.6</v>
      </c>
      <c r="Y104" s="22">
        <v>8.6999999999999993</v>
      </c>
      <c r="Z104" s="22">
        <v>8.6999999999999993</v>
      </c>
      <c r="AA104" s="22">
        <v>10.7</v>
      </c>
      <c r="AB104" s="22">
        <v>12.1</v>
      </c>
      <c r="AC104" s="22">
        <v>13.7</v>
      </c>
      <c r="AD104" s="22">
        <v>11.4</v>
      </c>
      <c r="AE104" s="22">
        <v>8.5</v>
      </c>
      <c r="AF104" s="27">
        <f t="shared" si="13"/>
        <v>10.425000000000001</v>
      </c>
      <c r="AG104" s="22">
        <v>14</v>
      </c>
      <c r="AH104" s="23">
        <v>8.1</v>
      </c>
      <c r="AI104" s="22">
        <v>10.7</v>
      </c>
      <c r="AJ104" s="22">
        <v>10.7</v>
      </c>
      <c r="AK104" s="22">
        <v>10.9</v>
      </c>
      <c r="AL104" s="22">
        <v>11.8</v>
      </c>
      <c r="AM104" s="22">
        <v>10.9</v>
      </c>
      <c r="AN104" s="22">
        <v>10</v>
      </c>
      <c r="AO104" s="22">
        <v>11.6</v>
      </c>
      <c r="AP104" s="22">
        <v>10.6</v>
      </c>
      <c r="AQ104" s="28">
        <f t="shared" si="14"/>
        <v>10.899999999999999</v>
      </c>
      <c r="AR104" s="36"/>
    </row>
    <row r="105" spans="1:44" ht="12" customHeight="1">
      <c r="A105" s="26">
        <v>17</v>
      </c>
      <c r="B105" s="22">
        <v>1.5</v>
      </c>
      <c r="C105" s="22">
        <v>1.4</v>
      </c>
      <c r="D105" s="22">
        <v>0.9</v>
      </c>
      <c r="E105" s="22">
        <v>0.8</v>
      </c>
      <c r="F105" s="22">
        <v>1.5</v>
      </c>
      <c r="G105" s="22">
        <v>2.2000000000000002</v>
      </c>
      <c r="H105" s="22">
        <v>1.3</v>
      </c>
      <c r="I105" s="22">
        <v>2.1</v>
      </c>
      <c r="J105" s="27">
        <f t="shared" si="11"/>
        <v>1.4625000000000001</v>
      </c>
      <c r="K105" s="22">
        <v>2.2999999999999998</v>
      </c>
      <c r="L105" s="23">
        <v>0.7</v>
      </c>
      <c r="M105" s="22">
        <v>6.5</v>
      </c>
      <c r="N105" s="22">
        <v>6.6</v>
      </c>
      <c r="O105" s="22">
        <v>6.3</v>
      </c>
      <c r="P105" s="22">
        <v>6.3</v>
      </c>
      <c r="Q105" s="22">
        <v>5.7</v>
      </c>
      <c r="R105" s="22">
        <v>5.5</v>
      </c>
      <c r="S105" s="22">
        <v>5.9</v>
      </c>
      <c r="T105" s="22">
        <v>6.5</v>
      </c>
      <c r="U105" s="28">
        <f t="shared" si="12"/>
        <v>6.1624999999999996</v>
      </c>
      <c r="V105" s="29"/>
      <c r="W105" s="26">
        <v>17</v>
      </c>
      <c r="X105" s="22">
        <v>8.1999999999999993</v>
      </c>
      <c r="Y105" s="22">
        <v>7.9</v>
      </c>
      <c r="Z105" s="22">
        <v>6.6</v>
      </c>
      <c r="AA105" s="22">
        <v>7</v>
      </c>
      <c r="AB105" s="22">
        <v>9.8000000000000007</v>
      </c>
      <c r="AC105" s="22">
        <v>11.5</v>
      </c>
      <c r="AD105" s="22">
        <v>11.1</v>
      </c>
      <c r="AE105" s="22">
        <v>4.9000000000000004</v>
      </c>
      <c r="AF105" s="27">
        <f t="shared" si="13"/>
        <v>8.375</v>
      </c>
      <c r="AG105" s="22">
        <v>13</v>
      </c>
      <c r="AH105" s="23">
        <v>4.9000000000000004</v>
      </c>
      <c r="AI105" s="22">
        <v>10.6</v>
      </c>
      <c r="AJ105" s="22">
        <v>10.5</v>
      </c>
      <c r="AK105" s="22">
        <v>9.5</v>
      </c>
      <c r="AL105" s="22">
        <v>9.4</v>
      </c>
      <c r="AM105" s="22">
        <v>8.1999999999999993</v>
      </c>
      <c r="AN105" s="22">
        <v>7.7</v>
      </c>
      <c r="AO105" s="22">
        <v>7.5</v>
      </c>
      <c r="AP105" s="22">
        <v>8.1999999999999993</v>
      </c>
      <c r="AQ105" s="28">
        <f t="shared" si="14"/>
        <v>8.9500000000000011</v>
      </c>
      <c r="AR105" s="36"/>
    </row>
    <row r="106" spans="1:44" ht="12" customHeight="1">
      <c r="A106" s="26">
        <v>18</v>
      </c>
      <c r="B106" s="22">
        <v>2.7</v>
      </c>
      <c r="C106" s="22">
        <v>3.9</v>
      </c>
      <c r="D106" s="22">
        <v>3.1</v>
      </c>
      <c r="E106" s="22">
        <v>2.8</v>
      </c>
      <c r="F106" s="22">
        <v>4</v>
      </c>
      <c r="G106" s="22">
        <v>4.8</v>
      </c>
      <c r="H106" s="22">
        <v>4.5999999999999996</v>
      </c>
      <c r="I106" s="22">
        <v>2.1</v>
      </c>
      <c r="J106" s="27">
        <f t="shared" si="11"/>
        <v>3.5</v>
      </c>
      <c r="K106" s="22">
        <v>5.4</v>
      </c>
      <c r="L106" s="23">
        <v>2.1</v>
      </c>
      <c r="M106" s="22">
        <v>7</v>
      </c>
      <c r="N106" s="22">
        <v>7.7</v>
      </c>
      <c r="O106" s="22">
        <v>7.3</v>
      </c>
      <c r="P106" s="22">
        <v>7.1</v>
      </c>
      <c r="Q106" s="22">
        <v>7.4</v>
      </c>
      <c r="R106" s="22">
        <v>7.3</v>
      </c>
      <c r="S106" s="22">
        <v>6.7</v>
      </c>
      <c r="T106" s="22">
        <v>6.3</v>
      </c>
      <c r="U106" s="28">
        <f t="shared" si="12"/>
        <v>7.1</v>
      </c>
      <c r="V106" s="29"/>
      <c r="W106" s="26">
        <v>18</v>
      </c>
      <c r="X106" s="22">
        <v>1.1000000000000001</v>
      </c>
      <c r="Y106" s="22">
        <v>1.8</v>
      </c>
      <c r="Z106" s="22">
        <v>3.3</v>
      </c>
      <c r="AA106" s="22">
        <v>7.3</v>
      </c>
      <c r="AB106" s="22">
        <v>10.4</v>
      </c>
      <c r="AC106" s="22">
        <v>9.6999999999999993</v>
      </c>
      <c r="AD106" s="22">
        <v>9.3000000000000007</v>
      </c>
      <c r="AE106" s="22">
        <v>6.1</v>
      </c>
      <c r="AF106" s="27">
        <f t="shared" si="13"/>
        <v>6.1249999999999991</v>
      </c>
      <c r="AG106" s="22">
        <v>10.9</v>
      </c>
      <c r="AH106" s="23">
        <v>0.4</v>
      </c>
      <c r="AI106" s="22">
        <v>6.6</v>
      </c>
      <c r="AJ106" s="22">
        <v>6.9</v>
      </c>
      <c r="AK106" s="22">
        <v>7.7</v>
      </c>
      <c r="AL106" s="22">
        <v>9.9</v>
      </c>
      <c r="AM106" s="22">
        <v>9.4</v>
      </c>
      <c r="AN106" s="22">
        <v>10.3</v>
      </c>
      <c r="AO106" s="22">
        <v>8.3000000000000007</v>
      </c>
      <c r="AP106" s="22">
        <v>8</v>
      </c>
      <c r="AQ106" s="28">
        <f t="shared" si="14"/>
        <v>8.3874999999999993</v>
      </c>
      <c r="AR106" s="36"/>
    </row>
    <row r="107" spans="1:44" ht="12" customHeight="1">
      <c r="A107" s="26">
        <v>19</v>
      </c>
      <c r="B107" s="22">
        <v>2.4</v>
      </c>
      <c r="C107" s="22">
        <v>1.9</v>
      </c>
      <c r="D107" s="22">
        <v>1.9</v>
      </c>
      <c r="E107" s="22">
        <v>2.2000000000000002</v>
      </c>
      <c r="F107" s="22">
        <v>2.7</v>
      </c>
      <c r="G107" s="22">
        <v>2.7</v>
      </c>
      <c r="H107" s="22">
        <v>1.1000000000000001</v>
      </c>
      <c r="I107" s="22">
        <v>1.5</v>
      </c>
      <c r="J107" s="27">
        <f t="shared" si="11"/>
        <v>2.0499999999999998</v>
      </c>
      <c r="K107" s="22">
        <v>3.5</v>
      </c>
      <c r="L107" s="23">
        <v>1.1000000000000001</v>
      </c>
      <c r="M107" s="22">
        <v>6</v>
      </c>
      <c r="N107" s="22">
        <v>6</v>
      </c>
      <c r="O107" s="22">
        <v>6</v>
      </c>
      <c r="P107" s="22">
        <v>6.3</v>
      </c>
      <c r="Q107" s="22">
        <v>6.2</v>
      </c>
      <c r="R107" s="22">
        <v>6.6</v>
      </c>
      <c r="S107" s="22">
        <v>6.2</v>
      </c>
      <c r="T107" s="22">
        <v>6.5</v>
      </c>
      <c r="U107" s="28">
        <f t="shared" si="12"/>
        <v>6.2250000000000005</v>
      </c>
      <c r="V107" s="29"/>
      <c r="W107" s="26">
        <v>19</v>
      </c>
      <c r="X107" s="22">
        <v>3.5</v>
      </c>
      <c r="Y107" s="22">
        <v>2.7</v>
      </c>
      <c r="Z107" s="22">
        <v>0</v>
      </c>
      <c r="AA107" s="22">
        <v>3.1</v>
      </c>
      <c r="AB107" s="22">
        <v>9.4</v>
      </c>
      <c r="AC107" s="22">
        <v>10.1</v>
      </c>
      <c r="AD107" s="22">
        <v>9.6999999999999993</v>
      </c>
      <c r="AE107" s="22">
        <v>4.9000000000000004</v>
      </c>
      <c r="AF107" s="27">
        <f t="shared" si="13"/>
        <v>5.4249999999999998</v>
      </c>
      <c r="AG107" s="22">
        <v>10.9</v>
      </c>
      <c r="AH107" s="23">
        <v>-0.6</v>
      </c>
      <c r="AI107" s="22">
        <v>7.4</v>
      </c>
      <c r="AJ107" s="22">
        <v>7</v>
      </c>
      <c r="AK107" s="22">
        <v>6.1</v>
      </c>
      <c r="AL107" s="22">
        <v>6.8</v>
      </c>
      <c r="AM107" s="22">
        <v>5.5</v>
      </c>
      <c r="AN107" s="22">
        <v>5.7</v>
      </c>
      <c r="AO107" s="22">
        <v>6</v>
      </c>
      <c r="AP107" s="22">
        <v>8.1</v>
      </c>
      <c r="AQ107" s="28">
        <f t="shared" si="14"/>
        <v>6.5750000000000002</v>
      </c>
      <c r="AR107" s="36"/>
    </row>
    <row r="108" spans="1:44" ht="12" customHeight="1">
      <c r="A108" s="26">
        <v>20</v>
      </c>
      <c r="B108" s="22">
        <v>1.3</v>
      </c>
      <c r="C108" s="22">
        <v>0.7</v>
      </c>
      <c r="D108" s="22">
        <v>0.1</v>
      </c>
      <c r="E108" s="22">
        <v>-0.8</v>
      </c>
      <c r="F108" s="22">
        <v>1.8</v>
      </c>
      <c r="G108" s="22">
        <v>4.5</v>
      </c>
      <c r="H108" s="22">
        <v>3.8</v>
      </c>
      <c r="I108" s="22">
        <v>0.5</v>
      </c>
      <c r="J108" s="27">
        <f t="shared" si="11"/>
        <v>1.4874999999999998</v>
      </c>
      <c r="K108" s="22">
        <v>4.9000000000000004</v>
      </c>
      <c r="L108" s="23">
        <v>-1</v>
      </c>
      <c r="M108" s="22">
        <v>6.4</v>
      </c>
      <c r="N108" s="22">
        <v>6.2</v>
      </c>
      <c r="O108" s="22">
        <v>5.9</v>
      </c>
      <c r="P108" s="22">
        <v>5.0999999999999996</v>
      </c>
      <c r="Q108" s="22">
        <v>5.4</v>
      </c>
      <c r="R108" s="22">
        <v>4.7</v>
      </c>
      <c r="S108" s="22">
        <v>5</v>
      </c>
      <c r="T108" s="22">
        <v>6</v>
      </c>
      <c r="U108" s="28">
        <f t="shared" si="12"/>
        <v>5.5875000000000004</v>
      </c>
      <c r="V108" s="29"/>
      <c r="W108" s="26">
        <v>20</v>
      </c>
      <c r="X108" s="22">
        <v>5.2</v>
      </c>
      <c r="Y108" s="22">
        <v>3.2</v>
      </c>
      <c r="Z108" s="22">
        <v>1.4</v>
      </c>
      <c r="AA108" s="22">
        <v>3.3</v>
      </c>
      <c r="AB108" s="22">
        <v>8.5</v>
      </c>
      <c r="AC108" s="22">
        <v>9.3000000000000007</v>
      </c>
      <c r="AD108" s="22">
        <v>8.5</v>
      </c>
      <c r="AE108" s="22">
        <v>4</v>
      </c>
      <c r="AF108" s="27">
        <f t="shared" si="13"/>
        <v>5.4250000000000007</v>
      </c>
      <c r="AG108" s="22">
        <v>10.3</v>
      </c>
      <c r="AH108" s="23">
        <v>0.5</v>
      </c>
      <c r="AI108" s="22">
        <v>8</v>
      </c>
      <c r="AJ108" s="22">
        <v>7.4</v>
      </c>
      <c r="AK108" s="22">
        <v>6.6</v>
      </c>
      <c r="AL108" s="22">
        <v>7.1</v>
      </c>
      <c r="AM108" s="22">
        <v>5.7</v>
      </c>
      <c r="AN108" s="22">
        <v>6.1</v>
      </c>
      <c r="AO108" s="22">
        <v>7.7</v>
      </c>
      <c r="AP108" s="22">
        <v>7.6</v>
      </c>
      <c r="AQ108" s="28">
        <f t="shared" si="14"/>
        <v>7.0250000000000012</v>
      </c>
      <c r="AR108" s="36"/>
    </row>
    <row r="109" spans="1:44" ht="12" customHeight="1">
      <c r="A109" s="26">
        <v>21</v>
      </c>
      <c r="B109" s="22">
        <v>1.7</v>
      </c>
      <c r="C109" s="22">
        <v>1.3</v>
      </c>
      <c r="D109" s="22">
        <v>1.1000000000000001</v>
      </c>
      <c r="E109" s="22">
        <v>1.7</v>
      </c>
      <c r="F109" s="22">
        <v>5.9</v>
      </c>
      <c r="G109" s="22">
        <v>7.1</v>
      </c>
      <c r="H109" s="22">
        <v>4.7</v>
      </c>
      <c r="I109" s="22">
        <v>4.0999999999999996</v>
      </c>
      <c r="J109" s="27">
        <f t="shared" si="11"/>
        <v>3.4499999999999993</v>
      </c>
      <c r="K109" s="22">
        <v>7.8</v>
      </c>
      <c r="L109" s="23">
        <v>0.2</v>
      </c>
      <c r="M109" s="22">
        <v>6.6</v>
      </c>
      <c r="N109" s="22">
        <v>6.4</v>
      </c>
      <c r="O109" s="22">
        <v>6.4</v>
      </c>
      <c r="P109" s="22">
        <v>6.6</v>
      </c>
      <c r="Q109" s="22">
        <v>7</v>
      </c>
      <c r="R109" s="22">
        <v>7</v>
      </c>
      <c r="S109" s="22">
        <v>7.3</v>
      </c>
      <c r="T109" s="22">
        <v>7.8</v>
      </c>
      <c r="U109" s="28">
        <f t="shared" si="12"/>
        <v>6.8874999999999993</v>
      </c>
      <c r="V109" s="29"/>
      <c r="W109" s="26">
        <v>21</v>
      </c>
      <c r="X109" s="22">
        <v>5.2</v>
      </c>
      <c r="Y109" s="22">
        <v>4.4000000000000004</v>
      </c>
      <c r="Z109" s="22">
        <v>5.7</v>
      </c>
      <c r="AA109" s="22">
        <v>7</v>
      </c>
      <c r="AB109" s="22">
        <v>10.199999999999999</v>
      </c>
      <c r="AC109" s="22">
        <v>12.1</v>
      </c>
      <c r="AD109" s="22">
        <v>9.8000000000000007</v>
      </c>
      <c r="AE109" s="22">
        <v>8.6</v>
      </c>
      <c r="AF109" s="27">
        <f t="shared" si="13"/>
        <v>7.8750000000000009</v>
      </c>
      <c r="AG109" s="22">
        <v>12.2</v>
      </c>
      <c r="AH109" s="23">
        <v>3.3</v>
      </c>
      <c r="AI109" s="22">
        <v>8.1</v>
      </c>
      <c r="AJ109" s="22">
        <v>8</v>
      </c>
      <c r="AK109" s="22">
        <v>9.1</v>
      </c>
      <c r="AL109" s="22">
        <v>9.9</v>
      </c>
      <c r="AM109" s="22">
        <v>11.6</v>
      </c>
      <c r="AN109" s="22">
        <v>11</v>
      </c>
      <c r="AO109" s="22">
        <v>11.3</v>
      </c>
      <c r="AP109" s="22">
        <v>10.4</v>
      </c>
      <c r="AQ109" s="28">
        <f t="shared" si="14"/>
        <v>9.9250000000000007</v>
      </c>
      <c r="AR109" s="36"/>
    </row>
    <row r="110" spans="1:44" ht="12" customHeight="1">
      <c r="A110" s="26">
        <v>22</v>
      </c>
      <c r="B110" s="22">
        <v>3.6</v>
      </c>
      <c r="C110" s="22">
        <v>3.1</v>
      </c>
      <c r="D110" s="22">
        <v>0.9</v>
      </c>
      <c r="E110" s="22">
        <v>1.3</v>
      </c>
      <c r="F110" s="22">
        <v>3.6</v>
      </c>
      <c r="G110" s="22">
        <v>4.9000000000000004</v>
      </c>
      <c r="H110" s="22">
        <v>5</v>
      </c>
      <c r="I110" s="22">
        <v>1.8</v>
      </c>
      <c r="J110" s="27">
        <f t="shared" si="11"/>
        <v>3.0249999999999999</v>
      </c>
      <c r="K110" s="22">
        <v>5.3</v>
      </c>
      <c r="L110" s="23">
        <v>0.5</v>
      </c>
      <c r="M110" s="22">
        <v>7.6</v>
      </c>
      <c r="N110" s="22">
        <v>6.6</v>
      </c>
      <c r="O110" s="22">
        <v>4.8</v>
      </c>
      <c r="P110" s="22">
        <v>4.4000000000000004</v>
      </c>
      <c r="Q110" s="22">
        <v>4</v>
      </c>
      <c r="R110" s="22">
        <v>3.8</v>
      </c>
      <c r="S110" s="22">
        <v>3.3</v>
      </c>
      <c r="T110" s="22">
        <v>4.2</v>
      </c>
      <c r="U110" s="28">
        <f t="shared" si="12"/>
        <v>4.8375000000000004</v>
      </c>
      <c r="V110" s="29"/>
      <c r="W110" s="26">
        <v>22</v>
      </c>
      <c r="X110" s="22">
        <v>7.7</v>
      </c>
      <c r="Y110" s="22">
        <v>7.8</v>
      </c>
      <c r="Z110" s="22">
        <v>6.6</v>
      </c>
      <c r="AA110" s="22">
        <v>6.4</v>
      </c>
      <c r="AB110" s="22">
        <v>8.1999999999999993</v>
      </c>
      <c r="AC110" s="22">
        <v>8.8000000000000007</v>
      </c>
      <c r="AD110" s="22">
        <v>8.1999999999999993</v>
      </c>
      <c r="AE110" s="22">
        <v>3.1</v>
      </c>
      <c r="AF110" s="27">
        <f t="shared" si="13"/>
        <v>7.1000000000000005</v>
      </c>
      <c r="AG110" s="22">
        <v>10</v>
      </c>
      <c r="AH110" s="23">
        <v>2.7</v>
      </c>
      <c r="AI110" s="22">
        <v>10</v>
      </c>
      <c r="AJ110" s="22">
        <v>9.9</v>
      </c>
      <c r="AK110" s="22">
        <v>8</v>
      </c>
      <c r="AL110" s="22">
        <v>7.5</v>
      </c>
      <c r="AM110" s="22">
        <v>6.4</v>
      </c>
      <c r="AN110" s="22">
        <v>6</v>
      </c>
      <c r="AO110" s="22">
        <v>6</v>
      </c>
      <c r="AP110" s="22">
        <v>6.7</v>
      </c>
      <c r="AQ110" s="28">
        <f t="shared" si="14"/>
        <v>7.5625</v>
      </c>
      <c r="AR110" s="36"/>
    </row>
    <row r="111" spans="1:44" ht="12" customHeight="1">
      <c r="A111" s="26">
        <v>23</v>
      </c>
      <c r="B111" s="22">
        <v>-1</v>
      </c>
      <c r="C111" s="22">
        <v>-2.9</v>
      </c>
      <c r="D111" s="22">
        <v>-2.9</v>
      </c>
      <c r="E111" s="22">
        <v>0.4</v>
      </c>
      <c r="F111" s="22">
        <v>4.8</v>
      </c>
      <c r="G111" s="22">
        <v>4.9000000000000004</v>
      </c>
      <c r="H111" s="22">
        <v>4.5</v>
      </c>
      <c r="I111" s="22">
        <v>4.4000000000000004</v>
      </c>
      <c r="J111" s="27">
        <f t="shared" si="11"/>
        <v>1.5250000000000001</v>
      </c>
      <c r="K111" s="22">
        <v>5.9</v>
      </c>
      <c r="L111" s="23">
        <v>-3.3</v>
      </c>
      <c r="M111" s="22">
        <v>4.7</v>
      </c>
      <c r="N111" s="22">
        <v>4.4000000000000004</v>
      </c>
      <c r="O111" s="22">
        <v>4.5999999999999996</v>
      </c>
      <c r="P111" s="22">
        <v>4.7</v>
      </c>
      <c r="Q111" s="22">
        <v>3.9</v>
      </c>
      <c r="R111" s="22">
        <v>6.2</v>
      </c>
      <c r="S111" s="22">
        <v>7.2</v>
      </c>
      <c r="T111" s="22">
        <v>7.9</v>
      </c>
      <c r="U111" s="28">
        <f t="shared" si="12"/>
        <v>5.45</v>
      </c>
      <c r="V111" s="29"/>
      <c r="W111" s="26">
        <v>23</v>
      </c>
      <c r="X111" s="22">
        <v>1.6</v>
      </c>
      <c r="Y111" s="22">
        <v>-0.8</v>
      </c>
      <c r="Z111" s="22">
        <v>-1.7</v>
      </c>
      <c r="AA111" s="22">
        <v>2.4</v>
      </c>
      <c r="AB111" s="22">
        <v>6.6</v>
      </c>
      <c r="AC111" s="22">
        <v>8.1</v>
      </c>
      <c r="AD111" s="22">
        <v>8</v>
      </c>
      <c r="AE111" s="22">
        <v>3.6</v>
      </c>
      <c r="AF111" s="27">
        <f t="shared" si="13"/>
        <v>3.4750000000000001</v>
      </c>
      <c r="AG111" s="22">
        <v>9</v>
      </c>
      <c r="AH111" s="23">
        <v>-2.2000000000000002</v>
      </c>
      <c r="AI111" s="22">
        <v>6</v>
      </c>
      <c r="AJ111" s="22">
        <v>5.5</v>
      </c>
      <c r="AK111" s="22">
        <v>5.2</v>
      </c>
      <c r="AL111" s="22">
        <v>6.5</v>
      </c>
      <c r="AM111" s="22">
        <v>5.9</v>
      </c>
      <c r="AN111" s="22">
        <v>5.7</v>
      </c>
      <c r="AO111" s="22">
        <v>6.4</v>
      </c>
      <c r="AP111" s="22">
        <v>6.6</v>
      </c>
      <c r="AQ111" s="28">
        <f t="shared" si="14"/>
        <v>5.9750000000000005</v>
      </c>
      <c r="AR111" s="36"/>
    </row>
    <row r="112" spans="1:44" ht="12" customHeight="1">
      <c r="A112" s="26">
        <v>24</v>
      </c>
      <c r="B112" s="22">
        <v>3.4</v>
      </c>
      <c r="C112" s="22">
        <v>1.4</v>
      </c>
      <c r="D112" s="22">
        <v>0.7</v>
      </c>
      <c r="E112" s="22">
        <v>2</v>
      </c>
      <c r="F112" s="22">
        <v>5</v>
      </c>
      <c r="G112" s="22">
        <v>5.7</v>
      </c>
      <c r="H112" s="22">
        <v>5.8</v>
      </c>
      <c r="I112" s="22">
        <v>2.6</v>
      </c>
      <c r="J112" s="27">
        <f t="shared" si="11"/>
        <v>3.3250000000000002</v>
      </c>
      <c r="K112" s="22">
        <v>6.5</v>
      </c>
      <c r="L112" s="23">
        <v>0.4</v>
      </c>
      <c r="M112" s="22">
        <v>7.3</v>
      </c>
      <c r="N112" s="22">
        <v>6.3</v>
      </c>
      <c r="O112" s="22">
        <v>5.7</v>
      </c>
      <c r="P112" s="22">
        <v>5.7</v>
      </c>
      <c r="Q112" s="22">
        <v>4.8</v>
      </c>
      <c r="R112" s="22">
        <v>3.8</v>
      </c>
      <c r="S112" s="22">
        <v>3.2</v>
      </c>
      <c r="T112" s="22">
        <v>4.4000000000000004</v>
      </c>
      <c r="U112" s="28">
        <f t="shared" si="12"/>
        <v>5.15</v>
      </c>
      <c r="V112" s="29"/>
      <c r="W112" s="26">
        <v>24</v>
      </c>
      <c r="X112" s="22">
        <v>4.8</v>
      </c>
      <c r="Y112" s="22">
        <v>4</v>
      </c>
      <c r="Z112" s="22">
        <v>3.5</v>
      </c>
      <c r="AA112" s="22">
        <v>4.3</v>
      </c>
      <c r="AB112" s="22">
        <v>8.6</v>
      </c>
      <c r="AC112" s="22">
        <v>9.8000000000000007</v>
      </c>
      <c r="AD112" s="22">
        <v>9.8000000000000007</v>
      </c>
      <c r="AE112" s="22">
        <v>6.4</v>
      </c>
      <c r="AF112" s="27">
        <f t="shared" si="13"/>
        <v>6.3999999999999995</v>
      </c>
      <c r="AG112" s="22">
        <v>11.4</v>
      </c>
      <c r="AH112" s="23">
        <v>2.7</v>
      </c>
      <c r="AI112" s="22">
        <v>7.1</v>
      </c>
      <c r="AJ112" s="22">
        <v>7.1</v>
      </c>
      <c r="AK112" s="22">
        <v>7.1</v>
      </c>
      <c r="AL112" s="22">
        <v>7.2</v>
      </c>
      <c r="AM112" s="22">
        <v>7</v>
      </c>
      <c r="AN112" s="22">
        <v>6.4</v>
      </c>
      <c r="AO112" s="22">
        <v>6.7</v>
      </c>
      <c r="AP112" s="22">
        <v>7.9</v>
      </c>
      <c r="AQ112" s="28">
        <f t="shared" si="14"/>
        <v>7.0625</v>
      </c>
      <c r="AR112" s="36"/>
    </row>
    <row r="113" spans="1:44" ht="12" customHeight="1">
      <c r="A113" s="26">
        <v>25</v>
      </c>
      <c r="B113" s="22">
        <v>0.7</v>
      </c>
      <c r="C113" s="22">
        <v>0.1</v>
      </c>
      <c r="D113" s="22">
        <v>-0.3</v>
      </c>
      <c r="E113" s="22">
        <v>0.3</v>
      </c>
      <c r="F113" s="22">
        <v>3.7</v>
      </c>
      <c r="G113" s="22">
        <v>5.7</v>
      </c>
      <c r="H113" s="22">
        <v>3.2</v>
      </c>
      <c r="I113" s="22">
        <v>-0.8</v>
      </c>
      <c r="J113" s="27">
        <f t="shared" si="11"/>
        <v>1.5749999999999997</v>
      </c>
      <c r="K113" s="22">
        <v>6.4</v>
      </c>
      <c r="L113" s="23">
        <v>-1</v>
      </c>
      <c r="M113" s="22">
        <v>4.8</v>
      </c>
      <c r="N113" s="22">
        <v>5.2</v>
      </c>
      <c r="O113" s="22">
        <v>5.5</v>
      </c>
      <c r="P113" s="22">
        <v>5.9</v>
      </c>
      <c r="Q113" s="22">
        <v>6.2</v>
      </c>
      <c r="R113" s="22">
        <v>6.6</v>
      </c>
      <c r="S113" s="22">
        <v>6.8</v>
      </c>
      <c r="T113" s="22">
        <v>5</v>
      </c>
      <c r="U113" s="28">
        <f t="shared" si="12"/>
        <v>5.7499999999999991</v>
      </c>
      <c r="V113" s="29"/>
      <c r="W113" s="26">
        <v>25</v>
      </c>
      <c r="X113" s="22">
        <v>5.4</v>
      </c>
      <c r="Y113" s="22">
        <v>6</v>
      </c>
      <c r="Z113" s="22">
        <v>4.8</v>
      </c>
      <c r="AA113" s="22">
        <v>5.5</v>
      </c>
      <c r="AB113" s="22">
        <v>7.3</v>
      </c>
      <c r="AC113" s="22">
        <v>9.3000000000000007</v>
      </c>
      <c r="AD113" s="22">
        <v>10.3</v>
      </c>
      <c r="AE113" s="22">
        <v>6.2</v>
      </c>
      <c r="AF113" s="27">
        <f t="shared" si="13"/>
        <v>6.85</v>
      </c>
      <c r="AG113" s="22">
        <v>10.5</v>
      </c>
      <c r="AH113" s="23">
        <v>4.7</v>
      </c>
      <c r="AI113" s="22">
        <v>7.7</v>
      </c>
      <c r="AJ113" s="22">
        <v>7.6</v>
      </c>
      <c r="AK113" s="22">
        <v>8.1999999999999993</v>
      </c>
      <c r="AL113" s="22">
        <v>8.8000000000000007</v>
      </c>
      <c r="AM113" s="22">
        <v>9.1999999999999993</v>
      </c>
      <c r="AN113" s="22">
        <v>8.9</v>
      </c>
      <c r="AO113" s="22">
        <v>8.3000000000000007</v>
      </c>
      <c r="AP113" s="22">
        <v>8.1999999999999993</v>
      </c>
      <c r="AQ113" s="28">
        <f t="shared" si="14"/>
        <v>8.3625000000000007</v>
      </c>
      <c r="AR113" s="36"/>
    </row>
    <row r="114" spans="1:44" ht="12" customHeight="1">
      <c r="A114" s="26">
        <v>26</v>
      </c>
      <c r="B114" s="22">
        <v>-1.6</v>
      </c>
      <c r="C114" s="22">
        <v>-2.5</v>
      </c>
      <c r="D114" s="22">
        <v>-2.9</v>
      </c>
      <c r="E114" s="22">
        <v>-2.5</v>
      </c>
      <c r="F114" s="22">
        <v>1.4</v>
      </c>
      <c r="G114" s="22">
        <v>2.1</v>
      </c>
      <c r="H114" s="22">
        <v>-0.2</v>
      </c>
      <c r="I114" s="22">
        <v>-2</v>
      </c>
      <c r="J114" s="27">
        <f t="shared" si="11"/>
        <v>-1.0249999999999999</v>
      </c>
      <c r="K114" s="22">
        <v>2.9</v>
      </c>
      <c r="L114" s="23">
        <v>-3.3</v>
      </c>
      <c r="M114" s="22">
        <v>4.7</v>
      </c>
      <c r="N114" s="22">
        <v>4.5999999999999996</v>
      </c>
      <c r="O114" s="22">
        <v>4.5</v>
      </c>
      <c r="P114" s="22">
        <v>4.5</v>
      </c>
      <c r="Q114" s="22">
        <v>4</v>
      </c>
      <c r="R114" s="22">
        <v>2.9</v>
      </c>
      <c r="S114" s="22">
        <v>4.2</v>
      </c>
      <c r="T114" s="22">
        <v>4.7</v>
      </c>
      <c r="U114" s="28">
        <f t="shared" si="12"/>
        <v>4.2625000000000002</v>
      </c>
      <c r="V114" s="29"/>
      <c r="W114" s="26">
        <v>26</v>
      </c>
      <c r="X114" s="22">
        <v>3.6</v>
      </c>
      <c r="Y114" s="22">
        <v>2.9</v>
      </c>
      <c r="Z114" s="22">
        <v>1.3</v>
      </c>
      <c r="AA114" s="22">
        <v>3.3</v>
      </c>
      <c r="AB114" s="22">
        <v>10.3</v>
      </c>
      <c r="AC114" s="22">
        <v>12.5</v>
      </c>
      <c r="AD114" s="22">
        <v>11.5</v>
      </c>
      <c r="AE114" s="22">
        <v>5.4</v>
      </c>
      <c r="AF114" s="27">
        <f t="shared" si="13"/>
        <v>6.35</v>
      </c>
      <c r="AG114" s="22">
        <v>13.7</v>
      </c>
      <c r="AH114" s="23">
        <v>0.4</v>
      </c>
      <c r="AI114" s="22">
        <v>7.5</v>
      </c>
      <c r="AJ114" s="22">
        <v>7.3</v>
      </c>
      <c r="AK114" s="22">
        <v>6.7</v>
      </c>
      <c r="AL114" s="22">
        <v>7.3</v>
      </c>
      <c r="AM114" s="22">
        <v>7.4</v>
      </c>
      <c r="AN114" s="22">
        <v>6.9</v>
      </c>
      <c r="AO114" s="22">
        <v>7.6</v>
      </c>
      <c r="AP114" s="22">
        <v>8.3000000000000007</v>
      </c>
      <c r="AQ114" s="28">
        <f t="shared" si="14"/>
        <v>7.375</v>
      </c>
      <c r="AR114" s="36"/>
    </row>
    <row r="115" spans="1:44" ht="12" customHeight="1">
      <c r="A115" s="26">
        <v>27</v>
      </c>
      <c r="B115" s="22">
        <v>-3.3</v>
      </c>
      <c r="C115" s="22">
        <v>-5.4</v>
      </c>
      <c r="D115" s="22">
        <v>-7.4</v>
      </c>
      <c r="E115" s="22">
        <v>-2.8</v>
      </c>
      <c r="F115" s="22">
        <v>2.2999999999999998</v>
      </c>
      <c r="G115" s="22">
        <v>3.6</v>
      </c>
      <c r="H115" s="22">
        <v>4.0999999999999996</v>
      </c>
      <c r="I115" s="22">
        <v>-1.8</v>
      </c>
      <c r="J115" s="27">
        <f t="shared" si="11"/>
        <v>-1.3375000000000004</v>
      </c>
      <c r="K115" s="22">
        <v>4.7</v>
      </c>
      <c r="L115" s="23">
        <v>-7.8</v>
      </c>
      <c r="M115" s="22">
        <v>4.2</v>
      </c>
      <c r="N115" s="22">
        <v>3.7</v>
      </c>
      <c r="O115" s="22">
        <v>3.3</v>
      </c>
      <c r="P115" s="22">
        <v>4.3</v>
      </c>
      <c r="Q115" s="22">
        <v>3.7</v>
      </c>
      <c r="R115" s="22">
        <v>2.6</v>
      </c>
      <c r="S115" s="22">
        <v>2.2999999999999998</v>
      </c>
      <c r="T115" s="22">
        <v>3</v>
      </c>
      <c r="U115" s="28">
        <f t="shared" si="12"/>
        <v>3.3875000000000002</v>
      </c>
      <c r="V115" s="29"/>
      <c r="W115" s="26">
        <v>27</v>
      </c>
      <c r="X115" s="22">
        <v>2.1</v>
      </c>
      <c r="Y115" s="22">
        <v>0.5</v>
      </c>
      <c r="Z115" s="22">
        <v>-0.5</v>
      </c>
      <c r="AA115" s="22">
        <v>3.9</v>
      </c>
      <c r="AB115" s="22">
        <v>12</v>
      </c>
      <c r="AC115" s="22">
        <v>13.1</v>
      </c>
      <c r="AD115" s="22">
        <v>10.5</v>
      </c>
      <c r="AE115" s="22">
        <v>6.2</v>
      </c>
      <c r="AF115" s="27">
        <f t="shared" si="13"/>
        <v>5.9750000000000005</v>
      </c>
      <c r="AG115" s="22">
        <v>14.1</v>
      </c>
      <c r="AH115" s="23">
        <v>-1.5</v>
      </c>
      <c r="AI115" s="22">
        <v>7</v>
      </c>
      <c r="AJ115" s="22">
        <v>6.2</v>
      </c>
      <c r="AK115" s="22">
        <v>5.8</v>
      </c>
      <c r="AL115" s="22">
        <v>7.4</v>
      </c>
      <c r="AM115" s="22">
        <v>9.4</v>
      </c>
      <c r="AN115" s="22">
        <v>8.6999999999999993</v>
      </c>
      <c r="AO115" s="22">
        <v>10.7</v>
      </c>
      <c r="AP115" s="22">
        <v>9.1</v>
      </c>
      <c r="AQ115" s="28">
        <f t="shared" si="14"/>
        <v>8.0374999999999996</v>
      </c>
      <c r="AR115" s="36"/>
    </row>
    <row r="116" spans="1:44" ht="12" customHeight="1">
      <c r="A116" s="26">
        <v>28</v>
      </c>
      <c r="B116" s="22">
        <v>-1.6</v>
      </c>
      <c r="C116" s="22">
        <v>-0.2</v>
      </c>
      <c r="D116" s="22">
        <v>-0.3</v>
      </c>
      <c r="E116" s="22">
        <v>1.6</v>
      </c>
      <c r="F116" s="22">
        <v>6.5</v>
      </c>
      <c r="G116" s="22">
        <v>9.6999999999999993</v>
      </c>
      <c r="H116" s="22">
        <v>10.4</v>
      </c>
      <c r="I116" s="22">
        <v>7.7</v>
      </c>
      <c r="J116" s="27">
        <f t="shared" si="11"/>
        <v>4.2250000000000005</v>
      </c>
      <c r="K116" s="22">
        <v>10.9</v>
      </c>
      <c r="L116" s="23">
        <v>-2.4</v>
      </c>
      <c r="M116" s="22">
        <v>3.9</v>
      </c>
      <c r="N116" s="22">
        <v>4.2</v>
      </c>
      <c r="O116" s="22">
        <v>4.9000000000000004</v>
      </c>
      <c r="P116" s="22">
        <v>5.6</v>
      </c>
      <c r="Q116" s="22">
        <v>6</v>
      </c>
      <c r="R116" s="22">
        <v>5.9</v>
      </c>
      <c r="S116" s="22">
        <v>7.1</v>
      </c>
      <c r="T116" s="22">
        <v>6.1</v>
      </c>
      <c r="U116" s="28">
        <f t="shared" si="12"/>
        <v>5.4625000000000004</v>
      </c>
      <c r="V116" s="29"/>
      <c r="W116" s="26">
        <v>28</v>
      </c>
      <c r="X116" s="22">
        <v>5.5</v>
      </c>
      <c r="Y116" s="22">
        <v>4.7</v>
      </c>
      <c r="Z116" s="22">
        <v>4.4000000000000004</v>
      </c>
      <c r="AA116" s="22">
        <v>6.4</v>
      </c>
      <c r="AB116" s="22">
        <v>11.9</v>
      </c>
      <c r="AC116" s="22">
        <v>15.3</v>
      </c>
      <c r="AD116" s="22">
        <v>12.7</v>
      </c>
      <c r="AE116" s="22">
        <v>9.1</v>
      </c>
      <c r="AF116" s="27">
        <f t="shared" si="13"/>
        <v>8.75</v>
      </c>
      <c r="AG116" s="22">
        <v>16.100000000000001</v>
      </c>
      <c r="AH116" s="23">
        <v>3.9</v>
      </c>
      <c r="AI116" s="22">
        <v>8.9</v>
      </c>
      <c r="AJ116" s="22">
        <v>7.9</v>
      </c>
      <c r="AK116" s="22">
        <v>7.7</v>
      </c>
      <c r="AL116" s="22">
        <v>8.4</v>
      </c>
      <c r="AM116" s="22">
        <v>9.6999999999999993</v>
      </c>
      <c r="AN116" s="22">
        <v>10.9</v>
      </c>
      <c r="AO116" s="22">
        <v>11.3</v>
      </c>
      <c r="AP116" s="22">
        <v>10</v>
      </c>
      <c r="AQ116" s="28">
        <f t="shared" si="14"/>
        <v>9.35</v>
      </c>
      <c r="AR116" s="36"/>
    </row>
    <row r="117" spans="1:44" ht="12" customHeight="1">
      <c r="A117" s="26">
        <v>29</v>
      </c>
      <c r="B117" s="22">
        <v>4</v>
      </c>
      <c r="C117" s="22">
        <v>2.4</v>
      </c>
      <c r="D117" s="22">
        <v>1.2</v>
      </c>
      <c r="E117" s="22">
        <v>3.1</v>
      </c>
      <c r="F117" s="22">
        <v>8.6</v>
      </c>
      <c r="G117" s="22">
        <v>11.5</v>
      </c>
      <c r="H117" s="22">
        <v>9.6999999999999993</v>
      </c>
      <c r="I117" s="22">
        <v>5.8</v>
      </c>
      <c r="J117" s="27">
        <f t="shared" si="11"/>
        <v>5.7874999999999996</v>
      </c>
      <c r="K117" s="22">
        <v>12.2</v>
      </c>
      <c r="L117" s="23">
        <v>0.9</v>
      </c>
      <c r="M117" s="22">
        <v>6.5</v>
      </c>
      <c r="N117" s="22">
        <v>6.6</v>
      </c>
      <c r="O117" s="22">
        <v>6.3</v>
      </c>
      <c r="P117" s="22">
        <v>7.3</v>
      </c>
      <c r="Q117" s="22">
        <v>8.1999999999999993</v>
      </c>
      <c r="R117" s="22">
        <v>8.5</v>
      </c>
      <c r="S117" s="22">
        <v>7.9</v>
      </c>
      <c r="T117" s="22">
        <v>7.3</v>
      </c>
      <c r="U117" s="28">
        <f t="shared" si="12"/>
        <v>7.3249999999999993</v>
      </c>
      <c r="V117" s="29"/>
      <c r="W117" s="26">
        <v>29</v>
      </c>
      <c r="X117" s="22">
        <v>8.6999999999999993</v>
      </c>
      <c r="Y117" s="22">
        <v>8.6999999999999993</v>
      </c>
      <c r="Z117" s="22">
        <v>9</v>
      </c>
      <c r="AA117" s="22">
        <v>9.5</v>
      </c>
      <c r="AB117" s="22">
        <v>11.3</v>
      </c>
      <c r="AC117" s="22">
        <v>14</v>
      </c>
      <c r="AD117" s="22">
        <v>12.5</v>
      </c>
      <c r="AE117" s="22">
        <v>10.8</v>
      </c>
      <c r="AF117" s="27">
        <f t="shared" si="13"/>
        <v>10.5625</v>
      </c>
      <c r="AG117" s="22">
        <v>14.7</v>
      </c>
      <c r="AH117" s="23">
        <v>8.4</v>
      </c>
      <c r="AI117" s="22">
        <v>9.4</v>
      </c>
      <c r="AJ117" s="22">
        <v>10.9</v>
      </c>
      <c r="AK117" s="22">
        <v>11.5</v>
      </c>
      <c r="AL117" s="22">
        <v>11.9</v>
      </c>
      <c r="AM117" s="22">
        <v>13.4</v>
      </c>
      <c r="AN117" s="22">
        <v>13.2</v>
      </c>
      <c r="AO117" s="22">
        <v>13.5</v>
      </c>
      <c r="AP117" s="22">
        <v>12.5</v>
      </c>
      <c r="AQ117" s="28">
        <f t="shared" si="14"/>
        <v>12.0375</v>
      </c>
      <c r="AR117" s="36"/>
    </row>
    <row r="118" spans="1:44" ht="12" customHeight="1">
      <c r="A118" s="26">
        <v>30</v>
      </c>
      <c r="B118" s="22">
        <v>3.2</v>
      </c>
      <c r="C118" s="22">
        <v>2.5</v>
      </c>
      <c r="D118" s="22">
        <v>1.8</v>
      </c>
      <c r="E118" s="22">
        <v>4.4000000000000004</v>
      </c>
      <c r="F118" s="22">
        <v>9</v>
      </c>
      <c r="G118" s="22">
        <v>10.9</v>
      </c>
      <c r="H118" s="22">
        <v>9.9</v>
      </c>
      <c r="I118" s="22">
        <v>6</v>
      </c>
      <c r="J118" s="27">
        <f t="shared" si="11"/>
        <v>5.9624999999999995</v>
      </c>
      <c r="K118" s="22">
        <v>11.4</v>
      </c>
      <c r="L118" s="23">
        <v>1.7</v>
      </c>
      <c r="M118" s="22">
        <v>6.9</v>
      </c>
      <c r="N118" s="22">
        <v>6.7</v>
      </c>
      <c r="O118" s="22">
        <v>6.5</v>
      </c>
      <c r="P118" s="22">
        <v>7.4</v>
      </c>
      <c r="Q118" s="22">
        <v>7.9</v>
      </c>
      <c r="R118" s="22">
        <v>7.8</v>
      </c>
      <c r="S118" s="22">
        <v>7.7</v>
      </c>
      <c r="T118" s="22">
        <v>7.2</v>
      </c>
      <c r="U118" s="28">
        <f t="shared" si="12"/>
        <v>7.2625000000000002</v>
      </c>
      <c r="V118" s="29"/>
      <c r="W118" s="26">
        <v>30</v>
      </c>
      <c r="X118" s="22">
        <v>10.5</v>
      </c>
      <c r="Y118" s="22">
        <v>10.6</v>
      </c>
      <c r="Z118" s="22">
        <v>10.5</v>
      </c>
      <c r="AA118" s="22">
        <v>10.7</v>
      </c>
      <c r="AB118" s="22">
        <v>11.5</v>
      </c>
      <c r="AC118" s="22">
        <v>14.1</v>
      </c>
      <c r="AD118" s="22">
        <v>12.3</v>
      </c>
      <c r="AE118" s="22">
        <v>8.6999999999999993</v>
      </c>
      <c r="AF118" s="27">
        <f t="shared" si="13"/>
        <v>11.112499999999999</v>
      </c>
      <c r="AG118" s="22">
        <v>14.6</v>
      </c>
      <c r="AH118" s="23">
        <v>8.6999999999999993</v>
      </c>
      <c r="AI118" s="22">
        <v>12.6</v>
      </c>
      <c r="AJ118" s="22">
        <v>12.4</v>
      </c>
      <c r="AK118" s="22">
        <v>12.3</v>
      </c>
      <c r="AL118" s="22">
        <v>12.3</v>
      </c>
      <c r="AM118" s="22">
        <v>13</v>
      </c>
      <c r="AN118" s="22">
        <v>12.9</v>
      </c>
      <c r="AO118" s="22">
        <v>12.7</v>
      </c>
      <c r="AP118" s="22">
        <v>11.1</v>
      </c>
      <c r="AQ118" s="28">
        <f t="shared" si="14"/>
        <v>12.4125</v>
      </c>
      <c r="AR118" s="36"/>
    </row>
    <row r="119" spans="1:44" ht="12" customHeight="1">
      <c r="A119" s="30">
        <v>31</v>
      </c>
      <c r="B119" s="22">
        <v>5.0999999999999996</v>
      </c>
      <c r="C119" s="22">
        <v>4</v>
      </c>
      <c r="D119" s="22">
        <v>4.0999999999999996</v>
      </c>
      <c r="E119" s="22">
        <v>5</v>
      </c>
      <c r="F119" s="22">
        <v>4.4000000000000004</v>
      </c>
      <c r="G119" s="22">
        <v>4</v>
      </c>
      <c r="H119" s="22">
        <v>2</v>
      </c>
      <c r="I119" s="22">
        <v>0.9</v>
      </c>
      <c r="J119" s="31">
        <f t="shared" si="11"/>
        <v>3.6875</v>
      </c>
      <c r="K119" s="24">
        <v>6.4</v>
      </c>
      <c r="L119" s="25">
        <v>0.9</v>
      </c>
      <c r="M119" s="22">
        <v>7.2</v>
      </c>
      <c r="N119" s="22">
        <v>7.2</v>
      </c>
      <c r="O119" s="22">
        <v>7.2</v>
      </c>
      <c r="P119" s="22">
        <v>7.6</v>
      </c>
      <c r="Q119" s="22">
        <v>6.6</v>
      </c>
      <c r="R119" s="22">
        <v>7</v>
      </c>
      <c r="S119" s="22">
        <v>6.3</v>
      </c>
      <c r="T119" s="22">
        <v>5.2</v>
      </c>
      <c r="U119" s="28">
        <f t="shared" si="12"/>
        <v>6.7875000000000005</v>
      </c>
      <c r="V119" s="29"/>
      <c r="W119" s="30"/>
      <c r="X119" s="39"/>
      <c r="Y119" s="39"/>
      <c r="Z119" s="39"/>
      <c r="AA119" s="39"/>
      <c r="AB119" s="39"/>
      <c r="AC119" s="39"/>
      <c r="AD119" s="39"/>
      <c r="AE119" s="39"/>
      <c r="AF119" s="31"/>
      <c r="AG119" s="42"/>
      <c r="AH119" s="43"/>
      <c r="AI119" s="39"/>
      <c r="AJ119" s="39"/>
      <c r="AK119" s="39"/>
      <c r="AL119" s="39"/>
      <c r="AM119" s="39"/>
      <c r="AN119" s="39"/>
      <c r="AO119" s="39"/>
      <c r="AP119" s="39"/>
      <c r="AQ119" s="43"/>
      <c r="AR119" s="36"/>
    </row>
    <row r="120" spans="1:44" ht="12" customHeight="1">
      <c r="A120" s="32" t="s">
        <v>5</v>
      </c>
      <c r="B120" s="33">
        <f t="shared" ref="B120:U120" si="15">AVERAGE(B89:B119)</f>
        <v>-0.37741935483871003</v>
      </c>
      <c r="C120" s="34">
        <f t="shared" si="15"/>
        <v>-1.0612903225806454</v>
      </c>
      <c r="D120" s="34">
        <f t="shared" si="15"/>
        <v>-1.3903225806451607</v>
      </c>
      <c r="E120" s="34">
        <f t="shared" si="15"/>
        <v>-0.83870967741935443</v>
      </c>
      <c r="F120" s="34">
        <f t="shared" si="15"/>
        <v>1.7483870967741937</v>
      </c>
      <c r="G120" s="34">
        <f t="shared" si="15"/>
        <v>2.7967741935483876</v>
      </c>
      <c r="H120" s="34">
        <f t="shared" si="15"/>
        <v>2.1161290322580641</v>
      </c>
      <c r="I120" s="35">
        <f t="shared" si="15"/>
        <v>0.41290322580645167</v>
      </c>
      <c r="J120" s="33">
        <f t="shared" si="15"/>
        <v>0.42580645161290298</v>
      </c>
      <c r="K120" s="34">
        <f t="shared" si="15"/>
        <v>3.890322580645162</v>
      </c>
      <c r="L120" s="35">
        <f t="shared" si="15"/>
        <v>-2.8548387096774195</v>
      </c>
      <c r="M120" s="33">
        <f t="shared" si="15"/>
        <v>5.3774193548387093</v>
      </c>
      <c r="N120" s="34">
        <f t="shared" si="15"/>
        <v>5.2709677419354817</v>
      </c>
      <c r="O120" s="34">
        <f t="shared" si="15"/>
        <v>5.1903225806451614</v>
      </c>
      <c r="P120" s="34">
        <f t="shared" si="15"/>
        <v>5.2870967741935484</v>
      </c>
      <c r="Q120" s="34">
        <f t="shared" si="15"/>
        <v>5.2677419354838708</v>
      </c>
      <c r="R120" s="34">
        <f t="shared" si="15"/>
        <v>5.1548387096774198</v>
      </c>
      <c r="S120" s="34">
        <f t="shared" si="15"/>
        <v>5.2354838709677427</v>
      </c>
      <c r="T120" s="34">
        <f t="shared" si="15"/>
        <v>5.2612903225806447</v>
      </c>
      <c r="U120" s="35">
        <f t="shared" si="15"/>
        <v>5.255645161290321</v>
      </c>
      <c r="V120" s="29"/>
      <c r="W120" s="32" t="s">
        <v>5</v>
      </c>
      <c r="X120" s="33">
        <f t="shared" ref="X120:AQ120" si="16">AVERAGE(X89:X119)</f>
        <v>9.0299999999999976</v>
      </c>
      <c r="Y120" s="34">
        <f t="shared" si="16"/>
        <v>7.9433333333333316</v>
      </c>
      <c r="Z120" s="34">
        <f t="shared" si="16"/>
        <v>7.4666666666666686</v>
      </c>
      <c r="AA120" s="34">
        <f t="shared" si="16"/>
        <v>9.7933333333333312</v>
      </c>
      <c r="AB120" s="34">
        <f t="shared" si="16"/>
        <v>13.860000000000001</v>
      </c>
      <c r="AC120" s="34">
        <f t="shared" si="16"/>
        <v>15.043333333333338</v>
      </c>
      <c r="AD120" s="34">
        <f t="shared" si="16"/>
        <v>14.27</v>
      </c>
      <c r="AE120" s="35">
        <f t="shared" si="16"/>
        <v>10.433333333333334</v>
      </c>
      <c r="AF120" s="33">
        <f t="shared" si="16"/>
        <v>10.980000000000006</v>
      </c>
      <c r="AG120" s="34">
        <f t="shared" si="16"/>
        <v>16.193333333333332</v>
      </c>
      <c r="AH120" s="35">
        <f t="shared" si="16"/>
        <v>6.3433333333333346</v>
      </c>
      <c r="AI120" s="33">
        <f t="shared" si="16"/>
        <v>10.84</v>
      </c>
      <c r="AJ120" s="34">
        <f t="shared" si="16"/>
        <v>10.433333333333334</v>
      </c>
      <c r="AK120" s="34">
        <f t="shared" si="16"/>
        <v>10.176666666666666</v>
      </c>
      <c r="AL120" s="34">
        <f t="shared" si="16"/>
        <v>11.296666666666665</v>
      </c>
      <c r="AM120" s="34">
        <f t="shared" si="16"/>
        <v>11.239999999999993</v>
      </c>
      <c r="AN120" s="34">
        <f t="shared" si="16"/>
        <v>11.116666666666662</v>
      </c>
      <c r="AO120" s="34">
        <f t="shared" si="16"/>
        <v>11.343333333333332</v>
      </c>
      <c r="AP120" s="34">
        <f t="shared" si="16"/>
        <v>11.34</v>
      </c>
      <c r="AQ120" s="35">
        <f t="shared" si="16"/>
        <v>10.973333333333336</v>
      </c>
      <c r="AR120" s="36"/>
    </row>
    <row r="121" spans="1:44" ht="12" customHeight="1">
      <c r="A121" s="2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29"/>
      <c r="W121" s="2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6"/>
    </row>
    <row r="122" spans="1:44" ht="12" customHeight="1">
      <c r="A122" s="2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6"/>
      <c r="W122" s="2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6"/>
    </row>
    <row r="123" spans="1:44" ht="12" customHeight="1">
      <c r="A123" s="29"/>
      <c r="B123" s="39"/>
      <c r="C123" s="39"/>
      <c r="D123" s="39"/>
      <c r="E123" s="39"/>
      <c r="F123" s="39"/>
      <c r="G123" s="39"/>
      <c r="H123" s="39"/>
      <c r="I123" s="39"/>
      <c r="J123" s="39"/>
      <c r="K123" s="40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6"/>
      <c r="W123" s="29"/>
      <c r="X123" s="39"/>
      <c r="Y123" s="39"/>
      <c r="Z123" s="39"/>
      <c r="AA123" s="39"/>
      <c r="AB123" s="39"/>
      <c r="AC123" s="39"/>
      <c r="AD123" s="39"/>
      <c r="AE123" s="39"/>
      <c r="AF123" s="39"/>
      <c r="AG123" s="40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6"/>
    </row>
    <row r="124" spans="1:44" ht="12" customHeight="1">
      <c r="A124" s="161" t="s">
        <v>103</v>
      </c>
      <c r="B124" s="161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161" t="s">
        <v>110</v>
      </c>
      <c r="X124" s="161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</row>
    <row r="125" spans="1:44" ht="12" customHeight="1">
      <c r="A125" s="1103"/>
      <c r="B125" s="1103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1084" t="s">
        <v>13</v>
      </c>
      <c r="R125" s="1084"/>
      <c r="S125" s="1084"/>
      <c r="T125" s="1084"/>
      <c r="U125" s="1084"/>
      <c r="V125" s="36"/>
      <c r="W125" s="1103"/>
      <c r="X125" s="1103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1084" t="s">
        <v>13</v>
      </c>
      <c r="AN125" s="1084"/>
      <c r="AO125" s="1084"/>
      <c r="AP125" s="1084"/>
      <c r="AQ125" s="1084"/>
      <c r="AR125" s="36"/>
    </row>
    <row r="126" spans="1:44" ht="12" customHeight="1">
      <c r="A126" s="1078" t="s">
        <v>52</v>
      </c>
      <c r="B126" s="1100" t="s">
        <v>71</v>
      </c>
      <c r="C126" s="1100"/>
      <c r="D126" s="1100"/>
      <c r="E126" s="1100"/>
      <c r="F126" s="1100"/>
      <c r="G126" s="1100"/>
      <c r="H126" s="1100"/>
      <c r="I126" s="1100"/>
      <c r="J126" s="1100"/>
      <c r="K126" s="1100"/>
      <c r="L126" s="1100"/>
      <c r="M126" s="935" t="s">
        <v>27</v>
      </c>
      <c r="N126" s="935"/>
      <c r="O126" s="935"/>
      <c r="P126" s="935"/>
      <c r="Q126" s="935"/>
      <c r="R126" s="935"/>
      <c r="S126" s="935"/>
      <c r="T126" s="935"/>
      <c r="U126" s="935"/>
      <c r="V126" s="36"/>
      <c r="W126" s="1078" t="s">
        <v>52</v>
      </c>
      <c r="X126" s="1100" t="s">
        <v>71</v>
      </c>
      <c r="Y126" s="1100"/>
      <c r="Z126" s="1100"/>
      <c r="AA126" s="1100"/>
      <c r="AB126" s="1100"/>
      <c r="AC126" s="1100"/>
      <c r="AD126" s="1100"/>
      <c r="AE126" s="1100"/>
      <c r="AF126" s="1100"/>
      <c r="AG126" s="1100"/>
      <c r="AH126" s="1100"/>
      <c r="AI126" s="935" t="s">
        <v>27</v>
      </c>
      <c r="AJ126" s="935"/>
      <c r="AK126" s="935"/>
      <c r="AL126" s="935"/>
      <c r="AM126" s="935"/>
      <c r="AN126" s="935"/>
      <c r="AO126" s="935"/>
      <c r="AP126" s="935"/>
      <c r="AQ126" s="935"/>
      <c r="AR126" s="36"/>
    </row>
    <row r="127" spans="1:44" ht="12" customHeight="1">
      <c r="A127" s="1079"/>
      <c r="B127" s="935" t="s">
        <v>80</v>
      </c>
      <c r="C127" s="935"/>
      <c r="D127" s="935"/>
      <c r="E127" s="935"/>
      <c r="F127" s="935"/>
      <c r="G127" s="935"/>
      <c r="H127" s="935"/>
      <c r="I127" s="935"/>
      <c r="J127" s="935"/>
      <c r="K127" s="935"/>
      <c r="L127" s="935"/>
      <c r="M127" s="935" t="s">
        <v>80</v>
      </c>
      <c r="N127" s="935"/>
      <c r="O127" s="935"/>
      <c r="P127" s="935"/>
      <c r="Q127" s="935"/>
      <c r="R127" s="935"/>
      <c r="S127" s="935"/>
      <c r="T127" s="935"/>
      <c r="U127" s="935"/>
      <c r="V127" s="36"/>
      <c r="W127" s="1079"/>
      <c r="X127" s="935" t="s">
        <v>80</v>
      </c>
      <c r="Y127" s="935"/>
      <c r="Z127" s="935"/>
      <c r="AA127" s="935"/>
      <c r="AB127" s="935"/>
      <c r="AC127" s="935"/>
      <c r="AD127" s="935"/>
      <c r="AE127" s="935"/>
      <c r="AF127" s="935"/>
      <c r="AG127" s="935"/>
      <c r="AH127" s="935"/>
      <c r="AI127" s="935" t="s">
        <v>80</v>
      </c>
      <c r="AJ127" s="935"/>
      <c r="AK127" s="935"/>
      <c r="AL127" s="935"/>
      <c r="AM127" s="935"/>
      <c r="AN127" s="935"/>
      <c r="AO127" s="935"/>
      <c r="AP127" s="935"/>
      <c r="AQ127" s="935"/>
      <c r="AR127" s="36"/>
    </row>
    <row r="128" spans="1:44" ht="12" customHeight="1">
      <c r="A128" s="1080"/>
      <c r="B128" s="120">
        <v>0</v>
      </c>
      <c r="C128" s="120">
        <v>0.125</v>
      </c>
      <c r="D128" s="120">
        <v>0.25</v>
      </c>
      <c r="E128" s="120">
        <v>0.375</v>
      </c>
      <c r="F128" s="120">
        <v>0.5</v>
      </c>
      <c r="G128" s="120">
        <v>0.625</v>
      </c>
      <c r="H128" s="120">
        <v>0.75</v>
      </c>
      <c r="I128" s="120">
        <v>0.875</v>
      </c>
      <c r="J128" s="49" t="s">
        <v>28</v>
      </c>
      <c r="K128" s="49" t="s">
        <v>2</v>
      </c>
      <c r="L128" s="49" t="s">
        <v>3</v>
      </c>
      <c r="M128" s="120">
        <v>0</v>
      </c>
      <c r="N128" s="120">
        <v>0.125</v>
      </c>
      <c r="O128" s="120">
        <v>0.25</v>
      </c>
      <c r="P128" s="120">
        <v>0.375</v>
      </c>
      <c r="Q128" s="120">
        <v>0.5</v>
      </c>
      <c r="R128" s="120">
        <v>0.625</v>
      </c>
      <c r="S128" s="120">
        <v>0.75</v>
      </c>
      <c r="T128" s="120">
        <v>0.875</v>
      </c>
      <c r="U128" s="49" t="s">
        <v>28</v>
      </c>
      <c r="V128" s="36"/>
      <c r="W128" s="1080"/>
      <c r="X128" s="120">
        <v>0</v>
      </c>
      <c r="Y128" s="120">
        <v>0.125</v>
      </c>
      <c r="Z128" s="120">
        <v>0.25</v>
      </c>
      <c r="AA128" s="120">
        <v>0.375</v>
      </c>
      <c r="AB128" s="120">
        <v>0.5</v>
      </c>
      <c r="AC128" s="120">
        <v>0.625</v>
      </c>
      <c r="AD128" s="120">
        <v>0.75</v>
      </c>
      <c r="AE128" s="120">
        <v>0.875</v>
      </c>
      <c r="AF128" s="49" t="s">
        <v>28</v>
      </c>
      <c r="AG128" s="49" t="s">
        <v>2</v>
      </c>
      <c r="AH128" s="49" t="s">
        <v>3</v>
      </c>
      <c r="AI128" s="120">
        <v>0</v>
      </c>
      <c r="AJ128" s="120">
        <v>0.125</v>
      </c>
      <c r="AK128" s="120">
        <v>0.25</v>
      </c>
      <c r="AL128" s="120">
        <v>0.375</v>
      </c>
      <c r="AM128" s="120">
        <v>0.5</v>
      </c>
      <c r="AN128" s="120">
        <v>0.625</v>
      </c>
      <c r="AO128" s="120">
        <v>0.75</v>
      </c>
      <c r="AP128" s="120">
        <v>0.875</v>
      </c>
      <c r="AQ128" s="49" t="s">
        <v>28</v>
      </c>
      <c r="AR128" s="36"/>
    </row>
    <row r="129" spans="1:44" ht="12" customHeight="1">
      <c r="A129" s="38"/>
      <c r="B129" s="1010" t="s">
        <v>18</v>
      </c>
      <c r="C129" s="1011"/>
      <c r="D129" s="1011"/>
      <c r="E129" s="1011"/>
      <c r="F129" s="1011"/>
      <c r="G129" s="1011"/>
      <c r="H129" s="1011"/>
      <c r="I129" s="1011"/>
      <c r="J129" s="1011"/>
      <c r="K129" s="1011"/>
      <c r="L129" s="1011"/>
      <c r="M129" s="1011"/>
      <c r="N129" s="1011"/>
      <c r="O129" s="1011"/>
      <c r="P129" s="1011"/>
      <c r="Q129" s="1011"/>
      <c r="R129" s="1011"/>
      <c r="S129" s="1011"/>
      <c r="T129" s="1011"/>
      <c r="U129" s="1012"/>
      <c r="V129" s="36"/>
      <c r="W129" s="38"/>
      <c r="X129" s="1010" t="s">
        <v>12</v>
      </c>
      <c r="Y129" s="1011"/>
      <c r="Z129" s="1011"/>
      <c r="AA129" s="1011"/>
      <c r="AB129" s="1011"/>
      <c r="AC129" s="1011"/>
      <c r="AD129" s="1011"/>
      <c r="AE129" s="1011"/>
      <c r="AF129" s="1011"/>
      <c r="AG129" s="1011"/>
      <c r="AH129" s="1011"/>
      <c r="AI129" s="1011"/>
      <c r="AJ129" s="1011"/>
      <c r="AK129" s="1011"/>
      <c r="AL129" s="1011"/>
      <c r="AM129" s="1011"/>
      <c r="AN129" s="1011"/>
      <c r="AO129" s="1011"/>
      <c r="AP129" s="1011"/>
      <c r="AQ129" s="1012"/>
      <c r="AR129" s="36"/>
    </row>
    <row r="130" spans="1:44" ht="12" customHeight="1">
      <c r="A130" s="26">
        <v>1</v>
      </c>
      <c r="B130" s="22">
        <v>-0.7</v>
      </c>
      <c r="C130" s="22">
        <v>0.2</v>
      </c>
      <c r="D130" s="22">
        <v>-0.8</v>
      </c>
      <c r="E130" s="22">
        <v>1</v>
      </c>
      <c r="F130" s="22">
        <v>5.2</v>
      </c>
      <c r="G130" s="22">
        <v>6.6</v>
      </c>
      <c r="H130" s="22">
        <v>6.4</v>
      </c>
      <c r="I130" s="22">
        <v>1.7</v>
      </c>
      <c r="J130" s="27">
        <f t="shared" ref="J130:J159" si="17">AVERAGE(B130:I130)</f>
        <v>2.4499999999999997</v>
      </c>
      <c r="K130" s="22">
        <v>7</v>
      </c>
      <c r="L130" s="23">
        <v>-1.1000000000000001</v>
      </c>
      <c r="M130" s="22">
        <v>4.5999999999999996</v>
      </c>
      <c r="N130" s="22">
        <v>5</v>
      </c>
      <c r="O130" s="22">
        <v>4.7</v>
      </c>
      <c r="P130" s="22">
        <v>5.2</v>
      </c>
      <c r="Q130" s="22">
        <v>5.3</v>
      </c>
      <c r="R130" s="22">
        <v>3.1</v>
      </c>
      <c r="S130" s="22">
        <v>2.8</v>
      </c>
      <c r="T130" s="22">
        <v>3.3</v>
      </c>
      <c r="U130" s="28">
        <f t="shared" ref="U130:U159" si="18">AVERAGE(M130:T130)</f>
        <v>4.25</v>
      </c>
      <c r="V130" s="29"/>
      <c r="W130" s="26">
        <v>1</v>
      </c>
      <c r="X130" s="22">
        <v>9.1</v>
      </c>
      <c r="Y130" s="22">
        <v>9.5</v>
      </c>
      <c r="Z130" s="22">
        <v>10.199999999999999</v>
      </c>
      <c r="AA130" s="22">
        <v>7.1</v>
      </c>
      <c r="AB130" s="22">
        <v>9</v>
      </c>
      <c r="AC130" s="22">
        <v>11.8</v>
      </c>
      <c r="AD130" s="22">
        <v>7.4</v>
      </c>
      <c r="AE130" s="22">
        <v>7.4</v>
      </c>
      <c r="AF130" s="27">
        <f t="shared" ref="AF130:AF160" si="19">AVERAGE(X130:AE130)</f>
        <v>8.9375000000000018</v>
      </c>
      <c r="AG130" s="22">
        <v>12.1</v>
      </c>
      <c r="AH130" s="23">
        <v>6.1</v>
      </c>
      <c r="AI130" s="22">
        <v>11.5</v>
      </c>
      <c r="AJ130" s="22">
        <v>11.9</v>
      </c>
      <c r="AK130" s="22">
        <v>12.1</v>
      </c>
      <c r="AL130" s="22">
        <v>8.5</v>
      </c>
      <c r="AM130" s="22">
        <v>7.3</v>
      </c>
      <c r="AN130" s="22">
        <v>6.9</v>
      </c>
      <c r="AO130" s="22">
        <v>8.4</v>
      </c>
      <c r="AP130" s="22">
        <v>8.6999999999999993</v>
      </c>
      <c r="AQ130" s="28">
        <f t="shared" ref="AQ130:AQ160" si="20">AVERAGE(AI130:AP130)</f>
        <v>9.4124999999999996</v>
      </c>
      <c r="AR130" s="36"/>
    </row>
    <row r="131" spans="1:44" ht="12" customHeight="1">
      <c r="A131" s="26">
        <v>2</v>
      </c>
      <c r="B131" s="22">
        <v>-1</v>
      </c>
      <c r="C131" s="22">
        <v>-3.4</v>
      </c>
      <c r="D131" s="22">
        <v>-2.9</v>
      </c>
      <c r="E131" s="22">
        <v>0.5</v>
      </c>
      <c r="F131" s="22">
        <v>5.6</v>
      </c>
      <c r="G131" s="22">
        <v>8.1999999999999993</v>
      </c>
      <c r="H131" s="22">
        <v>8.6999999999999993</v>
      </c>
      <c r="I131" s="22">
        <v>1.8</v>
      </c>
      <c r="J131" s="27">
        <f t="shared" si="17"/>
        <v>2.1874999999999996</v>
      </c>
      <c r="K131" s="22">
        <v>9.1</v>
      </c>
      <c r="L131" s="23">
        <v>-3.8</v>
      </c>
      <c r="M131" s="22">
        <v>3.6</v>
      </c>
      <c r="N131" s="22">
        <v>4.0999999999999996</v>
      </c>
      <c r="O131" s="22">
        <v>4.5</v>
      </c>
      <c r="P131" s="22">
        <v>5.2</v>
      </c>
      <c r="Q131" s="22">
        <v>4.4000000000000004</v>
      </c>
      <c r="R131" s="22">
        <v>2.7</v>
      </c>
      <c r="S131" s="22">
        <v>2.6</v>
      </c>
      <c r="T131" s="22">
        <v>3.2</v>
      </c>
      <c r="U131" s="28">
        <f t="shared" si="18"/>
        <v>3.7874999999999996</v>
      </c>
      <c r="V131" s="29"/>
      <c r="W131" s="26">
        <v>2</v>
      </c>
      <c r="X131" s="22">
        <v>6.3</v>
      </c>
      <c r="Y131" s="22">
        <v>5.6</v>
      </c>
      <c r="Z131" s="22">
        <v>6.6</v>
      </c>
      <c r="AA131" s="22">
        <v>7.6</v>
      </c>
      <c r="AB131" s="22">
        <v>11.6</v>
      </c>
      <c r="AC131" s="22">
        <v>10.5</v>
      </c>
      <c r="AD131" s="22">
        <v>8.6999999999999993</v>
      </c>
      <c r="AE131" s="22">
        <v>6.3</v>
      </c>
      <c r="AF131" s="27">
        <f t="shared" si="19"/>
        <v>7.9</v>
      </c>
      <c r="AG131" s="22">
        <v>12.3</v>
      </c>
      <c r="AH131" s="23">
        <v>5.2</v>
      </c>
      <c r="AI131" s="22">
        <v>7.9</v>
      </c>
      <c r="AJ131" s="22">
        <v>8</v>
      </c>
      <c r="AK131" s="22">
        <v>8.9</v>
      </c>
      <c r="AL131" s="22">
        <v>9.4</v>
      </c>
      <c r="AM131" s="22">
        <v>8.6</v>
      </c>
      <c r="AN131" s="22">
        <v>8.5</v>
      </c>
      <c r="AO131" s="22">
        <v>9.8000000000000007</v>
      </c>
      <c r="AP131" s="22">
        <v>8.9</v>
      </c>
      <c r="AQ131" s="28">
        <f t="shared" si="20"/>
        <v>8.7500000000000018</v>
      </c>
      <c r="AR131" s="36"/>
    </row>
    <row r="132" spans="1:44" ht="12" customHeight="1">
      <c r="A132" s="26">
        <v>3</v>
      </c>
      <c r="B132" s="22">
        <v>-1.5</v>
      </c>
      <c r="C132" s="22">
        <v>-1</v>
      </c>
      <c r="D132" s="22">
        <v>-0.8</v>
      </c>
      <c r="E132" s="22">
        <v>3.8</v>
      </c>
      <c r="F132" s="22">
        <v>10.5</v>
      </c>
      <c r="G132" s="22">
        <v>12.8</v>
      </c>
      <c r="H132" s="22">
        <v>12.3</v>
      </c>
      <c r="I132" s="22">
        <v>6.7</v>
      </c>
      <c r="J132" s="27">
        <f t="shared" si="17"/>
        <v>5.3500000000000005</v>
      </c>
      <c r="K132" s="22">
        <v>13.2</v>
      </c>
      <c r="L132" s="23">
        <v>-2</v>
      </c>
      <c r="M132" s="22">
        <v>3.6</v>
      </c>
      <c r="N132" s="22">
        <v>3.6</v>
      </c>
      <c r="O132" s="22">
        <v>3.2</v>
      </c>
      <c r="P132" s="22">
        <v>3.7</v>
      </c>
      <c r="Q132" s="22">
        <v>3.7</v>
      </c>
      <c r="R132" s="22">
        <v>3.5</v>
      </c>
      <c r="S132" s="22">
        <v>3.3</v>
      </c>
      <c r="T132" s="22">
        <v>3.6</v>
      </c>
      <c r="U132" s="28">
        <f t="shared" si="18"/>
        <v>3.5250000000000004</v>
      </c>
      <c r="V132" s="29"/>
      <c r="W132" s="26">
        <v>3</v>
      </c>
      <c r="X132" s="22">
        <v>5.2</v>
      </c>
      <c r="Y132" s="22">
        <v>5.7</v>
      </c>
      <c r="Z132" s="22">
        <v>5.6</v>
      </c>
      <c r="AA132" s="22">
        <v>5.7</v>
      </c>
      <c r="AB132" s="22">
        <v>6.1</v>
      </c>
      <c r="AC132" s="22">
        <v>7.1</v>
      </c>
      <c r="AD132" s="22">
        <v>6.3</v>
      </c>
      <c r="AE132" s="22">
        <v>5.2</v>
      </c>
      <c r="AF132" s="27">
        <f t="shared" si="19"/>
        <v>5.8624999999999998</v>
      </c>
      <c r="AG132" s="22">
        <v>7.3</v>
      </c>
      <c r="AH132" s="23">
        <v>5</v>
      </c>
      <c r="AI132" s="22">
        <v>8.4</v>
      </c>
      <c r="AJ132" s="22">
        <v>8.6</v>
      </c>
      <c r="AK132" s="22">
        <v>8.6</v>
      </c>
      <c r="AL132" s="22">
        <v>8.4</v>
      </c>
      <c r="AM132" s="22">
        <v>8.5</v>
      </c>
      <c r="AN132" s="22">
        <v>8.1</v>
      </c>
      <c r="AO132" s="22">
        <v>7.7</v>
      </c>
      <c r="AP132" s="22">
        <v>7.9</v>
      </c>
      <c r="AQ132" s="28">
        <f t="shared" si="20"/>
        <v>8.2750000000000004</v>
      </c>
      <c r="AR132" s="36"/>
    </row>
    <row r="133" spans="1:44" ht="12" customHeight="1">
      <c r="A133" s="26">
        <v>4</v>
      </c>
      <c r="B133" s="22">
        <v>4</v>
      </c>
      <c r="C133" s="22">
        <v>1</v>
      </c>
      <c r="D133" s="22">
        <v>0</v>
      </c>
      <c r="E133" s="22">
        <v>5</v>
      </c>
      <c r="F133" s="22">
        <v>11.8</v>
      </c>
      <c r="G133" s="22">
        <v>13.2</v>
      </c>
      <c r="H133" s="22">
        <v>12.7</v>
      </c>
      <c r="I133" s="22">
        <v>7.1</v>
      </c>
      <c r="J133" s="27">
        <f t="shared" si="17"/>
        <v>6.8500000000000005</v>
      </c>
      <c r="K133" s="22">
        <v>13.8</v>
      </c>
      <c r="L133" s="23">
        <v>-0.6</v>
      </c>
      <c r="M133" s="22">
        <v>3.4</v>
      </c>
      <c r="N133" s="22">
        <v>3</v>
      </c>
      <c r="O133" s="22">
        <v>3.1</v>
      </c>
      <c r="P133" s="22">
        <v>3.6</v>
      </c>
      <c r="Q133" s="22">
        <v>4</v>
      </c>
      <c r="R133" s="22">
        <v>3.8</v>
      </c>
      <c r="S133" s="22">
        <v>3.8</v>
      </c>
      <c r="T133" s="22">
        <v>4.5</v>
      </c>
      <c r="U133" s="28">
        <f t="shared" si="18"/>
        <v>3.6500000000000004</v>
      </c>
      <c r="V133" s="29"/>
      <c r="W133" s="26">
        <v>4</v>
      </c>
      <c r="X133" s="22">
        <v>4.8</v>
      </c>
      <c r="Y133" s="22">
        <v>4.7</v>
      </c>
      <c r="Z133" s="22">
        <v>3</v>
      </c>
      <c r="AA133" s="22">
        <v>4.2</v>
      </c>
      <c r="AB133" s="22">
        <v>4.4000000000000004</v>
      </c>
      <c r="AC133" s="22">
        <v>4.2</v>
      </c>
      <c r="AD133" s="22">
        <v>3.2</v>
      </c>
      <c r="AE133" s="22">
        <v>1.3</v>
      </c>
      <c r="AF133" s="27">
        <f t="shared" si="19"/>
        <v>3.7250000000000001</v>
      </c>
      <c r="AG133" s="22">
        <v>5.5</v>
      </c>
      <c r="AH133" s="23">
        <v>1.3</v>
      </c>
      <c r="AI133" s="22">
        <v>8.3000000000000007</v>
      </c>
      <c r="AJ133" s="22">
        <v>8.3000000000000007</v>
      </c>
      <c r="AK133" s="22">
        <v>7.5</v>
      </c>
      <c r="AL133" s="22">
        <v>7.6</v>
      </c>
      <c r="AM133" s="22">
        <v>7.3</v>
      </c>
      <c r="AN133" s="22">
        <v>7.3</v>
      </c>
      <c r="AO133" s="22">
        <v>6.8</v>
      </c>
      <c r="AP133" s="22">
        <v>6.2</v>
      </c>
      <c r="AQ133" s="28">
        <f t="shared" si="20"/>
        <v>7.4124999999999996</v>
      </c>
      <c r="AR133" s="36"/>
    </row>
    <row r="134" spans="1:44" ht="12" customHeight="1">
      <c r="A134" s="26">
        <v>5</v>
      </c>
      <c r="B134" s="22">
        <v>2.7</v>
      </c>
      <c r="C134" s="22">
        <v>0</v>
      </c>
      <c r="D134" s="22">
        <v>-1.7</v>
      </c>
      <c r="E134" s="22">
        <v>5.8</v>
      </c>
      <c r="F134" s="22">
        <v>11.7</v>
      </c>
      <c r="G134" s="22">
        <v>13.3</v>
      </c>
      <c r="H134" s="22">
        <v>12.7</v>
      </c>
      <c r="I134" s="22">
        <v>6.7</v>
      </c>
      <c r="J134" s="27">
        <f t="shared" si="17"/>
        <v>6.4</v>
      </c>
      <c r="K134" s="22">
        <v>13.8</v>
      </c>
      <c r="L134" s="23">
        <v>-2.1</v>
      </c>
      <c r="M134" s="22">
        <v>4.2</v>
      </c>
      <c r="N134" s="22">
        <v>4.0999999999999996</v>
      </c>
      <c r="O134" s="22">
        <v>4.3</v>
      </c>
      <c r="P134" s="22">
        <v>5.2</v>
      </c>
      <c r="Q134" s="22">
        <v>3.7</v>
      </c>
      <c r="R134" s="22">
        <v>4</v>
      </c>
      <c r="S134" s="22">
        <v>3.5</v>
      </c>
      <c r="T134" s="22">
        <v>3.5</v>
      </c>
      <c r="U134" s="28">
        <f t="shared" si="18"/>
        <v>4.0625</v>
      </c>
      <c r="V134" s="29"/>
      <c r="W134" s="26">
        <v>5</v>
      </c>
      <c r="X134" s="22">
        <v>-0.7</v>
      </c>
      <c r="Y134" s="22">
        <v>-1.9</v>
      </c>
      <c r="Z134" s="22">
        <v>-2.4</v>
      </c>
      <c r="AA134" s="22">
        <v>-1.2</v>
      </c>
      <c r="AB134" s="22">
        <v>3.9</v>
      </c>
      <c r="AC134" s="22">
        <v>3.6</v>
      </c>
      <c r="AD134" s="22">
        <v>2.6</v>
      </c>
      <c r="AE134" s="22">
        <v>-1.2</v>
      </c>
      <c r="AF134" s="27">
        <f t="shared" si="19"/>
        <v>0.33750000000000002</v>
      </c>
      <c r="AG134" s="22">
        <v>5.2</v>
      </c>
      <c r="AH134" s="23">
        <v>-2.5</v>
      </c>
      <c r="AI134" s="22">
        <v>5.7</v>
      </c>
      <c r="AJ134" s="22">
        <v>5.3</v>
      </c>
      <c r="AK134" s="22">
        <v>5</v>
      </c>
      <c r="AL134" s="22">
        <v>5.4</v>
      </c>
      <c r="AM134" s="22">
        <v>6</v>
      </c>
      <c r="AN134" s="22">
        <v>6.2</v>
      </c>
      <c r="AO134" s="22">
        <v>6.5</v>
      </c>
      <c r="AP134" s="22">
        <v>5.5</v>
      </c>
      <c r="AQ134" s="28">
        <f t="shared" si="20"/>
        <v>5.7</v>
      </c>
      <c r="AR134" s="36"/>
    </row>
    <row r="135" spans="1:44" ht="12" customHeight="1">
      <c r="A135" s="26">
        <v>6</v>
      </c>
      <c r="B135" s="22">
        <v>2.1</v>
      </c>
      <c r="C135" s="22">
        <v>-0.4</v>
      </c>
      <c r="D135" s="22">
        <v>-0.4</v>
      </c>
      <c r="E135" s="22">
        <v>5.3</v>
      </c>
      <c r="F135" s="22">
        <v>12.3</v>
      </c>
      <c r="G135" s="22">
        <v>13.8</v>
      </c>
      <c r="H135" s="22">
        <v>13.1</v>
      </c>
      <c r="I135" s="22">
        <v>8.1999999999999993</v>
      </c>
      <c r="J135" s="27">
        <f t="shared" si="17"/>
        <v>6.75</v>
      </c>
      <c r="K135" s="22">
        <v>14.2</v>
      </c>
      <c r="L135" s="23">
        <v>-0.9</v>
      </c>
      <c r="M135" s="22">
        <v>3.6</v>
      </c>
      <c r="N135" s="22">
        <v>3.9</v>
      </c>
      <c r="O135" s="22">
        <v>3.9</v>
      </c>
      <c r="P135" s="22">
        <v>4.5</v>
      </c>
      <c r="Q135" s="22">
        <v>3.3</v>
      </c>
      <c r="R135" s="22">
        <v>3</v>
      </c>
      <c r="S135" s="22">
        <v>3.2</v>
      </c>
      <c r="T135" s="22">
        <v>3.4</v>
      </c>
      <c r="U135" s="28">
        <f t="shared" si="18"/>
        <v>3.5999999999999996</v>
      </c>
      <c r="V135" s="29"/>
      <c r="W135" s="26">
        <v>6</v>
      </c>
      <c r="X135" s="22">
        <v>-1.3</v>
      </c>
      <c r="Y135" s="22">
        <v>-0.2</v>
      </c>
      <c r="Z135" s="22">
        <v>-1.3</v>
      </c>
      <c r="AA135" s="22">
        <v>-0.1</v>
      </c>
      <c r="AB135" s="22">
        <v>1.5</v>
      </c>
      <c r="AC135" s="22">
        <v>3.1</v>
      </c>
      <c r="AD135" s="22">
        <v>3.1</v>
      </c>
      <c r="AE135" s="22">
        <v>-0.6</v>
      </c>
      <c r="AF135" s="27">
        <f t="shared" si="19"/>
        <v>0.52500000000000013</v>
      </c>
      <c r="AG135" s="22">
        <v>3.8</v>
      </c>
      <c r="AH135" s="23">
        <v>-2.9</v>
      </c>
      <c r="AI135" s="22">
        <v>5.4</v>
      </c>
      <c r="AJ135" s="22">
        <v>5.8</v>
      </c>
      <c r="AK135" s="22">
        <v>5.5</v>
      </c>
      <c r="AL135" s="22">
        <v>5.6</v>
      </c>
      <c r="AM135" s="22">
        <v>6.1</v>
      </c>
      <c r="AN135" s="22">
        <v>6.5</v>
      </c>
      <c r="AO135" s="22">
        <v>6.5</v>
      </c>
      <c r="AP135" s="22">
        <v>5.7</v>
      </c>
      <c r="AQ135" s="28">
        <f t="shared" si="20"/>
        <v>5.8875000000000002</v>
      </c>
      <c r="AR135" s="36"/>
    </row>
    <row r="136" spans="1:44" ht="12" customHeight="1">
      <c r="A136" s="26">
        <v>7</v>
      </c>
      <c r="B136" s="22">
        <v>4.3</v>
      </c>
      <c r="C136" s="22">
        <v>2.2999999999999998</v>
      </c>
      <c r="D136" s="22">
        <v>0.2</v>
      </c>
      <c r="E136" s="22">
        <v>4.8</v>
      </c>
      <c r="F136" s="22">
        <v>11.2</v>
      </c>
      <c r="G136" s="22">
        <v>13.1</v>
      </c>
      <c r="H136" s="22">
        <v>11.9</v>
      </c>
      <c r="I136" s="22">
        <v>8.1999999999999993</v>
      </c>
      <c r="J136" s="27">
        <f t="shared" si="17"/>
        <v>7</v>
      </c>
      <c r="K136" s="22">
        <v>13.3</v>
      </c>
      <c r="L136" s="23">
        <v>-0.1</v>
      </c>
      <c r="M136" s="22">
        <v>3.5</v>
      </c>
      <c r="N136" s="22">
        <v>4.3</v>
      </c>
      <c r="O136" s="22">
        <v>4.4000000000000004</v>
      </c>
      <c r="P136" s="22">
        <v>5.3</v>
      </c>
      <c r="Q136" s="22">
        <v>5.7</v>
      </c>
      <c r="R136" s="22">
        <v>5.4</v>
      </c>
      <c r="S136" s="22">
        <v>5.2</v>
      </c>
      <c r="T136" s="22">
        <v>5.9</v>
      </c>
      <c r="U136" s="28">
        <f t="shared" si="18"/>
        <v>4.9625000000000004</v>
      </c>
      <c r="V136" s="29"/>
      <c r="W136" s="26">
        <v>7</v>
      </c>
      <c r="X136" s="22">
        <v>-0.3</v>
      </c>
      <c r="Y136" s="22">
        <v>-0.3</v>
      </c>
      <c r="Z136" s="22">
        <v>-0.2</v>
      </c>
      <c r="AA136" s="22">
        <v>0.5</v>
      </c>
      <c r="AB136" s="22">
        <v>2.6</v>
      </c>
      <c r="AC136" s="22">
        <v>5.0999999999999996</v>
      </c>
      <c r="AD136" s="22">
        <v>3.8</v>
      </c>
      <c r="AE136" s="22">
        <v>-1</v>
      </c>
      <c r="AF136" s="27">
        <f t="shared" si="19"/>
        <v>1.2749999999999999</v>
      </c>
      <c r="AG136" s="22">
        <v>5.9</v>
      </c>
      <c r="AH136" s="23">
        <v>-1</v>
      </c>
      <c r="AI136" s="22">
        <v>5.9</v>
      </c>
      <c r="AJ136" s="22">
        <v>5.9</v>
      </c>
      <c r="AK136" s="22">
        <v>6</v>
      </c>
      <c r="AL136" s="22">
        <v>6.3</v>
      </c>
      <c r="AM136" s="22">
        <v>6.9</v>
      </c>
      <c r="AN136" s="22">
        <v>7</v>
      </c>
      <c r="AO136" s="22">
        <v>7.3</v>
      </c>
      <c r="AP136" s="22">
        <v>5.6</v>
      </c>
      <c r="AQ136" s="28">
        <f t="shared" si="20"/>
        <v>6.3624999999999998</v>
      </c>
      <c r="AR136" s="36"/>
    </row>
    <row r="137" spans="1:44" ht="12" customHeight="1">
      <c r="A137" s="26">
        <v>8</v>
      </c>
      <c r="B137" s="22">
        <v>7.9</v>
      </c>
      <c r="C137" s="22">
        <v>5.7</v>
      </c>
      <c r="D137" s="22">
        <v>2.1</v>
      </c>
      <c r="E137" s="22">
        <v>3.7</v>
      </c>
      <c r="F137" s="22">
        <v>5.0999999999999996</v>
      </c>
      <c r="G137" s="22">
        <v>5.0999999999999996</v>
      </c>
      <c r="H137" s="22">
        <v>2.6</v>
      </c>
      <c r="I137" s="22">
        <v>1.4</v>
      </c>
      <c r="J137" s="27">
        <f t="shared" si="17"/>
        <v>4.2</v>
      </c>
      <c r="K137" s="22">
        <v>8.9</v>
      </c>
      <c r="L137" s="23">
        <v>1.3</v>
      </c>
      <c r="M137" s="22">
        <v>5.9</v>
      </c>
      <c r="N137" s="22">
        <v>6.1</v>
      </c>
      <c r="O137" s="22">
        <v>5.8</v>
      </c>
      <c r="P137" s="22">
        <v>5.8</v>
      </c>
      <c r="Q137" s="22">
        <v>5.4</v>
      </c>
      <c r="R137" s="22">
        <v>5.5</v>
      </c>
      <c r="S137" s="22">
        <v>6.6</v>
      </c>
      <c r="T137" s="22">
        <v>6.4</v>
      </c>
      <c r="U137" s="28">
        <f t="shared" si="18"/>
        <v>5.9375</v>
      </c>
      <c r="V137" s="29"/>
      <c r="W137" s="26">
        <v>8</v>
      </c>
      <c r="X137" s="22">
        <v>-1.8</v>
      </c>
      <c r="Y137" s="22">
        <v>-1.4</v>
      </c>
      <c r="Z137" s="22">
        <v>-2.4</v>
      </c>
      <c r="AA137" s="22">
        <v>-1.2</v>
      </c>
      <c r="AB137" s="22">
        <v>1.6</v>
      </c>
      <c r="AC137" s="22">
        <v>3.2</v>
      </c>
      <c r="AD137" s="22">
        <v>4.3</v>
      </c>
      <c r="AE137" s="22">
        <v>3.9</v>
      </c>
      <c r="AF137" s="27">
        <f t="shared" si="19"/>
        <v>0.77500000000000013</v>
      </c>
      <c r="AG137" s="22">
        <v>4.3</v>
      </c>
      <c r="AH137" s="23">
        <v>-2.9</v>
      </c>
      <c r="AI137" s="22">
        <v>5.3</v>
      </c>
      <c r="AJ137" s="22">
        <v>5.5</v>
      </c>
      <c r="AK137" s="22">
        <v>5.0999999999999996</v>
      </c>
      <c r="AL137" s="22">
        <v>5.5</v>
      </c>
      <c r="AM137" s="22">
        <v>6.7</v>
      </c>
      <c r="AN137" s="22">
        <v>7.5</v>
      </c>
      <c r="AO137" s="22">
        <v>8.1</v>
      </c>
      <c r="AP137" s="22">
        <v>7.9</v>
      </c>
      <c r="AQ137" s="28">
        <f t="shared" si="20"/>
        <v>6.4499999999999993</v>
      </c>
      <c r="AR137" s="36"/>
    </row>
    <row r="138" spans="1:44" ht="12" customHeight="1">
      <c r="A138" s="26">
        <v>9</v>
      </c>
      <c r="B138" s="22">
        <v>1.2</v>
      </c>
      <c r="C138" s="22">
        <v>0.7</v>
      </c>
      <c r="D138" s="22">
        <v>1.1000000000000001</v>
      </c>
      <c r="E138" s="22">
        <v>0.8</v>
      </c>
      <c r="F138" s="22">
        <v>1.8</v>
      </c>
      <c r="G138" s="22">
        <v>2</v>
      </c>
      <c r="H138" s="22">
        <v>1.6</v>
      </c>
      <c r="I138" s="22">
        <v>1.2</v>
      </c>
      <c r="J138" s="27">
        <f t="shared" si="17"/>
        <v>1.2999999999999998</v>
      </c>
      <c r="K138" s="22">
        <v>3.1</v>
      </c>
      <c r="L138" s="23">
        <v>0.6</v>
      </c>
      <c r="M138" s="22">
        <v>6.3</v>
      </c>
      <c r="N138" s="22">
        <v>6.1</v>
      </c>
      <c r="O138" s="22">
        <v>6.3</v>
      </c>
      <c r="P138" s="22">
        <v>6.2</v>
      </c>
      <c r="Q138" s="22">
        <v>6.5</v>
      </c>
      <c r="R138" s="22">
        <v>6.5</v>
      </c>
      <c r="S138" s="22">
        <v>6.4</v>
      </c>
      <c r="T138" s="22">
        <v>6.3</v>
      </c>
      <c r="U138" s="28">
        <f t="shared" si="18"/>
        <v>6.3249999999999993</v>
      </c>
      <c r="V138" s="29"/>
      <c r="W138" s="26">
        <v>9</v>
      </c>
      <c r="X138" s="22">
        <v>4.0999999999999996</v>
      </c>
      <c r="Y138" s="22">
        <v>4.2</v>
      </c>
      <c r="Z138" s="22">
        <v>4.0999999999999996</v>
      </c>
      <c r="AA138" s="22">
        <v>4.0999999999999996</v>
      </c>
      <c r="AB138" s="22">
        <v>5.4</v>
      </c>
      <c r="AC138" s="22">
        <v>6.4</v>
      </c>
      <c r="AD138" s="22">
        <v>5.6</v>
      </c>
      <c r="AE138" s="22">
        <v>5.2</v>
      </c>
      <c r="AF138" s="27">
        <f t="shared" si="19"/>
        <v>4.8875000000000002</v>
      </c>
      <c r="AG138" s="22">
        <v>6.5</v>
      </c>
      <c r="AH138" s="23">
        <v>3.5</v>
      </c>
      <c r="AI138" s="22">
        <v>7.9</v>
      </c>
      <c r="AJ138" s="22">
        <v>8.1</v>
      </c>
      <c r="AK138" s="22">
        <v>8</v>
      </c>
      <c r="AL138" s="22">
        <v>7.9</v>
      </c>
      <c r="AM138" s="22">
        <v>8.4</v>
      </c>
      <c r="AN138" s="22">
        <v>8.6</v>
      </c>
      <c r="AO138" s="22">
        <v>8.5</v>
      </c>
      <c r="AP138" s="22">
        <v>8.5</v>
      </c>
      <c r="AQ138" s="28">
        <f t="shared" si="20"/>
        <v>8.2375000000000007</v>
      </c>
      <c r="AR138" s="36"/>
    </row>
    <row r="139" spans="1:44" ht="12" customHeight="1">
      <c r="A139" s="26">
        <v>10</v>
      </c>
      <c r="B139" s="22">
        <v>0.5</v>
      </c>
      <c r="C139" s="22">
        <v>0.1</v>
      </c>
      <c r="D139" s="22">
        <v>0.2</v>
      </c>
      <c r="E139" s="22">
        <v>0.3</v>
      </c>
      <c r="F139" s="22">
        <v>0.4</v>
      </c>
      <c r="G139" s="22">
        <v>1.2</v>
      </c>
      <c r="H139" s="22">
        <v>-0.2</v>
      </c>
      <c r="I139" s="22">
        <v>-0.9</v>
      </c>
      <c r="J139" s="27">
        <f t="shared" si="17"/>
        <v>0.2</v>
      </c>
      <c r="K139" s="22">
        <v>1.6</v>
      </c>
      <c r="L139" s="23">
        <v>-0.9</v>
      </c>
      <c r="M139" s="22">
        <v>6.1</v>
      </c>
      <c r="N139" s="22">
        <v>6</v>
      </c>
      <c r="O139" s="22">
        <v>6</v>
      </c>
      <c r="P139" s="22">
        <v>6</v>
      </c>
      <c r="Q139" s="22">
        <v>5.5</v>
      </c>
      <c r="R139" s="22">
        <v>5.2</v>
      </c>
      <c r="S139" s="22">
        <v>5.0999999999999996</v>
      </c>
      <c r="T139" s="22">
        <v>4.9000000000000004</v>
      </c>
      <c r="U139" s="28">
        <f t="shared" si="18"/>
        <v>5.6000000000000005</v>
      </c>
      <c r="V139" s="29"/>
      <c r="W139" s="26">
        <v>10</v>
      </c>
      <c r="X139" s="22">
        <v>5.6</v>
      </c>
      <c r="Y139" s="22">
        <v>5.9</v>
      </c>
      <c r="Z139" s="22">
        <v>6.2</v>
      </c>
      <c r="AA139" s="22">
        <v>6.8</v>
      </c>
      <c r="AB139" s="22">
        <v>9.3000000000000007</v>
      </c>
      <c r="AC139" s="22">
        <v>10.6</v>
      </c>
      <c r="AD139" s="22">
        <v>9.8000000000000007</v>
      </c>
      <c r="AE139" s="22">
        <v>7.9</v>
      </c>
      <c r="AF139" s="27">
        <f t="shared" si="19"/>
        <v>7.7625000000000002</v>
      </c>
      <c r="AG139" s="22">
        <v>10.8</v>
      </c>
      <c r="AH139" s="23">
        <v>5.2</v>
      </c>
      <c r="AI139" s="22">
        <v>8.8000000000000007</v>
      </c>
      <c r="AJ139" s="22">
        <v>9.3000000000000007</v>
      </c>
      <c r="AK139" s="22">
        <v>9.5</v>
      </c>
      <c r="AL139" s="22">
        <v>9.9</v>
      </c>
      <c r="AM139" s="22">
        <v>11.5</v>
      </c>
      <c r="AN139" s="22">
        <v>11.1</v>
      </c>
      <c r="AO139" s="22">
        <v>11.1</v>
      </c>
      <c r="AP139" s="22">
        <v>10.5</v>
      </c>
      <c r="AQ139" s="28">
        <f t="shared" si="20"/>
        <v>10.2125</v>
      </c>
      <c r="AR139" s="36"/>
    </row>
    <row r="140" spans="1:44" ht="12" customHeight="1">
      <c r="A140" s="26">
        <v>11</v>
      </c>
      <c r="B140" s="22">
        <v>-1.4</v>
      </c>
      <c r="C140" s="22">
        <v>-1.7</v>
      </c>
      <c r="D140" s="22">
        <v>-2.4</v>
      </c>
      <c r="E140" s="22">
        <v>-2.1</v>
      </c>
      <c r="F140" s="22">
        <v>-1</v>
      </c>
      <c r="G140" s="22">
        <v>-0.4</v>
      </c>
      <c r="H140" s="22">
        <v>-0.8</v>
      </c>
      <c r="I140" s="22">
        <v>-1.2</v>
      </c>
      <c r="J140" s="27">
        <f t="shared" si="17"/>
        <v>-1.375</v>
      </c>
      <c r="K140" s="22">
        <v>0.1</v>
      </c>
      <c r="L140" s="23">
        <v>-2.6</v>
      </c>
      <c r="M140" s="22">
        <v>4.9000000000000004</v>
      </c>
      <c r="N140" s="22">
        <v>4.8</v>
      </c>
      <c r="O140" s="22">
        <v>4.2</v>
      </c>
      <c r="P140" s="22">
        <v>3.7</v>
      </c>
      <c r="Q140" s="22">
        <v>3.6</v>
      </c>
      <c r="R140" s="22">
        <v>3.7</v>
      </c>
      <c r="S140" s="22">
        <v>3.8</v>
      </c>
      <c r="T140" s="22">
        <v>4</v>
      </c>
      <c r="U140" s="28">
        <f t="shared" si="18"/>
        <v>4.0875000000000004</v>
      </c>
      <c r="V140" s="29"/>
      <c r="W140" s="26">
        <v>11</v>
      </c>
      <c r="X140" s="22">
        <v>6.9</v>
      </c>
      <c r="Y140" s="22">
        <v>7.4</v>
      </c>
      <c r="Z140" s="22">
        <v>7.4</v>
      </c>
      <c r="AA140" s="22">
        <v>7.5</v>
      </c>
      <c r="AB140" s="22">
        <v>10.7</v>
      </c>
      <c r="AC140" s="22">
        <v>12.5</v>
      </c>
      <c r="AD140" s="22">
        <v>9.9</v>
      </c>
      <c r="AE140" s="22">
        <v>9.5</v>
      </c>
      <c r="AF140" s="27">
        <f t="shared" si="19"/>
        <v>8.9750000000000014</v>
      </c>
      <c r="AG140" s="22">
        <v>12.9</v>
      </c>
      <c r="AH140" s="23">
        <v>6.3</v>
      </c>
      <c r="AI140" s="22">
        <v>9.9</v>
      </c>
      <c r="AJ140" s="22">
        <v>10.3</v>
      </c>
      <c r="AK140" s="22">
        <v>10.3</v>
      </c>
      <c r="AL140" s="22">
        <v>10.3</v>
      </c>
      <c r="AM140" s="22">
        <v>12</v>
      </c>
      <c r="AN140" s="22">
        <v>10.7</v>
      </c>
      <c r="AO140" s="22">
        <v>11.6</v>
      </c>
      <c r="AP140" s="22">
        <v>11.4</v>
      </c>
      <c r="AQ140" s="28">
        <f t="shared" si="20"/>
        <v>10.8125</v>
      </c>
      <c r="AR140" s="36"/>
    </row>
    <row r="141" spans="1:44" ht="12" customHeight="1">
      <c r="A141" s="26">
        <v>12</v>
      </c>
      <c r="B141" s="22">
        <v>-1.6</v>
      </c>
      <c r="C141" s="22">
        <v>-1.9</v>
      </c>
      <c r="D141" s="22">
        <v>-1.9</v>
      </c>
      <c r="E141" s="22">
        <v>-1.2</v>
      </c>
      <c r="F141" s="22">
        <v>1.2</v>
      </c>
      <c r="G141" s="22">
        <v>4</v>
      </c>
      <c r="H141" s="22">
        <v>4.2</v>
      </c>
      <c r="I141" s="22">
        <v>-0.2</v>
      </c>
      <c r="J141" s="27">
        <f t="shared" si="17"/>
        <v>0.32499999999999996</v>
      </c>
      <c r="K141" s="22">
        <v>5</v>
      </c>
      <c r="L141" s="23">
        <v>-2.1</v>
      </c>
      <c r="M141" s="22">
        <v>4.4000000000000004</v>
      </c>
      <c r="N141" s="22">
        <v>4.3</v>
      </c>
      <c r="O141" s="22">
        <v>4.3</v>
      </c>
      <c r="P141" s="22">
        <v>4.5</v>
      </c>
      <c r="Q141" s="22">
        <v>4</v>
      </c>
      <c r="R141" s="22">
        <v>3.8</v>
      </c>
      <c r="S141" s="22">
        <v>3.9</v>
      </c>
      <c r="T141" s="22">
        <v>3.9</v>
      </c>
      <c r="U141" s="28">
        <f t="shared" si="18"/>
        <v>4.1375000000000002</v>
      </c>
      <c r="V141" s="29"/>
      <c r="W141" s="26">
        <v>12</v>
      </c>
      <c r="X141" s="22">
        <v>9.5</v>
      </c>
      <c r="Y141" s="22">
        <v>9.9</v>
      </c>
      <c r="Z141" s="22">
        <v>10.6</v>
      </c>
      <c r="AA141" s="22">
        <v>10.1</v>
      </c>
      <c r="AB141" s="22">
        <v>10.8</v>
      </c>
      <c r="AC141" s="22">
        <v>11.8</v>
      </c>
      <c r="AD141" s="22">
        <v>10</v>
      </c>
      <c r="AE141" s="22">
        <v>8.8000000000000007</v>
      </c>
      <c r="AF141" s="27">
        <f t="shared" si="19"/>
        <v>10.1875</v>
      </c>
      <c r="AG141" s="22">
        <v>12</v>
      </c>
      <c r="AH141" s="23">
        <v>8.6999999999999993</v>
      </c>
      <c r="AI141" s="22">
        <v>11.5</v>
      </c>
      <c r="AJ141" s="22">
        <v>11.9</v>
      </c>
      <c r="AK141" s="22">
        <v>12.5</v>
      </c>
      <c r="AL141" s="22">
        <v>12</v>
      </c>
      <c r="AM141" s="22">
        <v>10.6</v>
      </c>
      <c r="AN141" s="22">
        <v>10.6</v>
      </c>
      <c r="AO141" s="22">
        <v>10.1</v>
      </c>
      <c r="AP141" s="22">
        <v>11</v>
      </c>
      <c r="AQ141" s="28">
        <f t="shared" si="20"/>
        <v>11.274999999999999</v>
      </c>
      <c r="AR141" s="36"/>
    </row>
    <row r="142" spans="1:44" ht="12" customHeight="1">
      <c r="A142" s="26">
        <v>13</v>
      </c>
      <c r="B142" s="22">
        <v>-1.9</v>
      </c>
      <c r="C142" s="22">
        <v>-2.6</v>
      </c>
      <c r="D142" s="22">
        <v>-3.2</v>
      </c>
      <c r="E142" s="22">
        <v>0.6</v>
      </c>
      <c r="F142" s="22">
        <v>3.6</v>
      </c>
      <c r="G142" s="22">
        <v>4.9000000000000004</v>
      </c>
      <c r="H142" s="22">
        <v>4.5999999999999996</v>
      </c>
      <c r="I142" s="22">
        <v>3.2</v>
      </c>
      <c r="J142" s="27">
        <f t="shared" si="17"/>
        <v>1.1499999999999999</v>
      </c>
      <c r="K142" s="22">
        <v>5.9</v>
      </c>
      <c r="L142" s="23">
        <v>-3.8</v>
      </c>
      <c r="M142" s="22">
        <v>3.5</v>
      </c>
      <c r="N142" s="22">
        <v>3.9</v>
      </c>
      <c r="O142" s="22">
        <v>4.3</v>
      </c>
      <c r="P142" s="22">
        <v>5.2</v>
      </c>
      <c r="Q142" s="22">
        <v>3.7</v>
      </c>
      <c r="R142" s="22">
        <v>3.8</v>
      </c>
      <c r="S142" s="22">
        <v>3.8</v>
      </c>
      <c r="T142" s="22">
        <v>4.4000000000000004</v>
      </c>
      <c r="U142" s="28">
        <f t="shared" si="18"/>
        <v>4.0750000000000002</v>
      </c>
      <c r="V142" s="29"/>
      <c r="W142" s="26">
        <v>13</v>
      </c>
      <c r="X142" s="22">
        <v>9.1999999999999993</v>
      </c>
      <c r="Y142" s="22">
        <v>9.9</v>
      </c>
      <c r="Z142" s="22">
        <v>8.4</v>
      </c>
      <c r="AA142" s="22">
        <v>9.9</v>
      </c>
      <c r="AB142" s="22">
        <v>10.9</v>
      </c>
      <c r="AC142" s="22">
        <v>10.6</v>
      </c>
      <c r="AD142" s="22">
        <v>9.9</v>
      </c>
      <c r="AE142" s="22">
        <v>7</v>
      </c>
      <c r="AF142" s="27">
        <f t="shared" si="19"/>
        <v>9.4749999999999996</v>
      </c>
      <c r="AG142" s="22">
        <v>11.9</v>
      </c>
      <c r="AH142" s="23">
        <v>7</v>
      </c>
      <c r="AI142" s="22">
        <v>10.9</v>
      </c>
      <c r="AJ142" s="22">
        <v>11.6</v>
      </c>
      <c r="AK142" s="22">
        <v>10.8</v>
      </c>
      <c r="AL142" s="22">
        <v>11.2</v>
      </c>
      <c r="AM142" s="22">
        <v>11.1</v>
      </c>
      <c r="AN142" s="22">
        <v>11.9</v>
      </c>
      <c r="AO142" s="22">
        <v>10.1</v>
      </c>
      <c r="AP142" s="22">
        <v>9.6</v>
      </c>
      <c r="AQ142" s="28">
        <f t="shared" si="20"/>
        <v>10.899999999999999</v>
      </c>
      <c r="AR142" s="36"/>
    </row>
    <row r="143" spans="1:44" ht="12" customHeight="1">
      <c r="A143" s="26">
        <v>14</v>
      </c>
      <c r="B143" s="22">
        <v>1.6</v>
      </c>
      <c r="C143" s="22">
        <v>-1.1000000000000001</v>
      </c>
      <c r="D143" s="22">
        <v>-1.7</v>
      </c>
      <c r="E143" s="22">
        <v>2.7</v>
      </c>
      <c r="F143" s="22">
        <v>5.7</v>
      </c>
      <c r="G143" s="22">
        <v>7.6</v>
      </c>
      <c r="H143" s="22">
        <v>6.5</v>
      </c>
      <c r="I143" s="22">
        <v>3.2</v>
      </c>
      <c r="J143" s="27">
        <f t="shared" si="17"/>
        <v>3.0625</v>
      </c>
      <c r="K143" s="22">
        <v>8.3000000000000007</v>
      </c>
      <c r="L143" s="23">
        <v>-2.1</v>
      </c>
      <c r="M143" s="22">
        <v>4.5</v>
      </c>
      <c r="N143" s="22">
        <v>4.5</v>
      </c>
      <c r="O143" s="22">
        <v>4.4000000000000004</v>
      </c>
      <c r="P143" s="22">
        <v>4.8</v>
      </c>
      <c r="Q143" s="22">
        <v>3.8</v>
      </c>
      <c r="R143" s="22">
        <v>3.7</v>
      </c>
      <c r="S143" s="22">
        <v>3.6</v>
      </c>
      <c r="T143" s="22">
        <v>3.8</v>
      </c>
      <c r="U143" s="28">
        <f t="shared" si="18"/>
        <v>4.1375000000000002</v>
      </c>
      <c r="V143" s="29"/>
      <c r="W143" s="26">
        <v>14</v>
      </c>
      <c r="X143" s="22">
        <v>4.2</v>
      </c>
      <c r="Y143" s="22">
        <v>2.8</v>
      </c>
      <c r="Z143" s="22">
        <v>4.5999999999999996</v>
      </c>
      <c r="AA143" s="22">
        <v>6.7</v>
      </c>
      <c r="AB143" s="22">
        <v>7.3</v>
      </c>
      <c r="AC143" s="22">
        <v>9.4</v>
      </c>
      <c r="AD143" s="22">
        <v>7.4</v>
      </c>
      <c r="AE143" s="22">
        <v>6.6</v>
      </c>
      <c r="AF143" s="27">
        <f t="shared" si="19"/>
        <v>6.125</v>
      </c>
      <c r="AG143" s="22">
        <v>12.3</v>
      </c>
      <c r="AH143" s="23">
        <v>0.9</v>
      </c>
      <c r="AI143" s="22">
        <v>8.1999999999999993</v>
      </c>
      <c r="AJ143" s="22">
        <v>7.5</v>
      </c>
      <c r="AK143" s="22">
        <v>8.5</v>
      </c>
      <c r="AL143" s="22">
        <v>9.6999999999999993</v>
      </c>
      <c r="AM143" s="22">
        <v>9.9</v>
      </c>
      <c r="AN143" s="22">
        <v>11.7</v>
      </c>
      <c r="AO143" s="22">
        <v>9.9</v>
      </c>
      <c r="AP143" s="22">
        <v>9.1</v>
      </c>
      <c r="AQ143" s="28">
        <f t="shared" si="20"/>
        <v>9.3125</v>
      </c>
      <c r="AR143" s="36"/>
    </row>
    <row r="144" spans="1:44" ht="12" customHeight="1">
      <c r="A144" s="26">
        <v>15</v>
      </c>
      <c r="B144" s="22">
        <v>1.3</v>
      </c>
      <c r="C144" s="22">
        <v>-1.4</v>
      </c>
      <c r="D144" s="22">
        <v>-2</v>
      </c>
      <c r="E144" s="22">
        <v>4.4000000000000004</v>
      </c>
      <c r="F144" s="22">
        <v>7.9</v>
      </c>
      <c r="G144" s="22">
        <v>9.1</v>
      </c>
      <c r="H144" s="22">
        <v>8.6</v>
      </c>
      <c r="I144" s="22">
        <v>4.3</v>
      </c>
      <c r="J144" s="27">
        <f t="shared" si="17"/>
        <v>4.0249999999999995</v>
      </c>
      <c r="K144" s="22">
        <v>9.6999999999999993</v>
      </c>
      <c r="L144" s="23">
        <v>-2.1</v>
      </c>
      <c r="M144" s="22">
        <v>4</v>
      </c>
      <c r="N144" s="22">
        <v>4.0999999999999996</v>
      </c>
      <c r="O144" s="22">
        <v>4.4000000000000004</v>
      </c>
      <c r="P144" s="22">
        <v>4.5</v>
      </c>
      <c r="Q144" s="22">
        <v>3.9</v>
      </c>
      <c r="R144" s="22">
        <v>3.8</v>
      </c>
      <c r="S144" s="22">
        <v>3.9</v>
      </c>
      <c r="T144" s="22">
        <v>3.8</v>
      </c>
      <c r="U144" s="28">
        <f t="shared" si="18"/>
        <v>4.05</v>
      </c>
      <c r="V144" s="29"/>
      <c r="W144" s="26">
        <v>15</v>
      </c>
      <c r="X144" s="22">
        <v>6.2</v>
      </c>
      <c r="Y144" s="22">
        <v>4.4000000000000004</v>
      </c>
      <c r="Z144" s="22">
        <v>3.2</v>
      </c>
      <c r="AA144" s="22">
        <v>1.2</v>
      </c>
      <c r="AB144" s="22">
        <v>6.3</v>
      </c>
      <c r="AC144" s="22">
        <v>7.4</v>
      </c>
      <c r="AD144" s="22">
        <v>5.6</v>
      </c>
      <c r="AE144" s="22">
        <v>5.5</v>
      </c>
      <c r="AF144" s="27">
        <f t="shared" si="19"/>
        <v>4.9750000000000005</v>
      </c>
      <c r="AG144" s="22">
        <v>8.5</v>
      </c>
      <c r="AH144" s="23">
        <v>1.2</v>
      </c>
      <c r="AI144" s="22">
        <v>8.9</v>
      </c>
      <c r="AJ144" s="22">
        <v>8.1999999999999993</v>
      </c>
      <c r="AK144" s="22">
        <v>7.4</v>
      </c>
      <c r="AL144" s="22">
        <v>6.4</v>
      </c>
      <c r="AM144" s="22">
        <v>7.3</v>
      </c>
      <c r="AN144" s="22">
        <v>7.4</v>
      </c>
      <c r="AO144" s="22">
        <v>7.4</v>
      </c>
      <c r="AP144" s="22">
        <v>7.6</v>
      </c>
      <c r="AQ144" s="28">
        <f t="shared" si="20"/>
        <v>7.5749999999999993</v>
      </c>
      <c r="AR144" s="36"/>
    </row>
    <row r="145" spans="1:44" ht="12" customHeight="1">
      <c r="A145" s="26">
        <v>16</v>
      </c>
      <c r="B145" s="22">
        <v>2.6</v>
      </c>
      <c r="C145" s="22">
        <v>-1.5</v>
      </c>
      <c r="D145" s="22">
        <v>-3.6</v>
      </c>
      <c r="E145" s="22">
        <v>7.1</v>
      </c>
      <c r="F145" s="22">
        <v>11.8</v>
      </c>
      <c r="G145" s="22">
        <v>13.5</v>
      </c>
      <c r="H145" s="22">
        <v>12.3</v>
      </c>
      <c r="I145" s="22">
        <v>7.3</v>
      </c>
      <c r="J145" s="27">
        <f t="shared" si="17"/>
        <v>6.1875</v>
      </c>
      <c r="K145" s="22">
        <v>14.3</v>
      </c>
      <c r="L145" s="23">
        <v>-3.6</v>
      </c>
      <c r="M145" s="22">
        <v>3.8</v>
      </c>
      <c r="N145" s="22">
        <v>4.3</v>
      </c>
      <c r="O145" s="22">
        <v>3.9</v>
      </c>
      <c r="P145" s="22">
        <v>5.4</v>
      </c>
      <c r="Q145" s="22">
        <v>4.7</v>
      </c>
      <c r="R145" s="22">
        <v>4.8</v>
      </c>
      <c r="S145" s="22">
        <v>4.9000000000000004</v>
      </c>
      <c r="T145" s="22">
        <v>5.6</v>
      </c>
      <c r="U145" s="28">
        <f t="shared" si="18"/>
        <v>4.6749999999999998</v>
      </c>
      <c r="V145" s="29"/>
      <c r="W145" s="26">
        <v>16</v>
      </c>
      <c r="X145" s="22">
        <v>5.5</v>
      </c>
      <c r="Y145" s="22">
        <v>5.4</v>
      </c>
      <c r="Z145" s="22">
        <v>5.5</v>
      </c>
      <c r="AA145" s="22">
        <v>6.1</v>
      </c>
      <c r="AB145" s="22">
        <v>7.6</v>
      </c>
      <c r="AC145" s="22">
        <v>11.4</v>
      </c>
      <c r="AD145" s="22">
        <v>9.1</v>
      </c>
      <c r="AE145" s="22">
        <v>7.2</v>
      </c>
      <c r="AF145" s="27">
        <f t="shared" si="19"/>
        <v>7.2250000000000005</v>
      </c>
      <c r="AG145" s="22">
        <v>12</v>
      </c>
      <c r="AH145" s="23">
        <v>4.7</v>
      </c>
      <c r="AI145" s="22">
        <v>7.4</v>
      </c>
      <c r="AJ145" s="22">
        <v>7.5</v>
      </c>
      <c r="AK145" s="22">
        <v>7.9</v>
      </c>
      <c r="AL145" s="22">
        <v>8.5</v>
      </c>
      <c r="AM145" s="22">
        <v>9.1999999999999993</v>
      </c>
      <c r="AN145" s="22">
        <v>10.4</v>
      </c>
      <c r="AO145" s="22">
        <v>9.9</v>
      </c>
      <c r="AP145" s="22">
        <v>9.6</v>
      </c>
      <c r="AQ145" s="28">
        <f t="shared" si="20"/>
        <v>8.7999999999999989</v>
      </c>
      <c r="AR145" s="36"/>
    </row>
    <row r="146" spans="1:44" ht="12" customHeight="1">
      <c r="A146" s="26">
        <v>17</v>
      </c>
      <c r="B146" s="22">
        <v>4.4000000000000004</v>
      </c>
      <c r="C146" s="22">
        <v>1.3</v>
      </c>
      <c r="D146" s="22">
        <v>0.3</v>
      </c>
      <c r="E146" s="22">
        <v>6.4</v>
      </c>
      <c r="F146" s="22">
        <v>12.6</v>
      </c>
      <c r="G146" s="22">
        <v>13.9</v>
      </c>
      <c r="H146" s="22">
        <v>16.5</v>
      </c>
      <c r="I146" s="22">
        <v>10.7</v>
      </c>
      <c r="J146" s="27">
        <f t="shared" si="17"/>
        <v>8.2624999999999993</v>
      </c>
      <c r="K146" s="22">
        <v>16.5</v>
      </c>
      <c r="L146" s="23">
        <v>0.2</v>
      </c>
      <c r="M146" s="22">
        <v>5.6</v>
      </c>
      <c r="N146" s="22">
        <v>5.2</v>
      </c>
      <c r="O146" s="22">
        <v>5.0999999999999996</v>
      </c>
      <c r="P146" s="22">
        <v>5.9</v>
      </c>
      <c r="Q146" s="22">
        <v>5.2</v>
      </c>
      <c r="R146" s="22">
        <v>4.5999999999999996</v>
      </c>
      <c r="S146" s="22">
        <v>4.3</v>
      </c>
      <c r="T146" s="22">
        <v>6</v>
      </c>
      <c r="U146" s="28">
        <f t="shared" si="18"/>
        <v>5.2374999999999998</v>
      </c>
      <c r="V146" s="29"/>
      <c r="W146" s="26">
        <v>17</v>
      </c>
      <c r="X146" s="22">
        <v>6</v>
      </c>
      <c r="Y146" s="22">
        <v>5.6</v>
      </c>
      <c r="Z146" s="22">
        <v>6.5</v>
      </c>
      <c r="AA146" s="22">
        <v>7</v>
      </c>
      <c r="AB146" s="22">
        <v>8.5</v>
      </c>
      <c r="AC146" s="22">
        <v>11.5</v>
      </c>
      <c r="AD146" s="22">
        <v>11</v>
      </c>
      <c r="AE146" s="22">
        <v>11.1</v>
      </c>
      <c r="AF146" s="27">
        <f t="shared" si="19"/>
        <v>8.4</v>
      </c>
      <c r="AG146" s="22">
        <v>11.7</v>
      </c>
      <c r="AH146" s="23">
        <v>5.3</v>
      </c>
      <c r="AI146" s="22">
        <v>9</v>
      </c>
      <c r="AJ146" s="22">
        <v>8.8000000000000007</v>
      </c>
      <c r="AK146" s="22">
        <v>9.3000000000000007</v>
      </c>
      <c r="AL146" s="22">
        <v>9.9</v>
      </c>
      <c r="AM146" s="22">
        <v>11</v>
      </c>
      <c r="AN146" s="22">
        <v>13.4</v>
      </c>
      <c r="AO146" s="22">
        <v>13</v>
      </c>
      <c r="AP146" s="22">
        <v>13.1</v>
      </c>
      <c r="AQ146" s="28">
        <f t="shared" si="20"/>
        <v>10.9375</v>
      </c>
      <c r="AR146" s="36"/>
    </row>
    <row r="147" spans="1:44" ht="12" customHeight="1">
      <c r="A147" s="26">
        <v>18</v>
      </c>
      <c r="B147" s="22">
        <v>2.7</v>
      </c>
      <c r="C147" s="22">
        <v>-0.6</v>
      </c>
      <c r="D147" s="22">
        <v>-2</v>
      </c>
      <c r="E147" s="22">
        <v>8.6</v>
      </c>
      <c r="F147" s="22">
        <v>15.2</v>
      </c>
      <c r="G147" s="22">
        <v>16.7</v>
      </c>
      <c r="H147" s="22">
        <v>15.8</v>
      </c>
      <c r="I147" s="22">
        <v>9.6999999999999993</v>
      </c>
      <c r="J147" s="27">
        <f t="shared" si="17"/>
        <v>8.2624999999999993</v>
      </c>
      <c r="K147" s="22">
        <v>17.399999999999999</v>
      </c>
      <c r="L147" s="23">
        <v>-2</v>
      </c>
      <c r="M147" s="22">
        <v>6.2</v>
      </c>
      <c r="N147" s="22">
        <v>5.2</v>
      </c>
      <c r="O147" s="22">
        <v>4.9000000000000004</v>
      </c>
      <c r="P147" s="22">
        <v>6.6</v>
      </c>
      <c r="Q147" s="22">
        <v>5.2</v>
      </c>
      <c r="R147" s="22">
        <v>4.4000000000000004</v>
      </c>
      <c r="S147" s="22">
        <v>3.8</v>
      </c>
      <c r="T147" s="22">
        <v>4.5999999999999996</v>
      </c>
      <c r="U147" s="28">
        <f t="shared" si="18"/>
        <v>5.1124999999999998</v>
      </c>
      <c r="V147" s="29"/>
      <c r="W147" s="26">
        <v>18</v>
      </c>
      <c r="X147" s="22">
        <v>11.1</v>
      </c>
      <c r="Y147" s="22">
        <v>11</v>
      </c>
      <c r="Z147" s="22">
        <v>10.3</v>
      </c>
      <c r="AA147" s="22">
        <v>8.5</v>
      </c>
      <c r="AB147" s="22">
        <v>9.8000000000000007</v>
      </c>
      <c r="AC147" s="22">
        <v>10.9</v>
      </c>
      <c r="AD147" s="22">
        <v>11.1</v>
      </c>
      <c r="AE147" s="22">
        <v>11.9</v>
      </c>
      <c r="AF147" s="27">
        <f t="shared" si="19"/>
        <v>10.575000000000001</v>
      </c>
      <c r="AG147" s="22">
        <v>11.9</v>
      </c>
      <c r="AH147" s="23">
        <v>8.5</v>
      </c>
      <c r="AI147" s="22">
        <v>13.2</v>
      </c>
      <c r="AJ147" s="22">
        <v>13.1</v>
      </c>
      <c r="AK147" s="22">
        <v>12.5</v>
      </c>
      <c r="AL147" s="22">
        <v>11.1</v>
      </c>
      <c r="AM147" s="22">
        <v>11.6</v>
      </c>
      <c r="AN147" s="22">
        <v>12.4</v>
      </c>
      <c r="AO147" s="22">
        <v>13.2</v>
      </c>
      <c r="AP147" s="22">
        <v>13.9</v>
      </c>
      <c r="AQ147" s="28">
        <f t="shared" si="20"/>
        <v>12.625000000000002</v>
      </c>
      <c r="AR147" s="36"/>
    </row>
    <row r="148" spans="1:44" ht="12" customHeight="1">
      <c r="A148" s="26">
        <v>19</v>
      </c>
      <c r="B148" s="22">
        <v>2</v>
      </c>
      <c r="C148" s="22">
        <v>-1.1000000000000001</v>
      </c>
      <c r="D148" s="22">
        <v>-2.5</v>
      </c>
      <c r="E148" s="22">
        <v>6.6</v>
      </c>
      <c r="F148" s="22">
        <v>13.9</v>
      </c>
      <c r="G148" s="22">
        <v>16.100000000000001</v>
      </c>
      <c r="H148" s="22">
        <v>15.3</v>
      </c>
      <c r="I148" s="22">
        <v>10.4</v>
      </c>
      <c r="J148" s="27">
        <f t="shared" si="17"/>
        <v>7.5874999999999995</v>
      </c>
      <c r="K148" s="22">
        <v>17</v>
      </c>
      <c r="L148" s="23">
        <v>-2.7</v>
      </c>
      <c r="M148" s="22">
        <v>5.2</v>
      </c>
      <c r="N148" s="22">
        <v>4.9000000000000004</v>
      </c>
      <c r="O148" s="22">
        <v>4.5999999999999996</v>
      </c>
      <c r="P148" s="22">
        <v>6.3</v>
      </c>
      <c r="Q148" s="22">
        <v>5.4</v>
      </c>
      <c r="R148" s="22">
        <v>3.8</v>
      </c>
      <c r="S148" s="22">
        <v>4.5</v>
      </c>
      <c r="T148" s="22">
        <v>5.3</v>
      </c>
      <c r="U148" s="28">
        <f t="shared" si="18"/>
        <v>5</v>
      </c>
      <c r="V148" s="29"/>
      <c r="W148" s="26">
        <v>19</v>
      </c>
      <c r="X148" s="22">
        <v>12</v>
      </c>
      <c r="Y148" s="22">
        <v>11.8</v>
      </c>
      <c r="Z148" s="22">
        <v>10.9</v>
      </c>
      <c r="AA148" s="22">
        <v>10.4</v>
      </c>
      <c r="AB148" s="22">
        <v>12</v>
      </c>
      <c r="AC148" s="22">
        <v>12.6</v>
      </c>
      <c r="AD148" s="22">
        <v>10.3</v>
      </c>
      <c r="AE148" s="22">
        <v>9.4</v>
      </c>
      <c r="AF148" s="27">
        <f t="shared" si="19"/>
        <v>11.175000000000001</v>
      </c>
      <c r="AG148" s="22">
        <v>13.3</v>
      </c>
      <c r="AH148" s="23">
        <v>9</v>
      </c>
      <c r="AI148" s="22">
        <v>13.9</v>
      </c>
      <c r="AJ148" s="22">
        <v>13.7</v>
      </c>
      <c r="AK148" s="22">
        <v>12.9</v>
      </c>
      <c r="AL148" s="22">
        <v>12.2</v>
      </c>
      <c r="AM148" s="22">
        <v>13.2</v>
      </c>
      <c r="AN148" s="22">
        <v>13.3</v>
      </c>
      <c r="AO148" s="22">
        <v>11</v>
      </c>
      <c r="AP148" s="22">
        <v>11.1</v>
      </c>
      <c r="AQ148" s="28">
        <f t="shared" si="20"/>
        <v>12.6625</v>
      </c>
      <c r="AR148" s="36"/>
    </row>
    <row r="149" spans="1:44" ht="12" customHeight="1">
      <c r="A149" s="26">
        <v>20</v>
      </c>
      <c r="B149" s="22">
        <v>7.1</v>
      </c>
      <c r="C149" s="22">
        <v>7.2</v>
      </c>
      <c r="D149" s="22">
        <v>6.3</v>
      </c>
      <c r="E149" s="22">
        <v>8.1999999999999993</v>
      </c>
      <c r="F149" s="22">
        <v>11.6</v>
      </c>
      <c r="G149" s="22">
        <v>12.4</v>
      </c>
      <c r="H149" s="22">
        <v>11.9</v>
      </c>
      <c r="I149" s="22">
        <v>7.4</v>
      </c>
      <c r="J149" s="27">
        <f t="shared" si="17"/>
        <v>9.0125000000000011</v>
      </c>
      <c r="K149" s="22">
        <v>13.3</v>
      </c>
      <c r="L149" s="23">
        <v>6</v>
      </c>
      <c r="M149" s="22">
        <v>6.1</v>
      </c>
      <c r="N149" s="22">
        <v>5.9</v>
      </c>
      <c r="O149" s="22">
        <v>6.3</v>
      </c>
      <c r="P149" s="22">
        <v>6.4</v>
      </c>
      <c r="Q149" s="22">
        <v>4.5999999999999996</v>
      </c>
      <c r="R149" s="22">
        <v>4.2</v>
      </c>
      <c r="S149" s="22">
        <v>3.9</v>
      </c>
      <c r="T149" s="22">
        <v>4.7</v>
      </c>
      <c r="U149" s="28">
        <f t="shared" si="18"/>
        <v>5.2625000000000011</v>
      </c>
      <c r="V149" s="29"/>
      <c r="W149" s="26">
        <v>20</v>
      </c>
      <c r="X149" s="22">
        <v>9.6999999999999993</v>
      </c>
      <c r="Y149" s="22">
        <v>9.6999999999999993</v>
      </c>
      <c r="Z149" s="22">
        <v>6.4</v>
      </c>
      <c r="AA149" s="22">
        <v>7.7</v>
      </c>
      <c r="AB149" s="22">
        <v>8.3000000000000007</v>
      </c>
      <c r="AC149" s="22">
        <v>9.9</v>
      </c>
      <c r="AD149" s="22">
        <v>9.5</v>
      </c>
      <c r="AE149" s="22">
        <v>10.7</v>
      </c>
      <c r="AF149" s="27">
        <f t="shared" si="19"/>
        <v>8.9874999999999989</v>
      </c>
      <c r="AG149" s="22">
        <v>10.7</v>
      </c>
      <c r="AH149" s="23">
        <v>5.9</v>
      </c>
      <c r="AI149" s="22">
        <v>11.5</v>
      </c>
      <c r="AJ149" s="22">
        <v>11.1</v>
      </c>
      <c r="AK149" s="22">
        <v>9.6</v>
      </c>
      <c r="AL149" s="22">
        <v>10.5</v>
      </c>
      <c r="AM149" s="22">
        <v>10.8</v>
      </c>
      <c r="AN149" s="22">
        <v>11.5</v>
      </c>
      <c r="AO149" s="22">
        <v>11.4</v>
      </c>
      <c r="AP149" s="22">
        <v>12.3</v>
      </c>
      <c r="AQ149" s="28">
        <f t="shared" si="20"/>
        <v>11.0875</v>
      </c>
      <c r="AR149" s="36"/>
    </row>
    <row r="150" spans="1:44" ht="12" customHeight="1">
      <c r="A150" s="26">
        <v>21</v>
      </c>
      <c r="B150" s="22">
        <v>5.2</v>
      </c>
      <c r="C150" s="22">
        <v>2.9</v>
      </c>
      <c r="D150" s="22">
        <v>0.1</v>
      </c>
      <c r="E150" s="22">
        <v>5.9</v>
      </c>
      <c r="F150" s="22">
        <v>10.8</v>
      </c>
      <c r="G150" s="22">
        <v>13.3</v>
      </c>
      <c r="H150" s="22">
        <v>14.1</v>
      </c>
      <c r="I150" s="22">
        <v>9.8000000000000007</v>
      </c>
      <c r="J150" s="27">
        <f t="shared" si="17"/>
        <v>7.7625000000000011</v>
      </c>
      <c r="K150" s="22">
        <v>14.6</v>
      </c>
      <c r="L150" s="23">
        <v>0</v>
      </c>
      <c r="M150" s="22">
        <v>4.5999999999999996</v>
      </c>
      <c r="N150" s="22">
        <v>5</v>
      </c>
      <c r="O150" s="22">
        <v>5.3</v>
      </c>
      <c r="P150" s="22">
        <v>6.4</v>
      </c>
      <c r="Q150" s="22">
        <v>6.6</v>
      </c>
      <c r="R150" s="22">
        <v>5.8</v>
      </c>
      <c r="S150" s="22">
        <v>5</v>
      </c>
      <c r="T150" s="22">
        <v>5</v>
      </c>
      <c r="U150" s="28">
        <f t="shared" si="18"/>
        <v>5.4624999999999995</v>
      </c>
      <c r="V150" s="29"/>
      <c r="W150" s="26">
        <v>21</v>
      </c>
      <c r="X150" s="22">
        <v>12</v>
      </c>
      <c r="Y150" s="22">
        <v>11</v>
      </c>
      <c r="Z150" s="22">
        <v>11</v>
      </c>
      <c r="AA150" s="22">
        <v>9</v>
      </c>
      <c r="AB150" s="22">
        <v>8.1</v>
      </c>
      <c r="AC150" s="22">
        <v>8.3000000000000007</v>
      </c>
      <c r="AD150" s="22">
        <v>7.7</v>
      </c>
      <c r="AE150" s="22">
        <v>7.3</v>
      </c>
      <c r="AF150" s="27">
        <f t="shared" si="19"/>
        <v>9.3000000000000007</v>
      </c>
      <c r="AG150" s="22">
        <v>12.1</v>
      </c>
      <c r="AH150" s="23">
        <v>7.3</v>
      </c>
      <c r="AI150" s="22">
        <v>13.6</v>
      </c>
      <c r="AJ150" s="22">
        <v>12.7</v>
      </c>
      <c r="AK150" s="22">
        <v>12.5</v>
      </c>
      <c r="AL150" s="22">
        <v>10.1</v>
      </c>
      <c r="AM150" s="22">
        <v>9.1999999999999993</v>
      </c>
      <c r="AN150" s="22">
        <v>8.4</v>
      </c>
      <c r="AO150" s="22">
        <v>9.1</v>
      </c>
      <c r="AP150" s="22">
        <v>8.4</v>
      </c>
      <c r="AQ150" s="28">
        <f t="shared" si="20"/>
        <v>10.5</v>
      </c>
      <c r="AR150" s="36"/>
    </row>
    <row r="151" spans="1:44" ht="12" customHeight="1">
      <c r="A151" s="26">
        <v>22</v>
      </c>
      <c r="B151" s="22">
        <v>4</v>
      </c>
      <c r="C151" s="22">
        <v>0.2</v>
      </c>
      <c r="D151" s="22">
        <v>1.6</v>
      </c>
      <c r="E151" s="22">
        <v>12</v>
      </c>
      <c r="F151" s="22">
        <v>18.399999999999999</v>
      </c>
      <c r="G151" s="22">
        <v>18.899999999999999</v>
      </c>
      <c r="H151" s="22">
        <v>18.899999999999999</v>
      </c>
      <c r="I151" s="22">
        <v>12.8</v>
      </c>
      <c r="J151" s="27">
        <f t="shared" si="17"/>
        <v>10.85</v>
      </c>
      <c r="K151" s="22">
        <v>20.2</v>
      </c>
      <c r="L151" s="23">
        <v>-0.9</v>
      </c>
      <c r="M151" s="22">
        <v>5.6</v>
      </c>
      <c r="N151" s="22">
        <v>5.6</v>
      </c>
      <c r="O151" s="22">
        <v>5.8</v>
      </c>
      <c r="P151" s="22">
        <v>6.4</v>
      </c>
      <c r="Q151" s="22">
        <v>5.7</v>
      </c>
      <c r="R151" s="22">
        <v>5</v>
      </c>
      <c r="S151" s="22">
        <v>5</v>
      </c>
      <c r="T151" s="22">
        <v>5.6</v>
      </c>
      <c r="U151" s="28">
        <f t="shared" si="18"/>
        <v>5.5874999999999995</v>
      </c>
      <c r="V151" s="29"/>
      <c r="W151" s="26">
        <v>22</v>
      </c>
      <c r="X151" s="22">
        <v>6.2</v>
      </c>
      <c r="Y151" s="22">
        <v>5.8</v>
      </c>
      <c r="Z151" s="22">
        <v>5.3</v>
      </c>
      <c r="AA151" s="22">
        <v>6.6</v>
      </c>
      <c r="AB151" s="22">
        <v>8.5</v>
      </c>
      <c r="AC151" s="22">
        <v>10.5</v>
      </c>
      <c r="AD151" s="22">
        <v>11.1</v>
      </c>
      <c r="AE151" s="22">
        <v>10.3</v>
      </c>
      <c r="AF151" s="27">
        <f t="shared" si="19"/>
        <v>8.0374999999999996</v>
      </c>
      <c r="AG151" s="22">
        <v>11.7</v>
      </c>
      <c r="AH151" s="23">
        <v>4.2</v>
      </c>
      <c r="AI151" s="22">
        <v>8.6999999999999993</v>
      </c>
      <c r="AJ151" s="22">
        <v>8.6999999999999993</v>
      </c>
      <c r="AK151" s="22">
        <v>8.5</v>
      </c>
      <c r="AL151" s="22">
        <v>9.1999999999999993</v>
      </c>
      <c r="AM151" s="22">
        <v>10.6</v>
      </c>
      <c r="AN151" s="22">
        <v>12.7</v>
      </c>
      <c r="AO151" s="22">
        <v>11.7</v>
      </c>
      <c r="AP151" s="22">
        <v>10.8</v>
      </c>
      <c r="AQ151" s="28">
        <f t="shared" si="20"/>
        <v>10.112499999999999</v>
      </c>
      <c r="AR151" s="36"/>
    </row>
    <row r="152" spans="1:44" ht="12" customHeight="1">
      <c r="A152" s="26">
        <v>23</v>
      </c>
      <c r="B152" s="22">
        <v>6.2</v>
      </c>
      <c r="C152" s="22">
        <v>4.3</v>
      </c>
      <c r="D152" s="22">
        <v>1.9</v>
      </c>
      <c r="E152" s="22">
        <v>13.3</v>
      </c>
      <c r="F152" s="22">
        <v>18.399999999999999</v>
      </c>
      <c r="G152" s="22">
        <v>20.100000000000001</v>
      </c>
      <c r="H152" s="22">
        <v>20.8</v>
      </c>
      <c r="I152" s="22">
        <v>14.3</v>
      </c>
      <c r="J152" s="27">
        <f t="shared" si="17"/>
        <v>12.4125</v>
      </c>
      <c r="K152" s="22">
        <v>21</v>
      </c>
      <c r="L152" s="23">
        <v>1.8</v>
      </c>
      <c r="M152" s="22">
        <v>7.1</v>
      </c>
      <c r="N152" s="22">
        <v>6.3</v>
      </c>
      <c r="O152" s="22">
        <v>6.1</v>
      </c>
      <c r="P152" s="22">
        <v>6.7</v>
      </c>
      <c r="Q152" s="22">
        <v>5.0999999999999996</v>
      </c>
      <c r="R152" s="22">
        <v>5.2</v>
      </c>
      <c r="S152" s="22">
        <v>5.4</v>
      </c>
      <c r="T152" s="22">
        <v>6.8</v>
      </c>
      <c r="U152" s="28">
        <f t="shared" si="18"/>
        <v>6.0874999999999995</v>
      </c>
      <c r="V152" s="29"/>
      <c r="W152" s="26">
        <v>23</v>
      </c>
      <c r="X152" s="22">
        <v>11.1</v>
      </c>
      <c r="Y152" s="22">
        <v>10.9</v>
      </c>
      <c r="Z152" s="22">
        <v>10.4</v>
      </c>
      <c r="AA152" s="22">
        <v>10.199999999999999</v>
      </c>
      <c r="AB152" s="22">
        <v>11</v>
      </c>
      <c r="AC152" s="22">
        <v>11.1</v>
      </c>
      <c r="AD152" s="22">
        <v>10.3</v>
      </c>
      <c r="AE152" s="22">
        <v>10.1</v>
      </c>
      <c r="AF152" s="27">
        <f t="shared" si="19"/>
        <v>10.637499999999998</v>
      </c>
      <c r="AG152" s="22">
        <v>11.5</v>
      </c>
      <c r="AH152" s="23">
        <v>10.1</v>
      </c>
      <c r="AI152" s="22">
        <v>11.2</v>
      </c>
      <c r="AJ152" s="22">
        <v>10</v>
      </c>
      <c r="AK152" s="22">
        <v>10.1</v>
      </c>
      <c r="AL152" s="22">
        <v>10.4</v>
      </c>
      <c r="AM152" s="22">
        <v>10.5</v>
      </c>
      <c r="AN152" s="22">
        <v>10.7</v>
      </c>
      <c r="AO152" s="22">
        <v>10.8</v>
      </c>
      <c r="AP152" s="22">
        <v>10.6</v>
      </c>
      <c r="AQ152" s="28">
        <f t="shared" si="20"/>
        <v>10.537499999999998</v>
      </c>
      <c r="AR152" s="36"/>
    </row>
    <row r="153" spans="1:44" ht="12" customHeight="1">
      <c r="A153" s="26">
        <v>24</v>
      </c>
      <c r="B153" s="22">
        <v>10.5</v>
      </c>
      <c r="C153" s="22">
        <v>6.9</v>
      </c>
      <c r="D153" s="22">
        <v>5.8</v>
      </c>
      <c r="E153" s="22">
        <v>13.8</v>
      </c>
      <c r="F153" s="22">
        <v>19.899999999999999</v>
      </c>
      <c r="G153" s="22">
        <v>21.7</v>
      </c>
      <c r="H153" s="22">
        <v>20.100000000000001</v>
      </c>
      <c r="I153" s="22">
        <v>15.9</v>
      </c>
      <c r="J153" s="27">
        <f t="shared" si="17"/>
        <v>14.324999999999999</v>
      </c>
      <c r="K153" s="22">
        <v>22.6</v>
      </c>
      <c r="L153" s="23">
        <v>5.5</v>
      </c>
      <c r="M153" s="22">
        <v>6.6</v>
      </c>
      <c r="N153" s="22">
        <v>6.7</v>
      </c>
      <c r="O153" s="22">
        <v>6.5</v>
      </c>
      <c r="P153" s="22">
        <v>7.2</v>
      </c>
      <c r="Q153" s="22">
        <v>4.9000000000000004</v>
      </c>
      <c r="R153" s="22">
        <v>4.9000000000000004</v>
      </c>
      <c r="S153" s="22">
        <v>5.4</v>
      </c>
      <c r="T153" s="22">
        <v>5.0999999999999996</v>
      </c>
      <c r="U153" s="28">
        <f t="shared" si="18"/>
        <v>5.9124999999999996</v>
      </c>
      <c r="V153" s="29"/>
      <c r="W153" s="26">
        <v>24</v>
      </c>
      <c r="X153" s="22">
        <v>9.1</v>
      </c>
      <c r="Y153" s="22">
        <v>9</v>
      </c>
      <c r="Z153" s="22">
        <v>9.1</v>
      </c>
      <c r="AA153" s="22">
        <v>8.6</v>
      </c>
      <c r="AB153" s="22">
        <v>9.9</v>
      </c>
      <c r="AC153" s="22">
        <v>10.8</v>
      </c>
      <c r="AD153" s="22">
        <v>9.6999999999999993</v>
      </c>
      <c r="AE153" s="22">
        <v>8.6999999999999993</v>
      </c>
      <c r="AF153" s="27">
        <f t="shared" si="19"/>
        <v>9.3625000000000007</v>
      </c>
      <c r="AG153" s="22">
        <v>11</v>
      </c>
      <c r="AH153" s="23">
        <v>8.1999999999999993</v>
      </c>
      <c r="AI153" s="22">
        <v>11.1</v>
      </c>
      <c r="AJ153" s="22">
        <v>11.2</v>
      </c>
      <c r="AK153" s="22">
        <v>11.2</v>
      </c>
      <c r="AL153" s="22">
        <v>10.3</v>
      </c>
      <c r="AM153" s="22">
        <v>9.3000000000000007</v>
      </c>
      <c r="AN153" s="22">
        <v>9.3000000000000007</v>
      </c>
      <c r="AO153" s="22">
        <v>9</v>
      </c>
      <c r="AP153" s="22">
        <v>9.1999999999999993</v>
      </c>
      <c r="AQ153" s="28">
        <f t="shared" si="20"/>
        <v>10.074999999999999</v>
      </c>
      <c r="AR153" s="36"/>
    </row>
    <row r="154" spans="1:44" ht="12" customHeight="1">
      <c r="A154" s="26">
        <v>25</v>
      </c>
      <c r="B154" s="22">
        <v>11.6</v>
      </c>
      <c r="C154" s="22">
        <v>9.8000000000000007</v>
      </c>
      <c r="D154" s="22">
        <v>8.6</v>
      </c>
      <c r="E154" s="22">
        <v>13.1</v>
      </c>
      <c r="F154" s="22">
        <v>21</v>
      </c>
      <c r="G154" s="22">
        <v>20.8</v>
      </c>
      <c r="H154" s="22">
        <v>21</v>
      </c>
      <c r="I154" s="22">
        <v>16</v>
      </c>
      <c r="J154" s="27">
        <f t="shared" si="17"/>
        <v>15.237499999999999</v>
      </c>
      <c r="K154" s="22">
        <v>22.3</v>
      </c>
      <c r="L154" s="23">
        <v>8.5</v>
      </c>
      <c r="M154" s="22">
        <v>5.3</v>
      </c>
      <c r="N154" s="22">
        <v>6.3</v>
      </c>
      <c r="O154" s="22">
        <v>6.5</v>
      </c>
      <c r="P154" s="22">
        <v>7.1</v>
      </c>
      <c r="Q154" s="22">
        <v>6.5</v>
      </c>
      <c r="R154" s="22">
        <v>6.9</v>
      </c>
      <c r="S154" s="22">
        <v>5</v>
      </c>
      <c r="T154" s="22">
        <v>5.0999999999999996</v>
      </c>
      <c r="U154" s="28">
        <f t="shared" si="18"/>
        <v>6.0875000000000004</v>
      </c>
      <c r="V154" s="29"/>
      <c r="W154" s="26">
        <v>25</v>
      </c>
      <c r="X154" s="22">
        <v>7.6</v>
      </c>
      <c r="Y154" s="22">
        <v>7.1</v>
      </c>
      <c r="Z154" s="22">
        <v>5.5</v>
      </c>
      <c r="AA154" s="22">
        <v>6.2</v>
      </c>
      <c r="AB154" s="22">
        <v>11.1</v>
      </c>
      <c r="AC154" s="22">
        <v>10</v>
      </c>
      <c r="AD154" s="22">
        <v>10.3</v>
      </c>
      <c r="AE154" s="22">
        <v>11.4</v>
      </c>
      <c r="AF154" s="27">
        <f t="shared" si="19"/>
        <v>8.65</v>
      </c>
      <c r="AG154" s="22">
        <v>11.8</v>
      </c>
      <c r="AH154" s="23">
        <v>5.0999999999999996</v>
      </c>
      <c r="AI154" s="22">
        <v>9.1999999999999993</v>
      </c>
      <c r="AJ154" s="22">
        <v>9</v>
      </c>
      <c r="AK154" s="22">
        <v>8.5</v>
      </c>
      <c r="AL154" s="22">
        <v>9</v>
      </c>
      <c r="AM154" s="22">
        <v>11.6</v>
      </c>
      <c r="AN154" s="22">
        <v>11.7</v>
      </c>
      <c r="AO154" s="22">
        <v>12.4</v>
      </c>
      <c r="AP154" s="22">
        <v>12.5</v>
      </c>
      <c r="AQ154" s="28">
        <f t="shared" si="20"/>
        <v>10.487500000000001</v>
      </c>
      <c r="AR154" s="36"/>
    </row>
    <row r="155" spans="1:44" ht="12" customHeight="1">
      <c r="A155" s="26">
        <v>26</v>
      </c>
      <c r="B155" s="22">
        <v>13.4</v>
      </c>
      <c r="C155" s="22">
        <v>11.7</v>
      </c>
      <c r="D155" s="22">
        <v>8.9</v>
      </c>
      <c r="E155" s="22">
        <v>16.100000000000001</v>
      </c>
      <c r="F155" s="22">
        <v>21.5</v>
      </c>
      <c r="G155" s="22">
        <v>21.9</v>
      </c>
      <c r="H155" s="22">
        <v>20.8</v>
      </c>
      <c r="I155" s="22">
        <v>17.7</v>
      </c>
      <c r="J155" s="27">
        <f t="shared" si="17"/>
        <v>16.5</v>
      </c>
      <c r="K155" s="22">
        <v>22.5</v>
      </c>
      <c r="L155" s="23">
        <v>8.8000000000000007</v>
      </c>
      <c r="M155" s="22">
        <v>6.4</v>
      </c>
      <c r="N155" s="22">
        <v>6.6</v>
      </c>
      <c r="O155" s="22">
        <v>7.1</v>
      </c>
      <c r="P155" s="22">
        <v>7.3</v>
      </c>
      <c r="Q155" s="22">
        <v>6.9</v>
      </c>
      <c r="R155" s="22">
        <v>6.8</v>
      </c>
      <c r="S155" s="22">
        <v>7.1</v>
      </c>
      <c r="T155" s="22">
        <v>8.9</v>
      </c>
      <c r="U155" s="28">
        <f t="shared" si="18"/>
        <v>7.1375000000000002</v>
      </c>
      <c r="V155" s="29"/>
      <c r="W155" s="26">
        <v>26</v>
      </c>
      <c r="X155" s="22">
        <v>10.9</v>
      </c>
      <c r="Y155" s="22">
        <v>10.7</v>
      </c>
      <c r="Z155" s="22">
        <v>9</v>
      </c>
      <c r="AA155" s="22">
        <v>8.6</v>
      </c>
      <c r="AB155" s="22">
        <v>8.4</v>
      </c>
      <c r="AC155" s="22">
        <v>10.1</v>
      </c>
      <c r="AD155" s="22">
        <v>11.5</v>
      </c>
      <c r="AE155" s="22">
        <v>12</v>
      </c>
      <c r="AF155" s="27">
        <f t="shared" si="19"/>
        <v>10.15</v>
      </c>
      <c r="AG155" s="22">
        <v>12</v>
      </c>
      <c r="AH155" s="23">
        <v>8.3000000000000007</v>
      </c>
      <c r="AI155" s="22">
        <v>10.9</v>
      </c>
      <c r="AJ155" s="22">
        <v>10.4</v>
      </c>
      <c r="AK155" s="22">
        <v>9.1999999999999993</v>
      </c>
      <c r="AL155" s="22">
        <v>8.1999999999999993</v>
      </c>
      <c r="AM155" s="22">
        <v>10.6</v>
      </c>
      <c r="AN155" s="22">
        <v>11.9</v>
      </c>
      <c r="AO155" s="22">
        <v>13</v>
      </c>
      <c r="AP155" s="22">
        <v>13</v>
      </c>
      <c r="AQ155" s="28">
        <f t="shared" si="20"/>
        <v>10.9</v>
      </c>
      <c r="AR155" s="36"/>
    </row>
    <row r="156" spans="1:44" ht="12" customHeight="1">
      <c r="A156" s="26">
        <v>27</v>
      </c>
      <c r="B156" s="22">
        <v>14.2</v>
      </c>
      <c r="C156" s="22">
        <v>11.8</v>
      </c>
      <c r="D156" s="22">
        <v>7.2</v>
      </c>
      <c r="E156" s="22">
        <v>15.4</v>
      </c>
      <c r="F156" s="22">
        <v>20.100000000000001</v>
      </c>
      <c r="G156" s="22">
        <v>20.9</v>
      </c>
      <c r="H156" s="22">
        <v>18.3</v>
      </c>
      <c r="I156" s="22">
        <v>13.9</v>
      </c>
      <c r="J156" s="27">
        <f t="shared" si="17"/>
        <v>15.225</v>
      </c>
      <c r="K156" s="22">
        <v>21.6</v>
      </c>
      <c r="L156" s="23">
        <v>7</v>
      </c>
      <c r="M156" s="22">
        <v>8.6999999999999993</v>
      </c>
      <c r="N156" s="22">
        <v>9.4</v>
      </c>
      <c r="O156" s="22">
        <v>8.8000000000000007</v>
      </c>
      <c r="P156" s="22">
        <v>10.1</v>
      </c>
      <c r="Q156" s="22">
        <v>8.5</v>
      </c>
      <c r="R156" s="22">
        <v>9.4</v>
      </c>
      <c r="S156" s="22">
        <v>5.9</v>
      </c>
      <c r="T156" s="22">
        <v>6</v>
      </c>
      <c r="U156" s="28">
        <f t="shared" si="18"/>
        <v>8.35</v>
      </c>
      <c r="V156" s="29"/>
      <c r="W156" s="26">
        <v>27</v>
      </c>
      <c r="X156" s="22">
        <v>8.3000000000000007</v>
      </c>
      <c r="Y156" s="22">
        <v>6.3</v>
      </c>
      <c r="Z156" s="22">
        <v>5.5</v>
      </c>
      <c r="AA156" s="22">
        <v>5.7</v>
      </c>
      <c r="AB156" s="22">
        <v>5</v>
      </c>
      <c r="AC156" s="22">
        <v>7.4</v>
      </c>
      <c r="AD156" s="22">
        <v>3.1</v>
      </c>
      <c r="AE156" s="22">
        <v>3.4</v>
      </c>
      <c r="AF156" s="27">
        <f t="shared" si="19"/>
        <v>5.5875000000000004</v>
      </c>
      <c r="AG156" s="22">
        <v>12.1</v>
      </c>
      <c r="AH156" s="23">
        <v>2.7</v>
      </c>
      <c r="AI156" s="22">
        <v>9.6999999999999993</v>
      </c>
      <c r="AJ156" s="22">
        <v>9</v>
      </c>
      <c r="AK156" s="22">
        <v>8.9</v>
      </c>
      <c r="AL156" s="22">
        <v>9</v>
      </c>
      <c r="AM156" s="22">
        <v>8.5</v>
      </c>
      <c r="AN156" s="22">
        <v>10.199999999999999</v>
      </c>
      <c r="AO156" s="22">
        <v>7.2</v>
      </c>
      <c r="AP156" s="22">
        <v>7.2</v>
      </c>
      <c r="AQ156" s="28">
        <f t="shared" si="20"/>
        <v>8.7125000000000004</v>
      </c>
      <c r="AR156" s="36"/>
    </row>
    <row r="157" spans="1:44" ht="12" customHeight="1">
      <c r="A157" s="26">
        <v>28</v>
      </c>
      <c r="B157" s="22">
        <v>11.2</v>
      </c>
      <c r="C157" s="22">
        <v>7.9</v>
      </c>
      <c r="D157" s="22">
        <v>4.5</v>
      </c>
      <c r="E157" s="22">
        <v>6</v>
      </c>
      <c r="F157" s="22">
        <v>9.9</v>
      </c>
      <c r="G157" s="22">
        <v>12</v>
      </c>
      <c r="H157" s="22">
        <v>11</v>
      </c>
      <c r="I157" s="22">
        <v>6.3</v>
      </c>
      <c r="J157" s="27">
        <f t="shared" si="17"/>
        <v>8.6</v>
      </c>
      <c r="K157" s="22">
        <v>13.9</v>
      </c>
      <c r="L157" s="23">
        <v>4.3</v>
      </c>
      <c r="M157" s="22">
        <v>6.9</v>
      </c>
      <c r="N157" s="22">
        <v>7.1</v>
      </c>
      <c r="O157" s="22">
        <v>5.9</v>
      </c>
      <c r="P157" s="22">
        <v>5.4</v>
      </c>
      <c r="Q157" s="22">
        <v>4.5</v>
      </c>
      <c r="R157" s="22">
        <v>3.5</v>
      </c>
      <c r="S157" s="22">
        <v>4.5999999999999996</v>
      </c>
      <c r="T157" s="22">
        <v>4.4000000000000004</v>
      </c>
      <c r="U157" s="28">
        <f t="shared" si="18"/>
        <v>5.2874999999999996</v>
      </c>
      <c r="V157" s="29"/>
      <c r="W157" s="26">
        <v>28</v>
      </c>
      <c r="X157" s="22">
        <v>2.4</v>
      </c>
      <c r="Y157" s="22">
        <v>2</v>
      </c>
      <c r="Z157" s="22">
        <v>1.7</v>
      </c>
      <c r="AA157" s="22">
        <v>1.2</v>
      </c>
      <c r="AB157" s="22">
        <v>3.3</v>
      </c>
      <c r="AC157" s="22">
        <v>4.0999999999999996</v>
      </c>
      <c r="AD157" s="22">
        <v>1.6</v>
      </c>
      <c r="AE157" s="22">
        <v>0.1</v>
      </c>
      <c r="AF157" s="27">
        <f t="shared" si="19"/>
        <v>2.0500000000000003</v>
      </c>
      <c r="AG157" s="22">
        <v>5.2</v>
      </c>
      <c r="AH157" s="23">
        <v>-0.7</v>
      </c>
      <c r="AI157" s="22">
        <v>6.8</v>
      </c>
      <c r="AJ157" s="22">
        <v>6.4</v>
      </c>
      <c r="AK157" s="22">
        <v>6.4</v>
      </c>
      <c r="AL157" s="22">
        <v>6.3</v>
      </c>
      <c r="AM157" s="22">
        <v>5.7</v>
      </c>
      <c r="AN157" s="22">
        <v>5.9</v>
      </c>
      <c r="AO157" s="22">
        <v>6.4</v>
      </c>
      <c r="AP157" s="22">
        <v>5.9</v>
      </c>
      <c r="AQ157" s="28">
        <f t="shared" si="20"/>
        <v>6.2249999999999996</v>
      </c>
      <c r="AR157" s="36"/>
    </row>
    <row r="158" spans="1:44" ht="12" customHeight="1">
      <c r="A158" s="26">
        <v>29</v>
      </c>
      <c r="B158" s="22">
        <v>2.5</v>
      </c>
      <c r="C158" s="22">
        <v>0.4</v>
      </c>
      <c r="D158" s="22">
        <v>-0.8</v>
      </c>
      <c r="E158" s="22">
        <v>6.3</v>
      </c>
      <c r="F158" s="22">
        <v>10.9</v>
      </c>
      <c r="G158" s="22">
        <v>12.8</v>
      </c>
      <c r="H158" s="22">
        <v>12.9</v>
      </c>
      <c r="I158" s="22">
        <v>7.2</v>
      </c>
      <c r="J158" s="27">
        <f t="shared" si="17"/>
        <v>6.5249999999999995</v>
      </c>
      <c r="K158" s="22">
        <v>13.7</v>
      </c>
      <c r="L158" s="23">
        <v>-1.2</v>
      </c>
      <c r="M158" s="22">
        <v>4.2</v>
      </c>
      <c r="N158" s="22">
        <v>4.2</v>
      </c>
      <c r="O158" s="22">
        <v>4.2</v>
      </c>
      <c r="P158" s="22">
        <v>5.2</v>
      </c>
      <c r="Q158" s="22">
        <v>3.7</v>
      </c>
      <c r="R158" s="22">
        <v>3.5</v>
      </c>
      <c r="S158" s="22">
        <v>3.6</v>
      </c>
      <c r="T158" s="22">
        <v>3.8</v>
      </c>
      <c r="U158" s="28">
        <f t="shared" si="18"/>
        <v>4.05</v>
      </c>
      <c r="V158" s="29"/>
      <c r="W158" s="26">
        <v>29</v>
      </c>
      <c r="X158" s="22">
        <v>0.5</v>
      </c>
      <c r="Y158" s="22">
        <v>1.1000000000000001</v>
      </c>
      <c r="Z158" s="22">
        <v>0.4</v>
      </c>
      <c r="AA158" s="22">
        <v>-0.9</v>
      </c>
      <c r="AB158" s="22">
        <v>0.7</v>
      </c>
      <c r="AC158" s="22">
        <v>1</v>
      </c>
      <c r="AD158" s="22">
        <v>-0.6</v>
      </c>
      <c r="AE158" s="22">
        <v>-2</v>
      </c>
      <c r="AF158" s="27">
        <f t="shared" si="19"/>
        <v>2.4999999999999967E-2</v>
      </c>
      <c r="AG158" s="22">
        <v>1.3</v>
      </c>
      <c r="AH158" s="23">
        <v>-2.1</v>
      </c>
      <c r="AI158" s="22">
        <v>6.2</v>
      </c>
      <c r="AJ158" s="22">
        <v>6.4</v>
      </c>
      <c r="AK158" s="22">
        <v>6.2</v>
      </c>
      <c r="AL158" s="22">
        <v>5.3</v>
      </c>
      <c r="AM158" s="22">
        <v>5.5</v>
      </c>
      <c r="AN158" s="22">
        <v>5.6</v>
      </c>
      <c r="AO158" s="22">
        <v>4.9000000000000004</v>
      </c>
      <c r="AP158" s="22">
        <v>4.5</v>
      </c>
      <c r="AQ158" s="28">
        <f t="shared" si="20"/>
        <v>5.5750000000000002</v>
      </c>
      <c r="AR158" s="36"/>
    </row>
    <row r="159" spans="1:44" ht="12" customHeight="1">
      <c r="A159" s="26">
        <v>30</v>
      </c>
      <c r="B159" s="22">
        <v>2.9</v>
      </c>
      <c r="C159" s="22">
        <v>1.7</v>
      </c>
      <c r="D159" s="22">
        <v>0.9</v>
      </c>
      <c r="E159" s="22">
        <v>6.6</v>
      </c>
      <c r="F159" s="22">
        <v>12.5</v>
      </c>
      <c r="G159" s="22">
        <v>12.5</v>
      </c>
      <c r="H159" s="22">
        <v>12.5</v>
      </c>
      <c r="I159" s="22">
        <v>8.8000000000000007</v>
      </c>
      <c r="J159" s="27">
        <f t="shared" si="17"/>
        <v>7.3000000000000007</v>
      </c>
      <c r="K159" s="22">
        <v>13.4</v>
      </c>
      <c r="L159" s="23">
        <v>0.5</v>
      </c>
      <c r="M159" s="22">
        <v>3.9</v>
      </c>
      <c r="N159" s="22">
        <v>4.4000000000000004</v>
      </c>
      <c r="O159" s="22">
        <v>4.5999999999999996</v>
      </c>
      <c r="P159" s="22">
        <v>5.7</v>
      </c>
      <c r="Q159" s="22">
        <v>4.2</v>
      </c>
      <c r="R159" s="22">
        <v>3.9</v>
      </c>
      <c r="S159" s="22">
        <v>3.8</v>
      </c>
      <c r="T159" s="22">
        <v>3.7</v>
      </c>
      <c r="U159" s="28">
        <f t="shared" si="18"/>
        <v>4.2750000000000004</v>
      </c>
      <c r="V159" s="29"/>
      <c r="W159" s="26">
        <v>30</v>
      </c>
      <c r="X159" s="22">
        <v>-3.1</v>
      </c>
      <c r="Y159" s="22">
        <v>-3.5</v>
      </c>
      <c r="Z159" s="22">
        <v>-4.0999999999999996</v>
      </c>
      <c r="AA159" s="22">
        <v>-4.8</v>
      </c>
      <c r="AB159" s="22">
        <v>-0.1</v>
      </c>
      <c r="AC159" s="22">
        <v>0.1</v>
      </c>
      <c r="AD159" s="22">
        <v>-1.4</v>
      </c>
      <c r="AE159" s="22">
        <v>-4.5</v>
      </c>
      <c r="AF159" s="27">
        <f t="shared" si="19"/>
        <v>-2.6749999999999998</v>
      </c>
      <c r="AG159" s="22">
        <v>0.8</v>
      </c>
      <c r="AH159" s="23">
        <v>-4.9000000000000004</v>
      </c>
      <c r="AI159" s="22">
        <v>4.3</v>
      </c>
      <c r="AJ159" s="22">
        <v>4.0999999999999996</v>
      </c>
      <c r="AK159" s="22">
        <v>4</v>
      </c>
      <c r="AL159" s="22">
        <v>3.9</v>
      </c>
      <c r="AM159" s="22">
        <v>4.7</v>
      </c>
      <c r="AN159" s="22">
        <v>4.3</v>
      </c>
      <c r="AO159" s="22">
        <v>4.2</v>
      </c>
      <c r="AP159" s="22">
        <v>3.9</v>
      </c>
      <c r="AQ159" s="28">
        <f t="shared" si="20"/>
        <v>4.1749999999999998</v>
      </c>
      <c r="AR159" s="36"/>
    </row>
    <row r="160" spans="1:44" ht="12" customHeight="1">
      <c r="A160" s="30"/>
      <c r="B160" s="39"/>
      <c r="C160" s="39"/>
      <c r="D160" s="39"/>
      <c r="E160" s="39"/>
      <c r="F160" s="39"/>
      <c r="G160" s="39"/>
      <c r="H160" s="39"/>
      <c r="I160" s="39"/>
      <c r="J160" s="31"/>
      <c r="K160" s="42"/>
      <c r="L160" s="43"/>
      <c r="M160" s="39"/>
      <c r="N160" s="39"/>
      <c r="O160" s="39"/>
      <c r="P160" s="39"/>
      <c r="Q160" s="39"/>
      <c r="R160" s="39"/>
      <c r="S160" s="39"/>
      <c r="T160" s="39"/>
      <c r="U160" s="43"/>
      <c r="V160" s="29"/>
      <c r="W160" s="30">
        <v>31</v>
      </c>
      <c r="X160" s="22">
        <v>-4.3</v>
      </c>
      <c r="Y160" s="22">
        <v>-2.1</v>
      </c>
      <c r="Z160" s="22">
        <v>-0.9</v>
      </c>
      <c r="AA160" s="22">
        <v>-0.1</v>
      </c>
      <c r="AB160" s="22">
        <v>1.3</v>
      </c>
      <c r="AC160" s="22">
        <v>3.1</v>
      </c>
      <c r="AD160" s="22">
        <v>2.4</v>
      </c>
      <c r="AE160" s="22">
        <v>1.8</v>
      </c>
      <c r="AF160" s="31">
        <f t="shared" si="19"/>
        <v>0.14999999999999994</v>
      </c>
      <c r="AG160" s="44">
        <v>3.1</v>
      </c>
      <c r="AH160" s="45">
        <v>-5</v>
      </c>
      <c r="AI160" s="46">
        <v>3.9</v>
      </c>
      <c r="AJ160" s="46">
        <v>4.4000000000000004</v>
      </c>
      <c r="AK160" s="46">
        <v>5.5</v>
      </c>
      <c r="AL160" s="46">
        <v>6.1</v>
      </c>
      <c r="AM160" s="46">
        <v>6.6</v>
      </c>
      <c r="AN160" s="46">
        <v>7.2</v>
      </c>
      <c r="AO160" s="46">
        <v>7</v>
      </c>
      <c r="AP160" s="46">
        <v>7</v>
      </c>
      <c r="AQ160" s="28">
        <f t="shared" si="20"/>
        <v>5.9625000000000004</v>
      </c>
      <c r="AR160" s="36"/>
    </row>
    <row r="161" spans="1:44" ht="12" customHeight="1">
      <c r="A161" s="32" t="s">
        <v>5</v>
      </c>
      <c r="B161" s="33">
        <f t="shared" ref="B161:U161" si="21">AVERAGE(B130:B160)</f>
        <v>3.933333333333334</v>
      </c>
      <c r="C161" s="34">
        <f t="shared" si="21"/>
        <v>1.9800000000000002</v>
      </c>
      <c r="D161" s="34">
        <f t="shared" si="21"/>
        <v>0.7666666666666665</v>
      </c>
      <c r="E161" s="34">
        <f t="shared" si="21"/>
        <v>6.0266666666666673</v>
      </c>
      <c r="F161" s="34">
        <f t="shared" si="21"/>
        <v>10.716666666666667</v>
      </c>
      <c r="G161" s="34">
        <f t="shared" si="21"/>
        <v>12.066666666666665</v>
      </c>
      <c r="H161" s="34">
        <f t="shared" si="21"/>
        <v>11.57</v>
      </c>
      <c r="I161" s="35">
        <f t="shared" si="21"/>
        <v>7.3200000000000012</v>
      </c>
      <c r="J161" s="33">
        <f t="shared" si="21"/>
        <v>6.7975000000000003</v>
      </c>
      <c r="K161" s="34">
        <f t="shared" si="21"/>
        <v>13.043333333333333</v>
      </c>
      <c r="L161" s="35">
        <f t="shared" si="21"/>
        <v>0.33000000000000007</v>
      </c>
      <c r="M161" s="33">
        <f t="shared" si="21"/>
        <v>5.0766666666666653</v>
      </c>
      <c r="N161" s="34">
        <f t="shared" si="21"/>
        <v>5.1633333333333322</v>
      </c>
      <c r="O161" s="34">
        <f t="shared" si="21"/>
        <v>5.1133333333333324</v>
      </c>
      <c r="P161" s="34">
        <f t="shared" si="21"/>
        <v>5.7166666666666668</v>
      </c>
      <c r="Q161" s="34">
        <f t="shared" si="21"/>
        <v>4.9399999999999995</v>
      </c>
      <c r="R161" s="34">
        <f t="shared" si="21"/>
        <v>4.6066666666666674</v>
      </c>
      <c r="S161" s="34">
        <f t="shared" si="21"/>
        <v>4.456666666666667</v>
      </c>
      <c r="T161" s="34">
        <f t="shared" si="21"/>
        <v>4.8499999999999988</v>
      </c>
      <c r="U161" s="35">
        <f t="shared" si="21"/>
        <v>4.9904166666666674</v>
      </c>
      <c r="V161" s="29"/>
      <c r="W161" s="32" t="s">
        <v>5</v>
      </c>
      <c r="X161" s="33">
        <f t="shared" ref="X161:AQ161" si="22">AVERAGE(X130:X160)</f>
        <v>5.5483870967741939</v>
      </c>
      <c r="Y161" s="34">
        <f t="shared" si="22"/>
        <v>5.419354838709677</v>
      </c>
      <c r="Z161" s="34">
        <f t="shared" si="22"/>
        <v>5.0354838709677416</v>
      </c>
      <c r="AA161" s="34">
        <f t="shared" si="22"/>
        <v>5.1258064516129007</v>
      </c>
      <c r="AB161" s="34">
        <f t="shared" si="22"/>
        <v>6.9290322580645176</v>
      </c>
      <c r="AC161" s="34">
        <f t="shared" si="22"/>
        <v>8.0677419354838715</v>
      </c>
      <c r="AD161" s="34">
        <f t="shared" si="22"/>
        <v>6.9129032258064518</v>
      </c>
      <c r="AE161" s="35">
        <f t="shared" si="22"/>
        <v>5.8290322580645171</v>
      </c>
      <c r="AF161" s="33">
        <f t="shared" si="22"/>
        <v>6.1084677419354856</v>
      </c>
      <c r="AG161" s="34">
        <f t="shared" si="22"/>
        <v>9.1451612903225818</v>
      </c>
      <c r="AH161" s="35">
        <f t="shared" si="22"/>
        <v>3.4741935483870963</v>
      </c>
      <c r="AI161" s="33">
        <f t="shared" si="22"/>
        <v>8.874193548387094</v>
      </c>
      <c r="AJ161" s="34">
        <f t="shared" si="22"/>
        <v>8.7967741935483854</v>
      </c>
      <c r="AK161" s="34">
        <f t="shared" si="22"/>
        <v>8.6741935483870964</v>
      </c>
      <c r="AL161" s="34">
        <f t="shared" si="22"/>
        <v>8.5193548387096776</v>
      </c>
      <c r="AM161" s="34">
        <f t="shared" si="22"/>
        <v>8.9290322580645167</v>
      </c>
      <c r="AN161" s="34">
        <f t="shared" si="22"/>
        <v>9.3193548387096783</v>
      </c>
      <c r="AO161" s="34">
        <f t="shared" si="22"/>
        <v>9.1612903225806441</v>
      </c>
      <c r="AP161" s="34">
        <f t="shared" si="22"/>
        <v>8.9387096774193537</v>
      </c>
      <c r="AQ161" s="35">
        <f t="shared" si="22"/>
        <v>8.9016129032258053</v>
      </c>
      <c r="AR161" s="36"/>
    </row>
    <row r="162" spans="1:44" ht="12" customHeight="1">
      <c r="A162" s="2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6"/>
      <c r="W162" s="2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6"/>
    </row>
    <row r="163" spans="1:44" ht="12" customHeight="1">
      <c r="A163" s="2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6"/>
      <c r="W163" s="2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6"/>
    </row>
    <row r="164" spans="1:44" ht="12" customHeight="1">
      <c r="A164" s="29"/>
      <c r="B164" s="39"/>
      <c r="C164" s="39"/>
      <c r="D164" s="39"/>
      <c r="E164" s="39"/>
      <c r="F164" s="39"/>
      <c r="G164" s="39"/>
      <c r="H164" s="39"/>
      <c r="I164" s="39"/>
      <c r="J164" s="39"/>
      <c r="K164" s="40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6"/>
      <c r="W164" s="29"/>
      <c r="X164" s="39"/>
      <c r="Y164" s="39"/>
      <c r="Z164" s="39"/>
      <c r="AA164" s="39"/>
      <c r="AB164" s="39"/>
      <c r="AC164" s="39"/>
      <c r="AD164" s="39"/>
      <c r="AE164" s="39"/>
      <c r="AF164" s="39"/>
      <c r="AG164" s="40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6"/>
    </row>
    <row r="165" spans="1:44" ht="12" customHeight="1">
      <c r="A165" s="161" t="s">
        <v>104</v>
      </c>
      <c r="B165" s="161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161" t="s">
        <v>111</v>
      </c>
      <c r="X165" s="161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</row>
    <row r="166" spans="1:44" ht="12" customHeight="1">
      <c r="A166" s="1103"/>
      <c r="B166" s="1103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1084" t="s">
        <v>13</v>
      </c>
      <c r="R166" s="1084"/>
      <c r="S166" s="1084"/>
      <c r="T166" s="1084"/>
      <c r="U166" s="1084"/>
      <c r="V166" s="36"/>
      <c r="W166" s="1103"/>
      <c r="X166" s="1103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1084" t="s">
        <v>13</v>
      </c>
      <c r="AN166" s="1084"/>
      <c r="AO166" s="1084"/>
      <c r="AP166" s="1084"/>
      <c r="AQ166" s="1084"/>
      <c r="AR166" s="36"/>
    </row>
    <row r="167" spans="1:44" ht="12" customHeight="1">
      <c r="A167" s="1078" t="s">
        <v>52</v>
      </c>
      <c r="B167" s="1100" t="s">
        <v>71</v>
      </c>
      <c r="C167" s="1100"/>
      <c r="D167" s="1100"/>
      <c r="E167" s="1100"/>
      <c r="F167" s="1100"/>
      <c r="G167" s="1100"/>
      <c r="H167" s="1100"/>
      <c r="I167" s="1100"/>
      <c r="J167" s="1100"/>
      <c r="K167" s="1100"/>
      <c r="L167" s="1100"/>
      <c r="M167" s="935" t="s">
        <v>27</v>
      </c>
      <c r="N167" s="935"/>
      <c r="O167" s="935"/>
      <c r="P167" s="935"/>
      <c r="Q167" s="935"/>
      <c r="R167" s="935"/>
      <c r="S167" s="935"/>
      <c r="T167" s="935"/>
      <c r="U167" s="935"/>
      <c r="V167" s="36"/>
      <c r="W167" s="1078" t="s">
        <v>52</v>
      </c>
      <c r="X167" s="1100" t="s">
        <v>71</v>
      </c>
      <c r="Y167" s="1100"/>
      <c r="Z167" s="1100"/>
      <c r="AA167" s="1100"/>
      <c r="AB167" s="1100"/>
      <c r="AC167" s="1100"/>
      <c r="AD167" s="1100"/>
      <c r="AE167" s="1100"/>
      <c r="AF167" s="1100"/>
      <c r="AG167" s="1100"/>
      <c r="AH167" s="1100"/>
      <c r="AI167" s="935" t="s">
        <v>27</v>
      </c>
      <c r="AJ167" s="935"/>
      <c r="AK167" s="935"/>
      <c r="AL167" s="935"/>
      <c r="AM167" s="935"/>
      <c r="AN167" s="935"/>
      <c r="AO167" s="935"/>
      <c r="AP167" s="935"/>
      <c r="AQ167" s="935"/>
      <c r="AR167" s="36"/>
    </row>
    <row r="168" spans="1:44" ht="12" customHeight="1">
      <c r="A168" s="1079"/>
      <c r="B168" s="935" t="s">
        <v>80</v>
      </c>
      <c r="C168" s="935"/>
      <c r="D168" s="935"/>
      <c r="E168" s="935"/>
      <c r="F168" s="935"/>
      <c r="G168" s="935"/>
      <c r="H168" s="935"/>
      <c r="I168" s="935"/>
      <c r="J168" s="935"/>
      <c r="K168" s="935"/>
      <c r="L168" s="935"/>
      <c r="M168" s="935" t="s">
        <v>80</v>
      </c>
      <c r="N168" s="935"/>
      <c r="O168" s="935"/>
      <c r="P168" s="935"/>
      <c r="Q168" s="935"/>
      <c r="R168" s="935"/>
      <c r="S168" s="935"/>
      <c r="T168" s="935"/>
      <c r="U168" s="935"/>
      <c r="V168" s="36"/>
      <c r="W168" s="1079"/>
      <c r="X168" s="935" t="s">
        <v>80</v>
      </c>
      <c r="Y168" s="935"/>
      <c r="Z168" s="935"/>
      <c r="AA168" s="935"/>
      <c r="AB168" s="935"/>
      <c r="AC168" s="935"/>
      <c r="AD168" s="935"/>
      <c r="AE168" s="935"/>
      <c r="AF168" s="935"/>
      <c r="AG168" s="935"/>
      <c r="AH168" s="935"/>
      <c r="AI168" s="935" t="s">
        <v>80</v>
      </c>
      <c r="AJ168" s="935"/>
      <c r="AK168" s="935"/>
      <c r="AL168" s="935"/>
      <c r="AM168" s="935"/>
      <c r="AN168" s="935"/>
      <c r="AO168" s="935"/>
      <c r="AP168" s="935"/>
      <c r="AQ168" s="935"/>
      <c r="AR168" s="36"/>
    </row>
    <row r="169" spans="1:44" ht="12" customHeight="1">
      <c r="A169" s="1080"/>
      <c r="B169" s="120">
        <v>0</v>
      </c>
      <c r="C169" s="120">
        <v>0.125</v>
      </c>
      <c r="D169" s="120">
        <v>0.25</v>
      </c>
      <c r="E169" s="120">
        <v>0.375</v>
      </c>
      <c r="F169" s="120">
        <v>0.5</v>
      </c>
      <c r="G169" s="120">
        <v>0.625</v>
      </c>
      <c r="H169" s="120">
        <v>0.75</v>
      </c>
      <c r="I169" s="120">
        <v>0.875</v>
      </c>
      <c r="J169" s="49" t="s">
        <v>28</v>
      </c>
      <c r="K169" s="49" t="s">
        <v>2</v>
      </c>
      <c r="L169" s="49" t="s">
        <v>3</v>
      </c>
      <c r="M169" s="120">
        <v>0</v>
      </c>
      <c r="N169" s="120">
        <v>0.125</v>
      </c>
      <c r="O169" s="120">
        <v>0.25</v>
      </c>
      <c r="P169" s="120">
        <v>0.375</v>
      </c>
      <c r="Q169" s="120">
        <v>0.5</v>
      </c>
      <c r="R169" s="120">
        <v>0.625</v>
      </c>
      <c r="S169" s="120">
        <v>0.75</v>
      </c>
      <c r="T169" s="120">
        <v>0.875</v>
      </c>
      <c r="U169" s="49" t="s">
        <v>28</v>
      </c>
      <c r="V169" s="36"/>
      <c r="W169" s="1080"/>
      <c r="X169" s="120">
        <v>0</v>
      </c>
      <c r="Y169" s="120">
        <v>0.125</v>
      </c>
      <c r="Z169" s="120">
        <v>0.25</v>
      </c>
      <c r="AA169" s="120">
        <v>0.375</v>
      </c>
      <c r="AB169" s="120">
        <v>0.5</v>
      </c>
      <c r="AC169" s="120">
        <v>0.625</v>
      </c>
      <c r="AD169" s="120">
        <v>0.75</v>
      </c>
      <c r="AE169" s="120">
        <v>0.875</v>
      </c>
      <c r="AF169" s="49" t="s">
        <v>28</v>
      </c>
      <c r="AG169" s="49" t="s">
        <v>2</v>
      </c>
      <c r="AH169" s="49" t="s">
        <v>3</v>
      </c>
      <c r="AI169" s="120">
        <v>0</v>
      </c>
      <c r="AJ169" s="120">
        <v>0.125</v>
      </c>
      <c r="AK169" s="120">
        <v>0.25</v>
      </c>
      <c r="AL169" s="120">
        <v>0.375</v>
      </c>
      <c r="AM169" s="120">
        <v>0.5</v>
      </c>
      <c r="AN169" s="120">
        <v>0.625</v>
      </c>
      <c r="AO169" s="120">
        <v>0.75</v>
      </c>
      <c r="AP169" s="120">
        <v>0.875</v>
      </c>
      <c r="AQ169" s="49" t="s">
        <v>28</v>
      </c>
      <c r="AR169" s="36"/>
    </row>
    <row r="170" spans="1:44" ht="12" customHeight="1">
      <c r="A170" s="38"/>
      <c r="B170" s="1010" t="s">
        <v>4</v>
      </c>
      <c r="C170" s="1011"/>
      <c r="D170" s="1011"/>
      <c r="E170" s="1011"/>
      <c r="F170" s="1011"/>
      <c r="G170" s="1011"/>
      <c r="H170" s="1011"/>
      <c r="I170" s="1011"/>
      <c r="J170" s="1011"/>
      <c r="K170" s="1011"/>
      <c r="L170" s="1011"/>
      <c r="M170" s="1011"/>
      <c r="N170" s="1011"/>
      <c r="O170" s="1011"/>
      <c r="P170" s="1011"/>
      <c r="Q170" s="1011"/>
      <c r="R170" s="1011"/>
      <c r="S170" s="1011"/>
      <c r="T170" s="1011"/>
      <c r="U170" s="1012"/>
      <c r="V170" s="36"/>
      <c r="W170" s="38"/>
      <c r="X170" s="1010" t="s">
        <v>19</v>
      </c>
      <c r="Y170" s="1011"/>
      <c r="Z170" s="1011"/>
      <c r="AA170" s="1011"/>
      <c r="AB170" s="1011"/>
      <c r="AC170" s="1011"/>
      <c r="AD170" s="1011"/>
      <c r="AE170" s="1011"/>
      <c r="AF170" s="1011"/>
      <c r="AG170" s="1011"/>
      <c r="AH170" s="1011"/>
      <c r="AI170" s="1011"/>
      <c r="AJ170" s="1011"/>
      <c r="AK170" s="1011"/>
      <c r="AL170" s="1011"/>
      <c r="AM170" s="1011"/>
      <c r="AN170" s="1011"/>
      <c r="AO170" s="1011"/>
      <c r="AP170" s="1011"/>
      <c r="AQ170" s="1012"/>
      <c r="AR170" s="36"/>
    </row>
    <row r="171" spans="1:44" ht="12" customHeight="1">
      <c r="A171" s="26">
        <v>1</v>
      </c>
      <c r="B171" s="22">
        <v>1.3</v>
      </c>
      <c r="C171" s="22">
        <v>-1.6</v>
      </c>
      <c r="D171" s="22">
        <v>-2.8</v>
      </c>
      <c r="E171" s="22">
        <v>10.9</v>
      </c>
      <c r="F171" s="22">
        <v>15.2</v>
      </c>
      <c r="G171" s="22">
        <v>16.8</v>
      </c>
      <c r="H171" s="22">
        <v>16.8</v>
      </c>
      <c r="I171" s="22">
        <v>11.9</v>
      </c>
      <c r="J171" s="27">
        <f t="shared" ref="J171:J201" si="23">AVERAGE(B171:I171)</f>
        <v>8.5625</v>
      </c>
      <c r="K171" s="22">
        <v>17.899999999999999</v>
      </c>
      <c r="L171" s="23">
        <v>-3.1</v>
      </c>
      <c r="M171" s="22">
        <v>5.3</v>
      </c>
      <c r="N171" s="22">
        <v>4.8</v>
      </c>
      <c r="O171" s="22">
        <v>4.5</v>
      </c>
      <c r="P171" s="22">
        <v>5.2</v>
      </c>
      <c r="Q171" s="22">
        <v>4.3</v>
      </c>
      <c r="R171" s="22">
        <v>4.5999999999999996</v>
      </c>
      <c r="S171" s="22">
        <v>3.6</v>
      </c>
      <c r="T171" s="22">
        <v>4</v>
      </c>
      <c r="U171" s="28">
        <f t="shared" ref="U171:U201" si="24">AVERAGE(M171:T171)</f>
        <v>4.5375000000000005</v>
      </c>
      <c r="V171" s="29"/>
      <c r="W171" s="26">
        <v>1</v>
      </c>
      <c r="X171" s="22">
        <v>1.4</v>
      </c>
      <c r="Y171" s="22">
        <v>0.1</v>
      </c>
      <c r="Z171" s="22">
        <v>0.6</v>
      </c>
      <c r="AA171" s="22">
        <v>-0.8</v>
      </c>
      <c r="AB171" s="22">
        <v>3</v>
      </c>
      <c r="AC171" s="22">
        <v>4.4000000000000004</v>
      </c>
      <c r="AD171" s="22">
        <v>1.5</v>
      </c>
      <c r="AE171" s="22">
        <v>0.8</v>
      </c>
      <c r="AF171" s="27">
        <f t="shared" ref="AF171:AF200" si="25">AVERAGE(X171:AE171)</f>
        <v>1.375</v>
      </c>
      <c r="AG171" s="22">
        <v>5</v>
      </c>
      <c r="AH171" s="23">
        <v>-1.1000000000000001</v>
      </c>
      <c r="AI171" s="22">
        <v>6.6</v>
      </c>
      <c r="AJ171" s="22">
        <v>6</v>
      </c>
      <c r="AK171" s="22">
        <v>6.1</v>
      </c>
      <c r="AL171" s="22">
        <v>5.7</v>
      </c>
      <c r="AM171" s="22">
        <v>6.2</v>
      </c>
      <c r="AN171" s="22">
        <v>5.9</v>
      </c>
      <c r="AO171" s="22">
        <v>6.3</v>
      </c>
      <c r="AP171" s="22">
        <v>6.3</v>
      </c>
      <c r="AQ171" s="28">
        <f t="shared" ref="AQ171:AQ200" si="26">AVERAGE(AI171:AP171)</f>
        <v>6.1374999999999993</v>
      </c>
      <c r="AR171" s="29"/>
    </row>
    <row r="172" spans="1:44" ht="12" customHeight="1">
      <c r="A172" s="26">
        <v>2</v>
      </c>
      <c r="B172" s="22">
        <v>9</v>
      </c>
      <c r="C172" s="22">
        <v>7.7</v>
      </c>
      <c r="D172" s="22">
        <v>4.8</v>
      </c>
      <c r="E172" s="22">
        <v>5.3</v>
      </c>
      <c r="F172" s="22">
        <v>7.2</v>
      </c>
      <c r="G172" s="22">
        <v>7.5</v>
      </c>
      <c r="H172" s="22">
        <v>7.8</v>
      </c>
      <c r="I172" s="22">
        <v>4.4000000000000004</v>
      </c>
      <c r="J172" s="27">
        <f t="shared" si="23"/>
        <v>6.7124999999999995</v>
      </c>
      <c r="K172" s="22">
        <v>11.9</v>
      </c>
      <c r="L172" s="23">
        <v>4.4000000000000004</v>
      </c>
      <c r="M172" s="22">
        <v>4.5999999999999996</v>
      </c>
      <c r="N172" s="22">
        <v>6.2</v>
      </c>
      <c r="O172" s="22">
        <v>7.5</v>
      </c>
      <c r="P172" s="22">
        <v>8.5</v>
      </c>
      <c r="Q172" s="22">
        <v>9.5</v>
      </c>
      <c r="R172" s="22">
        <v>9.4</v>
      </c>
      <c r="S172" s="22">
        <v>9.6</v>
      </c>
      <c r="T172" s="22">
        <v>7.4</v>
      </c>
      <c r="U172" s="28">
        <f t="shared" si="24"/>
        <v>7.8374999999999995</v>
      </c>
      <c r="V172" s="29"/>
      <c r="W172" s="26">
        <v>2</v>
      </c>
      <c r="X172" s="22">
        <v>-0.8</v>
      </c>
      <c r="Y172" s="22">
        <v>0.1</v>
      </c>
      <c r="Z172" s="22">
        <v>1</v>
      </c>
      <c r="AA172" s="22">
        <v>2.5</v>
      </c>
      <c r="AB172" s="22">
        <v>4.2</v>
      </c>
      <c r="AC172" s="22">
        <v>4.5</v>
      </c>
      <c r="AD172" s="22">
        <v>4.3</v>
      </c>
      <c r="AE172" s="22">
        <v>1.6</v>
      </c>
      <c r="AF172" s="27">
        <f t="shared" si="25"/>
        <v>2.1750000000000003</v>
      </c>
      <c r="AG172" s="22">
        <v>4.7</v>
      </c>
      <c r="AH172" s="23">
        <v>-0.8</v>
      </c>
      <c r="AI172" s="22">
        <v>5.7</v>
      </c>
      <c r="AJ172" s="22">
        <v>6</v>
      </c>
      <c r="AK172" s="22">
        <v>6.6</v>
      </c>
      <c r="AL172" s="22">
        <v>7.3</v>
      </c>
      <c r="AM172" s="22">
        <v>7.7</v>
      </c>
      <c r="AN172" s="22">
        <v>6.6</v>
      </c>
      <c r="AO172" s="22">
        <v>6.3</v>
      </c>
      <c r="AP172" s="22">
        <v>6.6</v>
      </c>
      <c r="AQ172" s="28">
        <f t="shared" si="26"/>
        <v>6.6</v>
      </c>
      <c r="AR172" s="29"/>
    </row>
    <row r="173" spans="1:44" ht="12" customHeight="1">
      <c r="A173" s="26">
        <v>3</v>
      </c>
      <c r="B173" s="22">
        <v>3.2</v>
      </c>
      <c r="C173" s="22">
        <v>0.7</v>
      </c>
      <c r="D173" s="22">
        <v>0.2</v>
      </c>
      <c r="E173" s="22">
        <v>0.8</v>
      </c>
      <c r="F173" s="22">
        <v>1.2</v>
      </c>
      <c r="G173" s="22">
        <v>3.5</v>
      </c>
      <c r="H173" s="22">
        <v>3.6</v>
      </c>
      <c r="I173" s="22">
        <v>2</v>
      </c>
      <c r="J173" s="27">
        <f t="shared" si="23"/>
        <v>1.9000000000000001</v>
      </c>
      <c r="K173" s="22">
        <v>4.8</v>
      </c>
      <c r="L173" s="23">
        <v>0.1</v>
      </c>
      <c r="M173" s="22">
        <v>6.8</v>
      </c>
      <c r="N173" s="22">
        <v>6.1</v>
      </c>
      <c r="O173" s="22">
        <v>5.9</v>
      </c>
      <c r="P173" s="22">
        <v>5.7</v>
      </c>
      <c r="Q173" s="22">
        <v>5.0999999999999996</v>
      </c>
      <c r="R173" s="22">
        <v>4.5999999999999996</v>
      </c>
      <c r="S173" s="22">
        <v>4.7</v>
      </c>
      <c r="T173" s="22">
        <v>4</v>
      </c>
      <c r="U173" s="28">
        <f t="shared" si="24"/>
        <v>5.3624999999999998</v>
      </c>
      <c r="V173" s="29"/>
      <c r="W173" s="26">
        <v>3</v>
      </c>
      <c r="X173" s="22">
        <v>2.2000000000000002</v>
      </c>
      <c r="Y173" s="22">
        <v>3</v>
      </c>
      <c r="Z173" s="22">
        <v>3.4</v>
      </c>
      <c r="AA173" s="22">
        <v>3.7</v>
      </c>
      <c r="AB173" s="22">
        <v>4.7</v>
      </c>
      <c r="AC173" s="22">
        <v>5.3</v>
      </c>
      <c r="AD173" s="22">
        <v>5.4</v>
      </c>
      <c r="AE173" s="22">
        <v>5.0999999999999996</v>
      </c>
      <c r="AF173" s="27">
        <f t="shared" si="25"/>
        <v>4.1000000000000005</v>
      </c>
      <c r="AG173" s="22">
        <v>5.5</v>
      </c>
      <c r="AH173" s="23">
        <v>1.5</v>
      </c>
      <c r="AI173" s="22">
        <v>6.9</v>
      </c>
      <c r="AJ173" s="22">
        <v>7.4</v>
      </c>
      <c r="AK173" s="22">
        <v>7.6</v>
      </c>
      <c r="AL173" s="22">
        <v>7.9</v>
      </c>
      <c r="AM173" s="22">
        <v>8.5</v>
      </c>
      <c r="AN173" s="22">
        <v>8.6999999999999993</v>
      </c>
      <c r="AO173" s="22">
        <v>8.9</v>
      </c>
      <c r="AP173" s="22">
        <v>8.6999999999999993</v>
      </c>
      <c r="AQ173" s="28">
        <f t="shared" si="26"/>
        <v>8.0749999999999993</v>
      </c>
      <c r="AR173" s="29"/>
    </row>
    <row r="174" spans="1:44" ht="12" customHeight="1">
      <c r="A174" s="26">
        <v>4</v>
      </c>
      <c r="B174" s="22">
        <v>-0.1</v>
      </c>
      <c r="C174" s="22">
        <v>-2</v>
      </c>
      <c r="D174" s="22">
        <v>-3.4</v>
      </c>
      <c r="E174" s="22">
        <v>2.2000000000000002</v>
      </c>
      <c r="F174" s="22">
        <v>7.9</v>
      </c>
      <c r="G174" s="22">
        <v>9.5</v>
      </c>
      <c r="H174" s="22">
        <v>4.5999999999999996</v>
      </c>
      <c r="I174" s="22">
        <v>2.7</v>
      </c>
      <c r="J174" s="27">
        <f t="shared" si="23"/>
        <v>2.6750000000000003</v>
      </c>
      <c r="K174" s="22">
        <v>10.5</v>
      </c>
      <c r="L174" s="23">
        <v>-4</v>
      </c>
      <c r="M174" s="22">
        <v>4.4000000000000004</v>
      </c>
      <c r="N174" s="22">
        <v>4.5</v>
      </c>
      <c r="O174" s="22">
        <v>4.5</v>
      </c>
      <c r="P174" s="22">
        <v>5.4</v>
      </c>
      <c r="Q174" s="22">
        <v>5.5</v>
      </c>
      <c r="R174" s="22">
        <v>5.2</v>
      </c>
      <c r="S174" s="22">
        <v>7.4</v>
      </c>
      <c r="T174" s="22">
        <v>6.6</v>
      </c>
      <c r="U174" s="28">
        <f t="shared" si="24"/>
        <v>5.4375</v>
      </c>
      <c r="V174" s="29"/>
      <c r="W174" s="26">
        <v>4</v>
      </c>
      <c r="X174" s="22">
        <v>4.9000000000000004</v>
      </c>
      <c r="Y174" s="22">
        <v>4.8</v>
      </c>
      <c r="Z174" s="22">
        <v>3.3</v>
      </c>
      <c r="AA174" s="22">
        <v>2.5</v>
      </c>
      <c r="AB174" s="22">
        <v>2.9</v>
      </c>
      <c r="AC174" s="22">
        <v>2.2999999999999998</v>
      </c>
      <c r="AD174" s="22">
        <v>2.1</v>
      </c>
      <c r="AE174" s="22">
        <v>2</v>
      </c>
      <c r="AF174" s="27">
        <f t="shared" si="25"/>
        <v>3.1</v>
      </c>
      <c r="AG174" s="22">
        <v>5.0999999999999996</v>
      </c>
      <c r="AH174" s="23">
        <v>1.9</v>
      </c>
      <c r="AI174" s="22">
        <v>8.5</v>
      </c>
      <c r="AJ174" s="22">
        <v>8.3000000000000007</v>
      </c>
      <c r="AK174" s="22">
        <v>7.4</v>
      </c>
      <c r="AL174" s="22">
        <v>7.1</v>
      </c>
      <c r="AM174" s="22">
        <v>7</v>
      </c>
      <c r="AN174" s="22">
        <v>6.7</v>
      </c>
      <c r="AO174" s="22">
        <v>6.5</v>
      </c>
      <c r="AP174" s="22">
        <v>6</v>
      </c>
      <c r="AQ174" s="28">
        <f t="shared" si="26"/>
        <v>7.1875000000000009</v>
      </c>
      <c r="AR174" s="29"/>
    </row>
    <row r="175" spans="1:44" ht="12" customHeight="1">
      <c r="A175" s="26">
        <v>5</v>
      </c>
      <c r="B175" s="22">
        <v>0.5</v>
      </c>
      <c r="C175" s="22">
        <v>0.2</v>
      </c>
      <c r="D175" s="22">
        <v>-0.2</v>
      </c>
      <c r="E175" s="22">
        <v>1.8</v>
      </c>
      <c r="F175" s="22">
        <v>5.2</v>
      </c>
      <c r="G175" s="22">
        <v>7.3</v>
      </c>
      <c r="H175" s="22">
        <v>6.6</v>
      </c>
      <c r="I175" s="22">
        <v>4.2</v>
      </c>
      <c r="J175" s="27">
        <f t="shared" si="23"/>
        <v>3.1999999999999997</v>
      </c>
      <c r="K175" s="22">
        <v>8.1999999999999993</v>
      </c>
      <c r="L175" s="23">
        <v>-1.4</v>
      </c>
      <c r="M175" s="22">
        <v>5.9</v>
      </c>
      <c r="N175" s="22">
        <v>5.9</v>
      </c>
      <c r="O175" s="22">
        <v>5.8</v>
      </c>
      <c r="P175" s="22">
        <v>6.7</v>
      </c>
      <c r="Q175" s="22">
        <v>6.3</v>
      </c>
      <c r="R175" s="22">
        <v>5.7</v>
      </c>
      <c r="S175" s="22">
        <v>6.7</v>
      </c>
      <c r="T175" s="22">
        <v>6.7</v>
      </c>
      <c r="U175" s="28">
        <f t="shared" si="24"/>
        <v>6.2125000000000012</v>
      </c>
      <c r="V175" s="29"/>
      <c r="W175" s="26">
        <v>5</v>
      </c>
      <c r="X175" s="22">
        <v>1.8</v>
      </c>
      <c r="Y175" s="22">
        <v>1.7</v>
      </c>
      <c r="Z175" s="22">
        <v>1.4</v>
      </c>
      <c r="AA175" s="22">
        <v>1.2</v>
      </c>
      <c r="AB175" s="22">
        <v>1.9</v>
      </c>
      <c r="AC175" s="22">
        <v>2.8</v>
      </c>
      <c r="AD175" s="22">
        <v>2.5</v>
      </c>
      <c r="AE175" s="22">
        <v>1.6</v>
      </c>
      <c r="AF175" s="27">
        <f t="shared" si="25"/>
        <v>1.8625</v>
      </c>
      <c r="AG175" s="22">
        <v>3</v>
      </c>
      <c r="AH175" s="23">
        <v>1.2</v>
      </c>
      <c r="AI175" s="22">
        <v>6.1</v>
      </c>
      <c r="AJ175" s="22">
        <v>6.2</v>
      </c>
      <c r="AK175" s="22">
        <v>6</v>
      </c>
      <c r="AL175" s="22">
        <v>5.8</v>
      </c>
      <c r="AM175" s="22">
        <v>6</v>
      </c>
      <c r="AN175" s="22">
        <v>6.4</v>
      </c>
      <c r="AO175" s="22">
        <v>6.4</v>
      </c>
      <c r="AP175" s="22">
        <v>6.2</v>
      </c>
      <c r="AQ175" s="28">
        <f t="shared" si="26"/>
        <v>6.1375000000000002</v>
      </c>
      <c r="AR175" s="29"/>
    </row>
    <row r="176" spans="1:44" ht="12" customHeight="1">
      <c r="A176" s="26">
        <v>6</v>
      </c>
      <c r="B176" s="22">
        <v>0.8</v>
      </c>
      <c r="C176" s="22">
        <v>-1.2</v>
      </c>
      <c r="D176" s="22">
        <v>-1.3</v>
      </c>
      <c r="E176" s="22">
        <v>7.4</v>
      </c>
      <c r="F176" s="22">
        <v>10.9</v>
      </c>
      <c r="G176" s="22">
        <v>12.3</v>
      </c>
      <c r="H176" s="22">
        <v>11</v>
      </c>
      <c r="I176" s="22">
        <v>7.7</v>
      </c>
      <c r="J176" s="27">
        <f t="shared" si="23"/>
        <v>5.9500000000000011</v>
      </c>
      <c r="K176" s="22">
        <v>12.7</v>
      </c>
      <c r="L176" s="23">
        <v>-2.1</v>
      </c>
      <c r="M176" s="22">
        <v>6.1</v>
      </c>
      <c r="N176" s="22">
        <v>5.4</v>
      </c>
      <c r="O176" s="22">
        <v>5.4</v>
      </c>
      <c r="P176" s="22">
        <v>7.2</v>
      </c>
      <c r="Q176" s="22">
        <v>5.0999999999999996</v>
      </c>
      <c r="R176" s="22">
        <v>5.0999999999999996</v>
      </c>
      <c r="S176" s="22">
        <v>5.0999999999999996</v>
      </c>
      <c r="T176" s="22">
        <v>4.7</v>
      </c>
      <c r="U176" s="28">
        <f t="shared" si="24"/>
        <v>5.5125000000000002</v>
      </c>
      <c r="V176" s="29"/>
      <c r="W176" s="26">
        <v>6</v>
      </c>
      <c r="X176" s="22">
        <v>1.9</v>
      </c>
      <c r="Y176" s="22">
        <v>1.9</v>
      </c>
      <c r="Z176" s="22">
        <v>1.6</v>
      </c>
      <c r="AA176" s="22">
        <v>0.3</v>
      </c>
      <c r="AB176" s="22">
        <v>0.8</v>
      </c>
      <c r="AC176" s="22">
        <v>0.9</v>
      </c>
      <c r="AD176" s="22">
        <v>0.6</v>
      </c>
      <c r="AE176" s="22">
        <v>-0.3</v>
      </c>
      <c r="AF176" s="27">
        <f t="shared" si="25"/>
        <v>0.96250000000000002</v>
      </c>
      <c r="AG176" s="22">
        <v>2.1</v>
      </c>
      <c r="AH176" s="23">
        <v>-0.3</v>
      </c>
      <c r="AI176" s="22">
        <v>5.5</v>
      </c>
      <c r="AJ176" s="22">
        <v>5.0999999999999996</v>
      </c>
      <c r="AK176" s="22">
        <v>4.3</v>
      </c>
      <c r="AL176" s="22">
        <v>4.3</v>
      </c>
      <c r="AM176" s="22">
        <v>3.9</v>
      </c>
      <c r="AN176" s="22">
        <v>4.2</v>
      </c>
      <c r="AO176" s="22">
        <v>5</v>
      </c>
      <c r="AP176" s="22">
        <v>5.0999999999999996</v>
      </c>
      <c r="AQ176" s="28">
        <f t="shared" si="26"/>
        <v>4.6749999999999998</v>
      </c>
      <c r="AR176" s="29"/>
    </row>
    <row r="177" spans="1:44" ht="12" customHeight="1">
      <c r="A177" s="26">
        <v>7</v>
      </c>
      <c r="B177" s="22">
        <v>2.7</v>
      </c>
      <c r="C177" s="22">
        <v>3.3</v>
      </c>
      <c r="D177" s="22">
        <v>3.1</v>
      </c>
      <c r="E177" s="22">
        <v>5.2</v>
      </c>
      <c r="F177" s="22">
        <v>9</v>
      </c>
      <c r="G177" s="22">
        <v>10.8</v>
      </c>
      <c r="H177" s="22">
        <v>10.4</v>
      </c>
      <c r="I177" s="22">
        <v>6.8</v>
      </c>
      <c r="J177" s="27">
        <f t="shared" si="23"/>
        <v>6.4124999999999996</v>
      </c>
      <c r="K177" s="22">
        <v>12.8</v>
      </c>
      <c r="L177" s="23">
        <v>0.6</v>
      </c>
      <c r="M177" s="22">
        <v>5.6</v>
      </c>
      <c r="N177" s="22">
        <v>5.6</v>
      </c>
      <c r="O177" s="22">
        <v>6.3</v>
      </c>
      <c r="P177" s="22">
        <v>6.4</v>
      </c>
      <c r="Q177" s="22">
        <v>6.9</v>
      </c>
      <c r="R177" s="22">
        <v>6</v>
      </c>
      <c r="S177" s="22">
        <v>5.7</v>
      </c>
      <c r="T177" s="22">
        <v>4.5</v>
      </c>
      <c r="U177" s="28">
        <f t="shared" si="24"/>
        <v>5.875</v>
      </c>
      <c r="V177" s="29"/>
      <c r="W177" s="26">
        <v>7</v>
      </c>
      <c r="X177" s="22">
        <v>-1.4</v>
      </c>
      <c r="Y177" s="22">
        <v>-1.1000000000000001</v>
      </c>
      <c r="Z177" s="22">
        <v>-1.3</v>
      </c>
      <c r="AA177" s="22">
        <v>-2.1</v>
      </c>
      <c r="AB177" s="22">
        <v>-1.2</v>
      </c>
      <c r="AC177" s="22">
        <v>-0.5</v>
      </c>
      <c r="AD177" s="22">
        <v>-0.8</v>
      </c>
      <c r="AE177" s="22">
        <v>-0.5</v>
      </c>
      <c r="AF177" s="27">
        <f t="shared" si="25"/>
        <v>-1.1125</v>
      </c>
      <c r="AG177" s="22">
        <v>-0.3</v>
      </c>
      <c r="AH177" s="23">
        <v>-2.2000000000000002</v>
      </c>
      <c r="AI177" s="22">
        <v>4.9000000000000004</v>
      </c>
      <c r="AJ177" s="22">
        <v>5.2</v>
      </c>
      <c r="AK177" s="22">
        <v>5.3</v>
      </c>
      <c r="AL177" s="22">
        <v>4.9000000000000004</v>
      </c>
      <c r="AM177" s="22">
        <v>5.2</v>
      </c>
      <c r="AN177" s="22">
        <v>5.4</v>
      </c>
      <c r="AO177" s="22">
        <v>5.5</v>
      </c>
      <c r="AP177" s="22">
        <v>5.8</v>
      </c>
      <c r="AQ177" s="28">
        <f t="shared" si="26"/>
        <v>5.2750000000000004</v>
      </c>
      <c r="AR177" s="29"/>
    </row>
    <row r="178" spans="1:44" ht="12" customHeight="1">
      <c r="A178" s="26">
        <v>8</v>
      </c>
      <c r="B178" s="22">
        <v>1.6</v>
      </c>
      <c r="C178" s="22">
        <v>-0.6</v>
      </c>
      <c r="D178" s="22">
        <v>-0.1</v>
      </c>
      <c r="E178" s="22">
        <v>7.5</v>
      </c>
      <c r="F178" s="22">
        <v>10.7</v>
      </c>
      <c r="G178" s="22">
        <v>13.3</v>
      </c>
      <c r="H178" s="22">
        <v>12.7</v>
      </c>
      <c r="I178" s="22">
        <v>9.4</v>
      </c>
      <c r="J178" s="27">
        <f t="shared" si="23"/>
        <v>6.8125000000000009</v>
      </c>
      <c r="K178" s="22">
        <v>14.1</v>
      </c>
      <c r="L178" s="23">
        <v>-1.6</v>
      </c>
      <c r="M178" s="22">
        <v>5.2</v>
      </c>
      <c r="N178" s="22">
        <v>5.4</v>
      </c>
      <c r="O178" s="22">
        <v>5.8</v>
      </c>
      <c r="P178" s="22">
        <v>7</v>
      </c>
      <c r="Q178" s="22">
        <v>5.4</v>
      </c>
      <c r="R178" s="22">
        <v>4.4000000000000004</v>
      </c>
      <c r="S178" s="22">
        <v>4.3</v>
      </c>
      <c r="T178" s="22">
        <v>4.7</v>
      </c>
      <c r="U178" s="28">
        <f t="shared" si="24"/>
        <v>5.2750000000000004</v>
      </c>
      <c r="V178" s="29"/>
      <c r="W178" s="26">
        <v>8</v>
      </c>
      <c r="X178" s="22">
        <v>-0.2</v>
      </c>
      <c r="Y178" s="22">
        <v>0</v>
      </c>
      <c r="Z178" s="22">
        <v>0.2</v>
      </c>
      <c r="AA178" s="22">
        <v>0.3</v>
      </c>
      <c r="AB178" s="22">
        <v>1.5</v>
      </c>
      <c r="AC178" s="22">
        <v>3.2</v>
      </c>
      <c r="AD178" s="22">
        <v>3.4</v>
      </c>
      <c r="AE178" s="22">
        <v>2.6</v>
      </c>
      <c r="AF178" s="27">
        <f t="shared" si="25"/>
        <v>1.375</v>
      </c>
      <c r="AG178" s="22">
        <v>3.6</v>
      </c>
      <c r="AH178" s="23">
        <v>-0.5</v>
      </c>
      <c r="AI178" s="22">
        <v>6</v>
      </c>
      <c r="AJ178" s="22">
        <v>6.1</v>
      </c>
      <c r="AK178" s="22">
        <v>6.2</v>
      </c>
      <c r="AL178" s="22">
        <v>6.3</v>
      </c>
      <c r="AM178" s="22">
        <v>6.8</v>
      </c>
      <c r="AN178" s="22">
        <v>7.5</v>
      </c>
      <c r="AO178" s="22">
        <v>7.8</v>
      </c>
      <c r="AP178" s="22">
        <v>7.4</v>
      </c>
      <c r="AQ178" s="28">
        <f t="shared" si="26"/>
        <v>6.7625000000000002</v>
      </c>
      <c r="AR178" s="29"/>
    </row>
    <row r="179" spans="1:44" ht="12" customHeight="1">
      <c r="A179" s="26">
        <v>9</v>
      </c>
      <c r="B179" s="22">
        <v>1.4</v>
      </c>
      <c r="C179" s="22">
        <v>0.6</v>
      </c>
      <c r="D179" s="22">
        <v>1.2</v>
      </c>
      <c r="E179" s="22">
        <v>11.5</v>
      </c>
      <c r="F179" s="22">
        <v>13.6</v>
      </c>
      <c r="G179" s="22">
        <v>14.8</v>
      </c>
      <c r="H179" s="22">
        <v>16.100000000000001</v>
      </c>
      <c r="I179" s="22">
        <v>13.3</v>
      </c>
      <c r="J179" s="27">
        <f t="shared" si="23"/>
        <v>9.0625</v>
      </c>
      <c r="K179" s="22">
        <v>16.5</v>
      </c>
      <c r="L179" s="23">
        <v>-0.4</v>
      </c>
      <c r="M179" s="22">
        <v>5.5</v>
      </c>
      <c r="N179" s="22">
        <v>5.4</v>
      </c>
      <c r="O179" s="22">
        <v>5.6</v>
      </c>
      <c r="P179" s="22">
        <v>5.8</v>
      </c>
      <c r="Q179" s="22">
        <v>4.8</v>
      </c>
      <c r="R179" s="22">
        <v>4.9000000000000004</v>
      </c>
      <c r="S179" s="22">
        <v>5.0999999999999996</v>
      </c>
      <c r="T179" s="22">
        <v>5.5</v>
      </c>
      <c r="U179" s="28">
        <f t="shared" si="24"/>
        <v>5.3250000000000002</v>
      </c>
      <c r="V179" s="29"/>
      <c r="W179" s="26">
        <v>9</v>
      </c>
      <c r="X179" s="22">
        <v>4</v>
      </c>
      <c r="Y179" s="22">
        <v>3.9</v>
      </c>
      <c r="Z179" s="22">
        <v>4.4000000000000004</v>
      </c>
      <c r="AA179" s="22">
        <v>5.3</v>
      </c>
      <c r="AB179" s="22">
        <v>5.8</v>
      </c>
      <c r="AC179" s="22">
        <v>6</v>
      </c>
      <c r="AD179" s="22">
        <v>5.5</v>
      </c>
      <c r="AE179" s="22">
        <v>5.8</v>
      </c>
      <c r="AF179" s="27">
        <f t="shared" si="25"/>
        <v>5.0875000000000004</v>
      </c>
      <c r="AG179" s="22">
        <v>6.2</v>
      </c>
      <c r="AH179" s="23">
        <v>2.6</v>
      </c>
      <c r="AI179" s="22">
        <v>7.9</v>
      </c>
      <c r="AJ179" s="22">
        <v>7.8</v>
      </c>
      <c r="AK179" s="22">
        <v>8</v>
      </c>
      <c r="AL179" s="22">
        <v>8.6</v>
      </c>
      <c r="AM179" s="22">
        <v>8.8000000000000007</v>
      </c>
      <c r="AN179" s="22">
        <v>8.9</v>
      </c>
      <c r="AO179" s="22">
        <v>8.9</v>
      </c>
      <c r="AP179" s="22">
        <v>9.1999999999999993</v>
      </c>
      <c r="AQ179" s="28">
        <f t="shared" si="26"/>
        <v>8.5124999999999993</v>
      </c>
      <c r="AR179" s="29"/>
    </row>
    <row r="180" spans="1:44" ht="12" customHeight="1">
      <c r="A180" s="26">
        <v>10</v>
      </c>
      <c r="B180" s="22">
        <v>9.6999999999999993</v>
      </c>
      <c r="C180" s="22">
        <v>7.4</v>
      </c>
      <c r="D180" s="22">
        <v>7.4</v>
      </c>
      <c r="E180" s="22">
        <v>9.6</v>
      </c>
      <c r="F180" s="22">
        <v>8.6999999999999993</v>
      </c>
      <c r="G180" s="22">
        <v>9.9</v>
      </c>
      <c r="H180" s="22">
        <v>10.6</v>
      </c>
      <c r="I180" s="22">
        <v>9.9</v>
      </c>
      <c r="J180" s="27">
        <f t="shared" si="23"/>
        <v>9.15</v>
      </c>
      <c r="K180" s="22">
        <v>13.5</v>
      </c>
      <c r="L180" s="23">
        <v>6.6</v>
      </c>
      <c r="M180" s="22">
        <v>6</v>
      </c>
      <c r="N180" s="22">
        <v>6.6</v>
      </c>
      <c r="O180" s="22">
        <v>8.1999999999999993</v>
      </c>
      <c r="P180" s="22">
        <v>9.6999999999999993</v>
      </c>
      <c r="Q180" s="22">
        <v>10.5</v>
      </c>
      <c r="R180" s="22">
        <v>11.5</v>
      </c>
      <c r="S180" s="22">
        <v>12.1</v>
      </c>
      <c r="T180" s="22">
        <v>11.6</v>
      </c>
      <c r="U180" s="28">
        <f t="shared" si="24"/>
        <v>9.5249999999999986</v>
      </c>
      <c r="V180" s="29"/>
      <c r="W180" s="26">
        <v>10</v>
      </c>
      <c r="X180" s="22">
        <v>5.9</v>
      </c>
      <c r="Y180" s="22">
        <v>6.4</v>
      </c>
      <c r="Z180" s="22">
        <v>7.8</v>
      </c>
      <c r="AA180" s="22">
        <v>8.6</v>
      </c>
      <c r="AB180" s="22">
        <v>9.8000000000000007</v>
      </c>
      <c r="AC180" s="22">
        <v>9.5</v>
      </c>
      <c r="AD180" s="22">
        <v>8</v>
      </c>
      <c r="AE180" s="22">
        <v>7.7</v>
      </c>
      <c r="AF180" s="27">
        <f t="shared" si="25"/>
        <v>7.9625000000000004</v>
      </c>
      <c r="AG180" s="22">
        <v>10</v>
      </c>
      <c r="AH180" s="23">
        <v>5.7</v>
      </c>
      <c r="AI180" s="22">
        <v>9.3000000000000007</v>
      </c>
      <c r="AJ180" s="22">
        <v>9.6</v>
      </c>
      <c r="AK180" s="22">
        <v>10.5</v>
      </c>
      <c r="AL180" s="22">
        <v>10.8</v>
      </c>
      <c r="AM180" s="22">
        <v>11.6</v>
      </c>
      <c r="AN180" s="22">
        <v>10.3</v>
      </c>
      <c r="AO180" s="22">
        <v>9.6</v>
      </c>
      <c r="AP180" s="22">
        <v>9</v>
      </c>
      <c r="AQ180" s="28">
        <f t="shared" si="26"/>
        <v>10.0875</v>
      </c>
      <c r="AR180" s="29"/>
    </row>
    <row r="181" spans="1:44" ht="12" customHeight="1">
      <c r="A181" s="26">
        <v>11</v>
      </c>
      <c r="B181" s="22">
        <v>7.2</v>
      </c>
      <c r="C181" s="22">
        <v>4.5999999999999996</v>
      </c>
      <c r="D181" s="22">
        <v>4.5</v>
      </c>
      <c r="E181" s="22">
        <v>8.6</v>
      </c>
      <c r="F181" s="22">
        <v>10.6</v>
      </c>
      <c r="G181" s="22">
        <v>10.4</v>
      </c>
      <c r="H181" s="22">
        <v>9.4</v>
      </c>
      <c r="I181" s="22">
        <v>8.6999999999999993</v>
      </c>
      <c r="J181" s="27">
        <f t="shared" si="23"/>
        <v>8</v>
      </c>
      <c r="K181" s="22">
        <v>11</v>
      </c>
      <c r="L181" s="23">
        <v>2.8</v>
      </c>
      <c r="M181" s="22">
        <v>9.6999999999999993</v>
      </c>
      <c r="N181" s="22">
        <v>8.1</v>
      </c>
      <c r="O181" s="22">
        <v>8.1999999999999993</v>
      </c>
      <c r="P181" s="22">
        <v>10.8</v>
      </c>
      <c r="Q181" s="22">
        <v>12.4</v>
      </c>
      <c r="R181" s="22">
        <v>12.1</v>
      </c>
      <c r="S181" s="22">
        <v>11</v>
      </c>
      <c r="T181" s="22">
        <v>10.7</v>
      </c>
      <c r="U181" s="28">
        <f t="shared" si="24"/>
        <v>10.375</v>
      </c>
      <c r="V181" s="29"/>
      <c r="W181" s="26">
        <v>11</v>
      </c>
      <c r="X181" s="22">
        <v>6.3</v>
      </c>
      <c r="Y181" s="22">
        <v>5.8</v>
      </c>
      <c r="Z181" s="22">
        <v>4.5999999999999996</v>
      </c>
      <c r="AA181" s="22">
        <v>3.1</v>
      </c>
      <c r="AB181" s="22">
        <v>3</v>
      </c>
      <c r="AC181" s="22">
        <v>2.8</v>
      </c>
      <c r="AD181" s="22">
        <v>2</v>
      </c>
      <c r="AE181" s="22">
        <v>2.2000000000000002</v>
      </c>
      <c r="AF181" s="27">
        <f t="shared" si="25"/>
        <v>3.7250000000000001</v>
      </c>
      <c r="AG181" s="22">
        <v>7.7</v>
      </c>
      <c r="AH181" s="23">
        <v>1.9</v>
      </c>
      <c r="AI181" s="22">
        <v>9.1</v>
      </c>
      <c r="AJ181" s="22">
        <v>8.1</v>
      </c>
      <c r="AK181" s="22">
        <v>8.1</v>
      </c>
      <c r="AL181" s="22">
        <v>7.3</v>
      </c>
      <c r="AM181" s="22">
        <v>7.1</v>
      </c>
      <c r="AN181" s="22">
        <v>7.3</v>
      </c>
      <c r="AO181" s="22">
        <v>6.7</v>
      </c>
      <c r="AP181" s="22">
        <v>6.8</v>
      </c>
      <c r="AQ181" s="28">
        <f t="shared" si="26"/>
        <v>7.5624999999999991</v>
      </c>
      <c r="AR181" s="29"/>
    </row>
    <row r="182" spans="1:44" ht="12" customHeight="1">
      <c r="A182" s="26">
        <v>12</v>
      </c>
      <c r="B182" s="22">
        <v>8.8000000000000007</v>
      </c>
      <c r="C182" s="22">
        <v>9.3000000000000007</v>
      </c>
      <c r="D182" s="22">
        <v>8.1999999999999993</v>
      </c>
      <c r="E182" s="22">
        <v>8.9</v>
      </c>
      <c r="F182" s="22">
        <v>9.9</v>
      </c>
      <c r="G182" s="22">
        <v>11.3</v>
      </c>
      <c r="H182" s="22">
        <v>15.3</v>
      </c>
      <c r="I182" s="22">
        <v>13.1</v>
      </c>
      <c r="J182" s="27">
        <f t="shared" si="23"/>
        <v>10.6</v>
      </c>
      <c r="K182" s="22">
        <v>15.8</v>
      </c>
      <c r="L182" s="23">
        <v>8.1</v>
      </c>
      <c r="M182" s="22">
        <v>10.8</v>
      </c>
      <c r="N182" s="22">
        <v>11.2</v>
      </c>
      <c r="O182" s="22">
        <v>10.199999999999999</v>
      </c>
      <c r="P182" s="22">
        <v>10.4</v>
      </c>
      <c r="Q182" s="22">
        <v>10.4</v>
      </c>
      <c r="R182" s="22">
        <v>10.8</v>
      </c>
      <c r="S182" s="22">
        <v>10.6</v>
      </c>
      <c r="T182" s="22">
        <v>10.4</v>
      </c>
      <c r="U182" s="28">
        <f t="shared" si="24"/>
        <v>10.6</v>
      </c>
      <c r="V182" s="29"/>
      <c r="W182" s="26">
        <v>12</v>
      </c>
      <c r="X182" s="22">
        <v>2.5</v>
      </c>
      <c r="Y182" s="22">
        <v>3.1</v>
      </c>
      <c r="Z182" s="22">
        <v>3</v>
      </c>
      <c r="AA182" s="22">
        <v>2.6</v>
      </c>
      <c r="AB182" s="22">
        <v>4.3</v>
      </c>
      <c r="AC182" s="22">
        <v>5.3</v>
      </c>
      <c r="AD182" s="22">
        <v>4.5999999999999996</v>
      </c>
      <c r="AE182" s="22">
        <v>4.8</v>
      </c>
      <c r="AF182" s="27">
        <f t="shared" si="25"/>
        <v>3.7749999999999999</v>
      </c>
      <c r="AG182" s="22">
        <v>5.9</v>
      </c>
      <c r="AH182" s="23">
        <v>2.2000000000000002</v>
      </c>
      <c r="AI182" s="22">
        <v>7</v>
      </c>
      <c r="AJ182" s="22">
        <v>7.2</v>
      </c>
      <c r="AK182" s="22">
        <v>7.1</v>
      </c>
      <c r="AL182" s="22">
        <v>7</v>
      </c>
      <c r="AM182" s="22">
        <v>7.7</v>
      </c>
      <c r="AN182" s="22">
        <v>7.1</v>
      </c>
      <c r="AO182" s="22">
        <v>6.5</v>
      </c>
      <c r="AP182" s="22">
        <v>6.9</v>
      </c>
      <c r="AQ182" s="28">
        <f t="shared" si="26"/>
        <v>7.0625</v>
      </c>
      <c r="AR182" s="29"/>
    </row>
    <row r="183" spans="1:44" ht="12" customHeight="1">
      <c r="A183" s="26">
        <v>13</v>
      </c>
      <c r="B183" s="22">
        <v>6.6</v>
      </c>
      <c r="C183" s="22">
        <v>4.3</v>
      </c>
      <c r="D183" s="22">
        <v>4.5</v>
      </c>
      <c r="E183" s="22">
        <v>7.4</v>
      </c>
      <c r="F183" s="22">
        <v>9.8000000000000007</v>
      </c>
      <c r="G183" s="22">
        <v>6.8</v>
      </c>
      <c r="H183" s="22">
        <v>6.5</v>
      </c>
      <c r="I183" s="22">
        <v>5.9</v>
      </c>
      <c r="J183" s="27">
        <f t="shared" si="23"/>
        <v>6.4749999999999988</v>
      </c>
      <c r="K183" s="22">
        <v>13.1</v>
      </c>
      <c r="L183" s="23">
        <v>2.5</v>
      </c>
      <c r="M183" s="22">
        <v>9.1999999999999993</v>
      </c>
      <c r="N183" s="22">
        <v>7.6</v>
      </c>
      <c r="O183" s="22">
        <v>7.3</v>
      </c>
      <c r="P183" s="22">
        <v>9.1999999999999993</v>
      </c>
      <c r="Q183" s="22">
        <v>8.8000000000000007</v>
      </c>
      <c r="R183" s="22">
        <v>8.9</v>
      </c>
      <c r="S183" s="22">
        <v>8.5</v>
      </c>
      <c r="T183" s="22">
        <v>8.4</v>
      </c>
      <c r="U183" s="28">
        <f t="shared" si="24"/>
        <v>8.4874999999999989</v>
      </c>
      <c r="V183" s="29"/>
      <c r="W183" s="26">
        <v>13</v>
      </c>
      <c r="X183" s="22">
        <v>4.8</v>
      </c>
      <c r="Y183" s="22">
        <v>5.2</v>
      </c>
      <c r="Z183" s="22">
        <v>4.5</v>
      </c>
      <c r="AA183" s="22">
        <v>5</v>
      </c>
      <c r="AB183" s="22">
        <v>5.7</v>
      </c>
      <c r="AC183" s="22">
        <v>6.5</v>
      </c>
      <c r="AD183" s="22">
        <v>7.5</v>
      </c>
      <c r="AE183" s="22">
        <v>8</v>
      </c>
      <c r="AF183" s="27">
        <f t="shared" si="25"/>
        <v>5.9</v>
      </c>
      <c r="AG183" s="22">
        <v>8.1</v>
      </c>
      <c r="AH183" s="23">
        <v>4.5</v>
      </c>
      <c r="AI183" s="22">
        <v>7.4</v>
      </c>
      <c r="AJ183" s="22">
        <v>7.9</v>
      </c>
      <c r="AK183" s="22">
        <v>8.3000000000000007</v>
      </c>
      <c r="AL183" s="22">
        <v>8.5</v>
      </c>
      <c r="AM183" s="22">
        <v>8.6999999999999993</v>
      </c>
      <c r="AN183" s="22">
        <v>9.4</v>
      </c>
      <c r="AO183" s="22">
        <v>10.199999999999999</v>
      </c>
      <c r="AP183" s="22">
        <v>10.199999999999999</v>
      </c>
      <c r="AQ183" s="28">
        <f t="shared" si="26"/>
        <v>8.8249999999999993</v>
      </c>
      <c r="AR183" s="29"/>
    </row>
    <row r="184" spans="1:44" ht="12" customHeight="1">
      <c r="A184" s="26">
        <v>14</v>
      </c>
      <c r="B184" s="22">
        <v>6.1</v>
      </c>
      <c r="C184" s="22">
        <v>5.8</v>
      </c>
      <c r="D184" s="22">
        <v>5.7</v>
      </c>
      <c r="E184" s="22">
        <v>5.9</v>
      </c>
      <c r="F184" s="22">
        <v>6.9</v>
      </c>
      <c r="G184" s="22">
        <v>9.1999999999999993</v>
      </c>
      <c r="H184" s="22">
        <v>10.1</v>
      </c>
      <c r="I184" s="22">
        <v>8</v>
      </c>
      <c r="J184" s="27">
        <f t="shared" si="23"/>
        <v>7.2124999999999995</v>
      </c>
      <c r="K184" s="22">
        <v>10.6</v>
      </c>
      <c r="L184" s="23">
        <v>5.6</v>
      </c>
      <c r="M184" s="22">
        <v>8.5</v>
      </c>
      <c r="N184" s="22">
        <v>8.1999999999999993</v>
      </c>
      <c r="O184" s="22">
        <v>8.1</v>
      </c>
      <c r="P184" s="22">
        <v>7.8</v>
      </c>
      <c r="Q184" s="22"/>
      <c r="R184" s="22"/>
      <c r="S184" s="22"/>
      <c r="T184" s="22"/>
      <c r="U184" s="28"/>
      <c r="V184" s="29"/>
      <c r="W184" s="26">
        <v>14</v>
      </c>
      <c r="X184" s="22">
        <v>8.1</v>
      </c>
      <c r="Y184" s="22">
        <v>9.5</v>
      </c>
      <c r="Z184" s="22">
        <v>8.9</v>
      </c>
      <c r="AA184" s="22">
        <v>8.1999999999999993</v>
      </c>
      <c r="AB184" s="22">
        <v>9.5</v>
      </c>
      <c r="AC184" s="22">
        <v>11</v>
      </c>
      <c r="AD184" s="22">
        <v>11</v>
      </c>
      <c r="AE184" s="22">
        <v>8.1999999999999993</v>
      </c>
      <c r="AF184" s="27">
        <f t="shared" si="25"/>
        <v>9.3000000000000007</v>
      </c>
      <c r="AG184" s="22">
        <v>11.4</v>
      </c>
      <c r="AH184" s="23">
        <v>7.8</v>
      </c>
      <c r="AI184" s="22">
        <v>10.3</v>
      </c>
      <c r="AJ184" s="22">
        <v>11.3</v>
      </c>
      <c r="AK184" s="22">
        <v>10.6</v>
      </c>
      <c r="AL184" s="22">
        <v>10.1</v>
      </c>
      <c r="AM184" s="22">
        <v>10.7</v>
      </c>
      <c r="AN184" s="22">
        <v>11.1</v>
      </c>
      <c r="AO184" s="22">
        <v>11.5</v>
      </c>
      <c r="AP184" s="22">
        <v>8.8000000000000007</v>
      </c>
      <c r="AQ184" s="28">
        <f t="shared" si="26"/>
        <v>10.549999999999999</v>
      </c>
      <c r="AR184" s="29"/>
    </row>
    <row r="185" spans="1:44" ht="12" customHeight="1">
      <c r="A185" s="26">
        <v>15</v>
      </c>
      <c r="B185" s="22">
        <v>2</v>
      </c>
      <c r="C185" s="22">
        <v>-0.5</v>
      </c>
      <c r="D185" s="22">
        <v>0.2</v>
      </c>
      <c r="E185" s="22">
        <v>10.8</v>
      </c>
      <c r="F185" s="22">
        <v>12.6</v>
      </c>
      <c r="G185" s="22">
        <v>14.7</v>
      </c>
      <c r="H185" s="22">
        <v>14.2</v>
      </c>
      <c r="I185" s="22">
        <v>10.3</v>
      </c>
      <c r="J185" s="27">
        <f t="shared" si="23"/>
        <v>8.0374999999999996</v>
      </c>
      <c r="K185" s="22">
        <v>15.3</v>
      </c>
      <c r="L185" s="23">
        <v>-1.5</v>
      </c>
      <c r="M185" s="22"/>
      <c r="N185" s="22"/>
      <c r="O185" s="22"/>
      <c r="P185" s="22"/>
      <c r="Q185" s="22"/>
      <c r="R185" s="22"/>
      <c r="S185" s="22"/>
      <c r="T185" s="22"/>
      <c r="U185" s="28"/>
      <c r="V185" s="29"/>
      <c r="W185" s="26">
        <v>15</v>
      </c>
      <c r="X185" s="22">
        <v>5.6</v>
      </c>
      <c r="Y185" s="22">
        <v>4.5999999999999996</v>
      </c>
      <c r="Z185" s="22">
        <v>1.8</v>
      </c>
      <c r="AA185" s="22">
        <v>-0.4</v>
      </c>
      <c r="AB185" s="22">
        <v>2.2000000000000002</v>
      </c>
      <c r="AC185" s="22">
        <v>4.5999999999999996</v>
      </c>
      <c r="AD185" s="22">
        <v>2.7</v>
      </c>
      <c r="AE185" s="22">
        <v>2.2000000000000002</v>
      </c>
      <c r="AF185" s="27">
        <f t="shared" si="25"/>
        <v>2.9124999999999996</v>
      </c>
      <c r="AG185" s="22">
        <v>8.1999999999999993</v>
      </c>
      <c r="AH185" s="23">
        <v>-0.5</v>
      </c>
      <c r="AI185" s="22">
        <v>7.9</v>
      </c>
      <c r="AJ185" s="22">
        <v>7.6</v>
      </c>
      <c r="AK185" s="22">
        <v>7</v>
      </c>
      <c r="AL185" s="22">
        <v>5.9</v>
      </c>
      <c r="AM185" s="22">
        <v>7.2</v>
      </c>
      <c r="AN185" s="22">
        <v>7.8</v>
      </c>
      <c r="AO185" s="22">
        <v>7.2</v>
      </c>
      <c r="AP185" s="22">
        <v>6.7</v>
      </c>
      <c r="AQ185" s="28">
        <f t="shared" si="26"/>
        <v>7.1625000000000005</v>
      </c>
      <c r="AR185" s="29"/>
    </row>
    <row r="186" spans="1:44" ht="12" customHeight="1">
      <c r="A186" s="26">
        <v>16</v>
      </c>
      <c r="B186" s="22">
        <v>4.5</v>
      </c>
      <c r="C186" s="22">
        <v>2.9</v>
      </c>
      <c r="D186" s="22">
        <v>3.3</v>
      </c>
      <c r="E186" s="22">
        <v>12.9</v>
      </c>
      <c r="F186" s="22">
        <v>14.6</v>
      </c>
      <c r="G186" s="22">
        <v>17.399999999999999</v>
      </c>
      <c r="H186" s="22">
        <v>17.5</v>
      </c>
      <c r="I186" s="22">
        <v>16.5</v>
      </c>
      <c r="J186" s="27">
        <f t="shared" si="23"/>
        <v>11.2</v>
      </c>
      <c r="K186" s="22">
        <v>18.2</v>
      </c>
      <c r="L186" s="23">
        <v>1.6</v>
      </c>
      <c r="M186" s="22"/>
      <c r="N186" s="22"/>
      <c r="O186" s="22"/>
      <c r="P186" s="22"/>
      <c r="Q186" s="22"/>
      <c r="R186" s="22">
        <v>6.4</v>
      </c>
      <c r="S186" s="22">
        <v>6.4</v>
      </c>
      <c r="T186" s="22">
        <v>6.2</v>
      </c>
      <c r="U186" s="28"/>
      <c r="V186" s="29"/>
      <c r="W186" s="26">
        <v>16</v>
      </c>
      <c r="X186" s="22">
        <v>2.5</v>
      </c>
      <c r="Y186" s="22">
        <v>2.4</v>
      </c>
      <c r="Z186" s="22">
        <v>2.5</v>
      </c>
      <c r="AA186" s="22">
        <v>2.7</v>
      </c>
      <c r="AB186" s="22">
        <v>3.3</v>
      </c>
      <c r="AC186" s="22">
        <v>3.8</v>
      </c>
      <c r="AD186" s="22">
        <v>3.5</v>
      </c>
      <c r="AE186" s="22">
        <v>3.2</v>
      </c>
      <c r="AF186" s="27">
        <f t="shared" si="25"/>
        <v>2.9875000000000003</v>
      </c>
      <c r="AG186" s="22">
        <v>3.9</v>
      </c>
      <c r="AH186" s="23">
        <v>2.2000000000000002</v>
      </c>
      <c r="AI186" s="22">
        <v>6.9</v>
      </c>
      <c r="AJ186" s="22">
        <v>7</v>
      </c>
      <c r="AK186" s="22">
        <v>7.2</v>
      </c>
      <c r="AL186" s="22">
        <v>7.4</v>
      </c>
      <c r="AM186" s="22">
        <v>7.7</v>
      </c>
      <c r="AN186" s="22">
        <v>7.8</v>
      </c>
      <c r="AO186" s="22">
        <v>7.5</v>
      </c>
      <c r="AP186" s="22">
        <v>7.2</v>
      </c>
      <c r="AQ186" s="28">
        <f t="shared" si="26"/>
        <v>7.3375000000000004</v>
      </c>
      <c r="AR186" s="29"/>
    </row>
    <row r="187" spans="1:44" ht="12" customHeight="1">
      <c r="A187" s="26">
        <v>17</v>
      </c>
      <c r="B187" s="22">
        <v>10.9</v>
      </c>
      <c r="C187" s="22">
        <v>6.8</v>
      </c>
      <c r="D187" s="22">
        <v>5.8</v>
      </c>
      <c r="E187" s="22">
        <v>14.8</v>
      </c>
      <c r="F187" s="22">
        <v>18.3</v>
      </c>
      <c r="G187" s="22">
        <v>19.2</v>
      </c>
      <c r="H187" s="22">
        <v>19.7</v>
      </c>
      <c r="I187" s="22">
        <v>18.2</v>
      </c>
      <c r="J187" s="27">
        <f t="shared" si="23"/>
        <v>14.2125</v>
      </c>
      <c r="K187" s="22">
        <v>20.2</v>
      </c>
      <c r="L187" s="23">
        <v>5.6</v>
      </c>
      <c r="M187" s="22">
        <v>6.6</v>
      </c>
      <c r="N187" s="22">
        <v>6</v>
      </c>
      <c r="O187" s="22">
        <v>6.2</v>
      </c>
      <c r="P187" s="22">
        <v>7.9</v>
      </c>
      <c r="Q187" s="22">
        <v>7.3</v>
      </c>
      <c r="R187" s="22">
        <v>6.2</v>
      </c>
      <c r="S187" s="22">
        <v>5.7</v>
      </c>
      <c r="T187" s="22">
        <v>6.3</v>
      </c>
      <c r="U187" s="28">
        <f t="shared" si="24"/>
        <v>6.5250000000000004</v>
      </c>
      <c r="V187" s="29"/>
      <c r="W187" s="26">
        <v>17</v>
      </c>
      <c r="X187" s="22">
        <v>3.7</v>
      </c>
      <c r="Y187" s="22">
        <v>4.2</v>
      </c>
      <c r="Z187" s="22">
        <v>5.4</v>
      </c>
      <c r="AA187" s="22">
        <v>7.4</v>
      </c>
      <c r="AB187" s="22">
        <v>8.5</v>
      </c>
      <c r="AC187" s="22">
        <v>8.9</v>
      </c>
      <c r="AD187" s="22">
        <v>5.9</v>
      </c>
      <c r="AE187" s="22">
        <v>4.2</v>
      </c>
      <c r="AF187" s="27">
        <f t="shared" si="25"/>
        <v>6.0250000000000004</v>
      </c>
      <c r="AG187" s="22">
        <v>9.1999999999999993</v>
      </c>
      <c r="AH187" s="23">
        <v>3.2</v>
      </c>
      <c r="AI187" s="22">
        <v>7.6</v>
      </c>
      <c r="AJ187" s="22">
        <v>8.1999999999999993</v>
      </c>
      <c r="AK187" s="22">
        <v>9</v>
      </c>
      <c r="AL187" s="22">
        <v>10.199999999999999</v>
      </c>
      <c r="AM187" s="22">
        <v>10.6</v>
      </c>
      <c r="AN187" s="22">
        <v>10.4</v>
      </c>
      <c r="AO187" s="22">
        <v>9.1999999999999993</v>
      </c>
      <c r="AP187" s="22">
        <v>8.1999999999999993</v>
      </c>
      <c r="AQ187" s="28">
        <f t="shared" si="26"/>
        <v>9.1750000000000007</v>
      </c>
      <c r="AR187" s="29"/>
    </row>
    <row r="188" spans="1:44" ht="12" customHeight="1">
      <c r="A188" s="26">
        <v>18</v>
      </c>
      <c r="B188" s="22">
        <v>12.2</v>
      </c>
      <c r="C188" s="22">
        <v>9.9</v>
      </c>
      <c r="D188" s="22">
        <v>9.4</v>
      </c>
      <c r="E188" s="22">
        <v>17.5</v>
      </c>
      <c r="F188" s="22">
        <v>20.9</v>
      </c>
      <c r="G188" s="22">
        <v>22.5</v>
      </c>
      <c r="H188" s="22">
        <v>22.2</v>
      </c>
      <c r="I188" s="22">
        <v>20.3</v>
      </c>
      <c r="J188" s="27">
        <f t="shared" si="23"/>
        <v>16.862500000000001</v>
      </c>
      <c r="K188" s="22">
        <v>22.8</v>
      </c>
      <c r="L188" s="23">
        <v>8.5</v>
      </c>
      <c r="M188" s="22">
        <v>7.1</v>
      </c>
      <c r="N188" s="22">
        <v>6.9</v>
      </c>
      <c r="O188" s="22">
        <v>7.3</v>
      </c>
      <c r="P188" s="22">
        <v>9</v>
      </c>
      <c r="Q188" s="22">
        <v>7.6</v>
      </c>
      <c r="R188" s="22">
        <v>7.9</v>
      </c>
      <c r="S188" s="22">
        <v>6.9</v>
      </c>
      <c r="T188" s="22">
        <v>8.6</v>
      </c>
      <c r="U188" s="28">
        <f t="shared" si="24"/>
        <v>7.6624999999999996</v>
      </c>
      <c r="V188" s="29"/>
      <c r="W188" s="26">
        <v>18</v>
      </c>
      <c r="X188" s="22">
        <v>3.3</v>
      </c>
      <c r="Y188" s="22">
        <v>1.2</v>
      </c>
      <c r="Z188" s="22">
        <v>2.2999999999999998</v>
      </c>
      <c r="AA188" s="22">
        <v>3.3</v>
      </c>
      <c r="AB188" s="22">
        <v>5.6</v>
      </c>
      <c r="AC188" s="22">
        <v>7.2</v>
      </c>
      <c r="AD188" s="22">
        <v>7.3</v>
      </c>
      <c r="AE188" s="22">
        <v>6.5</v>
      </c>
      <c r="AF188" s="27">
        <f t="shared" si="25"/>
        <v>4.5875000000000004</v>
      </c>
      <c r="AG188" s="22">
        <v>7.4</v>
      </c>
      <c r="AH188" s="23">
        <v>1.1000000000000001</v>
      </c>
      <c r="AI188" s="22">
        <v>7.7</v>
      </c>
      <c r="AJ188" s="22">
        <v>6.7</v>
      </c>
      <c r="AK188" s="22">
        <v>7.2</v>
      </c>
      <c r="AL188" s="22">
        <v>7.7</v>
      </c>
      <c r="AM188" s="22">
        <v>9.1</v>
      </c>
      <c r="AN188" s="22">
        <v>10</v>
      </c>
      <c r="AO188" s="22">
        <v>10</v>
      </c>
      <c r="AP188" s="22">
        <v>9.4</v>
      </c>
      <c r="AQ188" s="28">
        <f t="shared" si="26"/>
        <v>8.4749999999999996</v>
      </c>
      <c r="AR188" s="29"/>
    </row>
    <row r="189" spans="1:44" ht="12" customHeight="1">
      <c r="A189" s="26">
        <v>19</v>
      </c>
      <c r="B189" s="22">
        <v>14</v>
      </c>
      <c r="C189" s="22">
        <v>12.1</v>
      </c>
      <c r="D189" s="22">
        <v>11.1</v>
      </c>
      <c r="E189" s="22">
        <v>17.5</v>
      </c>
      <c r="F189" s="22">
        <v>22.2</v>
      </c>
      <c r="G189" s="22">
        <v>23.3</v>
      </c>
      <c r="H189" s="22">
        <v>22.6</v>
      </c>
      <c r="I189" s="22">
        <v>19.7</v>
      </c>
      <c r="J189" s="27">
        <f t="shared" si="23"/>
        <v>17.8125</v>
      </c>
      <c r="K189" s="22">
        <v>23.9</v>
      </c>
      <c r="L189" s="23">
        <v>10.199999999999999</v>
      </c>
      <c r="M189" s="22">
        <v>8.9</v>
      </c>
      <c r="N189" s="22">
        <v>9.3000000000000007</v>
      </c>
      <c r="O189" s="22">
        <v>10.199999999999999</v>
      </c>
      <c r="P189" s="22">
        <v>9.6</v>
      </c>
      <c r="Q189" s="22">
        <v>10.4</v>
      </c>
      <c r="R189" s="22">
        <v>11.4</v>
      </c>
      <c r="S189" s="22">
        <v>10.4</v>
      </c>
      <c r="T189" s="22">
        <v>9.6</v>
      </c>
      <c r="U189" s="28">
        <f t="shared" si="24"/>
        <v>9.9749999999999996</v>
      </c>
      <c r="V189" s="29"/>
      <c r="W189" s="26">
        <v>19</v>
      </c>
      <c r="X189" s="22">
        <v>6.5</v>
      </c>
      <c r="Y189" s="22">
        <v>6.3</v>
      </c>
      <c r="Z189" s="22">
        <v>6.2</v>
      </c>
      <c r="AA189" s="22">
        <v>5.8</v>
      </c>
      <c r="AB189" s="22">
        <v>6</v>
      </c>
      <c r="AC189" s="22">
        <v>5.3</v>
      </c>
      <c r="AD189" s="22">
        <v>4.5</v>
      </c>
      <c r="AE189" s="22">
        <v>4.2</v>
      </c>
      <c r="AF189" s="27">
        <f t="shared" si="25"/>
        <v>5.6000000000000005</v>
      </c>
      <c r="AG189" s="22">
        <v>6.7</v>
      </c>
      <c r="AH189" s="23">
        <v>4.2</v>
      </c>
      <c r="AI189" s="22">
        <v>9.4</v>
      </c>
      <c r="AJ189" s="22">
        <v>9.1999999999999993</v>
      </c>
      <c r="AK189" s="22">
        <v>8.4</v>
      </c>
      <c r="AL189" s="22">
        <v>7.7</v>
      </c>
      <c r="AM189" s="22">
        <v>7.7</v>
      </c>
      <c r="AN189" s="22">
        <v>7.6</v>
      </c>
      <c r="AO189" s="22">
        <v>7.7</v>
      </c>
      <c r="AP189" s="22">
        <v>7.5</v>
      </c>
      <c r="AQ189" s="28">
        <f t="shared" si="26"/>
        <v>8.1500000000000021</v>
      </c>
      <c r="AR189" s="29"/>
    </row>
    <row r="190" spans="1:44" ht="12" customHeight="1">
      <c r="A190" s="26">
        <v>20</v>
      </c>
      <c r="B190" s="22">
        <v>15.2</v>
      </c>
      <c r="C190" s="22">
        <v>13.1</v>
      </c>
      <c r="D190" s="22">
        <v>12.1</v>
      </c>
      <c r="E190" s="22">
        <v>20.7</v>
      </c>
      <c r="F190" s="22">
        <v>25.1</v>
      </c>
      <c r="G190" s="22">
        <v>26.6</v>
      </c>
      <c r="H190" s="22">
        <v>25.2</v>
      </c>
      <c r="I190" s="22">
        <v>22</v>
      </c>
      <c r="J190" s="27">
        <f t="shared" si="23"/>
        <v>19.999999999999996</v>
      </c>
      <c r="K190" s="22">
        <v>26.8</v>
      </c>
      <c r="L190" s="23">
        <v>11.7</v>
      </c>
      <c r="M190" s="22">
        <v>9.8000000000000007</v>
      </c>
      <c r="N190" s="22">
        <v>10.199999999999999</v>
      </c>
      <c r="O190" s="22">
        <v>10.9</v>
      </c>
      <c r="P190" s="22">
        <v>12.9</v>
      </c>
      <c r="Q190" s="22">
        <v>13.7</v>
      </c>
      <c r="R190" s="22">
        <v>12.2</v>
      </c>
      <c r="S190" s="22">
        <v>10.9</v>
      </c>
      <c r="T190" s="22">
        <v>12.1</v>
      </c>
      <c r="U190" s="28">
        <f t="shared" si="24"/>
        <v>11.5875</v>
      </c>
      <c r="V190" s="29"/>
      <c r="W190" s="26">
        <v>20</v>
      </c>
      <c r="X190" s="22">
        <v>3.9</v>
      </c>
      <c r="Y190" s="22">
        <v>4</v>
      </c>
      <c r="Z190" s="22">
        <v>4</v>
      </c>
      <c r="AA190" s="22">
        <v>3.7</v>
      </c>
      <c r="AB190" s="22">
        <v>3.7</v>
      </c>
      <c r="AC190" s="22">
        <v>4</v>
      </c>
      <c r="AD190" s="22">
        <v>4.4000000000000004</v>
      </c>
      <c r="AE190" s="22">
        <v>4.2</v>
      </c>
      <c r="AF190" s="27">
        <f t="shared" si="25"/>
        <v>3.9875000000000003</v>
      </c>
      <c r="AG190" s="22">
        <v>4.5999999999999996</v>
      </c>
      <c r="AH190" s="23">
        <v>3.5</v>
      </c>
      <c r="AI190" s="22">
        <v>7.5</v>
      </c>
      <c r="AJ190" s="22">
        <v>7.7</v>
      </c>
      <c r="AK190" s="22">
        <v>7.6</v>
      </c>
      <c r="AL190" s="22">
        <v>7.6</v>
      </c>
      <c r="AM190" s="22">
        <v>7.6</v>
      </c>
      <c r="AN190" s="22">
        <v>7.8</v>
      </c>
      <c r="AO190" s="22">
        <v>7.6</v>
      </c>
      <c r="AP190" s="22">
        <v>7.6</v>
      </c>
      <c r="AQ190" s="28">
        <f t="shared" si="26"/>
        <v>7.625</v>
      </c>
      <c r="AR190" s="29"/>
    </row>
    <row r="191" spans="1:44" ht="12" customHeight="1">
      <c r="A191" s="26">
        <v>21</v>
      </c>
      <c r="B191" s="22">
        <v>16.5</v>
      </c>
      <c r="C191" s="22">
        <v>16.5</v>
      </c>
      <c r="D191" s="22">
        <v>15.4</v>
      </c>
      <c r="E191" s="22">
        <v>19</v>
      </c>
      <c r="F191" s="22">
        <v>20.7</v>
      </c>
      <c r="G191" s="22">
        <v>19.7</v>
      </c>
      <c r="H191" s="22">
        <v>20.399999999999999</v>
      </c>
      <c r="I191" s="22">
        <v>19.8</v>
      </c>
      <c r="J191" s="27">
        <f t="shared" si="23"/>
        <v>18.500000000000004</v>
      </c>
      <c r="K191" s="22">
        <v>22</v>
      </c>
      <c r="L191" s="23">
        <v>14.6</v>
      </c>
      <c r="M191" s="22">
        <v>12.6</v>
      </c>
      <c r="N191" s="22">
        <v>12.4</v>
      </c>
      <c r="O191" s="22">
        <v>11.9</v>
      </c>
      <c r="P191" s="22">
        <v>14.9</v>
      </c>
      <c r="Q191" s="22">
        <v>15.8</v>
      </c>
      <c r="R191" s="22">
        <v>18.100000000000001</v>
      </c>
      <c r="S191" s="22">
        <v>17</v>
      </c>
      <c r="T191" s="22">
        <v>15.7</v>
      </c>
      <c r="U191" s="28">
        <f t="shared" si="24"/>
        <v>14.799999999999999</v>
      </c>
      <c r="V191" s="29"/>
      <c r="W191" s="26">
        <v>21</v>
      </c>
      <c r="X191" s="22">
        <v>4.5999999999999996</v>
      </c>
      <c r="Y191" s="22">
        <v>3.8</v>
      </c>
      <c r="Z191" s="22">
        <v>1.9</v>
      </c>
      <c r="AA191" s="22">
        <v>2.4</v>
      </c>
      <c r="AB191" s="22">
        <v>4</v>
      </c>
      <c r="AC191" s="22">
        <v>4.5</v>
      </c>
      <c r="AD191" s="22">
        <v>3.8</v>
      </c>
      <c r="AE191" s="22">
        <v>3</v>
      </c>
      <c r="AF191" s="27">
        <f t="shared" si="25"/>
        <v>3.5</v>
      </c>
      <c r="AG191" s="22">
        <v>4.7</v>
      </c>
      <c r="AH191" s="23">
        <v>1.5</v>
      </c>
      <c r="AI191" s="22">
        <v>7.6</v>
      </c>
      <c r="AJ191" s="22">
        <v>7.1</v>
      </c>
      <c r="AK191" s="22">
        <v>6.2</v>
      </c>
      <c r="AL191" s="22">
        <v>6</v>
      </c>
      <c r="AM191" s="22">
        <v>5.9</v>
      </c>
      <c r="AN191" s="22">
        <v>6.3</v>
      </c>
      <c r="AO191" s="22">
        <v>6.9</v>
      </c>
      <c r="AP191" s="22">
        <v>6.4</v>
      </c>
      <c r="AQ191" s="28">
        <f t="shared" si="26"/>
        <v>6.5499999999999989</v>
      </c>
      <c r="AR191" s="29"/>
    </row>
    <row r="192" spans="1:44" ht="12" customHeight="1">
      <c r="A192" s="26">
        <v>22</v>
      </c>
      <c r="B192" s="22">
        <v>16.100000000000001</v>
      </c>
      <c r="C192" s="22">
        <v>11.4</v>
      </c>
      <c r="D192" s="22">
        <v>12.7</v>
      </c>
      <c r="E192" s="22">
        <v>19.5</v>
      </c>
      <c r="F192" s="22">
        <v>24.6</v>
      </c>
      <c r="G192" s="22">
        <v>20.5</v>
      </c>
      <c r="H192" s="22">
        <v>24.1</v>
      </c>
      <c r="I192" s="22">
        <v>20.3</v>
      </c>
      <c r="J192" s="27">
        <f t="shared" si="23"/>
        <v>18.650000000000002</v>
      </c>
      <c r="K192" s="22">
        <v>26.1</v>
      </c>
      <c r="L192" s="23">
        <v>10.3</v>
      </c>
      <c r="M192" s="22">
        <v>14.4</v>
      </c>
      <c r="N192" s="22">
        <v>12.9</v>
      </c>
      <c r="O192" s="22">
        <v>13.3</v>
      </c>
      <c r="P192" s="22">
        <v>16.3</v>
      </c>
      <c r="Q192" s="22">
        <v>14.8</v>
      </c>
      <c r="R192" s="22">
        <v>17.8</v>
      </c>
      <c r="S192" s="22">
        <v>14.7</v>
      </c>
      <c r="T192" s="22">
        <v>15</v>
      </c>
      <c r="U192" s="28">
        <f t="shared" si="24"/>
        <v>14.9</v>
      </c>
      <c r="V192" s="29"/>
      <c r="W192" s="26">
        <v>22</v>
      </c>
      <c r="X192" s="22">
        <v>2.7</v>
      </c>
      <c r="Y192" s="22">
        <v>1.4</v>
      </c>
      <c r="Z192" s="22">
        <v>-0.1</v>
      </c>
      <c r="AA192" s="22">
        <v>-1.2</v>
      </c>
      <c r="AB192" s="22">
        <v>-2</v>
      </c>
      <c r="AC192" s="22">
        <v>-2.7</v>
      </c>
      <c r="AD192" s="22">
        <v>-3.1</v>
      </c>
      <c r="AE192" s="22">
        <v>-2.4</v>
      </c>
      <c r="AF192" s="27">
        <f t="shared" si="25"/>
        <v>-0.92500000000000004</v>
      </c>
      <c r="AG192" s="22">
        <v>3</v>
      </c>
      <c r="AH192" s="23">
        <v>-3.4</v>
      </c>
      <c r="AI192" s="22">
        <v>5.6</v>
      </c>
      <c r="AJ192" s="22">
        <v>4.9000000000000004</v>
      </c>
      <c r="AK192" s="22">
        <v>4.4000000000000004</v>
      </c>
      <c r="AL192" s="22">
        <v>4.3</v>
      </c>
      <c r="AM192" s="22">
        <v>3.9</v>
      </c>
      <c r="AN192" s="22">
        <v>3.7</v>
      </c>
      <c r="AO192" s="22">
        <v>3.7</v>
      </c>
      <c r="AP192" s="22">
        <v>3.6</v>
      </c>
      <c r="AQ192" s="28">
        <f t="shared" si="26"/>
        <v>4.2624999999999993</v>
      </c>
      <c r="AR192" s="29"/>
    </row>
    <row r="193" spans="1:44" ht="12" customHeight="1">
      <c r="A193" s="26">
        <v>23</v>
      </c>
      <c r="B193" s="22">
        <v>15.2</v>
      </c>
      <c r="C193" s="22">
        <v>12.3</v>
      </c>
      <c r="D193" s="22">
        <v>13.3</v>
      </c>
      <c r="E193" s="22">
        <v>17.899999999999999</v>
      </c>
      <c r="F193" s="22">
        <v>18.2</v>
      </c>
      <c r="G193" s="22">
        <v>15.7</v>
      </c>
      <c r="H193" s="22">
        <v>17</v>
      </c>
      <c r="I193" s="22">
        <v>11.9</v>
      </c>
      <c r="J193" s="27">
        <f t="shared" si="23"/>
        <v>15.1875</v>
      </c>
      <c r="K193" s="22">
        <v>20.399999999999999</v>
      </c>
      <c r="L193" s="23">
        <v>10.8</v>
      </c>
      <c r="M193" s="22">
        <v>15.7</v>
      </c>
      <c r="N193" s="22">
        <v>13.9</v>
      </c>
      <c r="O193" s="22">
        <v>13.6</v>
      </c>
      <c r="P193" s="22">
        <v>14.9</v>
      </c>
      <c r="Q193" s="22">
        <v>15.6</v>
      </c>
      <c r="R193" s="22">
        <v>14.1</v>
      </c>
      <c r="S193" s="22">
        <v>12.6</v>
      </c>
      <c r="T193" s="22">
        <v>10.3</v>
      </c>
      <c r="U193" s="28">
        <f t="shared" si="24"/>
        <v>13.837499999999999</v>
      </c>
      <c r="V193" s="29"/>
      <c r="W193" s="26">
        <v>23</v>
      </c>
      <c r="X193" s="22">
        <v>-2.1</v>
      </c>
      <c r="Y193" s="22">
        <v>-2</v>
      </c>
      <c r="Z193" s="22">
        <v>-2.5</v>
      </c>
      <c r="AA193" s="22">
        <v>-2.9</v>
      </c>
      <c r="AB193" s="22">
        <v>-3.5</v>
      </c>
      <c r="AC193" s="22">
        <v>-3.9</v>
      </c>
      <c r="AD193" s="22">
        <v>-4.5999999999999996</v>
      </c>
      <c r="AE193" s="22">
        <v>-5.3</v>
      </c>
      <c r="AF193" s="27">
        <f t="shared" si="25"/>
        <v>-3.35</v>
      </c>
      <c r="AG193" s="22">
        <v>-1.9</v>
      </c>
      <c r="AH193" s="23">
        <v>-5.3</v>
      </c>
      <c r="AI193" s="22">
        <v>3.1</v>
      </c>
      <c r="AJ193" s="22">
        <v>2.9</v>
      </c>
      <c r="AK193" s="22">
        <v>2.8</v>
      </c>
      <c r="AL193" s="22">
        <v>2.8</v>
      </c>
      <c r="AM193" s="22">
        <v>2.8</v>
      </c>
      <c r="AN193" s="22">
        <v>2.9</v>
      </c>
      <c r="AO193" s="22">
        <v>2.9</v>
      </c>
      <c r="AP193" s="22">
        <v>2.9</v>
      </c>
      <c r="AQ193" s="28">
        <f t="shared" si="26"/>
        <v>2.8874999999999997</v>
      </c>
      <c r="AR193" s="29"/>
    </row>
    <row r="194" spans="1:44" ht="12" customHeight="1">
      <c r="A194" s="26">
        <v>24</v>
      </c>
      <c r="B194" s="22">
        <v>8.6999999999999993</v>
      </c>
      <c r="C194" s="22">
        <v>7.7</v>
      </c>
      <c r="D194" s="22">
        <v>8.1</v>
      </c>
      <c r="E194" s="22">
        <v>10.9</v>
      </c>
      <c r="F194" s="22">
        <v>11.3</v>
      </c>
      <c r="G194" s="22">
        <v>11.8</v>
      </c>
      <c r="H194" s="22">
        <v>13.2</v>
      </c>
      <c r="I194" s="22">
        <v>13.4</v>
      </c>
      <c r="J194" s="27">
        <f t="shared" si="23"/>
        <v>10.637500000000001</v>
      </c>
      <c r="K194" s="22">
        <v>15</v>
      </c>
      <c r="L194" s="23">
        <v>7.1</v>
      </c>
      <c r="M194" s="22">
        <v>9.6</v>
      </c>
      <c r="N194" s="22">
        <v>9.9</v>
      </c>
      <c r="O194" s="22">
        <v>10.1</v>
      </c>
      <c r="P194" s="22">
        <v>11.1</v>
      </c>
      <c r="Q194" s="22">
        <v>12.4</v>
      </c>
      <c r="R194" s="22">
        <v>13.5</v>
      </c>
      <c r="S194" s="22">
        <v>14.4</v>
      </c>
      <c r="T194" s="22">
        <v>14.6</v>
      </c>
      <c r="U194" s="28">
        <f t="shared" si="24"/>
        <v>11.95</v>
      </c>
      <c r="V194" s="29"/>
      <c r="W194" s="26">
        <v>24</v>
      </c>
      <c r="X194" s="22">
        <v>-6.1</v>
      </c>
      <c r="Y194" s="22">
        <v>-5.7</v>
      </c>
      <c r="Z194" s="22">
        <v>-5.0999999999999996</v>
      </c>
      <c r="AA194" s="22">
        <v>-4.7</v>
      </c>
      <c r="AB194" s="22">
        <v>-3.4</v>
      </c>
      <c r="AC194" s="22">
        <v>-2.9</v>
      </c>
      <c r="AD194" s="22">
        <v>-4.9000000000000004</v>
      </c>
      <c r="AE194" s="22">
        <v>-6.1</v>
      </c>
      <c r="AF194" s="27">
        <f t="shared" si="25"/>
        <v>-4.8624999999999998</v>
      </c>
      <c r="AG194" s="22">
        <v>-2.1</v>
      </c>
      <c r="AH194" s="23">
        <v>-6.2</v>
      </c>
      <c r="AI194" s="22">
        <v>2.9</v>
      </c>
      <c r="AJ194" s="22">
        <v>3</v>
      </c>
      <c r="AK194" s="22">
        <v>3.2</v>
      </c>
      <c r="AL194" s="22">
        <v>3.2</v>
      </c>
      <c r="AM194" s="22">
        <v>2.9</v>
      </c>
      <c r="AN194" s="22">
        <v>2.9</v>
      </c>
      <c r="AO194" s="22">
        <v>2.9</v>
      </c>
      <c r="AP194" s="22">
        <v>2.9</v>
      </c>
      <c r="AQ194" s="28">
        <f t="shared" si="26"/>
        <v>2.9874999999999998</v>
      </c>
      <c r="AR194" s="29"/>
    </row>
    <row r="195" spans="1:44" ht="12" customHeight="1">
      <c r="A195" s="26">
        <v>25</v>
      </c>
      <c r="B195" s="22">
        <v>10</v>
      </c>
      <c r="C195" s="22">
        <v>9.1</v>
      </c>
      <c r="D195" s="22">
        <v>8.9</v>
      </c>
      <c r="E195" s="22">
        <v>11</v>
      </c>
      <c r="F195" s="22">
        <v>11.7</v>
      </c>
      <c r="G195" s="22">
        <v>14.6</v>
      </c>
      <c r="H195" s="22">
        <v>12.8</v>
      </c>
      <c r="I195" s="22">
        <v>11.8</v>
      </c>
      <c r="J195" s="27">
        <f t="shared" si="23"/>
        <v>11.237499999999999</v>
      </c>
      <c r="K195" s="22">
        <v>16.2</v>
      </c>
      <c r="L195" s="23">
        <v>8.6</v>
      </c>
      <c r="M195" s="22">
        <v>12.1</v>
      </c>
      <c r="N195" s="22">
        <v>11.5</v>
      </c>
      <c r="O195" s="22">
        <v>11.4</v>
      </c>
      <c r="P195" s="22">
        <v>11.7</v>
      </c>
      <c r="Q195" s="22">
        <v>12.6</v>
      </c>
      <c r="R195" s="22">
        <v>9.3000000000000007</v>
      </c>
      <c r="S195" s="22">
        <v>10.5</v>
      </c>
      <c r="T195" s="22">
        <v>10.1</v>
      </c>
      <c r="U195" s="28">
        <f t="shared" si="24"/>
        <v>11.15</v>
      </c>
      <c r="V195" s="29"/>
      <c r="W195" s="26">
        <v>25</v>
      </c>
      <c r="X195" s="22">
        <v>-6.3</v>
      </c>
      <c r="Y195" s="22">
        <v>-6.3</v>
      </c>
      <c r="Z195" s="22">
        <v>-7.1</v>
      </c>
      <c r="AA195" s="22">
        <v>-7.5</v>
      </c>
      <c r="AB195" s="22">
        <v>-5.3</v>
      </c>
      <c r="AC195" s="22">
        <v>-3.8</v>
      </c>
      <c r="AD195" s="22">
        <v>-6.4</v>
      </c>
      <c r="AE195" s="22">
        <v>-5.2</v>
      </c>
      <c r="AF195" s="27">
        <f t="shared" si="25"/>
        <v>-5.9874999999999998</v>
      </c>
      <c r="AG195" s="22">
        <v>-3.6</v>
      </c>
      <c r="AH195" s="23">
        <v>-7.8</v>
      </c>
      <c r="AI195" s="22">
        <v>3.1</v>
      </c>
      <c r="AJ195" s="22">
        <v>3.1</v>
      </c>
      <c r="AK195" s="22">
        <v>3</v>
      </c>
      <c r="AL195" s="22">
        <v>2.9</v>
      </c>
      <c r="AM195" s="22">
        <v>3</v>
      </c>
      <c r="AN195" s="22">
        <v>3.1</v>
      </c>
      <c r="AO195" s="22">
        <v>3.2</v>
      </c>
      <c r="AP195" s="22">
        <v>3.7</v>
      </c>
      <c r="AQ195" s="28">
        <f t="shared" si="26"/>
        <v>3.1374999999999997</v>
      </c>
      <c r="AR195" s="29"/>
    </row>
    <row r="196" spans="1:44" ht="12" customHeight="1">
      <c r="A196" s="26">
        <v>26</v>
      </c>
      <c r="B196" s="22">
        <v>8.9</v>
      </c>
      <c r="C196" s="22">
        <v>7.9</v>
      </c>
      <c r="D196" s="22">
        <v>8.1999999999999993</v>
      </c>
      <c r="E196" s="22">
        <v>10.9</v>
      </c>
      <c r="F196" s="22">
        <v>12.8</v>
      </c>
      <c r="G196" s="22">
        <v>11.4</v>
      </c>
      <c r="H196" s="22">
        <v>9</v>
      </c>
      <c r="I196" s="22">
        <v>9.1999999999999993</v>
      </c>
      <c r="J196" s="27">
        <f t="shared" si="23"/>
        <v>9.7874999999999996</v>
      </c>
      <c r="K196" s="22">
        <v>14.1</v>
      </c>
      <c r="L196" s="23">
        <v>7.8</v>
      </c>
      <c r="M196" s="22">
        <v>9.5</v>
      </c>
      <c r="N196" s="22">
        <v>8.9</v>
      </c>
      <c r="O196" s="22">
        <v>9.1</v>
      </c>
      <c r="P196" s="22">
        <v>9.6</v>
      </c>
      <c r="Q196" s="22">
        <v>10.199999999999999</v>
      </c>
      <c r="R196" s="22">
        <v>12.4</v>
      </c>
      <c r="S196" s="22">
        <v>10.6</v>
      </c>
      <c r="T196" s="22">
        <v>10.7</v>
      </c>
      <c r="U196" s="28">
        <f t="shared" si="24"/>
        <v>10.125</v>
      </c>
      <c r="V196" s="29"/>
      <c r="W196" s="26">
        <v>26</v>
      </c>
      <c r="X196" s="22">
        <v>-4.0999999999999996</v>
      </c>
      <c r="Y196" s="22">
        <v>-3.6</v>
      </c>
      <c r="Z196" s="22">
        <v>-3.4</v>
      </c>
      <c r="AA196" s="22">
        <v>-3.2</v>
      </c>
      <c r="AB196" s="22">
        <v>-2.7</v>
      </c>
      <c r="AC196" s="22">
        <v>-2.9</v>
      </c>
      <c r="AD196" s="22">
        <v>-3.1</v>
      </c>
      <c r="AE196" s="22">
        <v>-3</v>
      </c>
      <c r="AF196" s="27">
        <f t="shared" si="25"/>
        <v>-3.25</v>
      </c>
      <c r="AG196" s="22">
        <v>-2.5</v>
      </c>
      <c r="AH196" s="23">
        <v>-5.3</v>
      </c>
      <c r="AI196" s="22">
        <v>4.2</v>
      </c>
      <c r="AJ196" s="22">
        <v>4.5</v>
      </c>
      <c r="AK196" s="22">
        <v>4.5</v>
      </c>
      <c r="AL196" s="22">
        <v>4.5999999999999996</v>
      </c>
      <c r="AM196" s="22">
        <v>4.7</v>
      </c>
      <c r="AN196" s="22">
        <v>4.7</v>
      </c>
      <c r="AO196" s="22">
        <v>4.7</v>
      </c>
      <c r="AP196" s="22">
        <v>4.7</v>
      </c>
      <c r="AQ196" s="28">
        <f t="shared" si="26"/>
        <v>4.5749999999999993</v>
      </c>
      <c r="AR196" s="29"/>
    </row>
    <row r="197" spans="1:44" ht="12" customHeight="1">
      <c r="A197" s="26">
        <v>27</v>
      </c>
      <c r="B197" s="22">
        <v>7.2</v>
      </c>
      <c r="C197" s="22">
        <v>8.5</v>
      </c>
      <c r="D197" s="22">
        <v>8.6999999999999993</v>
      </c>
      <c r="E197" s="22">
        <v>9.1999999999999993</v>
      </c>
      <c r="F197" s="22">
        <v>10.199999999999999</v>
      </c>
      <c r="G197" s="22">
        <v>13.4</v>
      </c>
      <c r="H197" s="22">
        <v>13.4</v>
      </c>
      <c r="I197" s="22">
        <v>10.3</v>
      </c>
      <c r="J197" s="27">
        <f t="shared" si="23"/>
        <v>10.112499999999999</v>
      </c>
      <c r="K197" s="22">
        <v>14.2</v>
      </c>
      <c r="L197" s="23">
        <v>7.1</v>
      </c>
      <c r="M197" s="22">
        <v>9.8000000000000007</v>
      </c>
      <c r="N197" s="22">
        <v>10.3</v>
      </c>
      <c r="O197" s="22">
        <v>10.7</v>
      </c>
      <c r="P197" s="22">
        <v>10</v>
      </c>
      <c r="Q197" s="22">
        <v>9.8000000000000007</v>
      </c>
      <c r="R197" s="22">
        <v>10.3</v>
      </c>
      <c r="S197" s="22">
        <v>9.5</v>
      </c>
      <c r="T197" s="22">
        <v>12.4</v>
      </c>
      <c r="U197" s="28">
        <f t="shared" si="24"/>
        <v>10.35</v>
      </c>
      <c r="V197" s="29"/>
      <c r="W197" s="26">
        <v>27</v>
      </c>
      <c r="X197" s="22">
        <v>-2.8</v>
      </c>
      <c r="Y197" s="22">
        <v>-2.6</v>
      </c>
      <c r="Z197" s="22">
        <v>-2.2999999999999998</v>
      </c>
      <c r="AA197" s="22">
        <v>-1.8</v>
      </c>
      <c r="AB197" s="22">
        <v>-1.2</v>
      </c>
      <c r="AC197" s="22">
        <v>-0.5</v>
      </c>
      <c r="AD197" s="22">
        <v>-0.2</v>
      </c>
      <c r="AE197" s="22">
        <v>0.1</v>
      </c>
      <c r="AF197" s="27">
        <f t="shared" si="25"/>
        <v>-1.4124999999999999</v>
      </c>
      <c r="AG197" s="22">
        <v>0.2</v>
      </c>
      <c r="AH197" s="23">
        <v>-3</v>
      </c>
      <c r="AI197" s="22">
        <v>4.7</v>
      </c>
      <c r="AJ197" s="22">
        <v>4.8</v>
      </c>
      <c r="AK197" s="22">
        <v>5</v>
      </c>
      <c r="AL197" s="22">
        <v>5.3</v>
      </c>
      <c r="AM197" s="22">
        <v>5.5</v>
      </c>
      <c r="AN197" s="22">
        <v>5.8</v>
      </c>
      <c r="AO197" s="22">
        <v>6</v>
      </c>
      <c r="AP197" s="22">
        <v>6</v>
      </c>
      <c r="AQ197" s="28">
        <f t="shared" si="26"/>
        <v>5.3875000000000002</v>
      </c>
      <c r="AR197" s="29"/>
    </row>
    <row r="198" spans="1:44" ht="12" customHeight="1">
      <c r="A198" s="26">
        <v>28</v>
      </c>
      <c r="B198" s="22">
        <v>9.6999999999999993</v>
      </c>
      <c r="C198" s="22">
        <v>10.9</v>
      </c>
      <c r="D198" s="22">
        <v>10.3</v>
      </c>
      <c r="E198" s="22">
        <v>11.7</v>
      </c>
      <c r="F198" s="22">
        <v>15.9</v>
      </c>
      <c r="G198" s="22">
        <v>14.8</v>
      </c>
      <c r="H198" s="22">
        <v>12.6</v>
      </c>
      <c r="I198" s="22">
        <v>12.6</v>
      </c>
      <c r="J198" s="27">
        <f t="shared" si="23"/>
        <v>12.312499999999998</v>
      </c>
      <c r="K198" s="22">
        <v>16.5</v>
      </c>
      <c r="L198" s="23">
        <v>9</v>
      </c>
      <c r="M198" s="22">
        <v>12</v>
      </c>
      <c r="N198" s="22">
        <v>12.4</v>
      </c>
      <c r="O198" s="22">
        <v>11.4</v>
      </c>
      <c r="P198" s="22">
        <v>11.8</v>
      </c>
      <c r="Q198" s="22">
        <v>11.2</v>
      </c>
      <c r="R198" s="22">
        <v>10.8</v>
      </c>
      <c r="S198" s="22">
        <v>13.1</v>
      </c>
      <c r="T198" s="22">
        <v>14</v>
      </c>
      <c r="U198" s="28">
        <f t="shared" si="24"/>
        <v>12.087499999999999</v>
      </c>
      <c r="V198" s="29"/>
      <c r="W198" s="26">
        <v>28</v>
      </c>
      <c r="X198" s="22">
        <v>0.2</v>
      </c>
      <c r="Y198" s="22">
        <v>0.1</v>
      </c>
      <c r="Z198" s="22">
        <v>0</v>
      </c>
      <c r="AA198" s="22">
        <v>0.4</v>
      </c>
      <c r="AB198" s="22">
        <v>1</v>
      </c>
      <c r="AC198" s="22">
        <v>1.4</v>
      </c>
      <c r="AD198" s="22">
        <v>1.2</v>
      </c>
      <c r="AE198" s="22">
        <v>1.4</v>
      </c>
      <c r="AF198" s="27">
        <f t="shared" si="25"/>
        <v>0.71249999999999991</v>
      </c>
      <c r="AG198" s="22">
        <v>1.5</v>
      </c>
      <c r="AH198" s="23">
        <v>0</v>
      </c>
      <c r="AI198" s="22">
        <v>6.1</v>
      </c>
      <c r="AJ198" s="22">
        <v>6</v>
      </c>
      <c r="AK198" s="22">
        <v>6</v>
      </c>
      <c r="AL198" s="22">
        <v>6.2</v>
      </c>
      <c r="AM198" s="22">
        <v>6.4</v>
      </c>
      <c r="AN198" s="22">
        <v>6.4</v>
      </c>
      <c r="AO198" s="22">
        <v>6.4</v>
      </c>
      <c r="AP198" s="22">
        <v>6.6</v>
      </c>
      <c r="AQ198" s="28">
        <f t="shared" si="26"/>
        <v>6.2625000000000002</v>
      </c>
      <c r="AR198" s="29"/>
    </row>
    <row r="199" spans="1:44" ht="12" customHeight="1">
      <c r="A199" s="26">
        <v>29</v>
      </c>
      <c r="B199" s="22">
        <v>12.7</v>
      </c>
      <c r="C199" s="22">
        <v>13.6</v>
      </c>
      <c r="D199" s="22">
        <v>14</v>
      </c>
      <c r="E199" s="22">
        <v>14</v>
      </c>
      <c r="F199" s="22">
        <v>12.9</v>
      </c>
      <c r="G199" s="22">
        <v>15.8</v>
      </c>
      <c r="H199" s="22">
        <v>17.3</v>
      </c>
      <c r="I199" s="22">
        <v>12.5</v>
      </c>
      <c r="J199" s="27">
        <f t="shared" si="23"/>
        <v>14.1</v>
      </c>
      <c r="K199" s="22">
        <v>17.7</v>
      </c>
      <c r="L199" s="23">
        <v>12.3</v>
      </c>
      <c r="M199" s="22">
        <v>14.5</v>
      </c>
      <c r="N199" s="22">
        <v>15.4</v>
      </c>
      <c r="O199" s="22">
        <v>16</v>
      </c>
      <c r="P199" s="22">
        <v>15.3</v>
      </c>
      <c r="Q199" s="22">
        <v>12.8</v>
      </c>
      <c r="R199" s="22">
        <v>11.8</v>
      </c>
      <c r="S199" s="22">
        <v>9.3000000000000007</v>
      </c>
      <c r="T199" s="22">
        <v>6.2</v>
      </c>
      <c r="U199" s="28">
        <f t="shared" si="24"/>
        <v>12.6625</v>
      </c>
      <c r="V199" s="29"/>
      <c r="W199" s="26">
        <v>29</v>
      </c>
      <c r="X199" s="22">
        <v>1.6</v>
      </c>
      <c r="Y199" s="22">
        <v>1.6</v>
      </c>
      <c r="Z199" s="22">
        <v>1.7</v>
      </c>
      <c r="AA199" s="22">
        <v>1.8</v>
      </c>
      <c r="AB199" s="22">
        <v>2</v>
      </c>
      <c r="AC199" s="22">
        <v>2.2000000000000002</v>
      </c>
      <c r="AD199" s="22">
        <v>2.2000000000000002</v>
      </c>
      <c r="AE199" s="22">
        <v>3.6</v>
      </c>
      <c r="AF199" s="27">
        <f t="shared" si="25"/>
        <v>2.0874999999999999</v>
      </c>
      <c r="AG199" s="22">
        <v>3.6</v>
      </c>
      <c r="AH199" s="23">
        <v>1.3</v>
      </c>
      <c r="AI199" s="22">
        <v>6.7</v>
      </c>
      <c r="AJ199" s="22">
        <v>6.7</v>
      </c>
      <c r="AK199" s="22">
        <v>6.8</v>
      </c>
      <c r="AL199" s="22">
        <v>6.8</v>
      </c>
      <c r="AM199" s="22">
        <v>6.9</v>
      </c>
      <c r="AN199" s="22">
        <v>6.9</v>
      </c>
      <c r="AO199" s="22">
        <v>7</v>
      </c>
      <c r="AP199" s="22">
        <v>7.8</v>
      </c>
      <c r="AQ199" s="28">
        <f t="shared" si="26"/>
        <v>6.9499999999999993</v>
      </c>
      <c r="AR199" s="29"/>
    </row>
    <row r="200" spans="1:44" ht="12" customHeight="1">
      <c r="A200" s="26">
        <v>30</v>
      </c>
      <c r="B200" s="22">
        <v>7.1</v>
      </c>
      <c r="C200" s="22">
        <v>4</v>
      </c>
      <c r="D200" s="22">
        <v>4.8</v>
      </c>
      <c r="E200" s="22">
        <v>12.5</v>
      </c>
      <c r="F200" s="22">
        <v>14.3</v>
      </c>
      <c r="G200" s="22">
        <v>15.8</v>
      </c>
      <c r="H200" s="22">
        <v>16.8</v>
      </c>
      <c r="I200" s="22">
        <v>13.7</v>
      </c>
      <c r="J200" s="27">
        <f t="shared" si="23"/>
        <v>11.125</v>
      </c>
      <c r="K200" s="22">
        <v>17.399999999999999</v>
      </c>
      <c r="L200" s="23">
        <v>3</v>
      </c>
      <c r="M200" s="22">
        <v>7.3</v>
      </c>
      <c r="N200" s="22">
        <v>7.6</v>
      </c>
      <c r="O200" s="22">
        <v>8</v>
      </c>
      <c r="P200" s="22">
        <v>6.1</v>
      </c>
      <c r="Q200" s="22">
        <v>4.5999999999999996</v>
      </c>
      <c r="R200" s="22">
        <v>5.9</v>
      </c>
      <c r="S200" s="22">
        <v>6.9</v>
      </c>
      <c r="T200" s="22">
        <v>5</v>
      </c>
      <c r="U200" s="28">
        <f t="shared" si="24"/>
        <v>6.4249999999999998</v>
      </c>
      <c r="V200" s="29"/>
      <c r="W200" s="26">
        <v>30</v>
      </c>
      <c r="X200" s="22">
        <v>1.8</v>
      </c>
      <c r="Y200" s="22">
        <v>-0.2</v>
      </c>
      <c r="Z200" s="22">
        <v>-1.8</v>
      </c>
      <c r="AA200" s="22">
        <v>-3.6</v>
      </c>
      <c r="AB200" s="22">
        <v>-2.6</v>
      </c>
      <c r="AC200" s="22">
        <v>-1.3</v>
      </c>
      <c r="AD200" s="22">
        <v>-2.9</v>
      </c>
      <c r="AE200" s="22">
        <v>-4.5</v>
      </c>
      <c r="AF200" s="27">
        <f t="shared" si="25"/>
        <v>-1.8875</v>
      </c>
      <c r="AG200" s="22">
        <v>4.8</v>
      </c>
      <c r="AH200" s="23">
        <v>-4.5999999999999996</v>
      </c>
      <c r="AI200" s="22">
        <v>6.7</v>
      </c>
      <c r="AJ200" s="22">
        <v>5.6</v>
      </c>
      <c r="AK200" s="22">
        <v>4.5999999999999996</v>
      </c>
      <c r="AL200" s="22">
        <v>4.0999999999999996</v>
      </c>
      <c r="AM200" s="22">
        <v>4.2</v>
      </c>
      <c r="AN200" s="22">
        <v>4.3</v>
      </c>
      <c r="AO200" s="22">
        <v>4.4000000000000004</v>
      </c>
      <c r="AP200" s="22">
        <v>4.2</v>
      </c>
      <c r="AQ200" s="28">
        <f t="shared" si="26"/>
        <v>4.7625000000000002</v>
      </c>
      <c r="AR200" s="29"/>
    </row>
    <row r="201" spans="1:44" ht="12" customHeight="1">
      <c r="A201" s="30">
        <v>31</v>
      </c>
      <c r="B201" s="22">
        <v>7.5</v>
      </c>
      <c r="C201" s="22">
        <v>8.5</v>
      </c>
      <c r="D201" s="22">
        <v>9.6</v>
      </c>
      <c r="E201" s="22">
        <v>11.8</v>
      </c>
      <c r="F201" s="22">
        <v>11.3</v>
      </c>
      <c r="G201" s="22">
        <v>13.9</v>
      </c>
      <c r="H201" s="22">
        <v>16</v>
      </c>
      <c r="I201" s="22">
        <v>13.9</v>
      </c>
      <c r="J201" s="31">
        <f t="shared" si="23"/>
        <v>11.5625</v>
      </c>
      <c r="K201" s="24">
        <v>16.600000000000001</v>
      </c>
      <c r="L201" s="25">
        <v>6.6</v>
      </c>
      <c r="M201" s="22">
        <v>6.2</v>
      </c>
      <c r="N201" s="22">
        <v>7</v>
      </c>
      <c r="O201" s="22">
        <v>6.9</v>
      </c>
      <c r="P201" s="22">
        <v>9</v>
      </c>
      <c r="Q201" s="22">
        <v>11.8</v>
      </c>
      <c r="R201" s="22">
        <v>11.9</v>
      </c>
      <c r="S201" s="22">
        <v>6.7</v>
      </c>
      <c r="T201" s="22">
        <v>5.6</v>
      </c>
      <c r="U201" s="28">
        <f t="shared" si="24"/>
        <v>8.1375000000000011</v>
      </c>
      <c r="V201" s="29"/>
      <c r="W201" s="30"/>
      <c r="X201" s="39"/>
      <c r="Y201" s="39"/>
      <c r="Z201" s="39"/>
      <c r="AA201" s="39"/>
      <c r="AB201" s="39"/>
      <c r="AC201" s="39"/>
      <c r="AD201" s="39"/>
      <c r="AE201" s="39"/>
      <c r="AF201" s="31"/>
      <c r="AG201" s="42"/>
      <c r="AH201" s="43"/>
      <c r="AI201" s="39"/>
      <c r="AJ201" s="39"/>
      <c r="AK201" s="39"/>
      <c r="AL201" s="39"/>
      <c r="AM201" s="39"/>
      <c r="AN201" s="39"/>
      <c r="AO201" s="39"/>
      <c r="AP201" s="39"/>
      <c r="AQ201" s="43"/>
      <c r="AR201" s="29"/>
    </row>
    <row r="202" spans="1:44" ht="12" customHeight="1">
      <c r="A202" s="32" t="s">
        <v>5</v>
      </c>
      <c r="B202" s="33">
        <f t="shared" ref="B202:L202" si="27">AVERAGE(B171:B201)</f>
        <v>7.6516129032258053</v>
      </c>
      <c r="C202" s="34">
        <f t="shared" si="27"/>
        <v>6.2322580645161283</v>
      </c>
      <c r="D202" s="34">
        <f t="shared" si="27"/>
        <v>6.0548387096774192</v>
      </c>
      <c r="E202" s="34">
        <f t="shared" si="27"/>
        <v>10.825806451612902</v>
      </c>
      <c r="F202" s="34">
        <f t="shared" si="27"/>
        <v>13.04516129032258</v>
      </c>
      <c r="G202" s="34">
        <f t="shared" si="27"/>
        <v>14.016129032258062</v>
      </c>
      <c r="H202" s="34">
        <f t="shared" si="27"/>
        <v>14.048387096774192</v>
      </c>
      <c r="I202" s="35">
        <f t="shared" si="27"/>
        <v>11.754838709677419</v>
      </c>
      <c r="J202" s="33">
        <f t="shared" si="27"/>
        <v>10.453629032258066</v>
      </c>
      <c r="K202" s="34">
        <f t="shared" si="27"/>
        <v>16.025806451612901</v>
      </c>
      <c r="L202" s="35">
        <f t="shared" si="27"/>
        <v>4.8838709677419345</v>
      </c>
      <c r="M202" s="33"/>
      <c r="N202" s="34"/>
      <c r="O202" s="34"/>
      <c r="P202" s="34"/>
      <c r="Q202" s="34"/>
      <c r="R202" s="34"/>
      <c r="S202" s="34"/>
      <c r="T202" s="34"/>
      <c r="U202" s="35"/>
      <c r="V202" s="29"/>
      <c r="W202" s="32" t="s">
        <v>5</v>
      </c>
      <c r="X202" s="33">
        <f t="shared" ref="X202:AQ202" si="28">AVERAGE(X171:X201)</f>
        <v>1.8800000000000006</v>
      </c>
      <c r="Y202" s="34">
        <f t="shared" si="28"/>
        <v>1.7866666666666668</v>
      </c>
      <c r="Z202" s="34">
        <f t="shared" si="28"/>
        <v>1.5633333333333337</v>
      </c>
      <c r="AA202" s="34">
        <f t="shared" si="28"/>
        <v>1.4200000000000002</v>
      </c>
      <c r="AB202" s="34">
        <f t="shared" si="28"/>
        <v>2.3833333333333333</v>
      </c>
      <c r="AC202" s="34">
        <f t="shared" si="28"/>
        <v>2.9299999999999997</v>
      </c>
      <c r="AD202" s="34">
        <f t="shared" si="28"/>
        <v>2.2633333333333336</v>
      </c>
      <c r="AE202" s="35">
        <f t="shared" si="28"/>
        <v>1.8566666666666667</v>
      </c>
      <c r="AF202" s="33">
        <f t="shared" si="28"/>
        <v>2.010416666666667</v>
      </c>
      <c r="AG202" s="34">
        <f t="shared" si="28"/>
        <v>4.1900000000000004</v>
      </c>
      <c r="AH202" s="35">
        <f t="shared" si="28"/>
        <v>0.17666666666666675</v>
      </c>
      <c r="AI202" s="33">
        <f t="shared" si="28"/>
        <v>6.6299999999999981</v>
      </c>
      <c r="AJ202" s="34">
        <f t="shared" si="28"/>
        <v>6.5733333333333324</v>
      </c>
      <c r="AK202" s="34">
        <f t="shared" si="28"/>
        <v>6.4999999999999991</v>
      </c>
      <c r="AL202" s="34">
        <f t="shared" si="28"/>
        <v>6.4766666666666657</v>
      </c>
      <c r="AM202" s="34">
        <f t="shared" si="28"/>
        <v>6.7333333333333334</v>
      </c>
      <c r="AN202" s="34">
        <f t="shared" si="28"/>
        <v>6.7966666666666669</v>
      </c>
      <c r="AO202" s="34">
        <f t="shared" si="28"/>
        <v>6.7799999999999994</v>
      </c>
      <c r="AP202" s="34">
        <f t="shared" si="28"/>
        <v>6.6133333333333324</v>
      </c>
      <c r="AQ202" s="35">
        <f t="shared" si="28"/>
        <v>6.6379166666666647</v>
      </c>
      <c r="AR202" s="29"/>
    </row>
    <row r="203" spans="1:44" ht="12" customHeight="1">
      <c r="A203" s="29"/>
      <c r="B203" s="39"/>
      <c r="C203" s="39"/>
      <c r="D203" s="39"/>
      <c r="E203" s="39"/>
      <c r="F203" s="39"/>
      <c r="G203" s="39"/>
      <c r="H203" s="39"/>
      <c r="I203" s="39"/>
      <c r="J203" s="39"/>
      <c r="K203" s="39">
        <f>MAX(K171:K201)</f>
        <v>26.8</v>
      </c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6"/>
      <c r="W203" s="2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6"/>
    </row>
    <row r="204" spans="1:44" ht="12" customHeight="1">
      <c r="A204" s="2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6"/>
      <c r="W204" s="2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6"/>
    </row>
    <row r="205" spans="1:44" ht="12" customHeight="1">
      <c r="A205" s="29"/>
      <c r="B205" s="39"/>
      <c r="C205" s="39"/>
      <c r="D205" s="39"/>
      <c r="E205" s="39"/>
      <c r="F205" s="39"/>
      <c r="G205" s="39"/>
      <c r="H205" s="39"/>
      <c r="I205" s="39"/>
      <c r="J205" s="39"/>
      <c r="K205" s="40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6"/>
      <c r="W205" s="29"/>
      <c r="X205" s="39"/>
      <c r="Y205" s="39"/>
      <c r="Z205" s="39"/>
      <c r="AA205" s="39"/>
      <c r="AB205" s="39"/>
      <c r="AC205" s="39"/>
      <c r="AD205" s="39"/>
      <c r="AE205" s="39"/>
      <c r="AF205" s="39"/>
      <c r="AG205" s="40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6"/>
    </row>
    <row r="206" spans="1:44" ht="12" customHeight="1">
      <c r="A206" s="161" t="s">
        <v>105</v>
      </c>
      <c r="B206" s="161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161" t="s">
        <v>109</v>
      </c>
      <c r="X206" s="161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</row>
    <row r="207" spans="1:44" ht="12" customHeight="1">
      <c r="A207" s="1103"/>
      <c r="B207" s="1103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1084" t="s">
        <v>13</v>
      </c>
      <c r="R207" s="1084"/>
      <c r="S207" s="1084"/>
      <c r="T207" s="1084"/>
      <c r="U207" s="1084"/>
      <c r="V207" s="36"/>
      <c r="W207" s="1103"/>
      <c r="X207" s="1103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1084" t="s">
        <v>13</v>
      </c>
      <c r="AN207" s="1084"/>
      <c r="AO207" s="1084"/>
      <c r="AP207" s="1084"/>
      <c r="AQ207" s="1084"/>
      <c r="AR207" s="36"/>
    </row>
    <row r="208" spans="1:44" ht="12" customHeight="1">
      <c r="A208" s="1078" t="s">
        <v>52</v>
      </c>
      <c r="B208" s="1100" t="s">
        <v>71</v>
      </c>
      <c r="C208" s="1100"/>
      <c r="D208" s="1100"/>
      <c r="E208" s="1100"/>
      <c r="F208" s="1100"/>
      <c r="G208" s="1100"/>
      <c r="H208" s="1100"/>
      <c r="I208" s="1100"/>
      <c r="J208" s="1100"/>
      <c r="K208" s="1100"/>
      <c r="L208" s="1100"/>
      <c r="M208" s="935" t="s">
        <v>27</v>
      </c>
      <c r="N208" s="935"/>
      <c r="O208" s="935"/>
      <c r="P208" s="935"/>
      <c r="Q208" s="935"/>
      <c r="R208" s="935"/>
      <c r="S208" s="935"/>
      <c r="T208" s="935"/>
      <c r="U208" s="935"/>
      <c r="V208" s="36"/>
      <c r="W208" s="1078" t="s">
        <v>52</v>
      </c>
      <c r="X208" s="1100" t="s">
        <v>71</v>
      </c>
      <c r="Y208" s="1100"/>
      <c r="Z208" s="1100"/>
      <c r="AA208" s="1100"/>
      <c r="AB208" s="1100"/>
      <c r="AC208" s="1100"/>
      <c r="AD208" s="1100"/>
      <c r="AE208" s="1100"/>
      <c r="AF208" s="1100"/>
      <c r="AG208" s="1100"/>
      <c r="AH208" s="1100"/>
      <c r="AI208" s="935" t="s">
        <v>27</v>
      </c>
      <c r="AJ208" s="935"/>
      <c r="AK208" s="935"/>
      <c r="AL208" s="935"/>
      <c r="AM208" s="935"/>
      <c r="AN208" s="935"/>
      <c r="AO208" s="935"/>
      <c r="AP208" s="935"/>
      <c r="AQ208" s="935"/>
      <c r="AR208" s="36"/>
    </row>
    <row r="209" spans="1:44" ht="12" customHeight="1">
      <c r="A209" s="1079"/>
      <c r="B209" s="935" t="s">
        <v>80</v>
      </c>
      <c r="C209" s="935"/>
      <c r="D209" s="935"/>
      <c r="E209" s="935"/>
      <c r="F209" s="935"/>
      <c r="G209" s="935"/>
      <c r="H209" s="935"/>
      <c r="I209" s="935"/>
      <c r="J209" s="935"/>
      <c r="K209" s="935"/>
      <c r="L209" s="935"/>
      <c r="M209" s="935" t="s">
        <v>80</v>
      </c>
      <c r="N209" s="935"/>
      <c r="O209" s="935"/>
      <c r="P209" s="935"/>
      <c r="Q209" s="935"/>
      <c r="R209" s="935"/>
      <c r="S209" s="935"/>
      <c r="T209" s="935"/>
      <c r="U209" s="935"/>
      <c r="V209" s="36"/>
      <c r="W209" s="1079"/>
      <c r="X209" s="935" t="s">
        <v>80</v>
      </c>
      <c r="Y209" s="935"/>
      <c r="Z209" s="935"/>
      <c r="AA209" s="935"/>
      <c r="AB209" s="935"/>
      <c r="AC209" s="935"/>
      <c r="AD209" s="935"/>
      <c r="AE209" s="935"/>
      <c r="AF209" s="935"/>
      <c r="AG209" s="935"/>
      <c r="AH209" s="935"/>
      <c r="AI209" s="935" t="s">
        <v>80</v>
      </c>
      <c r="AJ209" s="935"/>
      <c r="AK209" s="935"/>
      <c r="AL209" s="935"/>
      <c r="AM209" s="935"/>
      <c r="AN209" s="935"/>
      <c r="AO209" s="935"/>
      <c r="AP209" s="935"/>
      <c r="AQ209" s="935"/>
      <c r="AR209" s="36"/>
    </row>
    <row r="210" spans="1:44" ht="12" customHeight="1">
      <c r="A210" s="1080"/>
      <c r="B210" s="120">
        <v>0</v>
      </c>
      <c r="C210" s="120">
        <v>0.125</v>
      </c>
      <c r="D210" s="120">
        <v>0.25</v>
      </c>
      <c r="E210" s="120">
        <v>0.375</v>
      </c>
      <c r="F210" s="120">
        <v>0.5</v>
      </c>
      <c r="G210" s="120">
        <v>0.625</v>
      </c>
      <c r="H210" s="120">
        <v>0.75</v>
      </c>
      <c r="I210" s="120">
        <v>0.875</v>
      </c>
      <c r="J210" s="49" t="s">
        <v>28</v>
      </c>
      <c r="K210" s="49" t="s">
        <v>2</v>
      </c>
      <c r="L210" s="49" t="s">
        <v>3</v>
      </c>
      <c r="M210" s="120">
        <v>0</v>
      </c>
      <c r="N210" s="120">
        <v>0.125</v>
      </c>
      <c r="O210" s="120">
        <v>0.25</v>
      </c>
      <c r="P210" s="120">
        <v>0.375</v>
      </c>
      <c r="Q210" s="120">
        <v>0.5</v>
      </c>
      <c r="R210" s="120">
        <v>0.625</v>
      </c>
      <c r="S210" s="120">
        <v>0.75</v>
      </c>
      <c r="T210" s="120">
        <v>0.875</v>
      </c>
      <c r="U210" s="49" t="s">
        <v>28</v>
      </c>
      <c r="V210" s="36"/>
      <c r="W210" s="1080"/>
      <c r="X210" s="120">
        <v>0</v>
      </c>
      <c r="Y210" s="120">
        <v>0.125</v>
      </c>
      <c r="Z210" s="120">
        <v>0.25</v>
      </c>
      <c r="AA210" s="120">
        <v>0.375</v>
      </c>
      <c r="AB210" s="120">
        <v>0.5</v>
      </c>
      <c r="AC210" s="120">
        <v>0.625</v>
      </c>
      <c r="AD210" s="120">
        <v>0.75</v>
      </c>
      <c r="AE210" s="120">
        <v>0.875</v>
      </c>
      <c r="AF210" s="49" t="s">
        <v>28</v>
      </c>
      <c r="AG210" s="49" t="s">
        <v>2</v>
      </c>
      <c r="AH210" s="49" t="s">
        <v>3</v>
      </c>
      <c r="AI210" s="120">
        <v>0</v>
      </c>
      <c r="AJ210" s="120">
        <v>0.125</v>
      </c>
      <c r="AK210" s="120">
        <v>0.25</v>
      </c>
      <c r="AL210" s="120">
        <v>0.375</v>
      </c>
      <c r="AM210" s="120">
        <v>0.5</v>
      </c>
      <c r="AN210" s="120">
        <v>0.625</v>
      </c>
      <c r="AO210" s="120">
        <v>0.75</v>
      </c>
      <c r="AP210" s="120">
        <v>0.875</v>
      </c>
      <c r="AQ210" s="49" t="s">
        <v>28</v>
      </c>
      <c r="AR210" s="36"/>
    </row>
    <row r="211" spans="1:44" ht="12" customHeight="1">
      <c r="A211" s="38"/>
      <c r="B211" s="1010" t="s">
        <v>8</v>
      </c>
      <c r="C211" s="1011"/>
      <c r="D211" s="1011"/>
      <c r="E211" s="1011"/>
      <c r="F211" s="1011"/>
      <c r="G211" s="1011"/>
      <c r="H211" s="1011"/>
      <c r="I211" s="1011"/>
      <c r="J211" s="1011"/>
      <c r="K211" s="1011"/>
      <c r="L211" s="1011"/>
      <c r="M211" s="1011"/>
      <c r="N211" s="1011"/>
      <c r="O211" s="1011"/>
      <c r="P211" s="1011"/>
      <c r="Q211" s="1011"/>
      <c r="R211" s="1011"/>
      <c r="S211" s="1011"/>
      <c r="T211" s="1011"/>
      <c r="U211" s="1012"/>
      <c r="V211" s="36"/>
      <c r="W211" s="38"/>
      <c r="X211" s="1010" t="s">
        <v>20</v>
      </c>
      <c r="Y211" s="1011"/>
      <c r="Z211" s="1011"/>
      <c r="AA211" s="1011"/>
      <c r="AB211" s="1011"/>
      <c r="AC211" s="1011"/>
      <c r="AD211" s="1011"/>
      <c r="AE211" s="1011"/>
      <c r="AF211" s="1011"/>
      <c r="AG211" s="1011"/>
      <c r="AH211" s="1011"/>
      <c r="AI211" s="1011"/>
      <c r="AJ211" s="1011"/>
      <c r="AK211" s="1011"/>
      <c r="AL211" s="1011"/>
      <c r="AM211" s="1011"/>
      <c r="AN211" s="1011"/>
      <c r="AO211" s="1011"/>
      <c r="AP211" s="1011"/>
      <c r="AQ211" s="1012"/>
      <c r="AR211" s="36"/>
    </row>
    <row r="212" spans="1:44" ht="12" customHeight="1">
      <c r="A212" s="26">
        <v>1</v>
      </c>
      <c r="B212" s="22">
        <v>6.2</v>
      </c>
      <c r="C212" s="22">
        <v>3.2</v>
      </c>
      <c r="D212" s="22">
        <v>4.4000000000000004</v>
      </c>
      <c r="E212" s="22">
        <v>13.5</v>
      </c>
      <c r="F212" s="22">
        <v>16.7</v>
      </c>
      <c r="G212" s="22">
        <v>18.100000000000001</v>
      </c>
      <c r="H212" s="22">
        <v>17.600000000000001</v>
      </c>
      <c r="I212" s="22">
        <v>15.9</v>
      </c>
      <c r="J212" s="27">
        <f t="shared" ref="J212:J241" si="29">AVERAGE(B212:I212)</f>
        <v>11.950000000000001</v>
      </c>
      <c r="K212" s="22">
        <v>18.8</v>
      </c>
      <c r="L212" s="23">
        <v>1.9</v>
      </c>
      <c r="M212" s="22">
        <v>6.8</v>
      </c>
      <c r="N212" s="22">
        <v>6.4</v>
      </c>
      <c r="O212" s="22">
        <v>7.4</v>
      </c>
      <c r="P212" s="22">
        <v>8.1999999999999993</v>
      </c>
      <c r="Q212" s="22">
        <v>6.8</v>
      </c>
      <c r="R212" s="22">
        <v>8.1</v>
      </c>
      <c r="S212" s="22">
        <v>8.6</v>
      </c>
      <c r="T212" s="22">
        <v>9.4</v>
      </c>
      <c r="U212" s="28">
        <f t="shared" ref="U212:U241" si="30">AVERAGE(M212:T212)</f>
        <v>7.7125000000000004</v>
      </c>
      <c r="V212" s="29"/>
      <c r="W212" s="26">
        <v>1</v>
      </c>
      <c r="X212" s="22">
        <v>-3.1</v>
      </c>
      <c r="Y212" s="22">
        <v>-4.5</v>
      </c>
      <c r="Z212" s="22">
        <v>-5.7</v>
      </c>
      <c r="AA212" s="22">
        <v>-4.4000000000000004</v>
      </c>
      <c r="AB212" s="22">
        <v>-1.8</v>
      </c>
      <c r="AC212" s="22">
        <v>-0.2</v>
      </c>
      <c r="AD212" s="22">
        <v>-1.3</v>
      </c>
      <c r="AE212" s="22">
        <v>-1</v>
      </c>
      <c r="AF212" s="27">
        <f t="shared" ref="AF212:AF242" si="31">AVERAGE(X212:AE212)</f>
        <v>-2.7500000000000004</v>
      </c>
      <c r="AG212" s="22">
        <v>-0.1</v>
      </c>
      <c r="AH212" s="23">
        <v>-6.1</v>
      </c>
      <c r="AI212" s="22">
        <v>4.5999999999999996</v>
      </c>
      <c r="AJ212" s="22">
        <v>4.0999999999999996</v>
      </c>
      <c r="AK212" s="22">
        <v>3.6</v>
      </c>
      <c r="AL212" s="22">
        <v>4.2</v>
      </c>
      <c r="AM212" s="22">
        <v>4.9000000000000004</v>
      </c>
      <c r="AN212" s="22">
        <v>4.8</v>
      </c>
      <c r="AO212" s="22">
        <v>4.5999999999999996</v>
      </c>
      <c r="AP212" s="22">
        <v>4.4000000000000004</v>
      </c>
      <c r="AQ212" s="28">
        <f t="shared" ref="AQ212:AQ242" si="32">AVERAGE(AI212:AP212)</f>
        <v>4.3999999999999995</v>
      </c>
      <c r="AR212" s="36"/>
    </row>
    <row r="213" spans="1:44" ht="12" customHeight="1">
      <c r="A213" s="26">
        <v>2</v>
      </c>
      <c r="B213" s="22">
        <v>14.3</v>
      </c>
      <c r="C213" s="22">
        <v>14</v>
      </c>
      <c r="D213" s="22">
        <v>13.7</v>
      </c>
      <c r="E213" s="22">
        <v>15.7</v>
      </c>
      <c r="F213" s="22">
        <v>15</v>
      </c>
      <c r="G213" s="22">
        <v>12.2</v>
      </c>
      <c r="H213" s="22">
        <v>14.5</v>
      </c>
      <c r="I213" s="22">
        <v>12.9</v>
      </c>
      <c r="J213" s="27">
        <f t="shared" si="29"/>
        <v>14.037500000000001</v>
      </c>
      <c r="K213" s="22">
        <v>16.5</v>
      </c>
      <c r="L213" s="23">
        <v>11.8</v>
      </c>
      <c r="M213" s="22">
        <v>9.8000000000000007</v>
      </c>
      <c r="N213" s="22">
        <v>11.8</v>
      </c>
      <c r="O213" s="22">
        <v>12.8</v>
      </c>
      <c r="P213" s="22">
        <v>12.5</v>
      </c>
      <c r="Q213" s="22">
        <v>11.9</v>
      </c>
      <c r="R213" s="22">
        <v>13.6</v>
      </c>
      <c r="S213" s="22">
        <v>9.9</v>
      </c>
      <c r="T213" s="22">
        <v>10.1</v>
      </c>
      <c r="U213" s="28">
        <f t="shared" si="30"/>
        <v>11.55</v>
      </c>
      <c r="V213" s="29"/>
      <c r="W213" s="26">
        <v>2</v>
      </c>
      <c r="X213" s="22">
        <v>-1.8</v>
      </c>
      <c r="Y213" s="22">
        <v>-0.6</v>
      </c>
      <c r="Z213" s="22">
        <v>-0.8</v>
      </c>
      <c r="AA213" s="22">
        <v>-2.2999999999999998</v>
      </c>
      <c r="AB213" s="22">
        <v>-2.1</v>
      </c>
      <c r="AC213" s="22">
        <v>-1</v>
      </c>
      <c r="AD213" s="22">
        <v>-5</v>
      </c>
      <c r="AE213" s="22">
        <v>-4.8</v>
      </c>
      <c r="AF213" s="27">
        <f t="shared" si="31"/>
        <v>-2.2999999999999998</v>
      </c>
      <c r="AG213" s="22">
        <v>-0.4</v>
      </c>
      <c r="AH213" s="23">
        <v>-5.3</v>
      </c>
      <c r="AI213" s="22">
        <v>4.7</v>
      </c>
      <c r="AJ213" s="22">
        <v>5.3</v>
      </c>
      <c r="AK213" s="22">
        <v>5.4</v>
      </c>
      <c r="AL213" s="22">
        <v>5.0999999999999996</v>
      </c>
      <c r="AM213" s="22">
        <v>5</v>
      </c>
      <c r="AN213" s="22">
        <v>4.9000000000000004</v>
      </c>
      <c r="AO213" s="22">
        <v>4.0999999999999996</v>
      </c>
      <c r="AP213" s="22">
        <v>4.0999999999999996</v>
      </c>
      <c r="AQ213" s="28">
        <f t="shared" si="32"/>
        <v>4.8250000000000002</v>
      </c>
      <c r="AR213" s="36"/>
    </row>
    <row r="214" spans="1:44" ht="12" customHeight="1">
      <c r="A214" s="26">
        <v>3</v>
      </c>
      <c r="B214" s="22">
        <v>9.1</v>
      </c>
      <c r="C214" s="22">
        <v>6.5</v>
      </c>
      <c r="D214" s="22">
        <v>6</v>
      </c>
      <c r="E214" s="22">
        <v>12.1</v>
      </c>
      <c r="F214" s="22">
        <v>15.7</v>
      </c>
      <c r="G214" s="22">
        <v>19.100000000000001</v>
      </c>
      <c r="H214" s="22">
        <v>19.8</v>
      </c>
      <c r="I214" s="22">
        <v>17.100000000000001</v>
      </c>
      <c r="J214" s="27">
        <f t="shared" si="29"/>
        <v>13.175000000000001</v>
      </c>
      <c r="K214" s="22">
        <v>20.3</v>
      </c>
      <c r="L214" s="23">
        <v>5</v>
      </c>
      <c r="M214" s="22">
        <v>9.9</v>
      </c>
      <c r="N214" s="22">
        <v>9.1</v>
      </c>
      <c r="O214" s="22">
        <v>8.8000000000000007</v>
      </c>
      <c r="P214" s="22">
        <v>8.9</v>
      </c>
      <c r="Q214" s="22">
        <v>7.1</v>
      </c>
      <c r="R214" s="22">
        <v>8.1999999999999993</v>
      </c>
      <c r="S214" s="22">
        <v>9.6999999999999993</v>
      </c>
      <c r="T214" s="22">
        <v>9.9</v>
      </c>
      <c r="U214" s="28">
        <f t="shared" si="30"/>
        <v>8.9500000000000011</v>
      </c>
      <c r="V214" s="29"/>
      <c r="W214" s="26">
        <v>3</v>
      </c>
      <c r="X214" s="22">
        <v>-4.7</v>
      </c>
      <c r="Y214" s="22">
        <v>-5.0999999999999996</v>
      </c>
      <c r="Z214" s="22">
        <v>-6.4</v>
      </c>
      <c r="AA214" s="22">
        <v>-7</v>
      </c>
      <c r="AB214" s="22">
        <v>-3.3</v>
      </c>
      <c r="AC214" s="22">
        <v>-1</v>
      </c>
      <c r="AD214" s="22">
        <v>-1.7</v>
      </c>
      <c r="AE214" s="22">
        <v>-2.8</v>
      </c>
      <c r="AF214" s="27">
        <f t="shared" si="31"/>
        <v>-4</v>
      </c>
      <c r="AG214" s="22">
        <v>-0.7</v>
      </c>
      <c r="AH214" s="23">
        <v>-7.6</v>
      </c>
      <c r="AI214" s="22">
        <v>4.2</v>
      </c>
      <c r="AJ214" s="22">
        <v>4</v>
      </c>
      <c r="AK214" s="22">
        <v>3.6</v>
      </c>
      <c r="AL214" s="22">
        <v>3.4</v>
      </c>
      <c r="AM214" s="22">
        <v>4.5</v>
      </c>
      <c r="AN214" s="22">
        <v>5.3</v>
      </c>
      <c r="AO214" s="22">
        <v>5.0999999999999996</v>
      </c>
      <c r="AP214" s="22">
        <v>4.5999999999999996</v>
      </c>
      <c r="AQ214" s="28">
        <f t="shared" si="32"/>
        <v>4.3375000000000004</v>
      </c>
      <c r="AR214" s="36"/>
    </row>
    <row r="215" spans="1:44" ht="12" customHeight="1">
      <c r="A215" s="26">
        <v>4</v>
      </c>
      <c r="B215" s="22">
        <v>12.2</v>
      </c>
      <c r="C215" s="22">
        <v>12.5</v>
      </c>
      <c r="D215" s="22">
        <v>13.4</v>
      </c>
      <c r="E215" s="22">
        <v>19.600000000000001</v>
      </c>
      <c r="F215" s="22">
        <v>24.3</v>
      </c>
      <c r="G215" s="22">
        <v>26.8</v>
      </c>
      <c r="H215" s="22">
        <v>27.1</v>
      </c>
      <c r="I215" s="22">
        <v>25.1</v>
      </c>
      <c r="J215" s="27">
        <f t="shared" si="29"/>
        <v>20.125</v>
      </c>
      <c r="K215" s="22">
        <v>27.6</v>
      </c>
      <c r="L215" s="23">
        <v>11.5</v>
      </c>
      <c r="M215" s="22">
        <v>10.4</v>
      </c>
      <c r="N215" s="22">
        <v>10.3</v>
      </c>
      <c r="O215" s="22">
        <v>11.5</v>
      </c>
      <c r="P215" s="22">
        <v>13</v>
      </c>
      <c r="Q215" s="22">
        <v>14.6</v>
      </c>
      <c r="R215" s="22">
        <v>13.7</v>
      </c>
      <c r="S215" s="22">
        <v>13.6</v>
      </c>
      <c r="T215" s="22">
        <v>12.7</v>
      </c>
      <c r="U215" s="28">
        <f t="shared" si="30"/>
        <v>12.475</v>
      </c>
      <c r="V215" s="29"/>
      <c r="W215" s="26">
        <v>4</v>
      </c>
      <c r="X215" s="22">
        <v>-2.4</v>
      </c>
      <c r="Y215" s="22">
        <v>-0.5</v>
      </c>
      <c r="Z215" s="22">
        <v>0.9</v>
      </c>
      <c r="AA215" s="22">
        <v>1.8</v>
      </c>
      <c r="AB215" s="22">
        <v>3.3</v>
      </c>
      <c r="AC215" s="22">
        <v>4.4000000000000004</v>
      </c>
      <c r="AD215" s="22">
        <v>4.0999999999999996</v>
      </c>
      <c r="AE215" s="22">
        <v>3.1</v>
      </c>
      <c r="AF215" s="27">
        <f t="shared" si="31"/>
        <v>1.8374999999999999</v>
      </c>
      <c r="AG215" s="22">
        <v>4.5</v>
      </c>
      <c r="AH215" s="23">
        <v>-4.9000000000000004</v>
      </c>
      <c r="AI215" s="22">
        <v>4.7</v>
      </c>
      <c r="AJ215" s="22">
        <v>5.6</v>
      </c>
      <c r="AK215" s="22">
        <v>6.5</v>
      </c>
      <c r="AL215" s="22">
        <v>6.9</v>
      </c>
      <c r="AM215" s="22">
        <v>7.7</v>
      </c>
      <c r="AN215" s="22">
        <v>8.1999999999999993</v>
      </c>
      <c r="AO215" s="22">
        <v>7.9</v>
      </c>
      <c r="AP215" s="22">
        <v>7.5</v>
      </c>
      <c r="AQ215" s="28">
        <f t="shared" si="32"/>
        <v>6.875</v>
      </c>
      <c r="AR215" s="36"/>
    </row>
    <row r="216" spans="1:44" ht="12" customHeight="1">
      <c r="A216" s="26">
        <v>5</v>
      </c>
      <c r="B216" s="22">
        <v>18.5</v>
      </c>
      <c r="C216" s="22">
        <v>15.3</v>
      </c>
      <c r="D216" s="22">
        <v>15.6</v>
      </c>
      <c r="E216" s="22">
        <v>21.6</v>
      </c>
      <c r="F216" s="22">
        <v>26.4</v>
      </c>
      <c r="G216" s="22">
        <v>27.7</v>
      </c>
      <c r="H216" s="22">
        <v>28.1</v>
      </c>
      <c r="I216" s="22">
        <v>25</v>
      </c>
      <c r="J216" s="27">
        <f t="shared" si="29"/>
        <v>22.275000000000002</v>
      </c>
      <c r="K216" s="22">
        <v>28.3</v>
      </c>
      <c r="L216" s="23">
        <v>13.5</v>
      </c>
      <c r="M216" s="22">
        <v>14</v>
      </c>
      <c r="N216" s="22">
        <v>13.9</v>
      </c>
      <c r="O216" s="22">
        <v>14.2</v>
      </c>
      <c r="P216" s="22">
        <v>14.9</v>
      </c>
      <c r="Q216" s="22">
        <v>14.4</v>
      </c>
      <c r="R216" s="22">
        <v>14.5</v>
      </c>
      <c r="S216" s="22">
        <v>14.8</v>
      </c>
      <c r="T216" s="22">
        <v>16.399999999999999</v>
      </c>
      <c r="U216" s="28">
        <f t="shared" si="30"/>
        <v>14.637499999999999</v>
      </c>
      <c r="V216" s="29"/>
      <c r="W216" s="26">
        <v>5</v>
      </c>
      <c r="X216" s="22">
        <v>3.5</v>
      </c>
      <c r="Y216" s="22">
        <v>4.0999999999999996</v>
      </c>
      <c r="Z216" s="22">
        <v>4.5999999999999996</v>
      </c>
      <c r="AA216" s="22">
        <v>4.8</v>
      </c>
      <c r="AB216" s="22">
        <v>4.8</v>
      </c>
      <c r="AC216" s="22">
        <v>5</v>
      </c>
      <c r="AD216" s="22">
        <v>4.9000000000000004</v>
      </c>
      <c r="AE216" s="22">
        <v>5.2</v>
      </c>
      <c r="AF216" s="27">
        <f t="shared" si="31"/>
        <v>4.6125000000000007</v>
      </c>
      <c r="AG216" s="22">
        <v>5.5</v>
      </c>
      <c r="AH216" s="23">
        <v>3</v>
      </c>
      <c r="AI216" s="22">
        <v>7.9</v>
      </c>
      <c r="AJ216" s="22">
        <v>8.1</v>
      </c>
      <c r="AK216" s="22">
        <v>8.1999999999999993</v>
      </c>
      <c r="AL216" s="22">
        <v>7.8</v>
      </c>
      <c r="AM216" s="22">
        <v>7.5</v>
      </c>
      <c r="AN216" s="22">
        <v>7.4</v>
      </c>
      <c r="AO216" s="22">
        <v>8.3000000000000007</v>
      </c>
      <c r="AP216" s="22">
        <v>8</v>
      </c>
      <c r="AQ216" s="28">
        <f t="shared" si="32"/>
        <v>7.9</v>
      </c>
      <c r="AR216" s="36"/>
    </row>
    <row r="217" spans="1:44" ht="12" customHeight="1">
      <c r="A217" s="26">
        <v>6</v>
      </c>
      <c r="B217" s="22">
        <v>19</v>
      </c>
      <c r="C217" s="22">
        <v>16.3</v>
      </c>
      <c r="D217" s="22">
        <v>16.3</v>
      </c>
      <c r="E217" s="22">
        <v>24.6</v>
      </c>
      <c r="F217" s="22">
        <v>27.6</v>
      </c>
      <c r="G217" s="22">
        <v>28.3</v>
      </c>
      <c r="H217" s="22">
        <v>28.1</v>
      </c>
      <c r="I217" s="22">
        <v>24.9</v>
      </c>
      <c r="J217" s="27">
        <f t="shared" si="29"/>
        <v>23.137499999999999</v>
      </c>
      <c r="K217" s="22">
        <v>29.4</v>
      </c>
      <c r="L217" s="23">
        <v>14.7</v>
      </c>
      <c r="M217" s="22">
        <v>17.5</v>
      </c>
      <c r="N217" s="22">
        <v>15.9</v>
      </c>
      <c r="O217" s="22">
        <v>16.5</v>
      </c>
      <c r="P217" s="22">
        <v>18.2</v>
      </c>
      <c r="Q217" s="22">
        <v>17.3</v>
      </c>
      <c r="R217" s="22">
        <v>15.7</v>
      </c>
      <c r="S217" s="22">
        <v>18.600000000000001</v>
      </c>
      <c r="T217" s="22">
        <v>16.3</v>
      </c>
      <c r="U217" s="28">
        <f t="shared" si="30"/>
        <v>17</v>
      </c>
      <c r="V217" s="29"/>
      <c r="W217" s="26">
        <v>6</v>
      </c>
      <c r="X217" s="22">
        <v>5.6</v>
      </c>
      <c r="Y217" s="22">
        <v>5.6</v>
      </c>
      <c r="Z217" s="22">
        <v>5.3</v>
      </c>
      <c r="AA217" s="22">
        <v>5.5</v>
      </c>
      <c r="AB217" s="22">
        <v>3.6</v>
      </c>
      <c r="AC217" s="22">
        <v>2.6</v>
      </c>
      <c r="AD217" s="22">
        <v>4</v>
      </c>
      <c r="AE217" s="22">
        <v>6.7</v>
      </c>
      <c r="AF217" s="27">
        <f t="shared" si="31"/>
        <v>4.8625000000000007</v>
      </c>
      <c r="AG217" s="22">
        <v>6.8</v>
      </c>
      <c r="AH217" s="23">
        <v>2.2999999999999998</v>
      </c>
      <c r="AI217" s="22">
        <v>7.5</v>
      </c>
      <c r="AJ217" s="22">
        <v>7.8</v>
      </c>
      <c r="AK217" s="22">
        <v>8</v>
      </c>
      <c r="AL217" s="22">
        <v>7.4</v>
      </c>
      <c r="AM217" s="22">
        <v>7.7</v>
      </c>
      <c r="AN217" s="22">
        <v>7.1</v>
      </c>
      <c r="AO217" s="22">
        <v>8.1</v>
      </c>
      <c r="AP217" s="22">
        <v>9.6</v>
      </c>
      <c r="AQ217" s="28">
        <f t="shared" si="32"/>
        <v>7.9000000000000012</v>
      </c>
      <c r="AR217" s="36"/>
    </row>
    <row r="218" spans="1:44" ht="12" customHeight="1">
      <c r="A218" s="26">
        <v>7</v>
      </c>
      <c r="B218" s="22">
        <v>20.2</v>
      </c>
      <c r="C218" s="22">
        <v>17.8</v>
      </c>
      <c r="D218" s="22">
        <v>18.399999999999999</v>
      </c>
      <c r="E218" s="22">
        <v>24.3</v>
      </c>
      <c r="F218" s="22">
        <v>27.4</v>
      </c>
      <c r="G218" s="22">
        <v>28.1</v>
      </c>
      <c r="H218" s="22">
        <v>27.6</v>
      </c>
      <c r="I218" s="22">
        <v>24.6</v>
      </c>
      <c r="J218" s="27">
        <f t="shared" si="29"/>
        <v>23.549999999999997</v>
      </c>
      <c r="K218" s="22">
        <v>28.3</v>
      </c>
      <c r="L218" s="23">
        <v>16.7</v>
      </c>
      <c r="M218" s="22">
        <v>17</v>
      </c>
      <c r="N218" s="22">
        <v>17.899999999999999</v>
      </c>
      <c r="O218" s="22">
        <v>18.399999999999999</v>
      </c>
      <c r="P218" s="22">
        <v>20</v>
      </c>
      <c r="Q218" s="22">
        <v>18.2</v>
      </c>
      <c r="R218" s="22">
        <v>17.5</v>
      </c>
      <c r="S218" s="22">
        <v>15.5</v>
      </c>
      <c r="T218" s="22">
        <v>16.7</v>
      </c>
      <c r="U218" s="28">
        <f t="shared" si="30"/>
        <v>17.649999999999999</v>
      </c>
      <c r="V218" s="29"/>
      <c r="W218" s="26">
        <v>7</v>
      </c>
      <c r="X218" s="22">
        <v>6.8</v>
      </c>
      <c r="Y218" s="22">
        <v>6.7</v>
      </c>
      <c r="Z218" s="22">
        <v>6.6</v>
      </c>
      <c r="AA218" s="22">
        <v>4.4000000000000004</v>
      </c>
      <c r="AB218" s="22">
        <v>3.3</v>
      </c>
      <c r="AC218" s="22">
        <v>2.9</v>
      </c>
      <c r="AD218" s="22">
        <v>2.6</v>
      </c>
      <c r="AE218" s="22">
        <v>2.2999999999999998</v>
      </c>
      <c r="AF218" s="27">
        <f t="shared" si="31"/>
        <v>4.4499999999999993</v>
      </c>
      <c r="AG218" s="22">
        <v>7.1</v>
      </c>
      <c r="AH218" s="23">
        <v>2.2999999999999998</v>
      </c>
      <c r="AI218" s="22">
        <v>9.6</v>
      </c>
      <c r="AJ218" s="22">
        <v>9.4</v>
      </c>
      <c r="AK218" s="22">
        <v>9.4</v>
      </c>
      <c r="AL218" s="22">
        <v>8.1999999999999993</v>
      </c>
      <c r="AM218" s="22">
        <v>7.5</v>
      </c>
      <c r="AN218" s="22">
        <v>7.3</v>
      </c>
      <c r="AO218" s="22">
        <v>7.2</v>
      </c>
      <c r="AP218" s="22">
        <v>7.1</v>
      </c>
      <c r="AQ218" s="28">
        <f t="shared" si="32"/>
        <v>8.2124999999999986</v>
      </c>
      <c r="AR218" s="36"/>
    </row>
    <row r="219" spans="1:44" ht="12" customHeight="1">
      <c r="A219" s="26">
        <v>8</v>
      </c>
      <c r="B219" s="22">
        <v>20.3</v>
      </c>
      <c r="C219" s="22">
        <v>18.600000000000001</v>
      </c>
      <c r="D219" s="22">
        <v>18.5</v>
      </c>
      <c r="E219" s="22">
        <v>23.7</v>
      </c>
      <c r="F219" s="22">
        <v>27</v>
      </c>
      <c r="G219" s="22">
        <v>27.3</v>
      </c>
      <c r="H219" s="22">
        <v>28.5</v>
      </c>
      <c r="I219" s="22">
        <v>23.9</v>
      </c>
      <c r="J219" s="27">
        <f t="shared" si="29"/>
        <v>23.475000000000001</v>
      </c>
      <c r="K219" s="22">
        <v>28.8</v>
      </c>
      <c r="L219" s="23">
        <v>16.2</v>
      </c>
      <c r="M219" s="22">
        <v>16.899999999999999</v>
      </c>
      <c r="N219" s="22">
        <v>17.100000000000001</v>
      </c>
      <c r="O219" s="22">
        <v>17.899999999999999</v>
      </c>
      <c r="P219" s="22">
        <v>18.399999999999999</v>
      </c>
      <c r="Q219" s="22">
        <v>20.3</v>
      </c>
      <c r="R219" s="22">
        <v>17.7</v>
      </c>
      <c r="S219" s="22">
        <v>15.9</v>
      </c>
      <c r="T219" s="22">
        <v>16.899999999999999</v>
      </c>
      <c r="U219" s="28">
        <f t="shared" si="30"/>
        <v>17.637499999999999</v>
      </c>
      <c r="V219" s="29"/>
      <c r="W219" s="26">
        <v>8</v>
      </c>
      <c r="X219" s="22">
        <v>2.5</v>
      </c>
      <c r="Y219" s="22">
        <v>2.1</v>
      </c>
      <c r="Z219" s="22">
        <v>2.1</v>
      </c>
      <c r="AA219" s="22">
        <v>1.3</v>
      </c>
      <c r="AB219" s="22">
        <v>1.4</v>
      </c>
      <c r="AC219" s="22">
        <v>2.6</v>
      </c>
      <c r="AD219" s="22">
        <v>2.2000000000000002</v>
      </c>
      <c r="AE219" s="22">
        <v>1.9</v>
      </c>
      <c r="AF219" s="27">
        <f t="shared" si="31"/>
        <v>2.0124999999999997</v>
      </c>
      <c r="AG219" s="22">
        <v>3.3</v>
      </c>
      <c r="AH219" s="23">
        <v>0.8</v>
      </c>
      <c r="AI219" s="22">
        <v>7.2</v>
      </c>
      <c r="AJ219" s="22">
        <v>6.8</v>
      </c>
      <c r="AK219" s="22">
        <v>6.8</v>
      </c>
      <c r="AL219" s="22">
        <v>6.2</v>
      </c>
      <c r="AM219" s="22">
        <v>6.3</v>
      </c>
      <c r="AN219" s="22">
        <v>6.3</v>
      </c>
      <c r="AO219" s="22">
        <v>6.7</v>
      </c>
      <c r="AP219" s="22">
        <v>6.7</v>
      </c>
      <c r="AQ219" s="28">
        <f t="shared" si="32"/>
        <v>6.625</v>
      </c>
      <c r="AR219" s="36"/>
    </row>
    <row r="220" spans="1:44" ht="12" customHeight="1">
      <c r="A220" s="26">
        <v>9</v>
      </c>
      <c r="B220" s="22">
        <v>20.7</v>
      </c>
      <c r="C220" s="22">
        <v>17.399999999999999</v>
      </c>
      <c r="D220" s="22">
        <v>17.899999999999999</v>
      </c>
      <c r="E220" s="22">
        <v>17.8</v>
      </c>
      <c r="F220" s="22">
        <v>19.899999999999999</v>
      </c>
      <c r="G220" s="22">
        <v>22.4</v>
      </c>
      <c r="H220" s="22">
        <v>21.4</v>
      </c>
      <c r="I220" s="22">
        <v>19</v>
      </c>
      <c r="J220" s="27">
        <f t="shared" si="29"/>
        <v>19.5625</v>
      </c>
      <c r="K220" s="22">
        <v>23.9</v>
      </c>
      <c r="L220" s="23">
        <v>15.9</v>
      </c>
      <c r="M220" s="22">
        <v>18</v>
      </c>
      <c r="N220" s="22">
        <v>19.2</v>
      </c>
      <c r="O220" s="22">
        <v>19.600000000000001</v>
      </c>
      <c r="P220" s="22">
        <v>19.5</v>
      </c>
      <c r="Q220" s="22">
        <v>16.7</v>
      </c>
      <c r="R220" s="22">
        <v>13.5</v>
      </c>
      <c r="S220" s="22">
        <v>10.199999999999999</v>
      </c>
      <c r="T220" s="22">
        <v>9.9</v>
      </c>
      <c r="U220" s="28">
        <f t="shared" si="30"/>
        <v>15.825000000000003</v>
      </c>
      <c r="V220" s="29"/>
      <c r="W220" s="26">
        <v>9</v>
      </c>
      <c r="X220" s="22">
        <v>4.0999999999999996</v>
      </c>
      <c r="Y220" s="22">
        <v>6.1</v>
      </c>
      <c r="Z220" s="22">
        <v>6.2</v>
      </c>
      <c r="AA220" s="22">
        <v>5.5</v>
      </c>
      <c r="AB220" s="22">
        <v>5</v>
      </c>
      <c r="AC220" s="22">
        <v>5</v>
      </c>
      <c r="AD220" s="22">
        <v>5</v>
      </c>
      <c r="AE220" s="22">
        <v>4.7</v>
      </c>
      <c r="AF220" s="27">
        <f t="shared" si="31"/>
        <v>5.2</v>
      </c>
      <c r="AG220" s="22">
        <v>6.7</v>
      </c>
      <c r="AH220" s="23">
        <v>1.9</v>
      </c>
      <c r="AI220" s="22">
        <v>7.9</v>
      </c>
      <c r="AJ220" s="22">
        <v>9</v>
      </c>
      <c r="AK220" s="22">
        <v>8.5</v>
      </c>
      <c r="AL220" s="22">
        <v>8.1</v>
      </c>
      <c r="AM220" s="22">
        <v>8.1</v>
      </c>
      <c r="AN220" s="22">
        <v>7.9</v>
      </c>
      <c r="AO220" s="22">
        <v>8</v>
      </c>
      <c r="AP220" s="22">
        <v>7.9</v>
      </c>
      <c r="AQ220" s="28">
        <f t="shared" si="32"/>
        <v>8.1750000000000007</v>
      </c>
      <c r="AR220" s="36"/>
    </row>
    <row r="221" spans="1:44" ht="12" customHeight="1">
      <c r="A221" s="26">
        <v>10</v>
      </c>
      <c r="B221" s="22">
        <v>12.6</v>
      </c>
      <c r="C221" s="22">
        <v>8.8000000000000007</v>
      </c>
      <c r="D221" s="22">
        <v>12.3</v>
      </c>
      <c r="E221" s="22">
        <v>15.9</v>
      </c>
      <c r="F221" s="22">
        <v>17.899999999999999</v>
      </c>
      <c r="G221" s="22">
        <v>19.899999999999999</v>
      </c>
      <c r="H221" s="22">
        <v>20.5</v>
      </c>
      <c r="I221" s="22">
        <v>17.600000000000001</v>
      </c>
      <c r="J221" s="27">
        <f t="shared" si="29"/>
        <v>15.6875</v>
      </c>
      <c r="K221" s="22">
        <v>21.4</v>
      </c>
      <c r="L221" s="23">
        <v>7.7</v>
      </c>
      <c r="M221" s="22">
        <v>9.8000000000000007</v>
      </c>
      <c r="N221" s="22">
        <v>10</v>
      </c>
      <c r="O221" s="22">
        <v>11.4</v>
      </c>
      <c r="P221" s="22">
        <v>13</v>
      </c>
      <c r="Q221" s="22">
        <v>10.4</v>
      </c>
      <c r="R221" s="22">
        <v>10.4</v>
      </c>
      <c r="S221" s="22">
        <v>9.6</v>
      </c>
      <c r="T221" s="22">
        <v>10.8</v>
      </c>
      <c r="U221" s="28">
        <f t="shared" si="30"/>
        <v>10.674999999999999</v>
      </c>
      <c r="V221" s="29"/>
      <c r="W221" s="26">
        <v>10</v>
      </c>
      <c r="X221" s="22">
        <v>4.8</v>
      </c>
      <c r="Y221" s="22">
        <v>4.5999999999999996</v>
      </c>
      <c r="Z221" s="22">
        <v>4.3</v>
      </c>
      <c r="AA221" s="22">
        <v>4.2</v>
      </c>
      <c r="AB221" s="22">
        <v>0.8</v>
      </c>
      <c r="AC221" s="22">
        <v>0.1</v>
      </c>
      <c r="AD221" s="22">
        <v>-1.4</v>
      </c>
      <c r="AE221" s="22">
        <v>-1.8</v>
      </c>
      <c r="AF221" s="27">
        <f t="shared" si="31"/>
        <v>1.9500000000000002</v>
      </c>
      <c r="AG221" s="22">
        <v>5</v>
      </c>
      <c r="AH221" s="23">
        <v>-1.9</v>
      </c>
      <c r="AI221" s="22">
        <v>7.9</v>
      </c>
      <c r="AJ221" s="22">
        <v>7.6</v>
      </c>
      <c r="AK221" s="22">
        <v>7.5</v>
      </c>
      <c r="AL221" s="22">
        <v>7.4</v>
      </c>
      <c r="AM221" s="22">
        <v>6.3</v>
      </c>
      <c r="AN221" s="22">
        <v>5.9</v>
      </c>
      <c r="AO221" s="22">
        <v>4.9000000000000004</v>
      </c>
      <c r="AP221" s="22">
        <v>4.4000000000000004</v>
      </c>
      <c r="AQ221" s="28">
        <f t="shared" si="32"/>
        <v>6.4874999999999989</v>
      </c>
      <c r="AR221" s="36"/>
    </row>
    <row r="222" spans="1:44" ht="12" customHeight="1">
      <c r="A222" s="26">
        <v>11</v>
      </c>
      <c r="B222" s="22">
        <v>15.1</v>
      </c>
      <c r="C222" s="22">
        <v>13.3</v>
      </c>
      <c r="D222" s="22">
        <v>13.2</v>
      </c>
      <c r="E222" s="22">
        <v>16.100000000000001</v>
      </c>
      <c r="F222" s="22">
        <v>17.8</v>
      </c>
      <c r="G222" s="22">
        <v>16.899999999999999</v>
      </c>
      <c r="H222" s="22">
        <v>16.3</v>
      </c>
      <c r="I222" s="22">
        <v>15.2</v>
      </c>
      <c r="J222" s="27">
        <f t="shared" si="29"/>
        <v>15.487500000000001</v>
      </c>
      <c r="K222" s="22">
        <v>18.399999999999999</v>
      </c>
      <c r="L222" s="23">
        <v>12.8</v>
      </c>
      <c r="M222" s="22">
        <v>12.3</v>
      </c>
      <c r="N222" s="22">
        <v>12.2</v>
      </c>
      <c r="O222" s="22">
        <v>12.7</v>
      </c>
      <c r="P222" s="22">
        <v>13.5</v>
      </c>
      <c r="Q222" s="22">
        <v>13.8</v>
      </c>
      <c r="R222" s="22">
        <v>16.5</v>
      </c>
      <c r="S222" s="22">
        <v>16.8</v>
      </c>
      <c r="T222" s="22">
        <v>14</v>
      </c>
      <c r="U222" s="28">
        <f t="shared" si="30"/>
        <v>13.975</v>
      </c>
      <c r="V222" s="29"/>
      <c r="W222" s="26">
        <v>11</v>
      </c>
      <c r="X222" s="22">
        <v>-1.3</v>
      </c>
      <c r="Y222" s="22">
        <v>-3.5</v>
      </c>
      <c r="Z222" s="22">
        <v>-5.2</v>
      </c>
      <c r="AA222" s="22">
        <v>-4.5999999999999996</v>
      </c>
      <c r="AB222" s="22">
        <v>-3.3</v>
      </c>
      <c r="AC222" s="22">
        <v>-2.1</v>
      </c>
      <c r="AD222" s="22">
        <v>-1.4</v>
      </c>
      <c r="AE222" s="22">
        <v>-1.5</v>
      </c>
      <c r="AF222" s="27">
        <f t="shared" si="31"/>
        <v>-2.8624999999999998</v>
      </c>
      <c r="AG222" s="22">
        <v>-1.1000000000000001</v>
      </c>
      <c r="AH222" s="23">
        <v>-5.5</v>
      </c>
      <c r="AI222" s="22">
        <v>4.3</v>
      </c>
      <c r="AJ222" s="22">
        <v>4.4000000000000004</v>
      </c>
      <c r="AK222" s="22">
        <v>3.9</v>
      </c>
      <c r="AL222" s="22">
        <v>4.0999999999999996</v>
      </c>
      <c r="AM222" s="22">
        <v>4.4000000000000004</v>
      </c>
      <c r="AN222" s="22">
        <v>4.5</v>
      </c>
      <c r="AO222" s="22">
        <v>4.5999999999999996</v>
      </c>
      <c r="AP222" s="22">
        <v>4.3</v>
      </c>
      <c r="AQ222" s="28">
        <f t="shared" si="32"/>
        <v>4.3125</v>
      </c>
      <c r="AR222" s="36"/>
    </row>
    <row r="223" spans="1:44" ht="12" customHeight="1">
      <c r="A223" s="26">
        <v>12</v>
      </c>
      <c r="B223" s="22">
        <v>14.2</v>
      </c>
      <c r="C223" s="22">
        <v>14</v>
      </c>
      <c r="D223" s="22">
        <v>13.9</v>
      </c>
      <c r="E223" s="22">
        <v>16</v>
      </c>
      <c r="F223" s="22">
        <v>19.100000000000001</v>
      </c>
      <c r="G223" s="22">
        <v>20.2</v>
      </c>
      <c r="H223" s="22">
        <v>20.2</v>
      </c>
      <c r="I223" s="22">
        <v>17.100000000000001</v>
      </c>
      <c r="J223" s="27">
        <f t="shared" si="29"/>
        <v>16.837500000000002</v>
      </c>
      <c r="K223" s="22">
        <v>21.4</v>
      </c>
      <c r="L223" s="23">
        <v>13.5</v>
      </c>
      <c r="M223" s="22">
        <v>15</v>
      </c>
      <c r="N223" s="22">
        <v>14.7</v>
      </c>
      <c r="O223" s="22">
        <v>14</v>
      </c>
      <c r="P223" s="22">
        <v>13.1</v>
      </c>
      <c r="Q223" s="22">
        <v>12.4</v>
      </c>
      <c r="R223" s="22">
        <v>13.9</v>
      </c>
      <c r="S223" s="22">
        <v>12.8</v>
      </c>
      <c r="T223" s="22">
        <v>10.3</v>
      </c>
      <c r="U223" s="28">
        <f t="shared" si="30"/>
        <v>13.275</v>
      </c>
      <c r="V223" s="29"/>
      <c r="W223" s="26">
        <v>12</v>
      </c>
      <c r="X223" s="22">
        <v>-2.7</v>
      </c>
      <c r="Y223" s="22">
        <v>-3.7</v>
      </c>
      <c r="Z223" s="22">
        <v>-3.5</v>
      </c>
      <c r="AA223" s="22">
        <v>-2.9</v>
      </c>
      <c r="AB223" s="22">
        <v>-0.8</v>
      </c>
      <c r="AC223" s="22">
        <v>-0.2</v>
      </c>
      <c r="AD223" s="22">
        <v>-0.4</v>
      </c>
      <c r="AE223" s="22">
        <v>0.1</v>
      </c>
      <c r="AF223" s="27">
        <f t="shared" si="31"/>
        <v>-1.7625000000000002</v>
      </c>
      <c r="AG223" s="22">
        <v>0.1</v>
      </c>
      <c r="AH223" s="23">
        <v>-3.8</v>
      </c>
      <c r="AI223" s="22">
        <v>4.0999999999999996</v>
      </c>
      <c r="AJ223" s="22">
        <v>4.0999999999999996</v>
      </c>
      <c r="AK223" s="22">
        <v>4.0999999999999996</v>
      </c>
      <c r="AL223" s="22">
        <v>4.4000000000000004</v>
      </c>
      <c r="AM223" s="22">
        <v>4.9000000000000004</v>
      </c>
      <c r="AN223" s="22">
        <v>5</v>
      </c>
      <c r="AO223" s="22">
        <v>5.5</v>
      </c>
      <c r="AP223" s="22">
        <v>5.5</v>
      </c>
      <c r="AQ223" s="28">
        <f t="shared" si="32"/>
        <v>4.7</v>
      </c>
      <c r="AR223" s="36"/>
    </row>
    <row r="224" spans="1:44" ht="12" customHeight="1">
      <c r="A224" s="26">
        <v>13</v>
      </c>
      <c r="B224" s="22">
        <v>14.3</v>
      </c>
      <c r="C224" s="22">
        <v>13.4</v>
      </c>
      <c r="D224" s="22">
        <v>13.8</v>
      </c>
      <c r="E224" s="22">
        <v>11.4</v>
      </c>
      <c r="F224" s="22">
        <v>15.1</v>
      </c>
      <c r="G224" s="22">
        <v>21.4</v>
      </c>
      <c r="H224" s="22">
        <v>22.4</v>
      </c>
      <c r="I224" s="22">
        <v>19.100000000000001</v>
      </c>
      <c r="J224" s="27">
        <f t="shared" si="29"/>
        <v>16.362500000000001</v>
      </c>
      <c r="K224" s="22">
        <v>22.9</v>
      </c>
      <c r="L224" s="23">
        <v>11.2</v>
      </c>
      <c r="M224" s="22">
        <v>10.3</v>
      </c>
      <c r="N224" s="22">
        <v>10.9</v>
      </c>
      <c r="O224" s="22">
        <v>11.7</v>
      </c>
      <c r="P224" s="22">
        <v>13.1</v>
      </c>
      <c r="Q224" s="22">
        <v>14.9</v>
      </c>
      <c r="R224" s="22">
        <v>19.100000000000001</v>
      </c>
      <c r="S224" s="22">
        <v>19.2</v>
      </c>
      <c r="T224" s="22">
        <v>20.7</v>
      </c>
      <c r="U224" s="28">
        <f t="shared" si="30"/>
        <v>14.987500000000001</v>
      </c>
      <c r="V224" s="29"/>
      <c r="W224" s="26">
        <v>13</v>
      </c>
      <c r="X224" s="22">
        <v>0</v>
      </c>
      <c r="Y224" s="22">
        <v>0.2</v>
      </c>
      <c r="Z224" s="22">
        <v>0.4</v>
      </c>
      <c r="AA224" s="22">
        <v>0.7</v>
      </c>
      <c r="AB224" s="22">
        <v>1</v>
      </c>
      <c r="AC224" s="22">
        <v>1.5</v>
      </c>
      <c r="AD224" s="22">
        <v>1</v>
      </c>
      <c r="AE224" s="22">
        <v>0.7</v>
      </c>
      <c r="AF224" s="27">
        <f t="shared" si="31"/>
        <v>0.6875</v>
      </c>
      <c r="AG224" s="22">
        <v>1.7</v>
      </c>
      <c r="AH224" s="23">
        <v>-0.3</v>
      </c>
      <c r="AI224" s="22">
        <v>5.5</v>
      </c>
      <c r="AJ224" s="22">
        <v>5.3</v>
      </c>
      <c r="AK224" s="22">
        <v>5.0999999999999996</v>
      </c>
      <c r="AL224" s="22">
        <v>5.5</v>
      </c>
      <c r="AM224" s="22">
        <v>6.2</v>
      </c>
      <c r="AN224" s="22">
        <v>6.5</v>
      </c>
      <c r="AO224" s="22">
        <v>6</v>
      </c>
      <c r="AP224" s="22">
        <v>5.9</v>
      </c>
      <c r="AQ224" s="28">
        <f t="shared" si="32"/>
        <v>5.7499999999999991</v>
      </c>
      <c r="AR224" s="36"/>
    </row>
    <row r="225" spans="1:44" ht="12" customHeight="1">
      <c r="A225" s="26">
        <v>14</v>
      </c>
      <c r="B225" s="22">
        <v>17.2</v>
      </c>
      <c r="C225" s="22">
        <v>16.5</v>
      </c>
      <c r="D225" s="22">
        <v>17.100000000000001</v>
      </c>
      <c r="E225" s="22">
        <v>18.3</v>
      </c>
      <c r="F225" s="22">
        <v>18.8</v>
      </c>
      <c r="G225" s="22">
        <v>19.2</v>
      </c>
      <c r="H225" s="22">
        <v>17.5</v>
      </c>
      <c r="I225" s="22">
        <v>16.7</v>
      </c>
      <c r="J225" s="27">
        <f t="shared" si="29"/>
        <v>17.662500000000001</v>
      </c>
      <c r="K225" s="22">
        <v>19.8</v>
      </c>
      <c r="L225" s="23">
        <v>16.3</v>
      </c>
      <c r="M225" s="22">
        <v>19.399999999999999</v>
      </c>
      <c r="N225" s="22">
        <v>18.5</v>
      </c>
      <c r="O225" s="22">
        <v>19.100000000000001</v>
      </c>
      <c r="P225" s="22">
        <v>19.3</v>
      </c>
      <c r="Q225" s="22">
        <v>19.100000000000001</v>
      </c>
      <c r="R225" s="22">
        <v>17.5</v>
      </c>
      <c r="S225" s="22">
        <v>18</v>
      </c>
      <c r="T225" s="22">
        <v>15.2</v>
      </c>
      <c r="U225" s="28">
        <f t="shared" si="30"/>
        <v>18.262499999999999</v>
      </c>
      <c r="V225" s="29"/>
      <c r="W225" s="26">
        <v>14</v>
      </c>
      <c r="X225" s="22">
        <v>0.6</v>
      </c>
      <c r="Y225" s="22">
        <v>0.8</v>
      </c>
      <c r="Z225" s="22">
        <v>1</v>
      </c>
      <c r="AA225" s="22">
        <v>0.9</v>
      </c>
      <c r="AB225" s="22">
        <v>1.1000000000000001</v>
      </c>
      <c r="AC225" s="22">
        <v>0.9</v>
      </c>
      <c r="AD225" s="22">
        <v>1.2</v>
      </c>
      <c r="AE225" s="22">
        <v>1.4</v>
      </c>
      <c r="AF225" s="27">
        <f t="shared" si="31"/>
        <v>0.98750000000000004</v>
      </c>
      <c r="AG225" s="22">
        <v>1.5</v>
      </c>
      <c r="AH225" s="23">
        <v>0.3</v>
      </c>
      <c r="AI225" s="22">
        <v>6.1</v>
      </c>
      <c r="AJ225" s="22">
        <v>6.1</v>
      </c>
      <c r="AK225" s="22">
        <v>5.7</v>
      </c>
      <c r="AL225" s="22">
        <v>5.8</v>
      </c>
      <c r="AM225" s="22">
        <v>5.8</v>
      </c>
      <c r="AN225" s="22">
        <v>5.7</v>
      </c>
      <c r="AO225" s="22">
        <v>6</v>
      </c>
      <c r="AP225" s="22">
        <v>6</v>
      </c>
      <c r="AQ225" s="28">
        <f t="shared" si="32"/>
        <v>5.9</v>
      </c>
      <c r="AR225" s="36"/>
    </row>
    <row r="226" spans="1:44" ht="12" customHeight="1">
      <c r="A226" s="26">
        <v>15</v>
      </c>
      <c r="B226" s="22">
        <v>14.6</v>
      </c>
      <c r="C226" s="22">
        <v>13.1</v>
      </c>
      <c r="D226" s="22">
        <v>13</v>
      </c>
      <c r="E226" s="22">
        <v>15.1</v>
      </c>
      <c r="F226" s="22">
        <v>20.100000000000001</v>
      </c>
      <c r="G226" s="22">
        <v>21.4</v>
      </c>
      <c r="H226" s="22">
        <v>22.9</v>
      </c>
      <c r="I226" s="22">
        <v>20</v>
      </c>
      <c r="J226" s="27">
        <f t="shared" si="29"/>
        <v>17.525000000000002</v>
      </c>
      <c r="K226" s="22">
        <v>23.4</v>
      </c>
      <c r="L226" s="23">
        <v>12.6</v>
      </c>
      <c r="M226" s="22">
        <v>14.1</v>
      </c>
      <c r="N226" s="22">
        <v>14</v>
      </c>
      <c r="O226" s="22">
        <v>13.8</v>
      </c>
      <c r="P226" s="22">
        <v>14.4</v>
      </c>
      <c r="Q226" s="22">
        <v>15.3</v>
      </c>
      <c r="R226" s="22">
        <v>15</v>
      </c>
      <c r="S226" s="22">
        <v>11.7</v>
      </c>
      <c r="T226" s="22">
        <v>12.8</v>
      </c>
      <c r="U226" s="28">
        <f t="shared" si="30"/>
        <v>13.887500000000001</v>
      </c>
      <c r="V226" s="29"/>
      <c r="W226" s="26">
        <v>15</v>
      </c>
      <c r="X226" s="22">
        <v>1.5</v>
      </c>
      <c r="Y226" s="22">
        <v>0.4</v>
      </c>
      <c r="Z226" s="22">
        <v>0.4</v>
      </c>
      <c r="AA226" s="22">
        <v>0.7</v>
      </c>
      <c r="AB226" s="22">
        <v>0.5</v>
      </c>
      <c r="AC226" s="22">
        <v>0.8</v>
      </c>
      <c r="AD226" s="22">
        <v>0.8</v>
      </c>
      <c r="AE226" s="22">
        <v>1</v>
      </c>
      <c r="AF226" s="27">
        <f t="shared" si="31"/>
        <v>0.76249999999999996</v>
      </c>
      <c r="AG226" s="22">
        <v>1.5</v>
      </c>
      <c r="AH226" s="23">
        <v>0.2</v>
      </c>
      <c r="AI226" s="22">
        <v>6.1</v>
      </c>
      <c r="AJ226" s="22">
        <v>6.2</v>
      </c>
      <c r="AK226" s="22">
        <v>6.2</v>
      </c>
      <c r="AL226" s="22">
        <v>6.2</v>
      </c>
      <c r="AM226" s="22">
        <v>6.2</v>
      </c>
      <c r="AN226" s="22">
        <v>6.5</v>
      </c>
      <c r="AO226" s="22">
        <v>6.4</v>
      </c>
      <c r="AP226" s="22">
        <v>6.5</v>
      </c>
      <c r="AQ226" s="28">
        <f t="shared" si="32"/>
        <v>6.2874999999999996</v>
      </c>
      <c r="AR226" s="36"/>
    </row>
    <row r="227" spans="1:44" ht="12" customHeight="1">
      <c r="A227" s="26">
        <v>16</v>
      </c>
      <c r="B227" s="22">
        <v>14</v>
      </c>
      <c r="C227" s="22">
        <v>10.199999999999999</v>
      </c>
      <c r="D227" s="22">
        <v>11.1</v>
      </c>
      <c r="E227" s="22">
        <v>18.399999999999999</v>
      </c>
      <c r="F227" s="22">
        <v>21.9</v>
      </c>
      <c r="G227" s="22">
        <v>22.8</v>
      </c>
      <c r="H227" s="22">
        <v>23.8</v>
      </c>
      <c r="I227" s="22">
        <v>22.1</v>
      </c>
      <c r="J227" s="27">
        <f t="shared" si="29"/>
        <v>18.037499999999998</v>
      </c>
      <c r="K227" s="22">
        <v>25.5</v>
      </c>
      <c r="L227" s="23">
        <v>7.3</v>
      </c>
      <c r="M227" s="22">
        <v>13.9</v>
      </c>
      <c r="N227" s="22">
        <v>12.3</v>
      </c>
      <c r="O227" s="22">
        <v>12.5</v>
      </c>
      <c r="P227" s="22">
        <v>14.6</v>
      </c>
      <c r="Q227" s="22">
        <v>12.8</v>
      </c>
      <c r="R227" s="22">
        <v>13.6</v>
      </c>
      <c r="S227" s="22">
        <v>13.5</v>
      </c>
      <c r="T227" s="22">
        <v>15.7</v>
      </c>
      <c r="U227" s="28">
        <f t="shared" si="30"/>
        <v>13.612500000000001</v>
      </c>
      <c r="V227" s="29"/>
      <c r="W227" s="26">
        <v>16</v>
      </c>
      <c r="X227" s="22">
        <v>2.1</v>
      </c>
      <c r="Y227" s="22">
        <v>1.6</v>
      </c>
      <c r="Z227" s="22">
        <v>1.4</v>
      </c>
      <c r="AA227" s="22">
        <v>0.3</v>
      </c>
      <c r="AB227" s="22">
        <v>0.1</v>
      </c>
      <c r="AC227" s="22">
        <v>1.3</v>
      </c>
      <c r="AD227" s="22">
        <v>2.2999999999999998</v>
      </c>
      <c r="AE227" s="22">
        <v>2.4</v>
      </c>
      <c r="AF227" s="27">
        <f t="shared" si="31"/>
        <v>1.4374999999999998</v>
      </c>
      <c r="AG227" s="22">
        <v>2.6</v>
      </c>
      <c r="AH227" s="23">
        <v>0</v>
      </c>
      <c r="AI227" s="22">
        <v>7</v>
      </c>
      <c r="AJ227" s="22">
        <v>6.6</v>
      </c>
      <c r="AK227" s="22">
        <v>6.6</v>
      </c>
      <c r="AL227" s="22">
        <v>6.2</v>
      </c>
      <c r="AM227" s="22">
        <v>6.1</v>
      </c>
      <c r="AN227" s="22">
        <v>6.7</v>
      </c>
      <c r="AO227" s="22">
        <v>7</v>
      </c>
      <c r="AP227" s="22">
        <v>7</v>
      </c>
      <c r="AQ227" s="28">
        <f t="shared" si="32"/>
        <v>6.65</v>
      </c>
      <c r="AR227" s="36"/>
    </row>
    <row r="228" spans="1:44" ht="12" customHeight="1">
      <c r="A228" s="26">
        <v>17</v>
      </c>
      <c r="B228" s="22">
        <v>17.3</v>
      </c>
      <c r="C228" s="22">
        <v>14.1</v>
      </c>
      <c r="D228" s="22">
        <v>14.8</v>
      </c>
      <c r="E228" s="22">
        <v>18.3</v>
      </c>
      <c r="F228" s="22">
        <v>22.3</v>
      </c>
      <c r="G228" s="22">
        <v>24.1</v>
      </c>
      <c r="H228" s="22">
        <v>24.1</v>
      </c>
      <c r="I228" s="22">
        <v>21.8</v>
      </c>
      <c r="J228" s="27">
        <f t="shared" si="29"/>
        <v>19.600000000000001</v>
      </c>
      <c r="K228" s="22">
        <v>25.1</v>
      </c>
      <c r="L228" s="23">
        <v>12.8</v>
      </c>
      <c r="M228" s="22">
        <v>14.4</v>
      </c>
      <c r="N228" s="22">
        <v>13.5</v>
      </c>
      <c r="O228" s="22">
        <v>12.6</v>
      </c>
      <c r="P228" s="22">
        <v>15.1</v>
      </c>
      <c r="Q228" s="22">
        <v>12.4</v>
      </c>
      <c r="R228" s="22">
        <v>12</v>
      </c>
      <c r="S228" s="22">
        <v>12.6</v>
      </c>
      <c r="T228" s="22">
        <v>13</v>
      </c>
      <c r="U228" s="28">
        <f t="shared" si="30"/>
        <v>13.2</v>
      </c>
      <c r="V228" s="29"/>
      <c r="W228" s="26">
        <v>17</v>
      </c>
      <c r="X228" s="22">
        <v>2.6</v>
      </c>
      <c r="Y228" s="22">
        <v>3</v>
      </c>
      <c r="Z228" s="22">
        <v>3.1</v>
      </c>
      <c r="AA228" s="22">
        <v>4</v>
      </c>
      <c r="AB228" s="22">
        <v>4.3</v>
      </c>
      <c r="AC228" s="22">
        <v>4.2</v>
      </c>
      <c r="AD228" s="22">
        <v>4.0999999999999996</v>
      </c>
      <c r="AE228" s="22">
        <v>3.6</v>
      </c>
      <c r="AF228" s="27">
        <f t="shared" si="31"/>
        <v>3.6124999999999998</v>
      </c>
      <c r="AG228" s="22">
        <v>4.5</v>
      </c>
      <c r="AH228" s="23">
        <v>2.2000000000000002</v>
      </c>
      <c r="AI228" s="22">
        <v>7.1</v>
      </c>
      <c r="AJ228" s="22">
        <v>7.4</v>
      </c>
      <c r="AK228" s="22">
        <v>7.3</v>
      </c>
      <c r="AL228" s="22">
        <v>7.8</v>
      </c>
      <c r="AM228" s="22">
        <v>7.7</v>
      </c>
      <c r="AN228" s="22">
        <v>7.6</v>
      </c>
      <c r="AO228" s="22">
        <v>7.7</v>
      </c>
      <c r="AP228" s="22">
        <v>7.6</v>
      </c>
      <c r="AQ228" s="28">
        <f t="shared" si="32"/>
        <v>7.5250000000000012</v>
      </c>
      <c r="AR228" s="36"/>
    </row>
    <row r="229" spans="1:44" ht="12" customHeight="1">
      <c r="A229" s="26">
        <v>18</v>
      </c>
      <c r="B229" s="22">
        <v>15.3</v>
      </c>
      <c r="C229" s="22">
        <v>12.9</v>
      </c>
      <c r="D229" s="22">
        <v>13</v>
      </c>
      <c r="E229" s="22">
        <v>18.5</v>
      </c>
      <c r="F229" s="22">
        <v>21.8</v>
      </c>
      <c r="G229" s="22">
        <v>23.3</v>
      </c>
      <c r="H229" s="22">
        <v>23</v>
      </c>
      <c r="I229" s="22">
        <v>20.3</v>
      </c>
      <c r="J229" s="27">
        <f t="shared" si="29"/>
        <v>18.512499999999999</v>
      </c>
      <c r="K229" s="22">
        <v>24.2</v>
      </c>
      <c r="L229" s="23">
        <v>11.5</v>
      </c>
      <c r="M229" s="22">
        <v>10.8</v>
      </c>
      <c r="N229" s="22">
        <v>12.6</v>
      </c>
      <c r="O229" s="22">
        <v>12.9</v>
      </c>
      <c r="P229" s="22">
        <v>13.8</v>
      </c>
      <c r="Q229" s="22">
        <v>13.3</v>
      </c>
      <c r="R229" s="22">
        <v>13.4</v>
      </c>
      <c r="S229" s="22">
        <v>14</v>
      </c>
      <c r="T229" s="22">
        <v>13.3</v>
      </c>
      <c r="U229" s="28">
        <f t="shared" si="30"/>
        <v>13.012499999999999</v>
      </c>
      <c r="V229" s="29"/>
      <c r="W229" s="26">
        <v>18</v>
      </c>
      <c r="X229" s="22">
        <v>3.5</v>
      </c>
      <c r="Y229" s="22">
        <v>3.7</v>
      </c>
      <c r="Z229" s="22">
        <v>3.9</v>
      </c>
      <c r="AA229" s="22">
        <v>4.5</v>
      </c>
      <c r="AB229" s="22">
        <v>5.0999999999999996</v>
      </c>
      <c r="AC229" s="22">
        <v>7.6</v>
      </c>
      <c r="AD229" s="22">
        <v>4.7</v>
      </c>
      <c r="AE229" s="22">
        <v>3.4</v>
      </c>
      <c r="AF229" s="27">
        <f t="shared" si="31"/>
        <v>4.55</v>
      </c>
      <c r="AG229" s="22">
        <v>8.4</v>
      </c>
      <c r="AH229" s="23">
        <v>3.1</v>
      </c>
      <c r="AI229" s="22">
        <v>7.6</v>
      </c>
      <c r="AJ229" s="22">
        <v>7.9</v>
      </c>
      <c r="AK229" s="22">
        <v>8</v>
      </c>
      <c r="AL229" s="22">
        <v>8.4</v>
      </c>
      <c r="AM229" s="22">
        <v>8.6</v>
      </c>
      <c r="AN229" s="22">
        <v>9.6999999999999993</v>
      </c>
      <c r="AO229" s="22">
        <v>7.8</v>
      </c>
      <c r="AP229" s="22">
        <v>7.1</v>
      </c>
      <c r="AQ229" s="28">
        <f t="shared" si="32"/>
        <v>8.1374999999999993</v>
      </c>
      <c r="AR229" s="36"/>
    </row>
    <row r="230" spans="1:44" ht="12" customHeight="1">
      <c r="A230" s="26">
        <v>19</v>
      </c>
      <c r="B230" s="22">
        <v>15.3</v>
      </c>
      <c r="C230" s="22">
        <v>10.4</v>
      </c>
      <c r="D230" s="22">
        <v>10.9</v>
      </c>
      <c r="E230" s="22">
        <v>19</v>
      </c>
      <c r="F230" s="22">
        <v>21.9</v>
      </c>
      <c r="G230" s="22">
        <v>24.1</v>
      </c>
      <c r="H230" s="22">
        <v>24.6</v>
      </c>
      <c r="I230" s="22">
        <v>23</v>
      </c>
      <c r="J230" s="27">
        <f t="shared" si="29"/>
        <v>18.649999999999999</v>
      </c>
      <c r="K230" s="22">
        <v>25.4</v>
      </c>
      <c r="L230" s="23">
        <v>9.6999999999999993</v>
      </c>
      <c r="M230" s="22">
        <v>13.9</v>
      </c>
      <c r="N230" s="22">
        <v>12.5</v>
      </c>
      <c r="O230" s="22">
        <v>12.5</v>
      </c>
      <c r="P230" s="22">
        <v>13.4</v>
      </c>
      <c r="Q230" s="22">
        <v>13.9</v>
      </c>
      <c r="R230" s="22">
        <v>15.9</v>
      </c>
      <c r="S230" s="22">
        <v>15.4</v>
      </c>
      <c r="T230" s="22">
        <v>15.1</v>
      </c>
      <c r="U230" s="28">
        <f t="shared" si="30"/>
        <v>14.075000000000001</v>
      </c>
      <c r="V230" s="29"/>
      <c r="W230" s="26">
        <v>19</v>
      </c>
      <c r="X230" s="22">
        <v>3.3</v>
      </c>
      <c r="Y230" s="22">
        <v>1.9</v>
      </c>
      <c r="Z230" s="22">
        <v>1</v>
      </c>
      <c r="AA230" s="22">
        <v>1</v>
      </c>
      <c r="AB230" s="22">
        <v>2</v>
      </c>
      <c r="AC230" s="22">
        <v>2.6</v>
      </c>
      <c r="AD230" s="22">
        <v>0.7</v>
      </c>
      <c r="AE230" s="22">
        <v>-0.1</v>
      </c>
      <c r="AF230" s="27">
        <f t="shared" si="31"/>
        <v>1.5499999999999998</v>
      </c>
      <c r="AG230" s="22">
        <v>3.8</v>
      </c>
      <c r="AH230" s="23">
        <v>-0.8</v>
      </c>
      <c r="AI230" s="22">
        <v>6.8</v>
      </c>
      <c r="AJ230" s="22">
        <v>6.6</v>
      </c>
      <c r="AK230" s="22">
        <v>6</v>
      </c>
      <c r="AL230" s="22">
        <v>6</v>
      </c>
      <c r="AM230" s="22">
        <v>6.1</v>
      </c>
      <c r="AN230" s="22">
        <v>6.3</v>
      </c>
      <c r="AO230" s="22">
        <v>6.2</v>
      </c>
      <c r="AP230" s="22">
        <v>6.1</v>
      </c>
      <c r="AQ230" s="28">
        <f t="shared" si="32"/>
        <v>6.2625000000000002</v>
      </c>
      <c r="AR230" s="36"/>
    </row>
    <row r="231" spans="1:44" ht="12" customHeight="1">
      <c r="A231" s="26">
        <v>20</v>
      </c>
      <c r="B231" s="22">
        <v>16.100000000000001</v>
      </c>
      <c r="C231" s="22">
        <v>13.3</v>
      </c>
      <c r="D231" s="22">
        <v>15</v>
      </c>
      <c r="E231" s="22">
        <v>22.3</v>
      </c>
      <c r="F231" s="22">
        <v>25.6</v>
      </c>
      <c r="G231" s="22">
        <v>25.7</v>
      </c>
      <c r="H231" s="22">
        <v>26.1</v>
      </c>
      <c r="I231" s="22">
        <v>23.1</v>
      </c>
      <c r="J231" s="27">
        <f t="shared" si="29"/>
        <v>20.900000000000002</v>
      </c>
      <c r="K231" s="22">
        <v>27.9</v>
      </c>
      <c r="L231" s="23">
        <v>12.7</v>
      </c>
      <c r="M231" s="22">
        <v>16.3</v>
      </c>
      <c r="N231" s="22">
        <v>14.6</v>
      </c>
      <c r="O231" s="22">
        <v>15.1</v>
      </c>
      <c r="P231" s="22">
        <v>15.6</v>
      </c>
      <c r="Q231" s="22">
        <v>16.7</v>
      </c>
      <c r="R231" s="22">
        <v>17.100000000000001</v>
      </c>
      <c r="S231" s="22">
        <v>15.9</v>
      </c>
      <c r="T231" s="22">
        <v>17.5</v>
      </c>
      <c r="U231" s="28">
        <f t="shared" si="30"/>
        <v>16.100000000000001</v>
      </c>
      <c r="V231" s="29"/>
      <c r="W231" s="26">
        <v>20</v>
      </c>
      <c r="X231" s="22">
        <v>0.3</v>
      </c>
      <c r="Y231" s="22">
        <v>0.7</v>
      </c>
      <c r="Z231" s="22">
        <v>1</v>
      </c>
      <c r="AA231" s="22">
        <v>1.2</v>
      </c>
      <c r="AB231" s="22">
        <v>0.4</v>
      </c>
      <c r="AC231" s="22">
        <v>0.9</v>
      </c>
      <c r="AD231" s="22">
        <v>0.7</v>
      </c>
      <c r="AE231" s="22">
        <v>0.6</v>
      </c>
      <c r="AF231" s="27">
        <f t="shared" si="31"/>
        <v>0.72499999999999998</v>
      </c>
      <c r="AG231" s="22">
        <v>1.3</v>
      </c>
      <c r="AH231" s="23">
        <v>-0.1</v>
      </c>
      <c r="AI231" s="22">
        <v>6.3</v>
      </c>
      <c r="AJ231" s="22">
        <v>6.4</v>
      </c>
      <c r="AK231" s="22">
        <v>6.4</v>
      </c>
      <c r="AL231" s="22">
        <v>6.3</v>
      </c>
      <c r="AM231" s="22">
        <v>6</v>
      </c>
      <c r="AN231" s="22">
        <v>6</v>
      </c>
      <c r="AO231" s="22">
        <v>6</v>
      </c>
      <c r="AP231" s="22">
        <v>6.1</v>
      </c>
      <c r="AQ231" s="28">
        <f t="shared" si="32"/>
        <v>6.1875000000000009</v>
      </c>
      <c r="AR231" s="36"/>
    </row>
    <row r="232" spans="1:44" ht="12" customHeight="1">
      <c r="A232" s="26">
        <v>21</v>
      </c>
      <c r="B232" s="22">
        <v>19.3</v>
      </c>
      <c r="C232" s="22">
        <v>17.7</v>
      </c>
      <c r="D232" s="22">
        <v>17.399999999999999</v>
      </c>
      <c r="E232" s="22">
        <v>22.5</v>
      </c>
      <c r="F232" s="22">
        <v>25.7</v>
      </c>
      <c r="G232" s="22">
        <v>26.9</v>
      </c>
      <c r="H232" s="22">
        <v>26.3</v>
      </c>
      <c r="I232" s="22">
        <v>22.3</v>
      </c>
      <c r="J232" s="27">
        <f t="shared" si="29"/>
        <v>22.262500000000003</v>
      </c>
      <c r="K232" s="22">
        <v>27.5</v>
      </c>
      <c r="L232" s="23">
        <v>17.100000000000001</v>
      </c>
      <c r="M232" s="22">
        <v>19.2</v>
      </c>
      <c r="N232" s="22">
        <v>19.399999999999999</v>
      </c>
      <c r="O232" s="22">
        <v>19.399999999999999</v>
      </c>
      <c r="P232" s="22">
        <v>20.100000000000001</v>
      </c>
      <c r="Q232" s="22">
        <v>20.8</v>
      </c>
      <c r="R232" s="22">
        <v>19.8</v>
      </c>
      <c r="S232" s="22">
        <v>16.399999999999999</v>
      </c>
      <c r="T232" s="22">
        <v>19.3</v>
      </c>
      <c r="U232" s="28">
        <f t="shared" si="30"/>
        <v>19.3</v>
      </c>
      <c r="V232" s="29"/>
      <c r="W232" s="26">
        <v>21</v>
      </c>
      <c r="X232" s="22">
        <v>0.8</v>
      </c>
      <c r="Y232" s="22">
        <v>1.2</v>
      </c>
      <c r="Z232" s="22">
        <v>1.4</v>
      </c>
      <c r="AA232" s="22">
        <v>1.4</v>
      </c>
      <c r="AB232" s="22">
        <v>1</v>
      </c>
      <c r="AC232" s="22">
        <v>1.4</v>
      </c>
      <c r="AD232" s="22">
        <v>1.7</v>
      </c>
      <c r="AE232" s="22">
        <v>1.6</v>
      </c>
      <c r="AF232" s="27">
        <f t="shared" si="31"/>
        <v>1.3124999999999998</v>
      </c>
      <c r="AG232" s="22">
        <v>1.7</v>
      </c>
      <c r="AH232" s="23">
        <v>0.4</v>
      </c>
      <c r="AI232" s="22">
        <v>6.5</v>
      </c>
      <c r="AJ232" s="22">
        <v>6.7</v>
      </c>
      <c r="AK232" s="22">
        <v>6.8</v>
      </c>
      <c r="AL232" s="22">
        <v>6.8</v>
      </c>
      <c r="AM232" s="22">
        <v>6.6</v>
      </c>
      <c r="AN232" s="22">
        <v>6.8</v>
      </c>
      <c r="AO232" s="22">
        <v>6.9</v>
      </c>
      <c r="AP232" s="22">
        <v>6.9</v>
      </c>
      <c r="AQ232" s="28">
        <f t="shared" si="32"/>
        <v>6.7499999999999991</v>
      </c>
      <c r="AR232" s="36"/>
    </row>
    <row r="233" spans="1:44" ht="12" customHeight="1">
      <c r="A233" s="26">
        <v>22</v>
      </c>
      <c r="B233" s="22">
        <v>17.8</v>
      </c>
      <c r="C233" s="22">
        <v>13.3</v>
      </c>
      <c r="D233" s="22">
        <v>14.1</v>
      </c>
      <c r="E233" s="22">
        <v>18</v>
      </c>
      <c r="F233" s="22">
        <v>19.2</v>
      </c>
      <c r="G233" s="22">
        <v>20</v>
      </c>
      <c r="H233" s="22">
        <v>19.899999999999999</v>
      </c>
      <c r="I233" s="22">
        <v>17.2</v>
      </c>
      <c r="J233" s="27">
        <f t="shared" si="29"/>
        <v>17.4375</v>
      </c>
      <c r="K233" s="22">
        <v>22.3</v>
      </c>
      <c r="L233" s="23">
        <v>12.8</v>
      </c>
      <c r="M233" s="22">
        <v>17.100000000000001</v>
      </c>
      <c r="N233" s="22">
        <v>13.1</v>
      </c>
      <c r="O233" s="22">
        <v>14.1</v>
      </c>
      <c r="P233" s="22">
        <v>16.3</v>
      </c>
      <c r="Q233" s="22">
        <v>13.3</v>
      </c>
      <c r="R233" s="22">
        <v>9.3000000000000007</v>
      </c>
      <c r="S233" s="22">
        <v>10</v>
      </c>
      <c r="T233" s="22">
        <v>9.4</v>
      </c>
      <c r="U233" s="28">
        <f t="shared" si="30"/>
        <v>12.825000000000001</v>
      </c>
      <c r="V233" s="29"/>
      <c r="W233" s="26">
        <v>22</v>
      </c>
      <c r="X233" s="22">
        <v>1.7</v>
      </c>
      <c r="Y233" s="22">
        <v>2.1</v>
      </c>
      <c r="Z233" s="22">
        <v>2.8</v>
      </c>
      <c r="AA233" s="22">
        <v>3.6</v>
      </c>
      <c r="AB233" s="22">
        <v>4.5</v>
      </c>
      <c r="AC233" s="22">
        <v>5.2</v>
      </c>
      <c r="AD233" s="22">
        <v>4.7</v>
      </c>
      <c r="AE233" s="22">
        <v>4.3</v>
      </c>
      <c r="AF233" s="27">
        <f t="shared" si="31"/>
        <v>3.6124999999999998</v>
      </c>
      <c r="AG233" s="22">
        <v>5.3</v>
      </c>
      <c r="AH233" s="23">
        <v>1.6</v>
      </c>
      <c r="AI233" s="22">
        <v>6.9</v>
      </c>
      <c r="AJ233" s="22">
        <v>7.1</v>
      </c>
      <c r="AK233" s="22">
        <v>7.5</v>
      </c>
      <c r="AL233" s="22">
        <v>7.9</v>
      </c>
      <c r="AM233" s="22">
        <v>8.4</v>
      </c>
      <c r="AN233" s="22">
        <v>8.8000000000000007</v>
      </c>
      <c r="AO233" s="22">
        <v>8.5</v>
      </c>
      <c r="AP233" s="22">
        <v>8.3000000000000007</v>
      </c>
      <c r="AQ233" s="28">
        <f t="shared" si="32"/>
        <v>7.9249999999999989</v>
      </c>
      <c r="AR233" s="36"/>
    </row>
    <row r="234" spans="1:44" ht="12" customHeight="1">
      <c r="A234" s="26">
        <v>23</v>
      </c>
      <c r="B234" s="22">
        <v>11.7</v>
      </c>
      <c r="C234" s="22">
        <v>9.8000000000000007</v>
      </c>
      <c r="D234" s="22">
        <v>11.7</v>
      </c>
      <c r="E234" s="22">
        <v>17.3</v>
      </c>
      <c r="F234" s="22">
        <v>20.3</v>
      </c>
      <c r="G234" s="22">
        <v>21.4</v>
      </c>
      <c r="H234" s="22">
        <v>20.5</v>
      </c>
      <c r="I234" s="22">
        <v>19.5</v>
      </c>
      <c r="J234" s="27">
        <f t="shared" si="29"/>
        <v>16.524999999999999</v>
      </c>
      <c r="K234" s="22">
        <v>22.1</v>
      </c>
      <c r="L234" s="23">
        <v>9</v>
      </c>
      <c r="M234" s="22">
        <v>10.3</v>
      </c>
      <c r="N234" s="22">
        <v>11.4</v>
      </c>
      <c r="O234" s="22">
        <v>11.4</v>
      </c>
      <c r="P234" s="22">
        <v>10.6</v>
      </c>
      <c r="Q234" s="22">
        <v>9.5</v>
      </c>
      <c r="R234" s="22">
        <v>9.6999999999999993</v>
      </c>
      <c r="S234" s="22">
        <v>10.8</v>
      </c>
      <c r="T234" s="22">
        <v>12.2</v>
      </c>
      <c r="U234" s="28">
        <f t="shared" si="30"/>
        <v>10.737500000000001</v>
      </c>
      <c r="V234" s="29"/>
      <c r="W234" s="26">
        <v>23</v>
      </c>
      <c r="X234" s="22">
        <v>4.0999999999999996</v>
      </c>
      <c r="Y234" s="22">
        <v>4.4000000000000004</v>
      </c>
      <c r="Z234" s="22">
        <v>4.2</v>
      </c>
      <c r="AA234" s="22">
        <v>4.4000000000000004</v>
      </c>
      <c r="AB234" s="22">
        <v>4.7</v>
      </c>
      <c r="AC234" s="22">
        <v>5</v>
      </c>
      <c r="AD234" s="22">
        <v>4.5999999999999996</v>
      </c>
      <c r="AE234" s="22">
        <v>4.3</v>
      </c>
      <c r="AF234" s="27">
        <f t="shared" si="31"/>
        <v>4.4624999999999995</v>
      </c>
      <c r="AG234" s="22">
        <v>5</v>
      </c>
      <c r="AH234" s="23">
        <v>3.8</v>
      </c>
      <c r="AI234" s="22">
        <v>8.1999999999999993</v>
      </c>
      <c r="AJ234" s="22">
        <v>8.4</v>
      </c>
      <c r="AK234" s="22">
        <v>8.1999999999999993</v>
      </c>
      <c r="AL234" s="22">
        <v>8.4</v>
      </c>
      <c r="AM234" s="22">
        <v>8.5</v>
      </c>
      <c r="AN234" s="22">
        <v>8.6</v>
      </c>
      <c r="AO234" s="22">
        <v>8.5</v>
      </c>
      <c r="AP234" s="22">
        <v>8.1999999999999993</v>
      </c>
      <c r="AQ234" s="28">
        <f t="shared" si="32"/>
        <v>8.375</v>
      </c>
      <c r="AR234" s="36"/>
    </row>
    <row r="235" spans="1:44" ht="12" customHeight="1">
      <c r="A235" s="26">
        <v>24</v>
      </c>
      <c r="B235" s="22">
        <v>12.4</v>
      </c>
      <c r="C235" s="22">
        <v>10.9</v>
      </c>
      <c r="D235" s="22">
        <v>12.2</v>
      </c>
      <c r="E235" s="22">
        <v>17.100000000000001</v>
      </c>
      <c r="F235" s="22">
        <v>20.100000000000001</v>
      </c>
      <c r="G235" s="22">
        <v>21.7</v>
      </c>
      <c r="H235" s="22">
        <v>21.1</v>
      </c>
      <c r="I235" s="22">
        <v>18.600000000000001</v>
      </c>
      <c r="J235" s="27">
        <f t="shared" si="29"/>
        <v>16.762499999999999</v>
      </c>
      <c r="K235" s="22">
        <v>22.4</v>
      </c>
      <c r="L235" s="23">
        <v>10.8</v>
      </c>
      <c r="M235" s="22">
        <v>13.4</v>
      </c>
      <c r="N235" s="22">
        <v>12</v>
      </c>
      <c r="O235" s="22">
        <v>11.4</v>
      </c>
      <c r="P235" s="22">
        <v>13.2</v>
      </c>
      <c r="Q235" s="22">
        <v>11.7</v>
      </c>
      <c r="R235" s="22">
        <v>10.1</v>
      </c>
      <c r="S235" s="22">
        <v>8.5</v>
      </c>
      <c r="T235" s="22">
        <v>9.8000000000000007</v>
      </c>
      <c r="U235" s="28">
        <f t="shared" si="30"/>
        <v>11.262499999999999</v>
      </c>
      <c r="V235" s="29"/>
      <c r="W235" s="26">
        <v>24</v>
      </c>
      <c r="X235" s="22">
        <v>4.0999999999999996</v>
      </c>
      <c r="Y235" s="22">
        <v>3.9</v>
      </c>
      <c r="Z235" s="22">
        <v>3.6</v>
      </c>
      <c r="AA235" s="22">
        <v>3.5</v>
      </c>
      <c r="AB235" s="22">
        <v>4</v>
      </c>
      <c r="AC235" s="22">
        <v>4.2</v>
      </c>
      <c r="AD235" s="22">
        <v>4</v>
      </c>
      <c r="AE235" s="22">
        <v>3.3</v>
      </c>
      <c r="AF235" s="27">
        <f t="shared" si="31"/>
        <v>3.8250000000000002</v>
      </c>
      <c r="AG235" s="22">
        <v>4.4000000000000004</v>
      </c>
      <c r="AH235" s="23">
        <v>3.3</v>
      </c>
      <c r="AI235" s="22">
        <v>8.1999999999999993</v>
      </c>
      <c r="AJ235" s="22">
        <v>8.1</v>
      </c>
      <c r="AK235" s="22">
        <v>7.9</v>
      </c>
      <c r="AL235" s="22">
        <v>7.9</v>
      </c>
      <c r="AM235" s="22">
        <v>8.1</v>
      </c>
      <c r="AN235" s="22">
        <v>8.1999999999999993</v>
      </c>
      <c r="AO235" s="22">
        <v>8.1</v>
      </c>
      <c r="AP235" s="22">
        <v>7.7</v>
      </c>
      <c r="AQ235" s="28">
        <f t="shared" si="32"/>
        <v>8.0249999999999986</v>
      </c>
      <c r="AR235" s="36"/>
    </row>
    <row r="236" spans="1:44" ht="12" customHeight="1">
      <c r="A236" s="26">
        <v>25</v>
      </c>
      <c r="B236" s="22">
        <v>12.8</v>
      </c>
      <c r="C236" s="22">
        <v>8.4</v>
      </c>
      <c r="D236" s="22">
        <v>9.6</v>
      </c>
      <c r="E236" s="22">
        <v>17.100000000000001</v>
      </c>
      <c r="F236" s="22">
        <v>20.9</v>
      </c>
      <c r="G236" s="22">
        <v>20.2</v>
      </c>
      <c r="H236" s="22">
        <v>21</v>
      </c>
      <c r="I236" s="22">
        <v>19.2</v>
      </c>
      <c r="J236" s="27">
        <f t="shared" si="29"/>
        <v>16.150000000000002</v>
      </c>
      <c r="K236" s="22">
        <v>21.8</v>
      </c>
      <c r="L236" s="23">
        <v>6.4</v>
      </c>
      <c r="M236" s="22">
        <v>10.6</v>
      </c>
      <c r="N236" s="22">
        <v>10.5</v>
      </c>
      <c r="O236" s="22">
        <v>11.1</v>
      </c>
      <c r="P236" s="22">
        <v>12.7</v>
      </c>
      <c r="Q236" s="22">
        <v>9.1</v>
      </c>
      <c r="R236" s="22">
        <v>9.1999999999999993</v>
      </c>
      <c r="S236" s="22">
        <v>9.9</v>
      </c>
      <c r="T236" s="22">
        <v>11.5</v>
      </c>
      <c r="U236" s="28">
        <f t="shared" si="30"/>
        <v>10.575000000000001</v>
      </c>
      <c r="V236" s="29"/>
      <c r="W236" s="26">
        <v>25</v>
      </c>
      <c r="X236" s="22">
        <v>3.2</v>
      </c>
      <c r="Y236" s="22">
        <v>3.1</v>
      </c>
      <c r="Z236" s="22">
        <v>2.7</v>
      </c>
      <c r="AA236" s="22">
        <v>2.6</v>
      </c>
      <c r="AB236" s="22">
        <v>3.1</v>
      </c>
      <c r="AC236" s="22">
        <v>3.5</v>
      </c>
      <c r="AD236" s="22">
        <v>2.6</v>
      </c>
      <c r="AE236" s="22">
        <v>1.1000000000000001</v>
      </c>
      <c r="AF236" s="27">
        <f t="shared" si="31"/>
        <v>2.7375000000000003</v>
      </c>
      <c r="AG236" s="22">
        <v>3.5</v>
      </c>
      <c r="AH236" s="23">
        <v>1.1000000000000001</v>
      </c>
      <c r="AI236" s="22">
        <v>7.7</v>
      </c>
      <c r="AJ236" s="22">
        <v>7.6</v>
      </c>
      <c r="AK236" s="22">
        <v>7.4</v>
      </c>
      <c r="AL236" s="22">
        <v>7.4</v>
      </c>
      <c r="AM236" s="22">
        <v>7.6</v>
      </c>
      <c r="AN236" s="22">
        <v>7.6</v>
      </c>
      <c r="AO236" s="22">
        <v>7</v>
      </c>
      <c r="AP236" s="22">
        <v>6.5</v>
      </c>
      <c r="AQ236" s="28">
        <f t="shared" si="32"/>
        <v>7.3500000000000005</v>
      </c>
      <c r="AR236" s="36"/>
    </row>
    <row r="237" spans="1:44" ht="12" customHeight="1">
      <c r="A237" s="26">
        <v>26</v>
      </c>
      <c r="B237" s="22">
        <v>15.2</v>
      </c>
      <c r="C237" s="22">
        <v>13.7</v>
      </c>
      <c r="D237" s="22">
        <v>14.1</v>
      </c>
      <c r="E237" s="22">
        <v>14.1</v>
      </c>
      <c r="F237" s="22">
        <v>15.5</v>
      </c>
      <c r="G237" s="22">
        <v>16.3</v>
      </c>
      <c r="H237" s="22">
        <v>15.3</v>
      </c>
      <c r="I237" s="22">
        <v>14.3</v>
      </c>
      <c r="J237" s="27">
        <f t="shared" si="29"/>
        <v>14.812499999999998</v>
      </c>
      <c r="K237" s="22">
        <v>19.2</v>
      </c>
      <c r="L237" s="23">
        <v>11.8</v>
      </c>
      <c r="M237" s="22">
        <v>12.4</v>
      </c>
      <c r="N237" s="22">
        <v>12.2</v>
      </c>
      <c r="O237" s="22">
        <v>11.1</v>
      </c>
      <c r="P237" s="22">
        <v>14.1</v>
      </c>
      <c r="Q237" s="22">
        <v>15.3</v>
      </c>
      <c r="R237" s="22">
        <v>15.5</v>
      </c>
      <c r="S237" s="22">
        <v>14.8</v>
      </c>
      <c r="T237" s="22">
        <v>14.2</v>
      </c>
      <c r="U237" s="28">
        <f t="shared" si="30"/>
        <v>13.700000000000001</v>
      </c>
      <c r="V237" s="29"/>
      <c r="W237" s="26">
        <v>26</v>
      </c>
      <c r="X237" s="22">
        <v>0.4</v>
      </c>
      <c r="Y237" s="22">
        <v>0.3</v>
      </c>
      <c r="Z237" s="22">
        <v>0.2</v>
      </c>
      <c r="AA237" s="22">
        <v>0.1</v>
      </c>
      <c r="AB237" s="22">
        <v>0</v>
      </c>
      <c r="AC237" s="22">
        <v>0.3</v>
      </c>
      <c r="AD237" s="22">
        <v>0.3</v>
      </c>
      <c r="AE237" s="22">
        <v>0.1</v>
      </c>
      <c r="AF237" s="27">
        <f t="shared" si="31"/>
        <v>0.21249999999999999</v>
      </c>
      <c r="AG237" s="22">
        <v>1.2</v>
      </c>
      <c r="AH237" s="23">
        <v>0</v>
      </c>
      <c r="AI237" s="22">
        <v>6.2</v>
      </c>
      <c r="AJ237" s="22">
        <v>6.1</v>
      </c>
      <c r="AK237" s="22">
        <v>6</v>
      </c>
      <c r="AL237" s="22">
        <v>6.1</v>
      </c>
      <c r="AM237" s="22">
        <v>5.9</v>
      </c>
      <c r="AN237" s="22">
        <v>6</v>
      </c>
      <c r="AO237" s="22">
        <v>6.2</v>
      </c>
      <c r="AP237" s="22">
        <v>6.1</v>
      </c>
      <c r="AQ237" s="28">
        <f t="shared" si="32"/>
        <v>6.0750000000000002</v>
      </c>
      <c r="AR237" s="36"/>
    </row>
    <row r="238" spans="1:44" ht="12" customHeight="1">
      <c r="A238" s="26">
        <v>27</v>
      </c>
      <c r="B238" s="22">
        <v>13.2</v>
      </c>
      <c r="C238" s="22">
        <v>13.6</v>
      </c>
      <c r="D238" s="22">
        <v>13.5</v>
      </c>
      <c r="E238" s="22">
        <v>13.4</v>
      </c>
      <c r="F238" s="22">
        <v>14.3</v>
      </c>
      <c r="G238" s="22">
        <v>13.8</v>
      </c>
      <c r="H238" s="22">
        <v>15.3</v>
      </c>
      <c r="I238" s="22">
        <v>14.6</v>
      </c>
      <c r="J238" s="27">
        <f t="shared" si="29"/>
        <v>13.962499999999999</v>
      </c>
      <c r="K238" s="22">
        <v>15.9</v>
      </c>
      <c r="L238" s="23">
        <v>13.1</v>
      </c>
      <c r="M238" s="22">
        <v>14.5</v>
      </c>
      <c r="N238" s="22">
        <v>15.2</v>
      </c>
      <c r="O238" s="22">
        <v>15.3</v>
      </c>
      <c r="P238" s="22">
        <v>14.9</v>
      </c>
      <c r="Q238" s="22">
        <v>15</v>
      </c>
      <c r="R238" s="22">
        <v>14.8</v>
      </c>
      <c r="S238" s="22">
        <v>14.6</v>
      </c>
      <c r="T238" s="22">
        <v>13.4</v>
      </c>
      <c r="U238" s="28">
        <f t="shared" si="30"/>
        <v>14.7125</v>
      </c>
      <c r="V238" s="29"/>
      <c r="W238" s="26">
        <v>27</v>
      </c>
      <c r="X238" s="22">
        <v>0.2</v>
      </c>
      <c r="Y238" s="22">
        <v>0.1</v>
      </c>
      <c r="Z238" s="22">
        <v>0.2</v>
      </c>
      <c r="AA238" s="22">
        <v>0.2</v>
      </c>
      <c r="AB238" s="22">
        <v>0</v>
      </c>
      <c r="AC238" s="22">
        <v>-0.2</v>
      </c>
      <c r="AD238" s="22">
        <v>-1.6</v>
      </c>
      <c r="AE238" s="22">
        <v>-1.8</v>
      </c>
      <c r="AF238" s="27">
        <f t="shared" si="31"/>
        <v>-0.36250000000000004</v>
      </c>
      <c r="AG238" s="22">
        <v>0.4</v>
      </c>
      <c r="AH238" s="23">
        <v>-1.8</v>
      </c>
      <c r="AI238" s="22">
        <v>6.1</v>
      </c>
      <c r="AJ238" s="22">
        <v>6</v>
      </c>
      <c r="AK238" s="22">
        <v>5.9</v>
      </c>
      <c r="AL238" s="22">
        <v>6</v>
      </c>
      <c r="AM238" s="22">
        <v>5.8</v>
      </c>
      <c r="AN238" s="22">
        <v>5.2</v>
      </c>
      <c r="AO238" s="22">
        <v>4.8</v>
      </c>
      <c r="AP238" s="22">
        <v>4.5999999999999996</v>
      </c>
      <c r="AQ238" s="28">
        <f t="shared" si="32"/>
        <v>5.55</v>
      </c>
      <c r="AR238" s="36"/>
    </row>
    <row r="239" spans="1:44" ht="12" customHeight="1">
      <c r="A239" s="26">
        <v>28</v>
      </c>
      <c r="B239" s="22">
        <v>12.1</v>
      </c>
      <c r="C239" s="22">
        <v>12</v>
      </c>
      <c r="D239" s="22">
        <v>12</v>
      </c>
      <c r="E239" s="22">
        <v>15.2</v>
      </c>
      <c r="F239" s="22">
        <v>17.399999999999999</v>
      </c>
      <c r="G239" s="22">
        <v>18.5</v>
      </c>
      <c r="H239" s="22">
        <v>18.3</v>
      </c>
      <c r="I239" s="22">
        <v>17.3</v>
      </c>
      <c r="J239" s="27">
        <f t="shared" si="29"/>
        <v>15.349999999999998</v>
      </c>
      <c r="K239" s="22">
        <v>19.3</v>
      </c>
      <c r="L239" s="23">
        <v>11.2</v>
      </c>
      <c r="M239" s="22">
        <v>13.7</v>
      </c>
      <c r="N239" s="22">
        <v>11.2</v>
      </c>
      <c r="O239" s="22">
        <v>10.8</v>
      </c>
      <c r="P239" s="22">
        <v>10</v>
      </c>
      <c r="Q239" s="22">
        <v>7.1</v>
      </c>
      <c r="R239" s="22">
        <v>7.7</v>
      </c>
      <c r="S239" s="22">
        <v>6.7</v>
      </c>
      <c r="T239" s="22">
        <v>7.9</v>
      </c>
      <c r="U239" s="28">
        <f t="shared" si="30"/>
        <v>9.3875000000000011</v>
      </c>
      <c r="V239" s="29"/>
      <c r="W239" s="26">
        <v>28</v>
      </c>
      <c r="X239" s="22">
        <v>-2.2999999999999998</v>
      </c>
      <c r="Y239" s="22">
        <v>-1.7</v>
      </c>
      <c r="Z239" s="22">
        <v>-1.3</v>
      </c>
      <c r="AA239" s="22">
        <v>-1.3</v>
      </c>
      <c r="AB239" s="22">
        <v>-1.5</v>
      </c>
      <c r="AC239" s="22">
        <v>-1.9</v>
      </c>
      <c r="AD239" s="22">
        <v>-2.8</v>
      </c>
      <c r="AE239" s="22">
        <v>-5</v>
      </c>
      <c r="AF239" s="27">
        <f t="shared" si="31"/>
        <v>-2.2250000000000001</v>
      </c>
      <c r="AG239" s="22">
        <v>-1.2</v>
      </c>
      <c r="AH239" s="23">
        <v>-5</v>
      </c>
      <c r="AI239" s="22">
        <v>4.4000000000000004</v>
      </c>
      <c r="AJ239" s="22">
        <v>4.9000000000000004</v>
      </c>
      <c r="AK239" s="22">
        <v>4.3</v>
      </c>
      <c r="AL239" s="22">
        <v>4.5</v>
      </c>
      <c r="AM239" s="22">
        <v>4.2</v>
      </c>
      <c r="AN239" s="22">
        <v>4.2</v>
      </c>
      <c r="AO239" s="22">
        <v>3.9</v>
      </c>
      <c r="AP239" s="22">
        <v>3.7</v>
      </c>
      <c r="AQ239" s="28">
        <f t="shared" si="32"/>
        <v>4.2625000000000002</v>
      </c>
      <c r="AR239" s="36"/>
    </row>
    <row r="240" spans="1:44" ht="12" customHeight="1">
      <c r="A240" s="26">
        <v>29</v>
      </c>
      <c r="B240" s="22">
        <v>12.4</v>
      </c>
      <c r="C240" s="22">
        <v>8.6</v>
      </c>
      <c r="D240" s="22">
        <v>9.9</v>
      </c>
      <c r="E240" s="22">
        <v>14.9</v>
      </c>
      <c r="F240" s="22">
        <v>16.399999999999999</v>
      </c>
      <c r="G240" s="22">
        <v>17.600000000000001</v>
      </c>
      <c r="H240" s="22">
        <v>19.100000000000001</v>
      </c>
      <c r="I240" s="22">
        <v>17.3</v>
      </c>
      <c r="J240" s="27">
        <f t="shared" si="29"/>
        <v>14.525</v>
      </c>
      <c r="K240" s="22">
        <v>20.3</v>
      </c>
      <c r="L240" s="23">
        <v>7.7</v>
      </c>
      <c r="M240" s="22">
        <v>10.8</v>
      </c>
      <c r="N240" s="22">
        <v>10.3</v>
      </c>
      <c r="O240" s="22">
        <v>10.4</v>
      </c>
      <c r="P240" s="22">
        <v>9.5</v>
      </c>
      <c r="Q240" s="22">
        <v>9.6999999999999993</v>
      </c>
      <c r="R240" s="22">
        <v>10.8</v>
      </c>
      <c r="S240" s="22">
        <v>13.2</v>
      </c>
      <c r="T240" s="22">
        <v>11.6</v>
      </c>
      <c r="U240" s="28">
        <f t="shared" si="30"/>
        <v>10.7875</v>
      </c>
      <c r="V240" s="29"/>
      <c r="W240" s="26">
        <v>29</v>
      </c>
      <c r="X240" s="22">
        <v>-3.7</v>
      </c>
      <c r="Y240" s="22">
        <v>-4.4000000000000004</v>
      </c>
      <c r="Z240" s="22">
        <v>-4.5999999999999996</v>
      </c>
      <c r="AA240" s="22">
        <v>-5.0999999999999996</v>
      </c>
      <c r="AB240" s="22">
        <v>-4.8</v>
      </c>
      <c r="AC240" s="22">
        <v>-2.2999999999999998</v>
      </c>
      <c r="AD240" s="22">
        <v>-0.9</v>
      </c>
      <c r="AE240" s="22">
        <v>-0.2</v>
      </c>
      <c r="AF240" s="27">
        <f t="shared" si="31"/>
        <v>-3.25</v>
      </c>
      <c r="AG240" s="22">
        <v>-0.2</v>
      </c>
      <c r="AH240" s="23">
        <v>-5.5</v>
      </c>
      <c r="AI240" s="22">
        <v>3.9</v>
      </c>
      <c r="AJ240" s="22">
        <v>3.8</v>
      </c>
      <c r="AK240" s="22">
        <v>3.9</v>
      </c>
      <c r="AL240" s="22">
        <v>3.7</v>
      </c>
      <c r="AM240" s="22">
        <v>3.7</v>
      </c>
      <c r="AN240" s="22">
        <v>4.5999999999999996</v>
      </c>
      <c r="AO240" s="22">
        <v>5.0999999999999996</v>
      </c>
      <c r="AP240" s="22">
        <v>5.3</v>
      </c>
      <c r="AQ240" s="28">
        <f t="shared" si="32"/>
        <v>4.25</v>
      </c>
      <c r="AR240" s="36"/>
    </row>
    <row r="241" spans="1:44" ht="12" customHeight="1">
      <c r="A241" s="26">
        <v>30</v>
      </c>
      <c r="B241" s="22">
        <v>14.5</v>
      </c>
      <c r="C241" s="22">
        <v>12.2</v>
      </c>
      <c r="D241" s="22">
        <v>13.8</v>
      </c>
      <c r="E241" s="22">
        <v>15.9</v>
      </c>
      <c r="F241" s="22">
        <v>20.399999999999999</v>
      </c>
      <c r="G241" s="22">
        <v>23.1</v>
      </c>
      <c r="H241" s="22">
        <v>24</v>
      </c>
      <c r="I241" s="22">
        <v>21.7</v>
      </c>
      <c r="J241" s="27">
        <f t="shared" si="29"/>
        <v>18.2</v>
      </c>
      <c r="K241" s="22">
        <v>24.5</v>
      </c>
      <c r="L241" s="23">
        <v>11.6</v>
      </c>
      <c r="M241" s="22">
        <v>12.2</v>
      </c>
      <c r="N241" s="22">
        <v>12.6</v>
      </c>
      <c r="O241" s="22">
        <v>13.1</v>
      </c>
      <c r="P241" s="22">
        <v>13</v>
      </c>
      <c r="Q241" s="22">
        <v>12.4</v>
      </c>
      <c r="R241" s="22">
        <v>13.5</v>
      </c>
      <c r="S241" s="22">
        <v>14.3</v>
      </c>
      <c r="T241" s="22">
        <v>16.100000000000001</v>
      </c>
      <c r="U241" s="28">
        <f t="shared" si="30"/>
        <v>13.399999999999999</v>
      </c>
      <c r="V241" s="29"/>
      <c r="W241" s="26">
        <v>30</v>
      </c>
      <c r="X241" s="22">
        <v>1.1000000000000001</v>
      </c>
      <c r="Y241" s="22">
        <v>3.2</v>
      </c>
      <c r="Z241" s="22">
        <v>3.5</v>
      </c>
      <c r="AA241" s="22">
        <v>3.7</v>
      </c>
      <c r="AB241" s="22">
        <v>4</v>
      </c>
      <c r="AC241" s="22">
        <v>4.3</v>
      </c>
      <c r="AD241" s="22">
        <v>5.0999999999999996</v>
      </c>
      <c r="AE241" s="22">
        <v>6</v>
      </c>
      <c r="AF241" s="27">
        <f t="shared" si="31"/>
        <v>3.8624999999999998</v>
      </c>
      <c r="AG241" s="22">
        <v>6.4</v>
      </c>
      <c r="AH241" s="23">
        <v>-0.2</v>
      </c>
      <c r="AI241" s="22">
        <v>6.5</v>
      </c>
      <c r="AJ241" s="22">
        <v>7.3</v>
      </c>
      <c r="AK241" s="22">
        <v>7.6</v>
      </c>
      <c r="AL241" s="22">
        <v>7.7</v>
      </c>
      <c r="AM241" s="22">
        <v>7.9</v>
      </c>
      <c r="AN241" s="22">
        <v>8.1</v>
      </c>
      <c r="AO241" s="22">
        <v>8.6999999999999993</v>
      </c>
      <c r="AP241" s="22">
        <v>9</v>
      </c>
      <c r="AQ241" s="28">
        <f t="shared" si="32"/>
        <v>7.85</v>
      </c>
      <c r="AR241" s="36"/>
    </row>
    <row r="242" spans="1:44" ht="12" customHeight="1">
      <c r="A242" s="30"/>
      <c r="B242" s="39"/>
      <c r="C242" s="39"/>
      <c r="D242" s="39"/>
      <c r="E242" s="39"/>
      <c r="F242" s="39"/>
      <c r="G242" s="39"/>
      <c r="H242" s="39"/>
      <c r="I242" s="39"/>
      <c r="J242" s="31"/>
      <c r="K242" s="42"/>
      <c r="L242" s="43"/>
      <c r="M242" s="39"/>
      <c r="N242" s="39"/>
      <c r="O242" s="39"/>
      <c r="P242" s="39"/>
      <c r="Q242" s="39"/>
      <c r="R242" s="39"/>
      <c r="S242" s="39"/>
      <c r="T242" s="39"/>
      <c r="U242" s="43"/>
      <c r="V242" s="29"/>
      <c r="W242" s="30">
        <v>31</v>
      </c>
      <c r="X242" s="22">
        <v>5.7</v>
      </c>
      <c r="Y242" s="22">
        <v>5.2</v>
      </c>
      <c r="Z242" s="22">
        <v>3.8</v>
      </c>
      <c r="AA242" s="22">
        <v>2.8</v>
      </c>
      <c r="AB242" s="22">
        <v>3.2</v>
      </c>
      <c r="AC242" s="22">
        <v>1.6</v>
      </c>
      <c r="AD242" s="22">
        <v>0.3</v>
      </c>
      <c r="AE242" s="22">
        <v>-0.2</v>
      </c>
      <c r="AF242" s="31">
        <f t="shared" si="31"/>
        <v>2.8000000000000003</v>
      </c>
      <c r="AG242" s="24">
        <v>6.1</v>
      </c>
      <c r="AH242" s="25">
        <v>-0.2</v>
      </c>
      <c r="AI242" s="22">
        <v>9</v>
      </c>
      <c r="AJ242" s="22">
        <v>8.3000000000000007</v>
      </c>
      <c r="AK242" s="22">
        <v>7.4</v>
      </c>
      <c r="AL242" s="22">
        <v>6.7</v>
      </c>
      <c r="AM242" s="22">
        <v>6.8</v>
      </c>
      <c r="AN242" s="22">
        <v>6.2</v>
      </c>
      <c r="AO242" s="22">
        <v>5.4</v>
      </c>
      <c r="AP242" s="22">
        <v>4.3</v>
      </c>
      <c r="AQ242" s="28">
        <f t="shared" si="32"/>
        <v>6.7625000000000002</v>
      </c>
      <c r="AR242" s="36"/>
    </row>
    <row r="243" spans="1:44" ht="12" customHeight="1">
      <c r="A243" s="32" t="s">
        <v>5</v>
      </c>
      <c r="B243" s="33">
        <f t="shared" ref="B243:U243" si="33">AVERAGE(B212:B242)</f>
        <v>14.93</v>
      </c>
      <c r="C243" s="34">
        <f t="shared" si="33"/>
        <v>12.726666666666667</v>
      </c>
      <c r="D243" s="34">
        <f t="shared" si="33"/>
        <v>13.353333333333333</v>
      </c>
      <c r="E243" s="34">
        <f t="shared" si="33"/>
        <v>17.59</v>
      </c>
      <c r="F243" s="34">
        <f t="shared" si="33"/>
        <v>20.416666666666668</v>
      </c>
      <c r="G243" s="34">
        <f t="shared" si="33"/>
        <v>21.616666666666671</v>
      </c>
      <c r="H243" s="34">
        <f t="shared" si="33"/>
        <v>21.829999999999995</v>
      </c>
      <c r="I243" s="35">
        <f t="shared" si="33"/>
        <v>19.546666666666667</v>
      </c>
      <c r="J243" s="33">
        <f t="shared" si="33"/>
        <v>17.751250000000002</v>
      </c>
      <c r="K243" s="34">
        <f t="shared" si="33"/>
        <v>23.086666666666659</v>
      </c>
      <c r="L243" s="35">
        <f t="shared" si="33"/>
        <v>11.56</v>
      </c>
      <c r="M243" s="34">
        <f t="shared" si="33"/>
        <v>13.490000000000002</v>
      </c>
      <c r="N243" s="34">
        <f t="shared" si="33"/>
        <v>13.176666666666668</v>
      </c>
      <c r="O243" s="34">
        <f t="shared" si="33"/>
        <v>13.45</v>
      </c>
      <c r="P243" s="34">
        <f t="shared" si="33"/>
        <v>14.23</v>
      </c>
      <c r="Q243" s="34">
        <f t="shared" si="33"/>
        <v>13.540000000000001</v>
      </c>
      <c r="R243" s="34">
        <f t="shared" si="33"/>
        <v>13.57666666666667</v>
      </c>
      <c r="S243" s="34">
        <f t="shared" si="33"/>
        <v>13.183333333333332</v>
      </c>
      <c r="T243" s="34">
        <f t="shared" si="33"/>
        <v>13.403333333333334</v>
      </c>
      <c r="U243" s="35">
        <f t="shared" si="33"/>
        <v>13.506249999999998</v>
      </c>
      <c r="V243" s="29"/>
      <c r="W243" s="32" t="s">
        <v>5</v>
      </c>
      <c r="X243" s="33">
        <f t="shared" ref="X243:AQ243" si="34">AVERAGE(X212:X242)</f>
        <v>1.306451612903226</v>
      </c>
      <c r="Y243" s="34">
        <f t="shared" si="34"/>
        <v>1.3225806451612903</v>
      </c>
      <c r="Z243" s="34">
        <f t="shared" si="34"/>
        <v>1.1967741935483873</v>
      </c>
      <c r="AA243" s="34">
        <f t="shared" si="34"/>
        <v>1.145161290322581</v>
      </c>
      <c r="AB243" s="34">
        <f t="shared" si="34"/>
        <v>1.4064516129032261</v>
      </c>
      <c r="AC243" s="34">
        <f t="shared" si="34"/>
        <v>1.903225806451613</v>
      </c>
      <c r="AD243" s="34">
        <f t="shared" si="34"/>
        <v>1.4548387096774194</v>
      </c>
      <c r="AE243" s="35">
        <f t="shared" si="34"/>
        <v>1.2451612903225804</v>
      </c>
      <c r="AF243" s="33">
        <f t="shared" si="34"/>
        <v>1.3725806451612903</v>
      </c>
      <c r="AG243" s="34">
        <f t="shared" si="34"/>
        <v>3.0516129032258066</v>
      </c>
      <c r="AH243" s="35">
        <f t="shared" si="34"/>
        <v>-0.73225806451612885</v>
      </c>
      <c r="AI243" s="33">
        <f t="shared" si="34"/>
        <v>6.4741935483870945</v>
      </c>
      <c r="AJ243" s="34">
        <f t="shared" si="34"/>
        <v>6.5483870967741939</v>
      </c>
      <c r="AK243" s="34">
        <f t="shared" si="34"/>
        <v>6.4419354838709681</v>
      </c>
      <c r="AL243" s="34">
        <f t="shared" si="34"/>
        <v>6.403225806451613</v>
      </c>
      <c r="AM243" s="34">
        <f t="shared" si="34"/>
        <v>6.4838709677419351</v>
      </c>
      <c r="AN243" s="34">
        <f t="shared" si="34"/>
        <v>6.5774193548387077</v>
      </c>
      <c r="AO243" s="34">
        <f t="shared" si="34"/>
        <v>6.4903225806451621</v>
      </c>
      <c r="AP243" s="34">
        <f t="shared" si="34"/>
        <v>6.3548387096774182</v>
      </c>
      <c r="AQ243" s="35">
        <f t="shared" si="34"/>
        <v>6.471774193548387</v>
      </c>
      <c r="AR243" s="36"/>
    </row>
    <row r="244" spans="1:44" ht="12" customHeight="1"/>
    <row r="245" spans="1:44" ht="12" customHeight="1"/>
    <row r="246" spans="1:44" ht="12" customHeight="1"/>
    <row r="247" spans="1:44" ht="12" customHeight="1"/>
    <row r="248" spans="1:44" ht="12" customHeight="1"/>
    <row r="249" spans="1:44" ht="12" customHeight="1"/>
    <row r="250" spans="1:44" ht="12" customHeight="1"/>
    <row r="251" spans="1:44" ht="12" customHeight="1"/>
    <row r="252" spans="1:44" ht="12" customHeight="1"/>
    <row r="253" spans="1:44" ht="12" customHeight="1"/>
    <row r="254" spans="1:44" ht="12" customHeight="1"/>
    <row r="255" spans="1:44" ht="12" customHeight="1"/>
    <row r="256" spans="1:44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1.15" customHeight="1"/>
    <row r="305" ht="11.15" customHeight="1"/>
    <row r="306" ht="11.15" customHeight="1"/>
    <row r="307" ht="11.15" customHeight="1"/>
    <row r="308" ht="11.15" customHeight="1"/>
    <row r="309" ht="11.15" customHeight="1"/>
    <row r="310" ht="11.15" customHeight="1"/>
    <row r="311" ht="11.15" customHeight="1"/>
    <row r="312" ht="11.15" customHeight="1"/>
    <row r="313" ht="11.15" customHeight="1"/>
    <row r="314" ht="11.15" customHeight="1"/>
    <row r="315" ht="11.15" customHeight="1"/>
    <row r="316" ht="11.15" customHeight="1"/>
    <row r="317" ht="11.15" customHeight="1"/>
    <row r="318" ht="11.15" customHeight="1"/>
    <row r="319" ht="11.15" customHeight="1"/>
    <row r="320" ht="11.15" customHeight="1"/>
    <row r="321" ht="11.15" customHeight="1"/>
    <row r="322" ht="11.15" customHeight="1"/>
    <row r="323" ht="11.15" customHeight="1"/>
    <row r="324" ht="11.15" customHeight="1"/>
    <row r="325" ht="11.15" customHeight="1"/>
    <row r="326" ht="11.15" customHeight="1"/>
    <row r="327" ht="11.15" customHeight="1"/>
    <row r="328" ht="11.15" customHeight="1"/>
    <row r="329" ht="11.15" customHeight="1"/>
    <row r="330" ht="11.15" customHeight="1"/>
    <row r="331" ht="11.15" customHeight="1"/>
    <row r="332" ht="11.15" customHeight="1"/>
    <row r="333" ht="11.15" customHeight="1"/>
    <row r="334" ht="11.15" customHeight="1"/>
    <row r="335" ht="11.15" customHeight="1"/>
    <row r="336" ht="11.15" customHeight="1"/>
    <row r="337" ht="11.15" customHeight="1"/>
    <row r="338" ht="11.15" customHeight="1"/>
    <row r="339" ht="11.15" customHeight="1"/>
    <row r="340" ht="11.15" customHeight="1"/>
    <row r="341" ht="11.15" customHeight="1"/>
    <row r="342" ht="11.15" customHeight="1"/>
    <row r="343" ht="11.15" customHeight="1"/>
    <row r="344" ht="11.15" customHeight="1"/>
    <row r="345" ht="11.15" customHeight="1"/>
    <row r="346" ht="11.15" customHeight="1"/>
    <row r="347" ht="11.15" customHeight="1"/>
    <row r="348" ht="11.15" customHeight="1"/>
    <row r="349" ht="11.15" customHeight="1"/>
    <row r="350" ht="11.15" customHeight="1"/>
    <row r="351" ht="11.15" customHeight="1"/>
    <row r="352" ht="11.15" customHeight="1"/>
    <row r="353" ht="13.4" customHeight="1"/>
    <row r="354" ht="13.4" customHeight="1"/>
    <row r="355" ht="13.4" customHeight="1"/>
    <row r="356" ht="13.4" customHeight="1"/>
    <row r="357" ht="13.4" customHeight="1"/>
    <row r="358" ht="13.4" customHeight="1"/>
    <row r="359" ht="13.4" customHeight="1"/>
    <row r="360" ht="13.4" customHeight="1"/>
    <row r="361" ht="13.4" customHeight="1"/>
    <row r="362" ht="13.4" customHeight="1"/>
    <row r="363" ht="13.4" customHeight="1"/>
    <row r="364" ht="13.4" customHeight="1"/>
    <row r="365" ht="13.4" customHeight="1"/>
    <row r="366" ht="13.4" customHeight="1"/>
    <row r="367" ht="13.4" customHeight="1"/>
    <row r="368" ht="13.4" customHeight="1"/>
    <row r="369" ht="13.4" customHeight="1"/>
    <row r="370" ht="13.4" customHeight="1"/>
    <row r="371" ht="13.4" customHeight="1"/>
    <row r="372" ht="13.4" customHeight="1"/>
    <row r="373" ht="13.4" customHeight="1"/>
    <row r="374" ht="13.4" customHeight="1"/>
    <row r="375" ht="13.4" customHeight="1"/>
    <row r="376" ht="13.4" customHeight="1"/>
    <row r="377" ht="13.4" customHeight="1"/>
    <row r="378" ht="13.4" customHeight="1"/>
    <row r="379" ht="13.4" customHeight="1"/>
    <row r="380" ht="13.4" customHeight="1"/>
    <row r="381" ht="13.4" customHeight="1"/>
    <row r="382" ht="13.4" customHeight="1"/>
    <row r="383" ht="13.4" customHeight="1"/>
    <row r="384" ht="13.4" customHeight="1"/>
    <row r="385" ht="13.4" customHeight="1"/>
    <row r="386" ht="13.4" customHeight="1"/>
    <row r="387" ht="13.4" customHeight="1"/>
    <row r="388" ht="13.4" customHeight="1"/>
    <row r="389" ht="13.4" customHeight="1"/>
    <row r="390" ht="13.4" customHeight="1"/>
    <row r="391" ht="13.4" customHeight="1"/>
    <row r="392" ht="13.4" customHeight="1"/>
    <row r="393" ht="13.4" customHeight="1"/>
    <row r="394" ht="13.4" customHeight="1"/>
    <row r="395" ht="13.4" customHeight="1"/>
    <row r="396" ht="13.4" customHeight="1"/>
    <row r="397" ht="13.4" customHeight="1"/>
    <row r="398" ht="13.4" customHeight="1"/>
    <row r="399" ht="13.4" customHeight="1"/>
    <row r="400" ht="13.4" customHeight="1"/>
    <row r="401" ht="13.4" customHeight="1"/>
  </sheetData>
  <mergeCells count="98">
    <mergeCell ref="AM2:AQ2"/>
    <mergeCell ref="A43:B43"/>
    <mergeCell ref="R43:U43"/>
    <mergeCell ref="W43:X43"/>
    <mergeCell ref="A3:A5"/>
    <mergeCell ref="B3:L3"/>
    <mergeCell ref="M3:U3"/>
    <mergeCell ref="W3:W5"/>
    <mergeCell ref="X3:AH3"/>
    <mergeCell ref="M39:U39"/>
    <mergeCell ref="B6:U6"/>
    <mergeCell ref="X6:AQ6"/>
    <mergeCell ref="AM43:AQ43"/>
    <mergeCell ref="AI3:AQ3"/>
    <mergeCell ref="B4:L4"/>
    <mergeCell ref="M4:U4"/>
    <mergeCell ref="M45:U45"/>
    <mergeCell ref="X45:AH45"/>
    <mergeCell ref="A2:B2"/>
    <mergeCell ref="R2:U2"/>
    <mergeCell ref="W2:X2"/>
    <mergeCell ref="X4:AH4"/>
    <mergeCell ref="AI4:AQ4"/>
    <mergeCell ref="AI45:AQ45"/>
    <mergeCell ref="A84:B84"/>
    <mergeCell ref="Q84:U84"/>
    <mergeCell ref="W84:X84"/>
    <mergeCell ref="AM84:AQ84"/>
    <mergeCell ref="M80:U80"/>
    <mergeCell ref="B47:U47"/>
    <mergeCell ref="X47:AQ47"/>
    <mergeCell ref="A44:A46"/>
    <mergeCell ref="B44:L44"/>
    <mergeCell ref="M44:U44"/>
    <mergeCell ref="W44:W46"/>
    <mergeCell ref="X44:AH44"/>
    <mergeCell ref="AI44:AQ44"/>
    <mergeCell ref="B45:L45"/>
    <mergeCell ref="A125:B125"/>
    <mergeCell ref="Q125:U125"/>
    <mergeCell ref="W125:X125"/>
    <mergeCell ref="A85:A87"/>
    <mergeCell ref="B85:L85"/>
    <mergeCell ref="M85:U85"/>
    <mergeCell ref="W85:W87"/>
    <mergeCell ref="X85:AH85"/>
    <mergeCell ref="B88:U88"/>
    <mergeCell ref="X88:AQ88"/>
    <mergeCell ref="AM125:AQ125"/>
    <mergeCell ref="AI85:AQ85"/>
    <mergeCell ref="B86:L86"/>
    <mergeCell ref="M86:U86"/>
    <mergeCell ref="X86:AH86"/>
    <mergeCell ref="AI86:AQ86"/>
    <mergeCell ref="AI127:AQ127"/>
    <mergeCell ref="A166:B166"/>
    <mergeCell ref="Q166:U166"/>
    <mergeCell ref="W166:X166"/>
    <mergeCell ref="AM166:AQ166"/>
    <mergeCell ref="B129:U129"/>
    <mergeCell ref="X129:AQ129"/>
    <mergeCell ref="A126:A128"/>
    <mergeCell ref="B126:L126"/>
    <mergeCell ref="M126:U126"/>
    <mergeCell ref="W126:W128"/>
    <mergeCell ref="X126:AH126"/>
    <mergeCell ref="AI126:AQ126"/>
    <mergeCell ref="B127:L127"/>
    <mergeCell ref="M127:U127"/>
    <mergeCell ref="X127:AH127"/>
    <mergeCell ref="B170:U170"/>
    <mergeCell ref="X170:AQ170"/>
    <mergeCell ref="AI167:AQ167"/>
    <mergeCell ref="B168:L168"/>
    <mergeCell ref="M168:U168"/>
    <mergeCell ref="X168:AH168"/>
    <mergeCell ref="AI168:AQ168"/>
    <mergeCell ref="A167:A169"/>
    <mergeCell ref="B167:L167"/>
    <mergeCell ref="M167:U167"/>
    <mergeCell ref="W167:W169"/>
    <mergeCell ref="X167:AH167"/>
    <mergeCell ref="B211:U211"/>
    <mergeCell ref="X211:AQ211"/>
    <mergeCell ref="AI209:AQ209"/>
    <mergeCell ref="AM207:AQ207"/>
    <mergeCell ref="A208:A210"/>
    <mergeCell ref="B208:L208"/>
    <mergeCell ref="M208:U208"/>
    <mergeCell ref="W208:W210"/>
    <mergeCell ref="X208:AH208"/>
    <mergeCell ref="AI208:AQ208"/>
    <mergeCell ref="B209:L209"/>
    <mergeCell ref="M209:U209"/>
    <mergeCell ref="X209:AH209"/>
    <mergeCell ref="A207:B207"/>
    <mergeCell ref="Q207:U207"/>
    <mergeCell ref="W207:X207"/>
  </mergeCells>
  <printOptions horizontalCentered="1" verticalCentered="1"/>
  <pageMargins left="0.70866141732283472" right="0.70866141732283472" top="0.74803149606299213" bottom="0.74803149606299213" header="0.19685039370078741" footer="0"/>
  <pageSetup paperSize="9" fitToWidth="0" fitToHeight="0" orientation="landscape" r:id="rId1"/>
  <headerFooter alignWithMargins="0"/>
  <rowBreaks count="5" manualBreakCount="5">
    <brk id="41" max="42" man="1"/>
    <brk id="82" max="42" man="1"/>
    <brk id="123" max="42" man="1"/>
    <brk id="164" max="42" man="1"/>
    <brk id="205" max="42" man="1"/>
  </rowBreaks>
  <colBreaks count="1" manualBreakCount="1">
    <brk id="21" max="245" man="1"/>
  </colBreaks>
  <ignoredErrors>
    <ignoredError sqref="J7:J38 J48:J75 U48:U75 J89:J120 U89:U121 J130:J161 U130:U161 J171:J203 U171:U183 J212:J243 U212:U243 AF7:AF39 AQ7:AQ38 AF48:AF58 AQ48:AQ58 AF89:AF122 AQ89:AQ120 AF130:AF161 AQ130:AQ161 AF171:AF202 AQ171:AQ203 AF212:AF243 AQ212:AQ243 J77:J79 U77:U78 U7:U37 AQ62:AQ78 AF62:AF78 U203 U187:U20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6"/>
  <dimension ref="A1:AW149"/>
  <sheetViews>
    <sheetView topLeftCell="A109" zoomScaleNormal="100" zoomScaleSheetLayoutView="100" zoomScalePageLayoutView="80" workbookViewId="0">
      <selection activeCell="H124" sqref="H124"/>
    </sheetView>
  </sheetViews>
  <sheetFormatPr defaultRowHeight="15.5"/>
  <cols>
    <col min="1" max="32" width="6.07421875" customWidth="1"/>
    <col min="33" max="49" width="5.69140625" customWidth="1"/>
    <col min="50" max="1023" width="8.69140625" customWidth="1"/>
  </cols>
  <sheetData>
    <row r="1" spans="1:49" s="74" customFormat="1" ht="12" customHeight="1">
      <c r="A1" s="1105" t="s">
        <v>112</v>
      </c>
      <c r="B1" s="110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 s="1109"/>
      <c r="AI1" s="1109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</row>
    <row r="2" spans="1:49" s="74" customFormat="1" ht="122.25" customHeight="1">
      <c r="A2" s="124" t="s">
        <v>26</v>
      </c>
      <c r="B2" s="76" t="s">
        <v>74</v>
      </c>
      <c r="C2" s="123" t="s">
        <v>75</v>
      </c>
      <c r="D2" s="124" t="s">
        <v>29</v>
      </c>
      <c r="E2" s="123" t="s">
        <v>76</v>
      </c>
      <c r="F2" s="124" t="s">
        <v>77</v>
      </c>
      <c r="G2" s="76" t="s">
        <v>30</v>
      </c>
      <c r="H2" s="76" t="s">
        <v>31</v>
      </c>
      <c r="I2" s="76" t="s">
        <v>26</v>
      </c>
      <c r="J2" s="124" t="s">
        <v>74</v>
      </c>
      <c r="K2" s="124" t="s">
        <v>75</v>
      </c>
      <c r="L2" s="76" t="s">
        <v>29</v>
      </c>
      <c r="M2" s="76" t="s">
        <v>79</v>
      </c>
      <c r="N2" s="76" t="s">
        <v>77</v>
      </c>
      <c r="O2" s="76" t="s">
        <v>30</v>
      </c>
      <c r="P2" s="124" t="s">
        <v>31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</row>
    <row r="3" spans="1:49" s="74" customFormat="1" ht="12" customHeight="1">
      <c r="A3" s="130" t="s">
        <v>32</v>
      </c>
      <c r="B3" s="1110" t="s">
        <v>78</v>
      </c>
      <c r="C3" s="1111"/>
      <c r="D3" s="1111"/>
      <c r="E3" s="1111"/>
      <c r="F3" s="1111"/>
      <c r="G3" s="1111"/>
      <c r="H3" s="1111"/>
      <c r="I3" s="1111"/>
      <c r="J3" s="1111"/>
      <c r="K3" s="1111"/>
      <c r="L3" s="1111"/>
      <c r="M3" s="1111"/>
      <c r="N3" s="1111"/>
      <c r="O3" s="1111"/>
      <c r="P3" s="1112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 s="75"/>
      <c r="AI3" s="1109"/>
      <c r="AJ3" s="1109"/>
      <c r="AK3" s="1109"/>
      <c r="AL3" s="1109"/>
      <c r="AM3" s="1109"/>
      <c r="AN3" s="1109"/>
      <c r="AO3" s="1109"/>
      <c r="AP3" s="1109"/>
      <c r="AQ3" s="1109"/>
      <c r="AR3" s="1109"/>
      <c r="AS3" s="1109"/>
      <c r="AT3" s="1109"/>
      <c r="AU3" s="1109"/>
      <c r="AV3" s="1109"/>
      <c r="AW3" s="1109"/>
    </row>
    <row r="4" spans="1:49" s="74" customFormat="1" ht="12" customHeight="1">
      <c r="A4" s="642" t="s">
        <v>299</v>
      </c>
      <c r="B4" s="660">
        <v>0.22916666666666666</v>
      </c>
      <c r="C4" s="649">
        <v>0.3611111111111111</v>
      </c>
      <c r="D4" s="644">
        <v>5.3</v>
      </c>
      <c r="E4" s="649">
        <v>0.23819444444444446</v>
      </c>
      <c r="F4" s="649">
        <v>0.38819444444444445</v>
      </c>
      <c r="G4" s="644">
        <v>24.6</v>
      </c>
      <c r="H4" s="347">
        <v>24.000000000000021</v>
      </c>
      <c r="I4" s="642" t="s">
        <v>451</v>
      </c>
      <c r="J4" s="660">
        <v>0.7909722222222223</v>
      </c>
      <c r="K4" s="649">
        <v>0.84583333333333333</v>
      </c>
      <c r="L4" s="97">
        <v>1.4</v>
      </c>
      <c r="M4" s="649">
        <v>0.79513888888888884</v>
      </c>
      <c r="N4" s="649">
        <v>0.87638888888888899</v>
      </c>
      <c r="O4" s="346">
        <v>23.4</v>
      </c>
      <c r="P4" s="347">
        <v>4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 s="96"/>
      <c r="AI4" s="96"/>
      <c r="AJ4" s="96"/>
      <c r="AK4" s="96"/>
      <c r="AL4" s="96"/>
      <c r="AM4" s="96"/>
      <c r="AN4" s="96"/>
      <c r="AO4" s="96"/>
      <c r="AP4" s="87"/>
      <c r="AQ4" s="81"/>
      <c r="AR4" s="81"/>
      <c r="AS4" s="81"/>
      <c r="AT4" s="82"/>
      <c r="AU4" s="82"/>
      <c r="AV4" s="82"/>
      <c r="AW4" s="82"/>
    </row>
    <row r="5" spans="1:49" s="74" customFormat="1" ht="12" customHeight="1">
      <c r="A5" s="642"/>
      <c r="B5" s="660">
        <v>0.54861111111111105</v>
      </c>
      <c r="C5" s="649">
        <v>0.70833333333333337</v>
      </c>
      <c r="D5" s="97">
        <v>4</v>
      </c>
      <c r="E5" s="649">
        <v>0.5708333333333333</v>
      </c>
      <c r="F5" s="649">
        <v>0.71875</v>
      </c>
      <c r="G5" s="644">
        <v>22.5</v>
      </c>
      <c r="H5" s="349">
        <v>16.000000000000014</v>
      </c>
      <c r="I5" s="652" t="s">
        <v>458</v>
      </c>
      <c r="J5" s="660">
        <v>0.6645833333333333</v>
      </c>
      <c r="K5" s="649">
        <v>0.68263888888888891</v>
      </c>
      <c r="L5" s="91">
        <v>0.1</v>
      </c>
      <c r="M5" s="91"/>
      <c r="N5" s="96"/>
      <c r="O5" s="644">
        <v>23.8</v>
      </c>
      <c r="P5" s="349">
        <v>0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 s="96"/>
      <c r="AI5" s="96"/>
      <c r="AJ5" s="96"/>
      <c r="AK5" s="91"/>
      <c r="AL5" s="91"/>
      <c r="AM5" s="96"/>
      <c r="AN5" s="96"/>
      <c r="AO5" s="96"/>
      <c r="AP5" s="87"/>
      <c r="AQ5" s="81"/>
      <c r="AR5" s="81"/>
      <c r="AS5" s="81"/>
      <c r="AT5" s="82"/>
      <c r="AU5" s="82"/>
      <c r="AV5" s="82"/>
      <c r="AW5" s="80"/>
    </row>
    <row r="6" spans="1:49" s="74" customFormat="1" ht="12" customHeight="1">
      <c r="A6" s="642" t="s">
        <v>300</v>
      </c>
      <c r="B6" s="660">
        <v>1.5972222222222224E-2</v>
      </c>
      <c r="C6" s="649">
        <v>0.16666666666666666</v>
      </c>
      <c r="D6" s="644">
        <v>1.6</v>
      </c>
      <c r="E6" s="649">
        <v>4.1666666666666664E-2</v>
      </c>
      <c r="F6" s="649">
        <v>0.18402777777777779</v>
      </c>
      <c r="G6" s="644">
        <v>21.9</v>
      </c>
      <c r="H6" s="349">
        <v>2.9999999999999716</v>
      </c>
      <c r="I6" s="642"/>
      <c r="J6" s="660">
        <v>0.72013888888888899</v>
      </c>
      <c r="K6" s="649">
        <v>0.74305555555555547</v>
      </c>
      <c r="L6" s="644">
        <v>0.1</v>
      </c>
      <c r="M6" s="96"/>
      <c r="N6" s="96"/>
      <c r="O6" s="96" t="s">
        <v>506</v>
      </c>
      <c r="P6" s="349">
        <v>0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 s="96"/>
      <c r="AI6" s="96"/>
      <c r="AJ6" s="96"/>
      <c r="AK6" s="97"/>
      <c r="AL6" s="96"/>
      <c r="AM6" s="96"/>
      <c r="AN6" s="96"/>
      <c r="AO6" s="96"/>
      <c r="AP6" s="95"/>
      <c r="AQ6" s="85"/>
      <c r="AR6" s="81"/>
      <c r="AS6" s="81"/>
      <c r="AT6" s="82"/>
      <c r="AU6" s="82"/>
      <c r="AV6" s="82"/>
      <c r="AW6" s="80"/>
    </row>
    <row r="7" spans="1:49" s="74" customFormat="1" ht="12" customHeight="1">
      <c r="A7" s="642"/>
      <c r="B7" s="660">
        <v>0.74097222222222225</v>
      </c>
      <c r="C7" s="649">
        <v>0.74652777777777779</v>
      </c>
      <c r="D7" s="644">
        <v>0.2</v>
      </c>
      <c r="E7" s="96"/>
      <c r="F7" s="96"/>
      <c r="G7" s="644">
        <v>22.6</v>
      </c>
      <c r="H7" s="349" t="s">
        <v>457</v>
      </c>
      <c r="I7" s="642"/>
      <c r="J7" s="649">
        <v>0.89236111111111116</v>
      </c>
      <c r="K7" s="649">
        <v>0.90625</v>
      </c>
      <c r="L7" s="644">
        <v>0.3</v>
      </c>
      <c r="M7" s="650">
        <v>0.92222222222222217</v>
      </c>
      <c r="N7" s="649">
        <v>0.97291666666666676</v>
      </c>
      <c r="O7" s="644">
        <v>23.8</v>
      </c>
      <c r="P7" s="349">
        <v>1.0000000000000142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 s="96"/>
      <c r="AI7" s="96"/>
      <c r="AJ7" s="96"/>
      <c r="AK7" s="97"/>
      <c r="AL7" s="96"/>
      <c r="AM7" s="96"/>
      <c r="AN7" s="96"/>
      <c r="AO7" s="96"/>
      <c r="AP7" s="95"/>
      <c r="AQ7" s="85"/>
      <c r="AR7" s="81"/>
      <c r="AS7" s="81"/>
      <c r="AT7" s="82"/>
      <c r="AU7" s="82"/>
      <c r="AV7" s="82"/>
      <c r="AW7" s="80"/>
    </row>
    <row r="8" spans="1:49" s="74" customFormat="1" ht="12" customHeight="1">
      <c r="A8" s="642"/>
      <c r="B8" s="660">
        <v>0.82361111111111107</v>
      </c>
      <c r="C8" s="649">
        <v>0.8256944444444444</v>
      </c>
      <c r="D8" s="644">
        <v>0.4</v>
      </c>
      <c r="E8" s="96"/>
      <c r="F8" s="96"/>
      <c r="G8" s="96" t="s">
        <v>504</v>
      </c>
      <c r="H8" s="349" t="s">
        <v>457</v>
      </c>
      <c r="I8" s="642"/>
      <c r="J8" s="649">
        <v>0.93958333333333333</v>
      </c>
      <c r="K8" s="649">
        <v>0.95833333333333337</v>
      </c>
      <c r="L8" s="644">
        <v>0.3</v>
      </c>
      <c r="M8" s="645"/>
      <c r="N8" s="96"/>
      <c r="O8" s="644"/>
      <c r="P8" s="349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 s="96"/>
      <c r="AI8" s="96"/>
      <c r="AJ8" s="96"/>
      <c r="AK8" s="97"/>
      <c r="AL8" s="96"/>
      <c r="AM8" s="96"/>
      <c r="AN8" s="96"/>
      <c r="AO8" s="96"/>
      <c r="AP8" s="95"/>
      <c r="AQ8" s="85"/>
      <c r="AR8" s="86"/>
      <c r="AS8" s="81"/>
      <c r="AT8" s="82"/>
      <c r="AU8" s="82"/>
      <c r="AV8" s="82"/>
      <c r="AW8" s="80"/>
    </row>
    <row r="9" spans="1:49" s="74" customFormat="1" ht="12" customHeight="1">
      <c r="A9" s="642" t="s">
        <v>443</v>
      </c>
      <c r="B9" s="660">
        <v>0.45347222222222222</v>
      </c>
      <c r="C9" s="649">
        <v>0.45763888888888887</v>
      </c>
      <c r="D9" s="644">
        <v>0.1</v>
      </c>
      <c r="E9" s="96"/>
      <c r="F9" s="96"/>
      <c r="G9" s="96" t="s">
        <v>505</v>
      </c>
      <c r="H9" s="349" t="s">
        <v>457</v>
      </c>
      <c r="I9" s="642" t="s">
        <v>459</v>
      </c>
      <c r="J9" s="649">
        <v>0.16319444444444445</v>
      </c>
      <c r="K9" s="649">
        <v>0.2298611111111111</v>
      </c>
      <c r="L9" s="644">
        <v>7.8</v>
      </c>
      <c r="M9" s="649">
        <v>0.17916666666666667</v>
      </c>
      <c r="N9" s="649">
        <v>0.2590277777777778</v>
      </c>
      <c r="O9" s="644">
        <v>23.7</v>
      </c>
      <c r="P9" s="349">
        <v>36.999999999999993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 s="96"/>
      <c r="AI9" s="96"/>
      <c r="AJ9" s="96"/>
      <c r="AK9" s="97"/>
      <c r="AL9" s="96"/>
      <c r="AM9" s="96"/>
      <c r="AN9" s="96"/>
      <c r="AO9" s="96"/>
      <c r="AP9" s="95"/>
      <c r="AQ9" s="85"/>
      <c r="AR9" s="81"/>
      <c r="AS9" s="81"/>
      <c r="AT9" s="82"/>
      <c r="AU9" s="82"/>
      <c r="AV9" s="82"/>
      <c r="AW9" s="82"/>
    </row>
    <row r="10" spans="1:49" s="74" customFormat="1" ht="12" customHeight="1">
      <c r="A10" s="642"/>
      <c r="B10" s="660">
        <v>0.47569444444444442</v>
      </c>
      <c r="C10" s="649">
        <v>0.49861111111111112</v>
      </c>
      <c r="D10" s="644">
        <v>0.8</v>
      </c>
      <c r="E10" s="649">
        <v>0.49652777777777773</v>
      </c>
      <c r="F10" s="649">
        <v>0.50486111111111109</v>
      </c>
      <c r="G10" s="96" t="s">
        <v>452</v>
      </c>
      <c r="H10" s="349">
        <v>2.0000000000000284</v>
      </c>
      <c r="I10" s="642" t="s">
        <v>460</v>
      </c>
      <c r="J10" s="649">
        <v>0.57777777777777783</v>
      </c>
      <c r="K10" s="649">
        <v>0.60277777777777775</v>
      </c>
      <c r="L10" s="644">
        <v>2.4</v>
      </c>
      <c r="M10" s="650">
        <v>0.59375</v>
      </c>
      <c r="N10" s="649">
        <v>0.66666666666666663</v>
      </c>
      <c r="O10" s="91">
        <v>25.2</v>
      </c>
      <c r="P10" s="349">
        <v>5.9999999999999787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 s="96"/>
      <c r="AI10" s="96"/>
      <c r="AJ10" s="96"/>
      <c r="AK10" s="97"/>
      <c r="AL10" s="96"/>
      <c r="AM10" s="96"/>
      <c r="AN10" s="96"/>
      <c r="AO10" s="96"/>
      <c r="AP10" s="95"/>
      <c r="AQ10" s="85"/>
      <c r="AR10" s="81"/>
      <c r="AS10" s="81"/>
      <c r="AT10" s="82"/>
      <c r="AU10" s="82"/>
      <c r="AV10" s="82"/>
      <c r="AW10" s="80"/>
    </row>
    <row r="11" spans="1:49" s="74" customFormat="1" ht="12" customHeight="1">
      <c r="A11" s="642"/>
      <c r="B11" s="660">
        <v>0.71250000000000002</v>
      </c>
      <c r="C11" s="649">
        <v>0.71527777777777779</v>
      </c>
      <c r="D11" s="644">
        <v>0.2</v>
      </c>
      <c r="E11" s="96"/>
      <c r="F11" s="96"/>
      <c r="G11" s="97">
        <v>25</v>
      </c>
      <c r="H11" s="349" t="s">
        <v>457</v>
      </c>
      <c r="I11" s="642"/>
      <c r="J11" s="649">
        <v>0.60833333333333328</v>
      </c>
      <c r="K11" s="649">
        <v>0.62361111111111112</v>
      </c>
      <c r="L11" s="644">
        <v>0.2</v>
      </c>
      <c r="M11" s="645"/>
      <c r="N11" s="96"/>
      <c r="O11" s="644"/>
      <c r="P11" s="349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 s="96"/>
      <c r="AI11" s="96"/>
      <c r="AJ11" s="96"/>
      <c r="AK11" s="97"/>
      <c r="AL11" s="96"/>
      <c r="AM11" s="96"/>
      <c r="AN11" s="96"/>
      <c r="AO11" s="96"/>
      <c r="AP11" s="95"/>
      <c r="AQ11" s="85"/>
      <c r="AR11" s="81"/>
      <c r="AS11" s="81"/>
      <c r="AT11" s="82"/>
      <c r="AU11" s="82"/>
      <c r="AV11" s="82"/>
      <c r="AW11" s="82"/>
    </row>
    <row r="12" spans="1:49" s="74" customFormat="1" ht="12" customHeight="1">
      <c r="A12" s="642"/>
      <c r="B12" s="660">
        <v>0.72777777777777775</v>
      </c>
      <c r="C12" s="649">
        <v>0.73125000000000007</v>
      </c>
      <c r="D12" s="644">
        <v>0.1</v>
      </c>
      <c r="E12" s="96"/>
      <c r="F12" s="96"/>
      <c r="G12" s="97">
        <v>25</v>
      </c>
      <c r="H12" s="349" t="s">
        <v>457</v>
      </c>
      <c r="I12" s="642" t="s">
        <v>461</v>
      </c>
      <c r="J12" s="649">
        <v>9.0277777777777776E-2</v>
      </c>
      <c r="K12" s="649">
        <v>0.11666666666666665</v>
      </c>
      <c r="L12" s="644">
        <v>1.5</v>
      </c>
      <c r="M12" s="653"/>
      <c r="N12" s="96"/>
      <c r="O12" s="96"/>
      <c r="P12" s="349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 s="96"/>
      <c r="AI12" s="96"/>
      <c r="AJ12" s="96"/>
      <c r="AK12" s="97"/>
      <c r="AL12" s="96"/>
      <c r="AM12" s="96"/>
      <c r="AN12" s="96"/>
      <c r="AO12" s="96"/>
      <c r="AP12" s="95"/>
      <c r="AQ12" s="85"/>
      <c r="AR12" s="81"/>
      <c r="AS12" s="81"/>
      <c r="AT12" s="82"/>
      <c r="AU12" s="82"/>
      <c r="AV12" s="82"/>
      <c r="AW12" s="80"/>
    </row>
    <row r="13" spans="1:49" s="74" customFormat="1" ht="12" customHeight="1">
      <c r="A13" s="642" t="s">
        <v>367</v>
      </c>
      <c r="B13" s="660">
        <v>0.50555555555555554</v>
      </c>
      <c r="C13" s="649">
        <v>0.72777777777777775</v>
      </c>
      <c r="D13" s="97">
        <v>9</v>
      </c>
      <c r="E13" s="649">
        <v>0.5180555555555556</v>
      </c>
      <c r="F13" s="649">
        <v>0.74722222222222223</v>
      </c>
      <c r="G13" s="644">
        <v>25.4</v>
      </c>
      <c r="H13" s="349">
        <v>36.999999999999993</v>
      </c>
      <c r="I13" s="642"/>
      <c r="J13" s="649">
        <v>0.15763888888888888</v>
      </c>
      <c r="K13" s="649">
        <v>0.17708333333333334</v>
      </c>
      <c r="L13" s="644">
        <v>1.2</v>
      </c>
      <c r="M13" s="661">
        <v>0.12916666666666668</v>
      </c>
      <c r="N13" s="649">
        <v>0.33402777777777781</v>
      </c>
      <c r="O13" s="96" t="s">
        <v>462</v>
      </c>
      <c r="P13" s="349">
        <v>10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 s="96"/>
      <c r="AI13" s="96"/>
      <c r="AJ13" s="96"/>
      <c r="AK13" s="97"/>
      <c r="AL13" s="96"/>
      <c r="AM13" s="96"/>
      <c r="AN13" s="96"/>
      <c r="AO13" s="96"/>
      <c r="AP13" s="95"/>
      <c r="AQ13" s="85"/>
      <c r="AR13" s="81"/>
      <c r="AS13" s="81"/>
      <c r="AT13" s="82"/>
      <c r="AU13" s="82"/>
      <c r="AV13" s="82"/>
      <c r="AW13" s="80"/>
    </row>
    <row r="14" spans="1:49" s="74" customFormat="1" ht="12" customHeight="1">
      <c r="A14" s="642"/>
      <c r="B14" s="660">
        <v>0.76527777777777783</v>
      </c>
      <c r="C14" s="649">
        <v>0.85138888888888886</v>
      </c>
      <c r="D14" s="97">
        <v>2</v>
      </c>
      <c r="E14" s="649">
        <v>0.77847222222222223</v>
      </c>
      <c r="F14" s="649">
        <v>0.86736111111111114</v>
      </c>
      <c r="G14" s="96" t="s">
        <v>453</v>
      </c>
      <c r="H14" s="349">
        <v>5</v>
      </c>
      <c r="I14" s="642"/>
      <c r="J14" s="649">
        <v>0.20625000000000002</v>
      </c>
      <c r="K14" s="649">
        <v>0.21249999999999999</v>
      </c>
      <c r="L14" s="644">
        <v>0.6</v>
      </c>
      <c r="M14" s="653"/>
      <c r="N14" s="96"/>
      <c r="O14" s="644"/>
      <c r="P14" s="349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 s="96"/>
      <c r="AI14" s="96"/>
      <c r="AJ14" s="96"/>
      <c r="AK14" s="97"/>
      <c r="AL14" s="96"/>
      <c r="AM14" s="96"/>
      <c r="AN14" s="96"/>
      <c r="AO14" s="96"/>
      <c r="AP14" s="95"/>
      <c r="AQ14" s="85"/>
      <c r="AR14" s="81"/>
      <c r="AS14" s="81"/>
      <c r="AT14" s="82"/>
      <c r="AU14" s="82"/>
      <c r="AV14" s="82"/>
      <c r="AW14" s="80"/>
    </row>
    <row r="15" spans="1:49" s="74" customFormat="1" ht="12" customHeight="1">
      <c r="A15" s="642" t="s">
        <v>444</v>
      </c>
      <c r="B15" s="660">
        <v>0.89722222222222225</v>
      </c>
      <c r="C15" s="649">
        <v>2.7777777777777776E-2</v>
      </c>
      <c r="D15" s="97">
        <v>1.2</v>
      </c>
      <c r="E15" s="649">
        <v>0.9159722222222223</v>
      </c>
      <c r="F15" s="649">
        <v>5.2777777777777778E-2</v>
      </c>
      <c r="G15" s="644">
        <v>21.2</v>
      </c>
      <c r="H15" s="349">
        <v>3.0000000000000071</v>
      </c>
      <c r="I15" s="642"/>
      <c r="J15" s="649">
        <v>0.25416666666666665</v>
      </c>
      <c r="K15" s="649">
        <v>0.25972222222222224</v>
      </c>
      <c r="L15" s="644">
        <v>0.4</v>
      </c>
      <c r="M15" s="653"/>
      <c r="N15" s="96"/>
      <c r="O15" s="644"/>
      <c r="P15" s="349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 s="96"/>
      <c r="AI15" s="96"/>
      <c r="AJ15" s="96"/>
      <c r="AK15" s="97"/>
      <c r="AL15" s="96"/>
      <c r="AM15" s="96"/>
      <c r="AN15" s="96"/>
      <c r="AO15" s="96"/>
      <c r="AP15" s="95"/>
      <c r="AQ15" s="85"/>
      <c r="AR15" s="81"/>
      <c r="AS15" s="81"/>
      <c r="AT15" s="82"/>
      <c r="AU15" s="82"/>
      <c r="AV15" s="82"/>
      <c r="AW15" s="80"/>
    </row>
    <row r="16" spans="1:49" s="74" customFormat="1" ht="12" customHeight="1">
      <c r="A16" s="642" t="s">
        <v>445</v>
      </c>
      <c r="B16" s="660">
        <v>0.52222222222222225</v>
      </c>
      <c r="C16" s="649">
        <v>0.53888888888888886</v>
      </c>
      <c r="D16" s="97">
        <v>0.8</v>
      </c>
      <c r="E16" s="649">
        <v>0.54305555555555551</v>
      </c>
      <c r="F16" s="649">
        <v>0.55694444444444446</v>
      </c>
      <c r="G16" s="96" t="s">
        <v>454</v>
      </c>
      <c r="H16" s="349">
        <v>1.9999999999999929</v>
      </c>
      <c r="I16" s="642" t="s">
        <v>463</v>
      </c>
      <c r="J16" s="649">
        <v>0.59027777777777779</v>
      </c>
      <c r="K16" s="649">
        <v>0.61111111111111105</v>
      </c>
      <c r="L16" s="644">
        <v>0.4</v>
      </c>
      <c r="M16" s="96"/>
      <c r="N16" s="96"/>
      <c r="O16" s="644">
        <v>31.5</v>
      </c>
      <c r="P16" s="349"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 s="96"/>
      <c r="AI16" s="96"/>
      <c r="AJ16" s="96"/>
      <c r="AK16" s="97"/>
      <c r="AL16" s="96"/>
      <c r="AM16" s="96"/>
      <c r="AN16" s="96"/>
      <c r="AO16" s="96"/>
      <c r="AP16" s="95"/>
      <c r="AQ16" s="85"/>
      <c r="AR16" s="81"/>
      <c r="AS16" s="81"/>
      <c r="AT16" s="82"/>
      <c r="AU16" s="82"/>
      <c r="AV16" s="82"/>
      <c r="AW16" s="80"/>
    </row>
    <row r="17" spans="1:49" s="74" customFormat="1" ht="12" customHeight="1">
      <c r="A17" s="642"/>
      <c r="B17" s="660">
        <v>0.6020833333333333</v>
      </c>
      <c r="C17" s="649">
        <v>0.62986111111111109</v>
      </c>
      <c r="D17" s="97">
        <v>2.9</v>
      </c>
      <c r="E17" s="650">
        <v>0.61319444444444449</v>
      </c>
      <c r="F17" s="649">
        <v>0.69791666666666663</v>
      </c>
      <c r="G17" s="96" t="s">
        <v>455</v>
      </c>
      <c r="H17" s="349">
        <v>18.000000000000007</v>
      </c>
      <c r="I17" s="642"/>
      <c r="J17" s="649">
        <v>0.71666666666666667</v>
      </c>
      <c r="K17" s="649">
        <v>0.79861111111111116</v>
      </c>
      <c r="L17" s="644">
        <v>2.1</v>
      </c>
      <c r="M17" s="649">
        <v>0.73541666666666661</v>
      </c>
      <c r="N17" s="649">
        <v>0.86319444444444438</v>
      </c>
      <c r="O17" s="644">
        <v>31.6</v>
      </c>
      <c r="P17" s="349">
        <v>7.0000000000000284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 s="96"/>
      <c r="AI17" s="96"/>
      <c r="AJ17" s="96"/>
      <c r="AK17" s="97"/>
      <c r="AL17" s="96"/>
      <c r="AM17" s="96"/>
      <c r="AN17" s="96"/>
      <c r="AO17" s="96"/>
      <c r="AP17" s="95"/>
      <c r="AQ17" s="85"/>
      <c r="AR17" s="81"/>
      <c r="AS17" s="81"/>
      <c r="AT17" s="82"/>
      <c r="AU17" s="82"/>
      <c r="AV17" s="82"/>
      <c r="AW17" s="80"/>
    </row>
    <row r="18" spans="1:49" s="74" customFormat="1" ht="12" customHeight="1">
      <c r="A18" s="642"/>
      <c r="B18" s="660">
        <v>0.6479166666666667</v>
      </c>
      <c r="C18" s="649">
        <v>0.68333333333333324</v>
      </c>
      <c r="D18" s="97">
        <v>1.7</v>
      </c>
      <c r="E18" s="645"/>
      <c r="F18" s="96"/>
      <c r="G18" s="644"/>
      <c r="H18" s="353"/>
      <c r="I18" s="642"/>
      <c r="J18" s="649">
        <v>0.87986111111111109</v>
      </c>
      <c r="K18" s="649">
        <v>0.98611111111111116</v>
      </c>
      <c r="L18" s="97">
        <v>6</v>
      </c>
      <c r="M18" s="649">
        <v>0.89722222222222225</v>
      </c>
      <c r="N18" s="649">
        <v>5.7638888888888885E-2</v>
      </c>
      <c r="O18" s="96" t="s">
        <v>464</v>
      </c>
      <c r="P18" s="349">
        <v>43.999999999999986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 s="96"/>
      <c r="AI18" s="96"/>
      <c r="AJ18" s="96"/>
      <c r="AK18" s="97"/>
      <c r="AL18" s="96"/>
      <c r="AM18" s="96"/>
      <c r="AN18" s="96"/>
      <c r="AO18" s="96"/>
      <c r="AP18" s="95"/>
      <c r="AQ18" s="85"/>
      <c r="AR18" s="81"/>
      <c r="AS18" s="81"/>
      <c r="AT18" s="82"/>
      <c r="AU18" s="82"/>
      <c r="AV18" s="82"/>
      <c r="AW18" s="82"/>
    </row>
    <row r="19" spans="1:49" s="74" customFormat="1" ht="12" customHeight="1">
      <c r="A19" s="642" t="s">
        <v>446</v>
      </c>
      <c r="B19" s="660">
        <v>0.39097222222222222</v>
      </c>
      <c r="C19" s="649">
        <v>0.4201388888888889</v>
      </c>
      <c r="D19" s="97">
        <v>0.4</v>
      </c>
      <c r="E19" s="649">
        <v>0.40972222222222227</v>
      </c>
      <c r="F19" s="649">
        <v>0.4381944444444445</v>
      </c>
      <c r="G19" s="644">
        <v>21.9</v>
      </c>
      <c r="H19" s="349">
        <v>0.99999999999997868</v>
      </c>
      <c r="I19" s="642" t="s">
        <v>465</v>
      </c>
      <c r="J19" s="649">
        <v>0.34027777777777773</v>
      </c>
      <c r="K19" s="649">
        <v>0.4236111111111111</v>
      </c>
      <c r="L19" s="97">
        <v>34.5</v>
      </c>
      <c r="M19" s="649">
        <v>0.34791666666666665</v>
      </c>
      <c r="N19" s="649">
        <v>0.42569444444444443</v>
      </c>
      <c r="O19" s="96" t="s">
        <v>466</v>
      </c>
      <c r="P19" s="349">
        <v>141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 s="96"/>
      <c r="AI19" s="96"/>
      <c r="AJ19" s="96"/>
      <c r="AK19" s="97"/>
      <c r="AL19" s="96"/>
      <c r="AM19" s="96"/>
      <c r="AN19" s="96"/>
      <c r="AO19" s="96"/>
      <c r="AP19" s="95"/>
      <c r="AQ19" s="85"/>
      <c r="AR19" s="81"/>
      <c r="AS19" s="81"/>
      <c r="AT19" s="82"/>
      <c r="AU19" s="82"/>
      <c r="AV19" s="82"/>
      <c r="AW19" s="80"/>
    </row>
    <row r="20" spans="1:49" s="74" customFormat="1" ht="12" customHeight="1">
      <c r="A20" s="642" t="s">
        <v>447</v>
      </c>
      <c r="B20" s="660">
        <v>0.60416666666666663</v>
      </c>
      <c r="C20" s="649">
        <v>0.61319444444444449</v>
      </c>
      <c r="D20" s="97">
        <v>0.3</v>
      </c>
      <c r="E20" s="96"/>
      <c r="F20" s="96"/>
      <c r="G20" s="644">
        <v>25.7</v>
      </c>
      <c r="H20" s="356" t="s">
        <v>457</v>
      </c>
      <c r="I20" s="642"/>
      <c r="J20" s="649">
        <v>0.83888888888888891</v>
      </c>
      <c r="K20" s="649">
        <v>0.84722222222222221</v>
      </c>
      <c r="L20" s="97">
        <v>0.5</v>
      </c>
      <c r="M20" s="649">
        <v>0.84861111111111109</v>
      </c>
      <c r="N20" s="649">
        <v>0.8618055555555556</v>
      </c>
      <c r="O20" s="644">
        <v>20.8</v>
      </c>
      <c r="P20" s="356">
        <v>1.9999999999999929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 s="96"/>
      <c r="AI20" s="96"/>
      <c r="AJ20" s="96"/>
      <c r="AK20" s="97"/>
      <c r="AL20" s="96"/>
      <c r="AM20" s="96"/>
      <c r="AN20" s="96"/>
      <c r="AO20" s="96"/>
      <c r="AP20" s="95"/>
      <c r="AQ20" s="85"/>
      <c r="AR20" s="81"/>
      <c r="AS20" s="86"/>
      <c r="AT20" s="82"/>
      <c r="AU20" s="82"/>
      <c r="AV20" s="82"/>
      <c r="AW20" s="80"/>
    </row>
    <row r="21" spans="1:49" s="74" customFormat="1" ht="12" customHeight="1">
      <c r="A21" s="642"/>
      <c r="B21" s="660">
        <v>0.62708333333333333</v>
      </c>
      <c r="C21" s="649">
        <v>0.62986111111111109</v>
      </c>
      <c r="D21" s="97">
        <v>0.1</v>
      </c>
      <c r="E21" s="96"/>
      <c r="F21" s="96"/>
      <c r="G21" s="644">
        <v>25.7</v>
      </c>
      <c r="H21" s="353" t="s">
        <v>457</v>
      </c>
      <c r="I21" s="642"/>
      <c r="J21" s="660">
        <v>0.86249999999999993</v>
      </c>
      <c r="K21" s="649">
        <v>0.90416666666666667</v>
      </c>
      <c r="L21" s="97">
        <v>1.9</v>
      </c>
      <c r="M21" s="649">
        <v>0.87152777777777779</v>
      </c>
      <c r="N21" s="649">
        <v>0.91666666666666663</v>
      </c>
      <c r="O21" s="644">
        <v>20.6</v>
      </c>
      <c r="P21" s="349">
        <v>7.0000000000000284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 s="96"/>
      <c r="AI21" s="96"/>
      <c r="AJ21" s="96"/>
      <c r="AK21" s="97"/>
      <c r="AL21" s="96"/>
      <c r="AM21" s="96"/>
      <c r="AN21" s="96"/>
      <c r="AO21" s="96"/>
      <c r="AP21" s="95"/>
      <c r="AQ21" s="85"/>
      <c r="AR21" s="81"/>
      <c r="AS21" s="81"/>
      <c r="AT21" s="82"/>
      <c r="AU21" s="82"/>
      <c r="AV21" s="82"/>
      <c r="AW21" s="80"/>
    </row>
    <row r="22" spans="1:49" s="74" customFormat="1" ht="12" customHeight="1">
      <c r="A22" s="642" t="s">
        <v>448</v>
      </c>
      <c r="B22" s="660">
        <v>0.61458333333333337</v>
      </c>
      <c r="C22" s="649">
        <v>0.62152777777777779</v>
      </c>
      <c r="D22" s="97">
        <v>1.4</v>
      </c>
      <c r="E22" s="649">
        <v>0.62708333333333333</v>
      </c>
      <c r="F22" s="649">
        <v>0.65902777777777777</v>
      </c>
      <c r="G22" s="644">
        <v>25.8</v>
      </c>
      <c r="H22" s="349">
        <v>5</v>
      </c>
      <c r="I22" s="642"/>
      <c r="J22" s="649">
        <v>0.95138888888888884</v>
      </c>
      <c r="K22" s="649">
        <v>0.96736111111111101</v>
      </c>
      <c r="L22" s="97">
        <v>0.4</v>
      </c>
      <c r="M22" s="650">
        <v>0.9902777777777777</v>
      </c>
      <c r="N22" s="649">
        <v>7.013888888888889E-2</v>
      </c>
      <c r="O22" s="644">
        <v>20.100000000000001</v>
      </c>
      <c r="P22" s="356">
        <v>13.000000000000007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 s="96"/>
      <c r="AI22" s="96"/>
      <c r="AJ22" s="96"/>
      <c r="AK22" s="96"/>
      <c r="AL22" s="96"/>
      <c r="AM22" s="96"/>
      <c r="AN22" s="96"/>
      <c r="AO22" s="96"/>
      <c r="AP22" s="95"/>
      <c r="AQ22" s="85"/>
      <c r="AR22" s="81"/>
      <c r="AS22" s="81"/>
      <c r="AT22" s="82"/>
      <c r="AU22" s="82"/>
      <c r="AV22" s="82"/>
      <c r="AW22" s="82"/>
    </row>
    <row r="23" spans="1:49" s="74" customFormat="1" ht="12" customHeight="1">
      <c r="A23" s="642" t="s">
        <v>449</v>
      </c>
      <c r="B23" s="660">
        <v>0.49513888888888885</v>
      </c>
      <c r="C23" s="649">
        <v>0.50208333333333333</v>
      </c>
      <c r="D23" s="97">
        <v>0.4</v>
      </c>
      <c r="E23" s="645"/>
      <c r="F23" s="96"/>
      <c r="G23" s="96"/>
      <c r="H23" s="349"/>
      <c r="I23" s="642" t="s">
        <v>467</v>
      </c>
      <c r="J23" s="649">
        <v>0.97916666666666663</v>
      </c>
      <c r="K23" s="649">
        <v>6.3888888888888884E-2</v>
      </c>
      <c r="L23" s="97">
        <v>4.3</v>
      </c>
      <c r="M23" s="645"/>
      <c r="N23" s="96"/>
      <c r="O23" s="644"/>
      <c r="P23" s="349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 s="96"/>
      <c r="AI23" s="96"/>
      <c r="AJ23" s="96"/>
      <c r="AK23" s="96"/>
      <c r="AL23" s="96"/>
      <c r="AM23" s="96"/>
      <c r="AN23" s="96"/>
      <c r="AO23" s="96"/>
      <c r="AP23" s="87"/>
      <c r="AQ23" s="81"/>
      <c r="AR23" s="81"/>
      <c r="AS23" s="81"/>
      <c r="AT23" s="82"/>
      <c r="AU23" s="82"/>
      <c r="AV23" s="82"/>
      <c r="AW23" s="80"/>
    </row>
    <row r="24" spans="1:49" s="74" customFormat="1" ht="12" customHeight="1">
      <c r="A24" s="642"/>
      <c r="B24" s="660">
        <v>0.52222222222222225</v>
      </c>
      <c r="C24" s="649">
        <v>0.52777777777777779</v>
      </c>
      <c r="D24" s="97">
        <v>4.3</v>
      </c>
      <c r="E24" s="651">
        <v>0.51597222222222217</v>
      </c>
      <c r="F24" s="649">
        <v>0.65138888888888891</v>
      </c>
      <c r="G24" s="644">
        <v>26.6</v>
      </c>
      <c r="H24" s="349">
        <v>41.000000000000014</v>
      </c>
      <c r="I24" s="642" t="s">
        <v>306</v>
      </c>
      <c r="J24" s="649">
        <v>3.125E-2</v>
      </c>
      <c r="K24" s="649">
        <v>3.4027777777777775E-2</v>
      </c>
      <c r="L24" s="97">
        <v>0.2</v>
      </c>
      <c r="M24" s="653"/>
      <c r="N24" s="96"/>
      <c r="O24" s="97"/>
      <c r="P24" s="349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 s="96"/>
      <c r="AI24" s="96"/>
      <c r="AJ24" s="96"/>
      <c r="AK24" s="96"/>
      <c r="AL24" s="96"/>
      <c r="AM24" s="96"/>
      <c r="AN24" s="96"/>
      <c r="AO24" s="96"/>
      <c r="AP24" s="93"/>
      <c r="AQ24" s="81"/>
      <c r="AR24" s="81"/>
      <c r="AS24" s="81"/>
      <c r="AT24" s="82"/>
      <c r="AU24" s="82"/>
      <c r="AV24" s="82"/>
      <c r="AW24" s="82"/>
    </row>
    <row r="25" spans="1:49" s="74" customFormat="1" ht="12" customHeight="1">
      <c r="A25" s="642"/>
      <c r="B25" s="660">
        <v>0.54652777777777783</v>
      </c>
      <c r="C25" s="649">
        <v>0.55694444444444446</v>
      </c>
      <c r="D25" s="97">
        <v>1.3</v>
      </c>
      <c r="E25" s="645"/>
      <c r="F25" s="96"/>
      <c r="G25" s="644"/>
      <c r="H25" s="349"/>
      <c r="I25" s="642"/>
      <c r="J25" s="649">
        <v>4.5138888888888888E-2</v>
      </c>
      <c r="K25" s="649">
        <v>5.1388888888888894E-2</v>
      </c>
      <c r="L25" s="97">
        <v>0.2</v>
      </c>
      <c r="M25" s="661">
        <v>4.6527777777777779E-2</v>
      </c>
      <c r="N25" s="649">
        <v>0.1125</v>
      </c>
      <c r="O25" s="644">
        <v>25.1</v>
      </c>
      <c r="P25" s="349">
        <v>12.000000000000028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 s="96"/>
      <c r="AI25" s="96"/>
      <c r="AJ25" s="96"/>
      <c r="AK25" s="96"/>
      <c r="AL25" s="96"/>
      <c r="AM25" s="96"/>
      <c r="AN25" s="96"/>
      <c r="AO25" s="96"/>
      <c r="AP25" s="93"/>
      <c r="AQ25" s="81"/>
      <c r="AR25" s="81"/>
      <c r="AS25" s="81"/>
      <c r="AT25" s="82"/>
      <c r="AU25" s="82"/>
      <c r="AV25" s="82"/>
      <c r="AW25" s="80"/>
    </row>
    <row r="26" spans="1:49" s="74" customFormat="1" ht="12" customHeight="1">
      <c r="A26" s="642"/>
      <c r="B26" s="660">
        <v>0.57847222222222217</v>
      </c>
      <c r="C26" s="649">
        <v>0.60555555555555551</v>
      </c>
      <c r="D26" s="97">
        <v>2.9</v>
      </c>
      <c r="E26" s="645"/>
      <c r="F26" s="96"/>
      <c r="G26" s="96"/>
      <c r="H26" s="349"/>
      <c r="I26" s="642"/>
      <c r="J26" s="649">
        <v>5.9027777777777783E-2</v>
      </c>
      <c r="K26" s="649">
        <v>8.1944444444444445E-2</v>
      </c>
      <c r="L26" s="97">
        <v>3.2</v>
      </c>
      <c r="M26" s="653"/>
      <c r="N26" s="96"/>
      <c r="O26" s="97"/>
      <c r="P26" s="349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 s="96"/>
      <c r="AI26" s="96"/>
      <c r="AJ26" s="96"/>
      <c r="AK26" s="96"/>
      <c r="AL26" s="96"/>
      <c r="AM26" s="96"/>
      <c r="AN26" s="96"/>
      <c r="AO26" s="96"/>
      <c r="AP26" s="93"/>
      <c r="AQ26" s="81"/>
      <c r="AR26" s="81"/>
      <c r="AS26" s="81"/>
      <c r="AT26" s="82"/>
      <c r="AU26" s="82"/>
      <c r="AV26" s="82"/>
      <c r="AW26" s="82"/>
    </row>
    <row r="27" spans="1:49" s="74" customFormat="1" ht="12" customHeight="1">
      <c r="A27" s="642" t="s">
        <v>362</v>
      </c>
      <c r="B27" s="660">
        <v>0.39930555555555558</v>
      </c>
      <c r="C27" s="649">
        <v>0.44097222222222227</v>
      </c>
      <c r="D27" s="97">
        <v>0.7</v>
      </c>
      <c r="E27" s="649">
        <v>0.42499999999999999</v>
      </c>
      <c r="F27" s="649">
        <v>0.45555555555555555</v>
      </c>
      <c r="G27" s="644">
        <v>23.8</v>
      </c>
      <c r="H27" s="356">
        <v>1.9999999999999929</v>
      </c>
      <c r="I27" s="642" t="s">
        <v>468</v>
      </c>
      <c r="J27" s="649">
        <v>0.33194444444444443</v>
      </c>
      <c r="K27" s="649">
        <v>0.35416666666666669</v>
      </c>
      <c r="L27" s="97">
        <v>0.4</v>
      </c>
      <c r="M27" s="645"/>
      <c r="N27" s="96"/>
      <c r="O27" s="96"/>
      <c r="P27" s="349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 s="96"/>
      <c r="AI27" s="96"/>
      <c r="AJ27" s="96"/>
      <c r="AK27" s="96"/>
      <c r="AL27" s="96"/>
      <c r="AM27" s="96"/>
      <c r="AN27" s="96"/>
      <c r="AO27" s="96"/>
      <c r="AP27" s="93"/>
      <c r="AQ27" s="81"/>
      <c r="AR27" s="81"/>
      <c r="AS27" s="81"/>
      <c r="AT27" s="80"/>
      <c r="AU27" s="80"/>
      <c r="AV27" s="80"/>
      <c r="AW27" s="82"/>
    </row>
    <row r="28" spans="1:49" s="74" customFormat="1" ht="12" customHeight="1">
      <c r="A28" s="642"/>
      <c r="B28" s="660">
        <v>0.45694444444444443</v>
      </c>
      <c r="C28" s="649">
        <v>0.47847222222222219</v>
      </c>
      <c r="D28" s="97">
        <v>1</v>
      </c>
      <c r="E28" s="649">
        <v>0.46875</v>
      </c>
      <c r="F28" s="649">
        <v>0.50069444444444444</v>
      </c>
      <c r="G28" s="644">
        <v>23.6</v>
      </c>
      <c r="H28" s="349">
        <v>3.0000000000000071</v>
      </c>
      <c r="I28" s="642"/>
      <c r="J28" s="649">
        <v>0.38055555555555554</v>
      </c>
      <c r="K28" s="649">
        <v>0.3888888888888889</v>
      </c>
      <c r="L28" s="97">
        <v>0.2</v>
      </c>
      <c r="M28" s="650">
        <v>0.3347222222222222</v>
      </c>
      <c r="N28" s="649">
        <v>0.52361111111111114</v>
      </c>
      <c r="O28" s="644">
        <v>29.4</v>
      </c>
      <c r="P28" s="353">
        <v>2.9999999999999716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 s="96"/>
      <c r="AI28" s="96"/>
      <c r="AJ28" s="96"/>
      <c r="AK28" s="96"/>
      <c r="AL28" s="96"/>
      <c r="AM28" s="96"/>
      <c r="AN28" s="96"/>
      <c r="AO28" s="96"/>
      <c r="AP28" s="93"/>
      <c r="AQ28" s="81"/>
      <c r="AR28" s="81"/>
      <c r="AS28" s="81"/>
      <c r="AT28" s="80"/>
      <c r="AU28" s="80"/>
      <c r="AV28" s="80"/>
      <c r="AW28" s="80"/>
    </row>
    <row r="29" spans="1:49" s="74" customFormat="1" ht="12" customHeight="1">
      <c r="A29" s="642" t="s">
        <v>450</v>
      </c>
      <c r="B29" s="660">
        <v>0.53749999999999998</v>
      </c>
      <c r="C29" s="649">
        <v>0.54375000000000007</v>
      </c>
      <c r="D29" s="97">
        <v>0.3</v>
      </c>
      <c r="E29" s="650">
        <v>0.55833333333333335</v>
      </c>
      <c r="F29" s="649">
        <v>0.60625000000000007</v>
      </c>
      <c r="G29" s="644">
        <v>24.4</v>
      </c>
      <c r="H29" s="349">
        <v>2</v>
      </c>
      <c r="I29" s="642"/>
      <c r="J29" s="649">
        <v>0.43194444444444446</v>
      </c>
      <c r="K29" s="649">
        <v>0.4916666666666667</v>
      </c>
      <c r="L29" s="97">
        <v>0.2</v>
      </c>
      <c r="M29" s="645"/>
      <c r="N29" s="96"/>
      <c r="O29" s="96"/>
      <c r="P29" s="353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 s="96"/>
      <c r="AI29" s="96"/>
      <c r="AJ29" s="96"/>
      <c r="AK29" s="96"/>
      <c r="AL29" s="96"/>
      <c r="AM29" s="96"/>
      <c r="AN29" s="96"/>
      <c r="AO29" s="96"/>
      <c r="AP29" s="87"/>
      <c r="AQ29" s="81"/>
      <c r="AR29" s="81"/>
      <c r="AS29" s="81"/>
      <c r="AT29" s="80"/>
      <c r="AU29" s="80"/>
      <c r="AV29" s="80"/>
      <c r="AW29" s="80"/>
    </row>
    <row r="30" spans="1:49" s="74" customFormat="1" ht="12" customHeight="1">
      <c r="A30" s="642"/>
      <c r="B30" s="660">
        <v>0.55763888888888891</v>
      </c>
      <c r="C30" s="649">
        <v>0.55972222222222223</v>
      </c>
      <c r="D30" s="97">
        <v>0.2</v>
      </c>
      <c r="E30" s="645"/>
      <c r="F30" s="96"/>
      <c r="G30" s="644"/>
      <c r="H30" s="349"/>
      <c r="I30" s="642"/>
      <c r="J30" s="649">
        <v>0.65972222222222221</v>
      </c>
      <c r="K30" s="649">
        <v>0.70000000000000007</v>
      </c>
      <c r="L30" s="97">
        <v>0.3</v>
      </c>
      <c r="M30" s="649">
        <v>0.67569444444444438</v>
      </c>
      <c r="N30" s="649">
        <v>0.7090277777777777</v>
      </c>
      <c r="O30" s="97">
        <v>29.1</v>
      </c>
      <c r="P30" s="353">
        <v>1.0000000000000142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 s="96"/>
      <c r="AI30" s="96"/>
      <c r="AJ30" s="96"/>
      <c r="AK30" s="96"/>
      <c r="AL30" s="96"/>
      <c r="AM30" s="96"/>
      <c r="AN30" s="96"/>
      <c r="AO30" s="91"/>
      <c r="AP30" s="87"/>
      <c r="AQ30" s="86"/>
      <c r="AR30" s="86"/>
      <c r="AS30" s="86"/>
      <c r="AT30" s="80"/>
      <c r="AU30" s="80"/>
      <c r="AV30" s="80"/>
      <c r="AW30" s="80"/>
    </row>
    <row r="31" spans="1:49" s="74" customFormat="1" ht="12" customHeight="1">
      <c r="A31" s="642"/>
      <c r="B31" s="660">
        <v>0.61597222222222225</v>
      </c>
      <c r="C31" s="649">
        <v>0.62986111111111109</v>
      </c>
      <c r="D31" s="97">
        <v>1</v>
      </c>
      <c r="E31" s="649">
        <v>0.64027777777777783</v>
      </c>
      <c r="F31" s="649">
        <v>0.66527777777777775</v>
      </c>
      <c r="G31" s="644">
        <v>24.2</v>
      </c>
      <c r="H31" s="349">
        <v>3.9999999999999858</v>
      </c>
      <c r="I31" s="642"/>
      <c r="J31" s="649">
        <v>0.88750000000000007</v>
      </c>
      <c r="K31" s="649">
        <v>0.89513888888888893</v>
      </c>
      <c r="L31" s="97">
        <v>0.2</v>
      </c>
      <c r="M31" s="650">
        <v>0.90833333333333333</v>
      </c>
      <c r="N31" s="649">
        <v>0.98055555555555562</v>
      </c>
      <c r="O31" s="97">
        <v>29</v>
      </c>
      <c r="P31" s="353">
        <v>1.9999999999999929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 s="96"/>
      <c r="AI31" s="96"/>
      <c r="AJ31" s="96"/>
      <c r="AK31" s="96"/>
      <c r="AL31" s="96"/>
      <c r="AM31" s="96"/>
      <c r="AN31" s="96"/>
      <c r="AO31" s="91"/>
      <c r="AP31" s="87"/>
      <c r="AQ31" s="86"/>
      <c r="AR31" s="86"/>
      <c r="AS31" s="86"/>
      <c r="AT31" s="80"/>
      <c r="AU31" s="88"/>
      <c r="AV31" s="39"/>
      <c r="AW31" s="29"/>
    </row>
    <row r="32" spans="1:49" s="74" customFormat="1" ht="12" customHeight="1">
      <c r="A32" s="642"/>
      <c r="B32" s="660">
        <v>0.64722222222222225</v>
      </c>
      <c r="C32" s="649">
        <v>0.69097222222222221</v>
      </c>
      <c r="D32" s="97">
        <v>1.5</v>
      </c>
      <c r="E32" s="649">
        <v>0.67569444444444438</v>
      </c>
      <c r="F32" s="649">
        <v>0.71388888888888891</v>
      </c>
      <c r="G32" s="644">
        <v>23.8</v>
      </c>
      <c r="H32" s="349">
        <v>6.0000000000000142</v>
      </c>
      <c r="I32" s="654"/>
      <c r="J32" s="649">
        <v>0.92708333333333337</v>
      </c>
      <c r="K32" s="649">
        <v>0.94652777777777775</v>
      </c>
      <c r="L32" s="97">
        <v>0.5</v>
      </c>
      <c r="M32" s="645"/>
      <c r="N32" s="96"/>
      <c r="O32" s="91"/>
      <c r="P32" s="353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 s="96"/>
      <c r="AI32" s="96"/>
      <c r="AJ32" s="96"/>
      <c r="AK32" s="96"/>
      <c r="AL32" s="96"/>
      <c r="AM32" s="96"/>
      <c r="AN32" s="96"/>
      <c r="AO32" s="91"/>
      <c r="AP32" s="87"/>
      <c r="AQ32" s="86"/>
      <c r="AR32" s="86"/>
      <c r="AS32" s="86"/>
      <c r="AT32" s="80"/>
      <c r="AU32" s="80"/>
      <c r="AV32" s="80"/>
      <c r="AW32" s="80"/>
    </row>
    <row r="33" spans="1:49" s="74" customFormat="1" ht="12" customHeight="1">
      <c r="A33" s="642"/>
      <c r="B33" s="660">
        <v>0.73263888888888884</v>
      </c>
      <c r="C33" s="649">
        <v>0.74722222222222223</v>
      </c>
      <c r="D33" s="97">
        <v>1</v>
      </c>
      <c r="E33" s="649">
        <v>0.73819444444444438</v>
      </c>
      <c r="F33" s="649">
        <v>0.76388888888888884</v>
      </c>
      <c r="G33" s="96" t="s">
        <v>456</v>
      </c>
      <c r="H33" s="356">
        <v>3.9999999999999858</v>
      </c>
      <c r="I33" s="642" t="s">
        <v>469</v>
      </c>
      <c r="J33" s="649">
        <v>1.6666666666666666E-2</v>
      </c>
      <c r="K33" s="649">
        <v>0.1125</v>
      </c>
      <c r="L33" s="97">
        <v>1.1000000000000001</v>
      </c>
      <c r="M33" s="649">
        <v>4.6527777777777779E-2</v>
      </c>
      <c r="N33" s="649">
        <v>0.16666666666666666</v>
      </c>
      <c r="O33" s="91">
        <v>28.8</v>
      </c>
      <c r="P33" s="353">
        <v>6.0000000000000142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 s="96"/>
      <c r="AI33" s="96"/>
      <c r="AJ33" s="96"/>
      <c r="AK33" s="96"/>
      <c r="AL33" s="96"/>
      <c r="AM33" s="96"/>
      <c r="AN33" s="96"/>
      <c r="AO33" s="91"/>
      <c r="AP33" s="93"/>
      <c r="AQ33" s="86"/>
      <c r="AR33" s="86"/>
      <c r="AS33" s="86"/>
      <c r="AT33" s="80"/>
      <c r="AU33" s="80"/>
      <c r="AV33" s="80"/>
      <c r="AW33" s="80"/>
    </row>
    <row r="34" spans="1:49" s="74" customFormat="1" ht="12" customHeight="1">
      <c r="A34" s="642"/>
      <c r="B34" s="660">
        <v>0.7895833333333333</v>
      </c>
      <c r="C34" s="649">
        <v>0.79305555555555562</v>
      </c>
      <c r="D34" s="97">
        <v>0.2</v>
      </c>
      <c r="E34" s="96"/>
      <c r="F34" s="96"/>
      <c r="G34" s="96" t="s">
        <v>455</v>
      </c>
      <c r="H34" s="349" t="s">
        <v>457</v>
      </c>
      <c r="I34" s="642"/>
      <c r="J34" s="649">
        <v>0.17777777777777778</v>
      </c>
      <c r="K34" s="649">
        <v>0.24305555555555555</v>
      </c>
      <c r="L34" s="97">
        <v>2.2000000000000002</v>
      </c>
      <c r="M34" s="649">
        <v>0.18958333333333333</v>
      </c>
      <c r="N34" s="649">
        <v>0.31111111111111112</v>
      </c>
      <c r="O34" s="97">
        <v>28.2</v>
      </c>
      <c r="P34" s="353">
        <v>15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 s="96"/>
      <c r="AI34" s="96"/>
      <c r="AJ34" s="96"/>
      <c r="AK34" s="96"/>
      <c r="AL34" s="96"/>
      <c r="AM34" s="96"/>
      <c r="AN34" s="96"/>
      <c r="AO34" s="91"/>
      <c r="AP34" s="87"/>
      <c r="AQ34" s="81"/>
      <c r="AR34" s="81"/>
      <c r="AS34" s="81"/>
      <c r="AT34" s="81"/>
      <c r="AU34" s="81"/>
      <c r="AV34" s="81"/>
      <c r="AW34" s="86"/>
    </row>
    <row r="35" spans="1:49" s="74" customFormat="1" ht="12" customHeight="1">
      <c r="A35" s="642"/>
      <c r="B35" s="660">
        <v>0.89027777777777783</v>
      </c>
      <c r="C35" s="649">
        <v>0.9277777777777777</v>
      </c>
      <c r="D35" s="97">
        <v>2.2999999999999998</v>
      </c>
      <c r="E35" s="649">
        <v>0.90069444444444446</v>
      </c>
      <c r="F35" s="649">
        <v>0.93958333333333333</v>
      </c>
      <c r="G35" s="96" t="s">
        <v>455</v>
      </c>
      <c r="H35" s="360">
        <v>8.0000000000000071</v>
      </c>
      <c r="I35" s="642"/>
      <c r="J35" s="649">
        <v>0.33611111111111108</v>
      </c>
      <c r="K35" s="649">
        <v>0.36249999999999999</v>
      </c>
      <c r="L35" s="97">
        <v>0.3</v>
      </c>
      <c r="M35" s="649">
        <v>0.34375</v>
      </c>
      <c r="N35" s="649">
        <v>0.38819444444444445</v>
      </c>
      <c r="O35" s="97">
        <v>26.7</v>
      </c>
      <c r="P35" s="362">
        <v>0.99999999999997868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 s="96"/>
      <c r="AI35" s="96"/>
      <c r="AJ35" s="96"/>
      <c r="AK35" s="97"/>
      <c r="AL35" s="96"/>
      <c r="AM35" s="96"/>
      <c r="AN35" s="96"/>
      <c r="AO35" s="91"/>
      <c r="AP35" s="87"/>
      <c r="AQ35" s="81"/>
      <c r="AR35" s="81"/>
      <c r="AS35" s="81"/>
      <c r="AT35" s="81"/>
      <c r="AU35" s="81"/>
      <c r="AV35" s="81"/>
      <c r="AW35" s="86"/>
    </row>
    <row r="36" spans="1:49" s="125" customFormat="1" ht="12" customHeight="1">
      <c r="A36" s="646"/>
      <c r="B36" s="646"/>
      <c r="C36" s="646"/>
      <c r="D36" s="647"/>
      <c r="E36" s="646"/>
      <c r="F36" s="646"/>
      <c r="G36" s="648"/>
      <c r="H36" s="96"/>
      <c r="I36" s="646"/>
      <c r="J36" s="646"/>
      <c r="K36" s="646"/>
      <c r="L36" s="647"/>
      <c r="M36" s="646"/>
      <c r="N36" s="646"/>
      <c r="O36" s="647"/>
      <c r="P36" s="91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 s="96"/>
      <c r="AI36" s="96"/>
      <c r="AJ36" s="96"/>
      <c r="AK36" s="97"/>
      <c r="AL36" s="96"/>
      <c r="AM36" s="96"/>
      <c r="AN36" s="96"/>
      <c r="AO36" s="91"/>
      <c r="AP36" s="87"/>
      <c r="AQ36" s="81"/>
      <c r="AR36" s="81"/>
      <c r="AS36" s="81"/>
      <c r="AT36" s="81"/>
      <c r="AU36" s="81"/>
      <c r="AV36" s="81"/>
      <c r="AW36" s="86"/>
    </row>
    <row r="37" spans="1:49" s="74" customFormat="1" ht="12" customHeight="1">
      <c r="A37" s="1105" t="s">
        <v>113</v>
      </c>
      <c r="B37" s="1105"/>
      <c r="C37" s="75"/>
      <c r="D37" s="75"/>
      <c r="E37" s="75"/>
      <c r="F37" s="75"/>
      <c r="G37" s="75"/>
      <c r="H37" s="75"/>
      <c r="I37" s="656"/>
      <c r="J37" s="657"/>
      <c r="K37" s="657"/>
      <c r="L37" s="658"/>
      <c r="M37" s="657"/>
      <c r="N37" s="657"/>
      <c r="O37" s="659"/>
      <c r="P37" s="75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 s="1109"/>
      <c r="AI37" s="1109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</row>
    <row r="38" spans="1:49" s="74" customFormat="1" ht="121.5" customHeight="1">
      <c r="A38" s="124" t="s">
        <v>26</v>
      </c>
      <c r="B38" s="76" t="s">
        <v>74</v>
      </c>
      <c r="C38" s="123" t="s">
        <v>75</v>
      </c>
      <c r="D38" s="124" t="s">
        <v>29</v>
      </c>
      <c r="E38" s="123" t="s">
        <v>76</v>
      </c>
      <c r="F38" s="124" t="s">
        <v>77</v>
      </c>
      <c r="G38" s="76" t="s">
        <v>30</v>
      </c>
      <c r="H38" s="76" t="s">
        <v>31</v>
      </c>
      <c r="I38" s="76" t="s">
        <v>26</v>
      </c>
      <c r="J38" s="124" t="s">
        <v>74</v>
      </c>
      <c r="K38" s="124" t="s">
        <v>75</v>
      </c>
      <c r="L38" s="76" t="s">
        <v>29</v>
      </c>
      <c r="M38" s="76" t="s">
        <v>79</v>
      </c>
      <c r="N38" s="76" t="s">
        <v>77</v>
      </c>
      <c r="O38" s="76" t="s">
        <v>30</v>
      </c>
      <c r="P38" s="124" t="s">
        <v>31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</row>
    <row r="39" spans="1:49" s="74" customFormat="1" ht="12" customHeight="1">
      <c r="A39" s="130" t="s">
        <v>32</v>
      </c>
      <c r="B39" s="1106" t="s">
        <v>78</v>
      </c>
      <c r="C39" s="1107"/>
      <c r="D39" s="1107"/>
      <c r="E39" s="1107"/>
      <c r="F39" s="1107"/>
      <c r="G39" s="1107"/>
      <c r="H39" s="1107"/>
      <c r="I39" s="1107"/>
      <c r="J39" s="1107"/>
      <c r="K39" s="1107"/>
      <c r="L39" s="1107"/>
      <c r="M39" s="1107"/>
      <c r="N39" s="1107"/>
      <c r="O39" s="1107"/>
      <c r="P39" s="1108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 s="75"/>
      <c r="AI39" s="1109"/>
      <c r="AJ39" s="1109"/>
      <c r="AK39" s="1109"/>
      <c r="AL39" s="1109"/>
      <c r="AM39" s="1109"/>
      <c r="AN39" s="1109"/>
      <c r="AO39" s="1109"/>
      <c r="AP39" s="1109"/>
      <c r="AQ39" s="1109"/>
      <c r="AR39" s="1109"/>
      <c r="AS39" s="1109"/>
      <c r="AT39" s="1109"/>
      <c r="AU39" s="1109"/>
      <c r="AV39" s="1109"/>
      <c r="AW39" s="1109"/>
    </row>
    <row r="40" spans="1:49" s="74" customFormat="1" ht="12" customHeight="1">
      <c r="A40" s="642" t="s">
        <v>469</v>
      </c>
      <c r="B40" s="649">
        <v>0.61111111111111105</v>
      </c>
      <c r="C40" s="649">
        <v>0.62430555555555556</v>
      </c>
      <c r="D40" s="97">
        <v>0.4</v>
      </c>
      <c r="E40" s="649">
        <v>0.64097222222222217</v>
      </c>
      <c r="F40" s="649">
        <v>0.67222222222222217</v>
      </c>
      <c r="G40" s="97">
        <v>26.6</v>
      </c>
      <c r="H40" s="363">
        <v>1.0000000000000142</v>
      </c>
      <c r="I40" s="348" t="s">
        <v>301</v>
      </c>
      <c r="J40" s="649">
        <v>0.4375</v>
      </c>
      <c r="K40" s="649">
        <v>0.4465277777777778</v>
      </c>
      <c r="L40" s="97">
        <v>1.6</v>
      </c>
      <c r="M40" s="649">
        <v>0.47291666666666665</v>
      </c>
      <c r="N40" s="649">
        <v>0.52222222222222225</v>
      </c>
      <c r="O40" s="644">
        <v>34.799999999999997</v>
      </c>
      <c r="P40" s="666">
        <v>3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 s="80"/>
      <c r="AI40" s="81"/>
      <c r="AJ40" s="81"/>
      <c r="AK40" s="81"/>
      <c r="AL40" s="82"/>
      <c r="AM40" s="82"/>
      <c r="AN40" s="82"/>
      <c r="AO40" s="80"/>
      <c r="AP40" s="80"/>
      <c r="AQ40" s="81"/>
      <c r="AR40" s="81"/>
      <c r="AS40" s="81"/>
      <c r="AT40" s="82"/>
      <c r="AU40" s="82"/>
      <c r="AV40" s="82"/>
      <c r="AW40" s="82"/>
    </row>
    <row r="41" spans="1:49" s="74" customFormat="1" ht="12" customHeight="1">
      <c r="A41" s="655">
        <v>43647</v>
      </c>
      <c r="B41" s="649">
        <v>0.86111111111111116</v>
      </c>
      <c r="C41" s="649">
        <v>0.875</v>
      </c>
      <c r="D41" s="97">
        <v>0.9</v>
      </c>
      <c r="E41" s="649">
        <v>0.89236111111111116</v>
      </c>
      <c r="F41" s="649">
        <v>0.92361111111111116</v>
      </c>
      <c r="G41" s="644">
        <v>30.4</v>
      </c>
      <c r="H41" s="353">
        <v>1.9999999999999929</v>
      </c>
      <c r="I41" s="667" t="s">
        <v>302</v>
      </c>
      <c r="J41" s="660">
        <v>0.3263888888888889</v>
      </c>
      <c r="K41" s="649">
        <v>0.34375</v>
      </c>
      <c r="L41" s="644">
        <v>0.6</v>
      </c>
      <c r="M41" s="649">
        <v>0.34097222222222223</v>
      </c>
      <c r="N41" s="649">
        <v>0.37847222222222227</v>
      </c>
      <c r="O41" s="644">
        <v>34.700000000000003</v>
      </c>
      <c r="P41" s="349">
        <v>1.0000000000000142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 s="83"/>
      <c r="AI41" s="81"/>
      <c r="AJ41" s="81"/>
      <c r="AK41" s="81"/>
      <c r="AL41" s="80"/>
      <c r="AM41" s="80"/>
      <c r="AN41" s="82"/>
      <c r="AO41" s="80"/>
      <c r="AP41" s="80"/>
      <c r="AQ41" s="81"/>
      <c r="AR41" s="81"/>
      <c r="AS41" s="81"/>
      <c r="AT41" s="82"/>
      <c r="AU41" s="82"/>
      <c r="AV41" s="82"/>
      <c r="AW41" s="80"/>
    </row>
    <row r="42" spans="1:49" s="74" customFormat="1" ht="12" customHeight="1">
      <c r="A42" s="662" t="s">
        <v>298</v>
      </c>
      <c r="B42" s="649">
        <v>0.43402777777777773</v>
      </c>
      <c r="C42" s="649">
        <v>0.44097222222222227</v>
      </c>
      <c r="D42" s="644">
        <v>0.3</v>
      </c>
      <c r="E42" s="670">
        <v>0.45555555555555555</v>
      </c>
      <c r="F42" s="670">
        <v>0.46597222222222223</v>
      </c>
      <c r="G42" s="87" t="s">
        <v>470</v>
      </c>
      <c r="H42" s="87">
        <v>0.99999999999997868</v>
      </c>
      <c r="I42" s="642"/>
      <c r="J42" s="649">
        <v>0.4513888888888889</v>
      </c>
      <c r="K42" s="649">
        <v>0.4548611111111111</v>
      </c>
      <c r="L42" s="644">
        <v>0.7</v>
      </c>
      <c r="M42" s="649">
        <v>0.49513888888888885</v>
      </c>
      <c r="N42" s="649">
        <v>0.50347222222222221</v>
      </c>
      <c r="O42" s="644">
        <v>34.799999999999997</v>
      </c>
      <c r="P42" s="349">
        <v>1.9999999999999574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 s="84"/>
      <c r="AI42" s="81"/>
      <c r="AJ42" s="81"/>
      <c r="AK42" s="81"/>
      <c r="AL42" s="80"/>
      <c r="AM42" s="80"/>
      <c r="AN42" s="80"/>
      <c r="AO42" s="80"/>
      <c r="AP42" s="82"/>
      <c r="AQ42" s="86"/>
      <c r="AR42" s="81"/>
      <c r="AS42" s="81"/>
      <c r="AT42" s="82"/>
      <c r="AU42" s="82"/>
      <c r="AV42" s="82"/>
      <c r="AW42" s="80"/>
    </row>
    <row r="43" spans="1:49" s="74" customFormat="1" ht="12" customHeight="1">
      <c r="A43" s="662"/>
      <c r="B43" s="649">
        <v>0.57500000000000007</v>
      </c>
      <c r="C43" s="649">
        <v>0.57777777777777783</v>
      </c>
      <c r="D43" s="644">
        <v>1.1000000000000001</v>
      </c>
      <c r="E43" s="649">
        <v>0.59652777777777777</v>
      </c>
      <c r="F43" s="649">
        <v>0.62430555555555556</v>
      </c>
      <c r="G43" s="96" t="s">
        <v>471</v>
      </c>
      <c r="H43" s="96">
        <v>3.0000000000000071</v>
      </c>
      <c r="I43" s="642"/>
      <c r="J43" s="649">
        <v>0.54166666666666663</v>
      </c>
      <c r="K43" s="649">
        <v>0.55555555555555558</v>
      </c>
      <c r="L43" s="644">
        <v>0.3</v>
      </c>
      <c r="M43" s="96"/>
      <c r="N43" s="96"/>
      <c r="O43" s="96" t="s">
        <v>507</v>
      </c>
      <c r="P43" s="356" t="s">
        <v>457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 s="84"/>
      <c r="AI43" s="81"/>
      <c r="AJ43" s="81"/>
      <c r="AK43" s="81"/>
      <c r="AL43" s="82"/>
      <c r="AM43" s="82"/>
      <c r="AN43" s="82"/>
      <c r="AO43" s="80"/>
      <c r="AP43" s="80"/>
      <c r="AQ43" s="81"/>
      <c r="AR43" s="81"/>
      <c r="AS43" s="81"/>
      <c r="AT43" s="82"/>
      <c r="AU43" s="82"/>
      <c r="AV43" s="82"/>
      <c r="AW43" s="80"/>
    </row>
    <row r="44" spans="1:49" s="74" customFormat="1" ht="12" customHeight="1">
      <c r="A44" s="662"/>
      <c r="B44" s="649">
        <v>0.64236111111111105</v>
      </c>
      <c r="C44" s="649">
        <v>0.65069444444444446</v>
      </c>
      <c r="D44" s="644">
        <v>3.2</v>
      </c>
      <c r="E44" s="650">
        <v>0.66319444444444442</v>
      </c>
      <c r="F44" s="649">
        <v>0.9291666666666667</v>
      </c>
      <c r="G44" s="644">
        <v>30.4</v>
      </c>
      <c r="H44" s="644">
        <v>15.999999999999979</v>
      </c>
      <c r="I44" s="642" t="s">
        <v>474</v>
      </c>
      <c r="J44" s="649">
        <v>0.83124999999999993</v>
      </c>
      <c r="K44" s="649">
        <v>0.83472222222222225</v>
      </c>
      <c r="L44" s="644">
        <v>0.2</v>
      </c>
      <c r="M44" s="96"/>
      <c r="N44" s="96"/>
      <c r="O44" s="644">
        <v>35.200000000000003</v>
      </c>
      <c r="P44" s="349">
        <v>0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 s="80"/>
      <c r="AI44" s="81"/>
      <c r="AJ44" s="81"/>
      <c r="AK44" s="81"/>
      <c r="AL44" s="82"/>
      <c r="AM44" s="82"/>
      <c r="AN44" s="82"/>
      <c r="AO44" s="80"/>
      <c r="AP44" s="80"/>
      <c r="AQ44" s="81"/>
      <c r="AR44" s="86"/>
      <c r="AS44" s="81"/>
      <c r="AT44" s="82"/>
      <c r="AU44" s="82"/>
      <c r="AV44" s="82"/>
      <c r="AW44" s="80"/>
    </row>
    <row r="45" spans="1:49" s="74" customFormat="1" ht="12" customHeight="1">
      <c r="A45" s="642"/>
      <c r="B45" s="649">
        <v>0.72430555555555554</v>
      </c>
      <c r="C45" s="649">
        <v>0.80555555555555547</v>
      </c>
      <c r="D45" s="644">
        <v>1.4</v>
      </c>
      <c r="E45" s="645"/>
      <c r="F45" s="96"/>
      <c r="G45" s="644"/>
      <c r="H45" s="644"/>
      <c r="I45" s="642" t="s">
        <v>303</v>
      </c>
      <c r="J45" s="649">
        <v>0.14444444444444446</v>
      </c>
      <c r="K45" s="649">
        <v>0.25486111111111109</v>
      </c>
      <c r="L45" s="644">
        <v>5.7</v>
      </c>
      <c r="M45" s="649">
        <v>0.17916666666666667</v>
      </c>
      <c r="N45" s="649">
        <v>0.45069444444444445</v>
      </c>
      <c r="O45" s="644">
        <v>35.200000000000003</v>
      </c>
      <c r="P45" s="356">
        <v>17.000000000000028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 s="84"/>
      <c r="AI45" s="81"/>
      <c r="AJ45" s="81"/>
      <c r="AK45" s="81"/>
      <c r="AL45" s="82"/>
      <c r="AM45" s="82"/>
      <c r="AN45" s="82"/>
      <c r="AO45" s="82"/>
      <c r="AP45" s="80"/>
      <c r="AQ45" s="86"/>
      <c r="AR45" s="81"/>
      <c r="AS45" s="81"/>
      <c r="AT45" s="82"/>
      <c r="AU45" s="82"/>
      <c r="AV45" s="82"/>
      <c r="AW45" s="82"/>
    </row>
    <row r="46" spans="1:49" s="74" customFormat="1" ht="12" customHeight="1">
      <c r="A46" s="642" t="s">
        <v>472</v>
      </c>
      <c r="B46" s="649">
        <v>0.15</v>
      </c>
      <c r="C46" s="649">
        <v>0.16250000000000001</v>
      </c>
      <c r="D46" s="644">
        <v>0.3</v>
      </c>
      <c r="E46" s="96"/>
      <c r="F46" s="96"/>
      <c r="G46" s="644">
        <v>29.7</v>
      </c>
      <c r="H46" s="644" t="s">
        <v>457</v>
      </c>
      <c r="I46" s="642"/>
      <c r="J46" s="649">
        <v>0.63472222222222219</v>
      </c>
      <c r="K46" s="649">
        <v>0.6430555555555556</v>
      </c>
      <c r="L46" s="644">
        <v>0.2</v>
      </c>
      <c r="M46" s="96"/>
      <c r="N46" s="96"/>
      <c r="O46" s="96" t="s">
        <v>475</v>
      </c>
      <c r="P46" s="349">
        <v>0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 s="80"/>
      <c r="AI46" s="81"/>
      <c r="AJ46" s="81"/>
      <c r="AL46" s="82"/>
      <c r="AM46" s="82"/>
      <c r="AN46" s="82"/>
      <c r="AO46" s="80"/>
      <c r="AP46" s="80"/>
      <c r="AQ46" s="81"/>
      <c r="AR46" s="81"/>
      <c r="AS46" s="81"/>
      <c r="AT46" s="82"/>
      <c r="AU46" s="82"/>
      <c r="AV46" s="82"/>
      <c r="AW46" s="80"/>
    </row>
    <row r="47" spans="1:49" s="74" customFormat="1" ht="12" customHeight="1">
      <c r="A47" s="663">
        <v>43651</v>
      </c>
      <c r="B47" s="649">
        <v>0.19791666666666666</v>
      </c>
      <c r="C47" s="649">
        <v>0.23958333333333334</v>
      </c>
      <c r="D47" s="644">
        <v>0.4</v>
      </c>
      <c r="E47" s="649">
        <v>0.22847222222222222</v>
      </c>
      <c r="F47" s="649">
        <v>0.25972222222222224</v>
      </c>
      <c r="G47" s="644">
        <v>30.2</v>
      </c>
      <c r="H47" s="644">
        <v>0.99999999999997868</v>
      </c>
      <c r="I47" s="642"/>
      <c r="J47" s="649">
        <v>0.64930555555555558</v>
      </c>
      <c r="K47" s="649">
        <v>0.66736111111111107</v>
      </c>
      <c r="L47" s="644">
        <v>0.4</v>
      </c>
      <c r="M47" s="649">
        <v>0.6694444444444444</v>
      </c>
      <c r="N47" s="649">
        <v>0.69652777777777775</v>
      </c>
      <c r="O47" s="96" t="s">
        <v>475</v>
      </c>
      <c r="P47" s="356">
        <v>1.0000000000000142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 s="84"/>
      <c r="AI47" s="81"/>
      <c r="AJ47" s="81"/>
      <c r="AL47" s="82"/>
      <c r="AM47" s="82"/>
      <c r="AN47" s="82"/>
      <c r="AO47" s="82"/>
      <c r="AP47" s="82"/>
      <c r="AQ47" s="81"/>
      <c r="AR47" s="81"/>
      <c r="AS47" s="81"/>
      <c r="AT47" s="82"/>
      <c r="AU47" s="82"/>
      <c r="AV47" s="82"/>
      <c r="AW47" s="82"/>
    </row>
    <row r="48" spans="1:49" s="74" customFormat="1" ht="12" customHeight="1">
      <c r="A48" s="663"/>
      <c r="B48" s="649">
        <v>0.26527777777777778</v>
      </c>
      <c r="C48" s="649">
        <v>0.33680555555555558</v>
      </c>
      <c r="D48" s="644">
        <v>1.9</v>
      </c>
      <c r="E48" s="649">
        <v>0.31388888888888888</v>
      </c>
      <c r="F48" s="649">
        <v>0.43333333333333335</v>
      </c>
      <c r="G48" s="644">
        <v>30.2</v>
      </c>
      <c r="H48" s="644">
        <v>3.9999999999999858</v>
      </c>
      <c r="I48" s="642" t="s">
        <v>476</v>
      </c>
      <c r="J48" s="649">
        <v>0.71944444444444444</v>
      </c>
      <c r="K48" s="649">
        <v>0.85138888888888886</v>
      </c>
      <c r="L48" s="97">
        <v>12</v>
      </c>
      <c r="M48" s="650">
        <v>0.76041666666666663</v>
      </c>
      <c r="N48" s="649">
        <v>4.5138888888888888E-2</v>
      </c>
      <c r="O48" s="644">
        <v>33.4</v>
      </c>
      <c r="P48" s="349">
        <v>60.999999999999979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 s="84"/>
      <c r="AI48" s="81"/>
      <c r="AJ48" s="81"/>
      <c r="AK48" s="81"/>
      <c r="AL48" s="82"/>
      <c r="AM48" s="82"/>
      <c r="AN48" s="82"/>
      <c r="AO48" s="80"/>
      <c r="AP48" s="80"/>
      <c r="AQ48" s="81"/>
      <c r="AR48" s="81"/>
      <c r="AS48" s="81"/>
      <c r="AT48" s="82"/>
      <c r="AU48" s="82"/>
      <c r="AV48" s="82"/>
      <c r="AW48" s="80"/>
    </row>
    <row r="49" spans="1:49" s="74" customFormat="1" ht="12" customHeight="1">
      <c r="A49" s="642"/>
      <c r="B49" s="649">
        <v>0.48125000000000001</v>
      </c>
      <c r="C49" s="649">
        <v>0.49791666666666662</v>
      </c>
      <c r="D49" s="644">
        <v>2.5</v>
      </c>
      <c r="E49" s="649">
        <v>0.50138888888888888</v>
      </c>
      <c r="F49" s="649">
        <v>0.56736111111111109</v>
      </c>
      <c r="G49" s="644">
        <v>29.8</v>
      </c>
      <c r="H49" s="644">
        <v>10</v>
      </c>
      <c r="I49" s="642"/>
      <c r="J49" s="649">
        <v>0.91319444444444453</v>
      </c>
      <c r="K49" s="649">
        <v>0.95694444444444438</v>
      </c>
      <c r="L49" s="644">
        <v>0.2</v>
      </c>
      <c r="M49" s="645"/>
      <c r="N49" s="96"/>
      <c r="O49" s="644"/>
      <c r="P49" s="3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 s="80"/>
      <c r="AI49" s="86"/>
      <c r="AJ49" s="81"/>
      <c r="AK49" s="81"/>
      <c r="AL49" s="82"/>
      <c r="AM49" s="82"/>
      <c r="AN49" s="82"/>
      <c r="AO49" s="80"/>
      <c r="AP49" s="82"/>
      <c r="AQ49" s="81"/>
      <c r="AR49" s="81"/>
      <c r="AS49" s="81"/>
      <c r="AT49" s="82"/>
      <c r="AU49" s="82"/>
      <c r="AV49" s="82"/>
      <c r="AW49" s="80"/>
    </row>
    <row r="50" spans="1:49" s="74" customFormat="1" ht="12" customHeight="1">
      <c r="A50" s="642"/>
      <c r="B50" s="649">
        <v>0.78888888888888886</v>
      </c>
      <c r="C50" s="649">
        <v>0.79236111111111107</v>
      </c>
      <c r="D50" s="644">
        <v>0.1</v>
      </c>
      <c r="E50" s="96"/>
      <c r="F50" s="96"/>
      <c r="G50" s="644">
        <v>28.9</v>
      </c>
      <c r="H50" s="644" t="s">
        <v>457</v>
      </c>
      <c r="I50" s="642" t="s">
        <v>477</v>
      </c>
      <c r="J50" s="649">
        <v>0.62152777777777779</v>
      </c>
      <c r="K50" s="649">
        <v>0.62986111111111109</v>
      </c>
      <c r="L50" s="644">
        <v>0.3</v>
      </c>
      <c r="M50" s="653"/>
      <c r="N50" s="96"/>
      <c r="O50" s="644"/>
      <c r="P50" s="356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 s="84"/>
      <c r="AI50" s="81"/>
      <c r="AJ50" s="81"/>
      <c r="AK50" s="81"/>
      <c r="AL50" s="82"/>
      <c r="AM50" s="82"/>
      <c r="AN50" s="82"/>
      <c r="AO50" s="80"/>
      <c r="AP50" s="82"/>
      <c r="AQ50" s="81"/>
      <c r="AR50" s="81"/>
      <c r="AS50" s="81"/>
      <c r="AT50" s="82"/>
      <c r="AU50" s="82"/>
      <c r="AV50" s="82"/>
      <c r="AW50" s="80"/>
    </row>
    <row r="51" spans="1:49" s="74" customFormat="1" ht="12" customHeight="1">
      <c r="A51" s="642"/>
      <c r="B51" s="649">
        <v>0.90694444444444444</v>
      </c>
      <c r="C51" s="649">
        <v>0.91249999999999998</v>
      </c>
      <c r="D51" s="644">
        <v>0.4</v>
      </c>
      <c r="E51" s="649">
        <v>0.93125000000000002</v>
      </c>
      <c r="F51" s="649">
        <v>0.95486111111111116</v>
      </c>
      <c r="G51" s="644">
        <v>29.2</v>
      </c>
      <c r="H51" s="97">
        <v>1.9999999999999929</v>
      </c>
      <c r="I51" s="642"/>
      <c r="J51" s="649">
        <v>0.63958333333333328</v>
      </c>
      <c r="K51" s="649">
        <v>0.64374999999999993</v>
      </c>
      <c r="L51" s="644">
        <v>0.9</v>
      </c>
      <c r="M51" s="661">
        <v>0.6381944444444444</v>
      </c>
      <c r="N51" s="649">
        <v>0.72916666666666663</v>
      </c>
      <c r="O51" s="644">
        <v>28.7</v>
      </c>
      <c r="P51" s="349">
        <v>6.9999999999999929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 s="84"/>
      <c r="AI51" s="81"/>
      <c r="AJ51" s="81"/>
      <c r="AK51" s="81"/>
      <c r="AL51" s="82"/>
      <c r="AM51" s="82"/>
      <c r="AN51" s="82"/>
      <c r="AO51" s="80"/>
      <c r="AP51" s="80"/>
      <c r="AQ51" s="81"/>
      <c r="AR51" s="81"/>
      <c r="AS51" s="81"/>
      <c r="AT51" s="82"/>
      <c r="AU51" s="82"/>
      <c r="AV51" s="82"/>
      <c r="AW51" s="80"/>
    </row>
    <row r="52" spans="1:49" s="74" customFormat="1" ht="12" customHeight="1">
      <c r="A52" s="663">
        <v>43652</v>
      </c>
      <c r="B52" s="649">
        <v>0.35833333333333334</v>
      </c>
      <c r="C52" s="649">
        <v>0.50277777777777777</v>
      </c>
      <c r="D52" s="644">
        <v>6.7</v>
      </c>
      <c r="E52" s="649">
        <v>0.39652777777777781</v>
      </c>
      <c r="F52" s="649">
        <v>0.55347222222222225</v>
      </c>
      <c r="G52" s="644">
        <v>29.2</v>
      </c>
      <c r="H52" s="644">
        <v>40.999999999999979</v>
      </c>
      <c r="I52" s="642"/>
      <c r="J52" s="649">
        <v>0.66666666666666663</v>
      </c>
      <c r="K52" s="649">
        <v>0.67083333333333339</v>
      </c>
      <c r="L52" s="644">
        <v>0.2</v>
      </c>
      <c r="M52" s="653"/>
      <c r="N52" s="96"/>
      <c r="O52" s="644"/>
      <c r="P52" s="356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 s="84"/>
      <c r="AI52" s="81"/>
      <c r="AJ52" s="81"/>
      <c r="AK52" s="81"/>
      <c r="AL52" s="82"/>
      <c r="AM52" s="82"/>
      <c r="AN52" s="82"/>
      <c r="AO52" s="80"/>
      <c r="AP52" s="82"/>
      <c r="AQ52" s="81"/>
      <c r="AR52" s="81"/>
      <c r="AS52" s="81"/>
      <c r="AT52" s="82"/>
      <c r="AU52" s="82"/>
      <c r="AV52" s="82"/>
      <c r="AW52" s="80"/>
    </row>
    <row r="53" spans="1:49" s="74" customFormat="1" ht="12" customHeight="1">
      <c r="A53" s="663"/>
      <c r="B53" s="649">
        <v>0.56041666666666667</v>
      </c>
      <c r="C53" s="649">
        <v>0.61527777777777781</v>
      </c>
      <c r="D53" s="644">
        <v>2.8</v>
      </c>
      <c r="E53" s="649">
        <v>0.56736111111111109</v>
      </c>
      <c r="F53" s="649">
        <v>0.66249999999999998</v>
      </c>
      <c r="G53" s="96" t="s">
        <v>452</v>
      </c>
      <c r="H53" s="96">
        <v>17.000000000000028</v>
      </c>
      <c r="I53" s="642" t="s">
        <v>304</v>
      </c>
      <c r="J53" s="671">
        <v>0.28125</v>
      </c>
      <c r="K53" s="671">
        <v>0.28958333333333336</v>
      </c>
      <c r="L53" s="668">
        <v>0.6</v>
      </c>
      <c r="M53" s="649">
        <v>0.30069444444444443</v>
      </c>
      <c r="N53" s="649">
        <v>0.3430555555555555</v>
      </c>
      <c r="O53" s="644">
        <v>31.4</v>
      </c>
      <c r="P53" s="349">
        <v>1.9999999999999929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 s="80"/>
      <c r="AI53" s="81"/>
      <c r="AJ53" s="81"/>
      <c r="AK53" s="81"/>
      <c r="AL53" s="82"/>
      <c r="AM53" s="82"/>
      <c r="AN53" s="82"/>
      <c r="AO53" s="80"/>
      <c r="AP53" s="82"/>
      <c r="AQ53" s="81"/>
      <c r="AR53" s="81"/>
      <c r="AS53" s="81"/>
      <c r="AT53" s="82"/>
      <c r="AU53" s="82"/>
      <c r="AV53" s="82"/>
      <c r="AW53" s="80"/>
    </row>
    <row r="54" spans="1:49" s="74" customFormat="1" ht="12" customHeight="1">
      <c r="A54" s="663">
        <v>43653</v>
      </c>
      <c r="B54" s="649">
        <v>0.54097222222222219</v>
      </c>
      <c r="C54" s="649">
        <v>0.55555555555555558</v>
      </c>
      <c r="D54" s="644">
        <v>0.4</v>
      </c>
      <c r="E54" s="650">
        <v>0.55694444444444446</v>
      </c>
      <c r="F54" s="649">
        <v>0.65347222222222223</v>
      </c>
      <c r="G54" s="644">
        <v>26.1</v>
      </c>
      <c r="H54" s="644">
        <v>15</v>
      </c>
      <c r="I54" s="642"/>
      <c r="J54" s="649">
        <v>0.31597222222222221</v>
      </c>
      <c r="K54" s="649">
        <v>0.34722222222222227</v>
      </c>
      <c r="L54" s="644">
        <v>1.1000000000000001</v>
      </c>
      <c r="M54" s="649">
        <v>0.36388888888888887</v>
      </c>
      <c r="N54" s="649">
        <v>0.3923611111111111</v>
      </c>
      <c r="O54" s="644">
        <v>31.5</v>
      </c>
      <c r="P54" s="349">
        <v>3.9999999999999858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 s="84"/>
      <c r="AI54" s="81"/>
      <c r="AJ54" s="81"/>
      <c r="AK54" s="81"/>
      <c r="AL54" s="82"/>
      <c r="AM54" s="82"/>
      <c r="AN54" s="82"/>
      <c r="AO54" s="80"/>
      <c r="AP54" s="82"/>
      <c r="AQ54" s="81"/>
      <c r="AR54" s="81"/>
      <c r="AS54" s="81"/>
      <c r="AT54" s="82"/>
      <c r="AU54" s="82"/>
      <c r="AV54" s="82"/>
      <c r="AW54" s="82"/>
    </row>
    <row r="55" spans="1:49" s="74" customFormat="1" ht="12" customHeight="1">
      <c r="A55" s="663"/>
      <c r="B55" s="649">
        <v>0.55763888888888891</v>
      </c>
      <c r="C55" s="649">
        <v>0.57708333333333328</v>
      </c>
      <c r="D55" s="644">
        <v>2.6</v>
      </c>
      <c r="E55" s="645"/>
      <c r="F55" s="96"/>
      <c r="G55" s="644"/>
      <c r="H55" s="644"/>
      <c r="I55" s="642"/>
      <c r="J55" s="649">
        <v>0.41041666666666665</v>
      </c>
      <c r="K55" s="649">
        <v>0.44097222222222227</v>
      </c>
      <c r="L55" s="91">
        <v>0.9</v>
      </c>
      <c r="M55" s="649">
        <v>0.45624999999999999</v>
      </c>
      <c r="N55" s="649">
        <v>0.49236111111111108</v>
      </c>
      <c r="O55" s="644">
        <v>31.2</v>
      </c>
      <c r="P55" s="356">
        <v>3.0000000000000071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 s="82"/>
      <c r="AI55" s="81"/>
      <c r="AJ55" s="81"/>
      <c r="AK55" s="81"/>
      <c r="AL55" s="29"/>
      <c r="AM55" s="29"/>
      <c r="AN55" s="29"/>
      <c r="AO55" s="82"/>
      <c r="AP55" s="80"/>
      <c r="AQ55" s="81"/>
      <c r="AR55" s="81"/>
      <c r="AS55" s="81"/>
      <c r="AT55" s="82"/>
      <c r="AU55" s="82"/>
      <c r="AV55" s="82"/>
      <c r="AW55" s="80"/>
    </row>
    <row r="56" spans="1:49" s="74" customFormat="1" ht="12" customHeight="1">
      <c r="A56" s="663">
        <v>43654</v>
      </c>
      <c r="B56" s="649">
        <v>2.4305555555555556E-2</v>
      </c>
      <c r="C56" s="649">
        <v>2.7083333333333334E-2</v>
      </c>
      <c r="D56" s="644">
        <v>0.4</v>
      </c>
      <c r="E56" s="649">
        <v>5.4166666666666669E-2</v>
      </c>
      <c r="F56" s="649">
        <v>7.9861111111111105E-2</v>
      </c>
      <c r="G56" s="644">
        <v>25.6</v>
      </c>
      <c r="H56" s="644">
        <v>1.0000000000000142</v>
      </c>
      <c r="I56" s="642"/>
      <c r="J56" s="649">
        <v>0.51666666666666672</v>
      </c>
      <c r="K56" s="649">
        <v>0.55625000000000002</v>
      </c>
      <c r="L56" s="644">
        <v>4.3</v>
      </c>
      <c r="M56" s="650">
        <v>0.52777777777777779</v>
      </c>
      <c r="N56" s="649">
        <v>0.76041666666666663</v>
      </c>
      <c r="O56" s="644">
        <v>30.9</v>
      </c>
      <c r="P56" s="349">
        <v>50.999999999999979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 s="82"/>
      <c r="AI56" s="81"/>
      <c r="AJ56" s="81"/>
      <c r="AK56" s="81"/>
      <c r="AL56" s="82"/>
      <c r="AM56" s="82"/>
      <c r="AN56" s="82"/>
      <c r="AO56" s="80"/>
      <c r="AP56" s="82"/>
      <c r="AQ56" s="81"/>
      <c r="AR56" s="81"/>
      <c r="AS56" s="86"/>
      <c r="AT56" s="82"/>
      <c r="AU56" s="82"/>
      <c r="AV56" s="82"/>
      <c r="AW56" s="80"/>
    </row>
    <row r="57" spans="1:49" s="74" customFormat="1" ht="12" customHeight="1">
      <c r="A57" s="663"/>
      <c r="B57" s="649">
        <v>0.875</v>
      </c>
      <c r="C57" s="649">
        <v>0.8881944444444444</v>
      </c>
      <c r="D57" s="644">
        <v>0.8</v>
      </c>
      <c r="E57" s="649">
        <v>0.8965277777777777</v>
      </c>
      <c r="F57" s="649">
        <v>0.93958333333333333</v>
      </c>
      <c r="G57" s="644">
        <v>27.4</v>
      </c>
      <c r="H57" s="644">
        <v>2.9999999999999716</v>
      </c>
      <c r="I57" s="642"/>
      <c r="J57" s="649">
        <v>0.68125000000000002</v>
      </c>
      <c r="K57" s="649">
        <v>0.69861111111111107</v>
      </c>
      <c r="L57" s="644">
        <v>4.0999999999999996</v>
      </c>
      <c r="M57" s="645"/>
      <c r="N57" s="96"/>
      <c r="O57" s="644"/>
      <c r="P57" s="349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 s="82"/>
      <c r="AI57" s="81"/>
      <c r="AJ57" s="81"/>
      <c r="AK57" s="81"/>
      <c r="AL57" s="82"/>
      <c r="AM57" s="82"/>
      <c r="AN57" s="82"/>
      <c r="AO57" s="82"/>
      <c r="AP57" s="80"/>
      <c r="AQ57" s="81"/>
      <c r="AR57" s="81"/>
      <c r="AS57" s="81"/>
      <c r="AT57" s="82"/>
      <c r="AU57" s="82"/>
      <c r="AV57" s="82"/>
      <c r="AW57" s="80"/>
    </row>
    <row r="58" spans="1:49" s="74" customFormat="1" ht="12" customHeight="1">
      <c r="A58" s="663">
        <v>43655</v>
      </c>
      <c r="B58" s="649">
        <v>0.85069444444444453</v>
      </c>
      <c r="C58" s="649">
        <v>0.86736111111111114</v>
      </c>
      <c r="D58" s="644">
        <v>0.3</v>
      </c>
      <c r="E58" s="649">
        <v>0.8652777777777777</v>
      </c>
      <c r="F58" s="649">
        <v>0.88194444444444453</v>
      </c>
      <c r="G58" s="644">
        <v>27.7</v>
      </c>
      <c r="H58" s="644">
        <v>0.99999999999997868</v>
      </c>
      <c r="I58" s="642" t="s">
        <v>305</v>
      </c>
      <c r="J58" s="649">
        <v>0.75347222222222221</v>
      </c>
      <c r="K58" s="649">
        <v>0.75902777777777775</v>
      </c>
      <c r="L58" s="644">
        <v>0.1</v>
      </c>
      <c r="M58" s="96"/>
      <c r="N58" s="96"/>
      <c r="O58" s="644">
        <v>28.8</v>
      </c>
      <c r="P58" s="353">
        <v>0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 s="80"/>
      <c r="AI58" s="81"/>
      <c r="AJ58" s="81"/>
      <c r="AK58" s="81"/>
      <c r="AL58" s="82"/>
      <c r="AM58" s="82"/>
      <c r="AN58" s="82"/>
      <c r="AO58" s="80"/>
      <c r="AP58" s="82"/>
      <c r="AQ58" s="81"/>
      <c r="AR58" s="81"/>
      <c r="AS58" s="81"/>
      <c r="AT58" s="82"/>
      <c r="AU58" s="82"/>
      <c r="AV58" s="82"/>
      <c r="AW58" s="82"/>
    </row>
    <row r="59" spans="1:49" s="74" customFormat="1" ht="12" customHeight="1">
      <c r="A59" s="663">
        <v>43658</v>
      </c>
      <c r="B59" s="649">
        <v>0.53194444444444444</v>
      </c>
      <c r="C59" s="649">
        <v>0.53888888888888886</v>
      </c>
      <c r="D59" s="644">
        <v>0.1</v>
      </c>
      <c r="E59" s="96"/>
      <c r="F59" s="96"/>
      <c r="G59" s="644">
        <v>29.2</v>
      </c>
      <c r="H59" s="644" t="s">
        <v>457</v>
      </c>
      <c r="I59" s="642"/>
      <c r="J59" s="649">
        <v>0.77569444444444446</v>
      </c>
      <c r="K59" s="649">
        <v>0.77916666666666667</v>
      </c>
      <c r="L59" s="644">
        <v>0.2</v>
      </c>
      <c r="M59" s="96"/>
      <c r="N59" s="96"/>
      <c r="O59" s="644">
        <v>28.8</v>
      </c>
      <c r="P59" s="353">
        <v>0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 s="80"/>
      <c r="AI59" s="81"/>
      <c r="AJ59" s="81"/>
      <c r="AK59" s="81"/>
      <c r="AL59" s="82"/>
      <c r="AM59" s="82"/>
      <c r="AN59" s="82"/>
      <c r="AO59" s="80"/>
      <c r="AP59" s="80"/>
      <c r="AQ59" s="81"/>
      <c r="AR59" s="81"/>
      <c r="AS59" s="81"/>
      <c r="AT59" s="82"/>
      <c r="AU59" s="82"/>
      <c r="AV59" s="82"/>
      <c r="AW59" s="80"/>
    </row>
    <row r="60" spans="1:49" s="74" customFormat="1" ht="12" customHeight="1">
      <c r="A60" s="663">
        <v>43659</v>
      </c>
      <c r="B60" s="649">
        <v>0.58958333333333335</v>
      </c>
      <c r="C60" s="649">
        <v>0.61111111111111105</v>
      </c>
      <c r="D60" s="97">
        <v>3</v>
      </c>
      <c r="E60" s="649">
        <v>0.62152777777777779</v>
      </c>
      <c r="F60" s="649">
        <v>0.71597222222222223</v>
      </c>
      <c r="G60" s="644">
        <v>29.9</v>
      </c>
      <c r="H60" s="644">
        <v>6.9999999999999929</v>
      </c>
      <c r="I60" s="642"/>
      <c r="J60" s="649">
        <v>0.81666666666666676</v>
      </c>
      <c r="K60" s="649">
        <v>0.82291666666666663</v>
      </c>
      <c r="L60" s="644">
        <v>0.3</v>
      </c>
      <c r="M60" s="650">
        <v>0.82638888888888884</v>
      </c>
      <c r="N60" s="649">
        <v>0.84930555555555554</v>
      </c>
      <c r="O60" s="644">
        <v>28.9</v>
      </c>
      <c r="P60" s="353">
        <v>1.9999999999999929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 s="82"/>
      <c r="AI60" s="81"/>
      <c r="AJ60" s="81"/>
      <c r="AK60" s="81"/>
      <c r="AL60" s="82"/>
      <c r="AM60" s="82"/>
      <c r="AN60" s="82"/>
      <c r="AO60" s="82"/>
      <c r="AP60" s="82"/>
      <c r="AQ60" s="81"/>
      <c r="AR60" s="81"/>
      <c r="AS60" s="81"/>
      <c r="AT60" s="82"/>
      <c r="AU60" s="82"/>
      <c r="AV60" s="82"/>
      <c r="AW60" s="82"/>
    </row>
    <row r="61" spans="1:49" s="74" customFormat="1" ht="12" customHeight="1">
      <c r="A61" s="663">
        <v>43660</v>
      </c>
      <c r="B61" s="649">
        <v>0.53263888888888888</v>
      </c>
      <c r="C61" s="649">
        <v>0.56319444444444444</v>
      </c>
      <c r="D61" s="97">
        <v>2.7</v>
      </c>
      <c r="E61" s="649">
        <v>0.54652777777777783</v>
      </c>
      <c r="F61" s="649">
        <v>0.60347222222222219</v>
      </c>
      <c r="G61" s="96" t="s">
        <v>473</v>
      </c>
      <c r="H61" s="96">
        <v>6.9999999999999929</v>
      </c>
      <c r="I61" s="642"/>
      <c r="J61" s="649">
        <v>0.82847222222222217</v>
      </c>
      <c r="K61" s="649">
        <v>0.83819444444444446</v>
      </c>
      <c r="L61" s="644">
        <v>0.2</v>
      </c>
      <c r="M61" s="645"/>
      <c r="N61" s="96"/>
      <c r="O61" s="644"/>
      <c r="P61" s="349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 s="80"/>
      <c r="AI61" s="81"/>
      <c r="AJ61" s="81"/>
      <c r="AK61" s="81"/>
      <c r="AL61" s="82"/>
      <c r="AM61" s="82"/>
      <c r="AN61" s="82"/>
      <c r="AO61" s="80"/>
      <c r="AP61" s="82"/>
      <c r="AQ61" s="81"/>
      <c r="AR61" s="81"/>
      <c r="AS61" s="81"/>
      <c r="AT61" s="82"/>
      <c r="AU61" s="82"/>
      <c r="AV61" s="82"/>
      <c r="AW61" s="80"/>
    </row>
    <row r="62" spans="1:49" s="74" customFormat="1" ht="12" customHeight="1">
      <c r="A62" s="663">
        <v>43661</v>
      </c>
      <c r="B62" s="649">
        <v>0.93402777777777779</v>
      </c>
      <c r="C62" s="649">
        <v>0.93958333333333333</v>
      </c>
      <c r="D62" s="97">
        <v>0.1</v>
      </c>
      <c r="E62" s="96"/>
      <c r="F62" s="96"/>
      <c r="G62" s="644">
        <v>28.9</v>
      </c>
      <c r="H62" s="644" t="s">
        <v>457</v>
      </c>
      <c r="I62" s="642"/>
      <c r="J62" s="649">
        <v>0.86944444444444446</v>
      </c>
      <c r="K62" s="649">
        <v>0.93194444444444446</v>
      </c>
      <c r="L62" s="644">
        <v>7.1</v>
      </c>
      <c r="M62" s="649">
        <v>0.88680555555555562</v>
      </c>
      <c r="N62" s="649">
        <v>0.9819444444444444</v>
      </c>
      <c r="O62" s="91">
        <v>28.7</v>
      </c>
      <c r="P62" s="349">
        <v>43.999999999999986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 s="82"/>
      <c r="AI62" s="81"/>
      <c r="AJ62" s="81"/>
      <c r="AK62" s="81"/>
      <c r="AL62" s="82"/>
      <c r="AM62" s="82"/>
      <c r="AN62" s="82"/>
      <c r="AO62" s="82"/>
      <c r="AP62" s="82"/>
      <c r="AQ62" s="81"/>
      <c r="AR62" s="81"/>
      <c r="AS62" s="81"/>
      <c r="AT62" s="82"/>
      <c r="AU62" s="82"/>
      <c r="AV62" s="82"/>
      <c r="AW62" s="82"/>
    </row>
    <row r="63" spans="1:49" s="74" customFormat="1" ht="12" customHeight="1">
      <c r="A63" s="663">
        <v>43662</v>
      </c>
      <c r="B63" s="649">
        <v>0.58958333333333335</v>
      </c>
      <c r="C63" s="649">
        <v>0.59722222222222221</v>
      </c>
      <c r="D63" s="97">
        <v>1.5</v>
      </c>
      <c r="E63" s="645"/>
      <c r="F63" s="96"/>
      <c r="G63" s="96"/>
      <c r="H63" s="96"/>
      <c r="I63" s="642" t="s">
        <v>478</v>
      </c>
      <c r="J63" s="649">
        <v>0.56111111111111112</v>
      </c>
      <c r="K63" s="649">
        <v>0.5854166666666667</v>
      </c>
      <c r="L63" s="644">
        <v>3.5</v>
      </c>
      <c r="M63" s="649">
        <v>0.57986111111111105</v>
      </c>
      <c r="N63" s="649">
        <v>0.67291666666666661</v>
      </c>
      <c r="O63" s="97">
        <v>28.4</v>
      </c>
      <c r="P63" s="349">
        <v>21.999999999999993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 s="82"/>
      <c r="AI63" s="81"/>
      <c r="AJ63" s="81"/>
      <c r="AK63" s="81"/>
      <c r="AL63" s="82"/>
      <c r="AM63" s="82"/>
      <c r="AN63" s="82"/>
      <c r="AO63" s="80"/>
      <c r="AP63" s="82"/>
      <c r="AQ63" s="81"/>
      <c r="AR63" s="81"/>
      <c r="AS63" s="81"/>
      <c r="AT63" s="80"/>
      <c r="AU63" s="80"/>
      <c r="AV63" s="80"/>
      <c r="AW63" s="82"/>
    </row>
    <row r="64" spans="1:49" s="74" customFormat="1" ht="12" customHeight="1">
      <c r="A64" s="663"/>
      <c r="B64" s="649">
        <v>0.60416666666666663</v>
      </c>
      <c r="C64" s="649">
        <v>0.64583333333333337</v>
      </c>
      <c r="D64" s="97">
        <v>4</v>
      </c>
      <c r="E64" s="650">
        <v>0.59652777777777777</v>
      </c>
      <c r="F64" s="649">
        <v>0.73472222222222217</v>
      </c>
      <c r="G64" s="644">
        <v>29.1</v>
      </c>
      <c r="H64" s="644">
        <v>29.000000000000021</v>
      </c>
      <c r="I64" s="642" t="s">
        <v>307</v>
      </c>
      <c r="J64" s="649">
        <v>0.40416666666666662</v>
      </c>
      <c r="K64" s="649">
        <v>0.4069444444444445</v>
      </c>
      <c r="L64" s="644">
        <v>0.8</v>
      </c>
      <c r="M64" s="649">
        <v>0.41666666666666669</v>
      </c>
      <c r="N64" s="649">
        <v>0.43541666666666662</v>
      </c>
      <c r="O64" s="91">
        <v>27.6</v>
      </c>
      <c r="P64" s="349">
        <v>2.0000000000000284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 s="80"/>
      <c r="AI64" s="86"/>
      <c r="AJ64" s="86"/>
      <c r="AK64" s="86"/>
      <c r="AL64" s="80"/>
      <c r="AM64" s="80"/>
      <c r="AN64" s="80"/>
      <c r="AO64" s="80"/>
      <c r="AP64" s="82"/>
      <c r="AQ64" s="81"/>
      <c r="AR64" s="81"/>
      <c r="AS64" s="81"/>
      <c r="AT64" s="80"/>
      <c r="AU64" s="80"/>
      <c r="AV64" s="80"/>
      <c r="AW64" s="80"/>
    </row>
    <row r="65" spans="1:49" s="74" customFormat="1" ht="12" customHeight="1">
      <c r="A65" s="663"/>
      <c r="B65" s="649">
        <v>0.66805555555555562</v>
      </c>
      <c r="C65" s="649">
        <v>0.68888888888888899</v>
      </c>
      <c r="D65" s="97">
        <v>1</v>
      </c>
      <c r="E65" s="645"/>
      <c r="F65" s="96"/>
      <c r="G65" s="96"/>
      <c r="H65" s="96"/>
      <c r="I65" s="642"/>
      <c r="J65" s="649">
        <v>0.48819444444444443</v>
      </c>
      <c r="K65" s="649">
        <v>0.4993055555555555</v>
      </c>
      <c r="L65" s="644">
        <v>1.7</v>
      </c>
      <c r="M65" s="649">
        <v>0.49374999999999997</v>
      </c>
      <c r="N65" s="649">
        <v>0.54652777777777783</v>
      </c>
      <c r="O65" s="644">
        <v>27.5</v>
      </c>
      <c r="P65" s="349">
        <v>8.0000000000000071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 s="80"/>
      <c r="AI65" s="86"/>
      <c r="AJ65" s="86"/>
      <c r="AK65" s="86"/>
      <c r="AL65" s="80"/>
      <c r="AM65" s="80"/>
      <c r="AN65" s="80"/>
      <c r="AO65" s="80"/>
      <c r="AP65" s="80"/>
      <c r="AQ65" s="81"/>
      <c r="AR65" s="81"/>
      <c r="AS65" s="81"/>
      <c r="AT65" s="80"/>
      <c r="AU65" s="80"/>
      <c r="AV65" s="80"/>
      <c r="AW65" s="80"/>
    </row>
    <row r="66" spans="1:49" s="74" customFormat="1" ht="12" customHeight="1">
      <c r="A66" s="663"/>
      <c r="B66" s="649">
        <v>0.81805555555555554</v>
      </c>
      <c r="C66" s="649">
        <v>0.82152777777777775</v>
      </c>
      <c r="D66" s="97">
        <v>0.2</v>
      </c>
      <c r="E66" s="96"/>
      <c r="F66" s="96"/>
      <c r="G66" s="644">
        <v>26.2</v>
      </c>
      <c r="H66" s="644" t="s">
        <v>457</v>
      </c>
      <c r="I66" s="642"/>
      <c r="J66" s="649">
        <v>0.71250000000000002</v>
      </c>
      <c r="K66" s="649">
        <v>0.71458333333333324</v>
      </c>
      <c r="L66" s="644">
        <v>0.2</v>
      </c>
      <c r="M66" s="96"/>
      <c r="N66" s="96"/>
      <c r="O66" s="644">
        <v>27.1</v>
      </c>
      <c r="P66" s="349">
        <v>0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 s="80"/>
      <c r="AI66" s="86"/>
      <c r="AJ66" s="86"/>
      <c r="AK66" s="86"/>
      <c r="AL66" s="80"/>
      <c r="AM66" s="80"/>
      <c r="AN66" s="80"/>
      <c r="AO66" s="80"/>
      <c r="AP66" s="80"/>
      <c r="AQ66" s="86"/>
      <c r="AR66" s="86"/>
      <c r="AS66" s="86"/>
      <c r="AT66" s="80"/>
      <c r="AU66" s="80"/>
      <c r="AV66" s="80"/>
      <c r="AW66" s="80"/>
    </row>
    <row r="67" spans="1:49" s="74" customFormat="1" ht="12" customHeight="1">
      <c r="A67" s="663"/>
      <c r="B67" s="649">
        <v>0.98611111111111116</v>
      </c>
      <c r="C67" s="649">
        <v>0.99236111111111114</v>
      </c>
      <c r="D67" s="97">
        <v>0.2</v>
      </c>
      <c r="E67" s="96"/>
      <c r="F67" s="96"/>
      <c r="G67" s="644">
        <v>26.2</v>
      </c>
      <c r="H67" s="644" t="s">
        <v>457</v>
      </c>
      <c r="I67" s="642"/>
      <c r="J67" s="649">
        <v>0.7944444444444444</v>
      </c>
      <c r="K67" s="649">
        <v>0.81111111111111101</v>
      </c>
      <c r="L67" s="644">
        <v>0.5</v>
      </c>
      <c r="M67" s="649">
        <v>0.8125</v>
      </c>
      <c r="N67" s="649">
        <v>0.82916666666666661</v>
      </c>
      <c r="O67" s="96" t="s">
        <v>479</v>
      </c>
      <c r="P67" s="349">
        <v>1.9999999999999929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 s="82"/>
      <c r="AI67" s="86"/>
      <c r="AJ67" s="86"/>
      <c r="AK67" s="81"/>
      <c r="AL67" s="80"/>
      <c r="AM67" s="80"/>
      <c r="AN67" s="80"/>
      <c r="AO67" s="80"/>
      <c r="AP67" s="80"/>
      <c r="AQ67" s="86"/>
      <c r="AR67" s="86"/>
      <c r="AS67" s="86"/>
      <c r="AT67" s="80"/>
      <c r="AU67" s="80"/>
      <c r="AV67" s="80"/>
      <c r="AW67" s="80"/>
    </row>
    <row r="68" spans="1:49" s="74" customFormat="1" ht="12" customHeight="1">
      <c r="A68" s="663">
        <v>43663</v>
      </c>
      <c r="B68" s="649">
        <v>0.60486111111111118</v>
      </c>
      <c r="C68" s="649">
        <v>0.62777777777777777</v>
      </c>
      <c r="D68" s="97">
        <v>3.4</v>
      </c>
      <c r="E68" s="649">
        <v>0.62152777777777779</v>
      </c>
      <c r="F68" s="649">
        <v>0.71319444444444446</v>
      </c>
      <c r="G68" s="644">
        <v>26.7</v>
      </c>
      <c r="H68" s="644">
        <v>8.9999999999999858</v>
      </c>
      <c r="I68" s="642" t="s">
        <v>308</v>
      </c>
      <c r="J68" s="649">
        <v>0.6333333333333333</v>
      </c>
      <c r="K68" s="649">
        <v>0.64027777777777783</v>
      </c>
      <c r="L68" s="644">
        <v>0.9</v>
      </c>
      <c r="M68" s="645"/>
      <c r="N68" s="96"/>
      <c r="O68" s="644"/>
      <c r="P68" s="349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 s="82"/>
      <c r="AI68" s="86"/>
      <c r="AJ68" s="86"/>
      <c r="AK68" s="81"/>
      <c r="AL68" s="80"/>
      <c r="AM68" s="80"/>
      <c r="AN68" s="80"/>
      <c r="AO68" s="80"/>
      <c r="AP68" s="82"/>
      <c r="AQ68" s="86"/>
      <c r="AR68" s="86"/>
      <c r="AS68" s="86"/>
      <c r="AT68" s="80"/>
      <c r="AU68" s="80"/>
      <c r="AV68" s="80"/>
      <c r="AW68" s="80"/>
    </row>
    <row r="69" spans="1:49" s="74" customFormat="1" ht="12" customHeight="1">
      <c r="A69" s="663">
        <v>43676</v>
      </c>
      <c r="B69" s="649">
        <v>0.24861111111111112</v>
      </c>
      <c r="C69" s="649">
        <v>0.32916666666666666</v>
      </c>
      <c r="D69" s="97">
        <v>3.4</v>
      </c>
      <c r="E69" s="671">
        <v>0.25625000000000003</v>
      </c>
      <c r="F69" s="649">
        <v>0.34652777777777777</v>
      </c>
      <c r="G69" s="644">
        <v>35.1</v>
      </c>
      <c r="H69" s="644">
        <v>7.0000000000000284</v>
      </c>
      <c r="I69" s="99"/>
      <c r="J69" s="649">
        <v>0.65208333333333335</v>
      </c>
      <c r="K69" s="649">
        <v>0.65416666666666667</v>
      </c>
      <c r="L69" s="644">
        <v>0.4</v>
      </c>
      <c r="M69" s="650">
        <v>0.6381944444444444</v>
      </c>
      <c r="N69" s="649">
        <v>0.78055555555555556</v>
      </c>
      <c r="O69" s="97">
        <v>32</v>
      </c>
      <c r="P69" s="349">
        <v>5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 s="86"/>
      <c r="AI69" s="81"/>
      <c r="AJ69" s="81"/>
      <c r="AK69" s="81"/>
      <c r="AL69" s="82"/>
      <c r="AM69" s="82"/>
      <c r="AN69" s="82"/>
      <c r="AO69" s="82"/>
      <c r="AP69" s="80"/>
      <c r="AQ69" s="81"/>
      <c r="AR69" s="81"/>
      <c r="AS69" s="81"/>
      <c r="AT69" s="81"/>
      <c r="AU69" s="81"/>
      <c r="AV69" s="81"/>
      <c r="AW69" s="86"/>
    </row>
    <row r="70" spans="1:49" s="74" customFormat="1" ht="12" customHeight="1">
      <c r="A70" s="663"/>
      <c r="B70" s="649">
        <v>0.38541666666666669</v>
      </c>
      <c r="C70" s="649">
        <v>0.4236111111111111</v>
      </c>
      <c r="D70" s="97">
        <v>0.6</v>
      </c>
      <c r="E70" s="649">
        <v>0.39999999999999997</v>
      </c>
      <c r="F70" s="649">
        <v>0.4284722222222222</v>
      </c>
      <c r="G70" s="644">
        <v>34.5</v>
      </c>
      <c r="H70" s="644">
        <v>2.0000000000000284</v>
      </c>
      <c r="I70" s="99"/>
      <c r="J70" s="649">
        <v>0.67152777777777783</v>
      </c>
      <c r="K70" s="649">
        <v>0.6875</v>
      </c>
      <c r="L70" s="644">
        <v>0.8</v>
      </c>
      <c r="M70" s="645"/>
      <c r="N70" s="96"/>
      <c r="O70" s="644"/>
      <c r="P70" s="356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 s="86"/>
      <c r="AI70" s="81"/>
      <c r="AJ70" s="81"/>
      <c r="AK70" s="81"/>
      <c r="AL70" s="82"/>
      <c r="AM70" s="82"/>
      <c r="AN70" s="82"/>
      <c r="AO70" s="82"/>
      <c r="AP70" s="80"/>
      <c r="AQ70" s="81"/>
      <c r="AR70" s="81"/>
      <c r="AS70" s="81"/>
      <c r="AT70" s="81"/>
      <c r="AU70" s="81"/>
      <c r="AV70" s="81"/>
      <c r="AW70" s="86"/>
    </row>
    <row r="71" spans="1:49" s="74" customFormat="1" ht="12" customHeight="1">
      <c r="A71" s="665">
        <v>44046</v>
      </c>
      <c r="B71" s="649">
        <v>0.3611111111111111</v>
      </c>
      <c r="C71" s="649">
        <v>0.36736111111111108</v>
      </c>
      <c r="D71" s="97">
        <v>0.4</v>
      </c>
      <c r="E71" s="671">
        <v>0.38125000000000003</v>
      </c>
      <c r="F71" s="649">
        <v>0.40138888888888885</v>
      </c>
      <c r="G71" s="644">
        <v>34.700000000000003</v>
      </c>
      <c r="H71" s="644">
        <v>1.0000000000000142</v>
      </c>
      <c r="I71" s="131" t="s">
        <v>312</v>
      </c>
      <c r="J71" s="672">
        <v>0.6791666666666667</v>
      </c>
      <c r="K71" s="673">
        <v>0.73611111111111116</v>
      </c>
      <c r="L71" s="669">
        <v>0.8</v>
      </c>
      <c r="M71" s="673">
        <v>0.7090277777777777</v>
      </c>
      <c r="N71" s="673">
        <v>0.75902777777777775</v>
      </c>
      <c r="O71" s="669">
        <v>32.6</v>
      </c>
      <c r="P71" s="365">
        <v>3.0000000000000426</v>
      </c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 s="86"/>
      <c r="AI71" s="81"/>
      <c r="AJ71" s="81"/>
      <c r="AK71" s="81"/>
      <c r="AL71" s="82"/>
      <c r="AM71" s="82"/>
      <c r="AN71" s="82"/>
      <c r="AO71" s="82"/>
      <c r="AP71" s="80"/>
      <c r="AQ71" s="81"/>
      <c r="AR71" s="81"/>
      <c r="AS71" s="81"/>
      <c r="AT71" s="81"/>
      <c r="AU71" s="81"/>
      <c r="AV71" s="81"/>
      <c r="AW71" s="86"/>
    </row>
    <row r="72" spans="1:49" s="125" customFormat="1" ht="12" customHeight="1">
      <c r="A72" s="680"/>
      <c r="B72" s="646"/>
      <c r="C72" s="646"/>
      <c r="D72" s="647"/>
      <c r="E72" s="646"/>
      <c r="F72" s="646"/>
      <c r="G72" s="648"/>
      <c r="H72" s="648"/>
      <c r="I72" s="96"/>
      <c r="J72" s="96"/>
      <c r="K72" s="96"/>
      <c r="L72" s="96"/>
      <c r="M72" s="96"/>
      <c r="N72" s="96"/>
      <c r="O72" s="96"/>
      <c r="P72" s="96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 s="86"/>
      <c r="AI72" s="81"/>
      <c r="AJ72" s="81"/>
      <c r="AK72" s="81"/>
      <c r="AL72" s="82"/>
      <c r="AM72" s="82"/>
      <c r="AN72" s="82"/>
      <c r="AO72" s="82"/>
      <c r="AP72" s="80"/>
      <c r="AQ72" s="81"/>
      <c r="AR72" s="81"/>
      <c r="AS72" s="81"/>
      <c r="AT72" s="81"/>
      <c r="AU72" s="81"/>
      <c r="AV72" s="81"/>
      <c r="AW72" s="86"/>
    </row>
    <row r="73" spans="1:49" s="74" customFormat="1" ht="12" customHeight="1">
      <c r="A73" s="1105" t="s">
        <v>114</v>
      </c>
      <c r="B73" s="110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 s="1109"/>
      <c r="AI73" s="1109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</row>
    <row r="74" spans="1:49" s="74" customFormat="1" ht="122.25" customHeight="1">
      <c r="A74" s="124" t="s">
        <v>26</v>
      </c>
      <c r="B74" s="76" t="s">
        <v>74</v>
      </c>
      <c r="C74" s="123" t="s">
        <v>75</v>
      </c>
      <c r="D74" s="124" t="s">
        <v>29</v>
      </c>
      <c r="E74" s="123" t="s">
        <v>76</v>
      </c>
      <c r="F74" s="124" t="s">
        <v>77</v>
      </c>
      <c r="G74" s="76" t="s">
        <v>30</v>
      </c>
      <c r="H74" s="76" t="s">
        <v>31</v>
      </c>
      <c r="I74" s="76" t="s">
        <v>26</v>
      </c>
      <c r="J74" s="124" t="s">
        <v>74</v>
      </c>
      <c r="K74" s="124" t="s">
        <v>75</v>
      </c>
      <c r="L74" s="76" t="s">
        <v>29</v>
      </c>
      <c r="M74" s="76" t="s">
        <v>79</v>
      </c>
      <c r="N74" s="76" t="s">
        <v>77</v>
      </c>
      <c r="O74" s="76" t="s">
        <v>30</v>
      </c>
      <c r="P74" s="124" t="s">
        <v>31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</row>
    <row r="75" spans="1:49" s="74" customFormat="1" ht="12" customHeight="1">
      <c r="A75" s="130" t="s">
        <v>32</v>
      </c>
      <c r="B75" s="1106" t="s">
        <v>78</v>
      </c>
      <c r="C75" s="1107"/>
      <c r="D75" s="1107"/>
      <c r="E75" s="1107"/>
      <c r="F75" s="1107"/>
      <c r="G75" s="1107"/>
      <c r="H75" s="1107"/>
      <c r="I75" s="1107"/>
      <c r="J75" s="1107"/>
      <c r="K75" s="1107"/>
      <c r="L75" s="1107"/>
      <c r="M75" s="1107"/>
      <c r="N75" s="1107"/>
      <c r="O75" s="1107"/>
      <c r="P75" s="1108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 s="75"/>
      <c r="AI75" s="1109"/>
      <c r="AJ75" s="1109"/>
      <c r="AK75" s="1109"/>
      <c r="AL75" s="1109"/>
      <c r="AM75" s="1109"/>
      <c r="AN75" s="1109"/>
      <c r="AO75" s="1109"/>
      <c r="AP75" s="1109"/>
      <c r="AQ75" s="1109"/>
      <c r="AR75" s="1109"/>
      <c r="AS75" s="1109"/>
      <c r="AT75" s="1109"/>
      <c r="AU75" s="1109"/>
      <c r="AV75" s="1109"/>
      <c r="AW75" s="1109"/>
    </row>
    <row r="76" spans="1:49" s="74" customFormat="1" ht="12" customHeight="1">
      <c r="A76" s="99" t="s">
        <v>480</v>
      </c>
      <c r="B76" s="649">
        <v>0.72152777777777777</v>
      </c>
      <c r="C76" s="649">
        <v>0.7680555555555556</v>
      </c>
      <c r="D76" s="644">
        <v>0.2</v>
      </c>
      <c r="E76" s="96"/>
      <c r="F76" s="96"/>
      <c r="G76" s="97">
        <v>33</v>
      </c>
      <c r="H76" s="366" t="s">
        <v>457</v>
      </c>
      <c r="I76" s="642" t="s">
        <v>309</v>
      </c>
      <c r="J76" s="649">
        <v>0.97986111111111107</v>
      </c>
      <c r="K76" s="649">
        <v>0.9868055555555556</v>
      </c>
      <c r="L76" s="97">
        <v>0.2</v>
      </c>
      <c r="M76" s="96"/>
      <c r="N76" s="96"/>
      <c r="O76" s="97">
        <v>21.6</v>
      </c>
      <c r="P76" s="136">
        <v>0</v>
      </c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 s="80"/>
      <c r="AI76" s="81"/>
      <c r="AJ76" s="81"/>
      <c r="AK76" s="81"/>
      <c r="AL76" s="82"/>
      <c r="AM76" s="82"/>
      <c r="AN76" s="82"/>
      <c r="AO76" s="80"/>
      <c r="AP76" s="80"/>
      <c r="AQ76" s="81"/>
      <c r="AR76" s="81"/>
      <c r="AS76" s="81"/>
      <c r="AT76" s="82"/>
      <c r="AU76" s="82"/>
      <c r="AV76" s="82"/>
      <c r="AW76" s="82"/>
    </row>
    <row r="77" spans="1:49" s="74" customFormat="1" ht="12" customHeight="1">
      <c r="A77" s="99"/>
      <c r="B77" s="649">
        <v>0.89444444444444438</v>
      </c>
      <c r="C77" s="649">
        <v>0.90208333333333324</v>
      </c>
      <c r="D77" s="644">
        <v>0.1</v>
      </c>
      <c r="E77" s="96"/>
      <c r="F77" s="96"/>
      <c r="G77" s="97">
        <v>33</v>
      </c>
      <c r="H77" s="349">
        <v>0</v>
      </c>
      <c r="I77" s="642" t="s">
        <v>310</v>
      </c>
      <c r="J77" s="649">
        <v>6.9444444444444447E-4</v>
      </c>
      <c r="K77" s="649">
        <v>1.9444444444444445E-2</v>
      </c>
      <c r="L77" s="97">
        <v>1.5</v>
      </c>
      <c r="M77" s="650">
        <v>1.3194444444444444E-2</v>
      </c>
      <c r="N77" s="649">
        <v>7.7777777777777779E-2</v>
      </c>
      <c r="O77" s="97">
        <v>21.6</v>
      </c>
      <c r="P77" s="137">
        <v>5</v>
      </c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 s="83"/>
      <c r="AI77" s="81"/>
      <c r="AJ77" s="81"/>
      <c r="AK77" s="81"/>
      <c r="AL77" s="80"/>
      <c r="AM77" s="80"/>
      <c r="AN77" s="82"/>
      <c r="AO77" s="80"/>
      <c r="AP77" s="80"/>
      <c r="AQ77" s="81"/>
      <c r="AR77" s="81"/>
      <c r="AS77" s="81"/>
      <c r="AT77" s="82"/>
      <c r="AU77" s="82"/>
      <c r="AV77" s="82"/>
      <c r="AW77" s="80"/>
    </row>
    <row r="78" spans="1:49" s="74" customFormat="1" ht="12" customHeight="1">
      <c r="A78" s="642"/>
      <c r="B78" s="649">
        <v>0.9277777777777777</v>
      </c>
      <c r="C78" s="649">
        <v>0.9868055555555556</v>
      </c>
      <c r="D78" s="644">
        <v>2.2000000000000002</v>
      </c>
      <c r="E78" s="649">
        <v>0.93611111111111101</v>
      </c>
      <c r="F78" s="649">
        <v>2.8472222222222222E-2</v>
      </c>
      <c r="G78" s="97">
        <v>33.200000000000003</v>
      </c>
      <c r="H78" s="356">
        <v>8.0000000000000426</v>
      </c>
      <c r="I78" s="642"/>
      <c r="J78" s="649">
        <v>5.486111111111111E-2</v>
      </c>
      <c r="K78" s="649">
        <v>7.0833333333333331E-2</v>
      </c>
      <c r="L78" s="97">
        <v>0.7</v>
      </c>
      <c r="M78" s="645"/>
      <c r="N78" s="96"/>
      <c r="O78" s="97"/>
      <c r="P78" s="13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 s="84"/>
      <c r="AI78" s="81"/>
      <c r="AJ78" s="81"/>
      <c r="AK78" s="81"/>
      <c r="AL78" s="80"/>
      <c r="AM78" s="80"/>
      <c r="AN78" s="80"/>
      <c r="AO78" s="80"/>
      <c r="AP78" s="82"/>
      <c r="AQ78" s="86"/>
      <c r="AR78" s="81"/>
      <c r="AS78" s="81"/>
      <c r="AT78" s="82"/>
      <c r="AU78" s="82"/>
      <c r="AV78" s="82"/>
      <c r="AW78" s="80"/>
    </row>
    <row r="79" spans="1:49" s="74" customFormat="1" ht="12" customHeight="1">
      <c r="A79" s="642" t="s">
        <v>481</v>
      </c>
      <c r="B79" s="649">
        <v>9.1666666666666674E-2</v>
      </c>
      <c r="C79" s="649">
        <v>0.15</v>
      </c>
      <c r="D79" s="644">
        <v>3.6</v>
      </c>
      <c r="E79" s="649">
        <v>9.9999999999999992E-2</v>
      </c>
      <c r="F79" s="649">
        <v>0.33263888888888887</v>
      </c>
      <c r="G79" s="97">
        <v>32.4</v>
      </c>
      <c r="H79" s="353">
        <v>22.999999999999972</v>
      </c>
      <c r="I79" s="642"/>
      <c r="J79" s="660">
        <v>0.10277777777777779</v>
      </c>
      <c r="K79" s="649">
        <v>0.11388888888888889</v>
      </c>
      <c r="L79" s="97">
        <v>0.2</v>
      </c>
      <c r="M79" s="96"/>
      <c r="N79" s="96"/>
      <c r="O79" s="97">
        <v>21.3</v>
      </c>
      <c r="P79" s="138">
        <v>0</v>
      </c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 s="84"/>
      <c r="AI79" s="81"/>
      <c r="AJ79" s="81"/>
      <c r="AK79" s="81"/>
      <c r="AL79" s="82"/>
      <c r="AM79" s="82"/>
      <c r="AN79" s="82"/>
      <c r="AO79" s="80"/>
      <c r="AP79" s="80"/>
      <c r="AQ79" s="81"/>
      <c r="AR79" s="81"/>
      <c r="AS79" s="81"/>
      <c r="AT79" s="82"/>
      <c r="AU79" s="82"/>
      <c r="AV79" s="82"/>
      <c r="AW79" s="80"/>
    </row>
    <row r="80" spans="1:49" s="74" customFormat="1" ht="12" customHeight="1">
      <c r="A80" s="643" t="s">
        <v>482</v>
      </c>
      <c r="B80" s="683">
        <v>0.58680555555555558</v>
      </c>
      <c r="C80" s="649">
        <v>0.58819444444444446</v>
      </c>
      <c r="D80" s="644">
        <v>0.1</v>
      </c>
      <c r="E80" s="96"/>
      <c r="F80" s="96"/>
      <c r="G80" s="97">
        <v>33</v>
      </c>
      <c r="H80" s="349">
        <v>0</v>
      </c>
      <c r="I80" s="642"/>
      <c r="J80" s="649">
        <v>0.15069444444444444</v>
      </c>
      <c r="K80" s="649">
        <v>0.15347222222222223</v>
      </c>
      <c r="L80" s="97">
        <v>0.6</v>
      </c>
      <c r="M80" s="650">
        <v>0.17152777777777775</v>
      </c>
      <c r="N80" s="649">
        <v>0.21388888888888891</v>
      </c>
      <c r="O80" s="97">
        <v>21.5</v>
      </c>
      <c r="P80" s="137">
        <v>1.9999999999999929</v>
      </c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 s="80"/>
      <c r="AI80" s="81"/>
      <c r="AJ80" s="81"/>
      <c r="AK80" s="81"/>
      <c r="AL80" s="82"/>
      <c r="AM80" s="82"/>
      <c r="AN80" s="82"/>
      <c r="AO80" s="80"/>
      <c r="AP80" s="80"/>
      <c r="AQ80" s="81"/>
      <c r="AR80" s="86"/>
      <c r="AS80" s="81"/>
      <c r="AT80" s="82"/>
      <c r="AU80" s="82"/>
      <c r="AV80" s="82"/>
      <c r="AW80" s="80"/>
    </row>
    <row r="81" spans="1:49" s="74" customFormat="1" ht="12" customHeight="1">
      <c r="A81" s="642" t="s">
        <v>313</v>
      </c>
      <c r="B81" s="649">
        <v>0.97361111111111109</v>
      </c>
      <c r="C81" s="649">
        <v>0.98472222222222217</v>
      </c>
      <c r="D81" s="644">
        <v>0.1</v>
      </c>
      <c r="E81" s="96"/>
      <c r="F81" s="96"/>
      <c r="G81" s="97">
        <v>34.299999999999997</v>
      </c>
      <c r="H81" s="349">
        <v>0</v>
      </c>
      <c r="I81" s="642"/>
      <c r="J81" s="649">
        <v>0.18680555555555556</v>
      </c>
      <c r="K81" s="649">
        <v>0.19652777777777777</v>
      </c>
      <c r="L81" s="97">
        <v>0.3</v>
      </c>
      <c r="M81" s="645"/>
      <c r="N81" s="96"/>
      <c r="O81" s="97"/>
      <c r="P81" s="137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 s="84"/>
      <c r="AI81" s="81"/>
      <c r="AJ81" s="81"/>
      <c r="AK81" s="81"/>
      <c r="AL81" s="82"/>
      <c r="AM81" s="82"/>
      <c r="AN81" s="82"/>
      <c r="AO81" s="82"/>
      <c r="AP81" s="80"/>
      <c r="AQ81" s="86"/>
      <c r="AR81" s="81"/>
      <c r="AS81" s="81"/>
      <c r="AT81" s="82"/>
      <c r="AU81" s="82"/>
      <c r="AV81" s="82"/>
      <c r="AW81" s="82"/>
    </row>
    <row r="82" spans="1:49" s="74" customFormat="1" ht="12" customHeight="1">
      <c r="A82" s="642" t="s">
        <v>314</v>
      </c>
      <c r="B82" s="649">
        <v>0.39027777777777778</v>
      </c>
      <c r="C82" s="649">
        <v>0.39861111111111108</v>
      </c>
      <c r="D82" s="644">
        <v>0.3</v>
      </c>
      <c r="E82" s="96"/>
      <c r="F82" s="96"/>
      <c r="G82" s="644">
        <v>34.4</v>
      </c>
      <c r="H82" s="349">
        <v>0</v>
      </c>
      <c r="I82" s="642"/>
      <c r="J82" s="660">
        <v>0.21875</v>
      </c>
      <c r="K82" s="649">
        <v>0.24166666666666667</v>
      </c>
      <c r="L82" s="97">
        <v>0.4</v>
      </c>
      <c r="M82" s="649">
        <v>0.23958333333333334</v>
      </c>
      <c r="N82" s="649">
        <v>0.25763888888888892</v>
      </c>
      <c r="O82" s="97">
        <v>21.7</v>
      </c>
      <c r="P82" s="137">
        <v>0.99999999999997868</v>
      </c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 s="80"/>
      <c r="AI82" s="81"/>
      <c r="AJ82" s="81"/>
      <c r="AL82" s="82"/>
      <c r="AM82" s="82"/>
      <c r="AN82" s="82"/>
      <c r="AO82" s="80"/>
      <c r="AP82" s="80"/>
      <c r="AQ82" s="81"/>
      <c r="AR82" s="81"/>
      <c r="AS82" s="81"/>
      <c r="AT82" s="82"/>
      <c r="AU82" s="82"/>
      <c r="AV82" s="82"/>
      <c r="AW82" s="80"/>
    </row>
    <row r="83" spans="1:49" s="74" customFormat="1" ht="12" customHeight="1">
      <c r="A83" s="642"/>
      <c r="B83" s="649">
        <v>0.65555555555555556</v>
      </c>
      <c r="C83" s="649">
        <v>0.66736111111111107</v>
      </c>
      <c r="D83" s="644">
        <v>0.9</v>
      </c>
      <c r="E83" s="650">
        <v>0.67013888888888884</v>
      </c>
      <c r="F83" s="649">
        <v>0.72986111111111107</v>
      </c>
      <c r="G83" s="644">
        <v>34.4</v>
      </c>
      <c r="H83" s="349">
        <v>2.9999999999999716</v>
      </c>
      <c r="I83" s="642"/>
      <c r="J83" s="649">
        <v>0.27777777777777779</v>
      </c>
      <c r="K83" s="649">
        <v>0.28125</v>
      </c>
      <c r="L83" s="644">
        <v>0.2</v>
      </c>
      <c r="M83" s="96"/>
      <c r="N83" s="96"/>
      <c r="O83" s="97">
        <v>21.7</v>
      </c>
      <c r="P83" s="137">
        <v>0</v>
      </c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 s="84"/>
      <c r="AI83" s="81"/>
      <c r="AJ83" s="81"/>
      <c r="AL83" s="82"/>
      <c r="AM83" s="82"/>
      <c r="AN83" s="82"/>
      <c r="AO83" s="82"/>
      <c r="AP83" s="82"/>
      <c r="AQ83" s="81"/>
      <c r="AR83" s="81"/>
      <c r="AS83" s="81"/>
      <c r="AT83" s="82"/>
      <c r="AU83" s="82"/>
      <c r="AV83" s="82"/>
      <c r="AW83" s="82"/>
    </row>
    <row r="84" spans="1:49" s="74" customFormat="1" ht="12" customHeight="1">
      <c r="A84" s="642"/>
      <c r="B84" s="649">
        <v>0.69444444444444453</v>
      </c>
      <c r="C84" s="649">
        <v>0.6972222222222223</v>
      </c>
      <c r="D84" s="644">
        <v>0.2</v>
      </c>
      <c r="E84" s="645"/>
      <c r="F84" s="96"/>
      <c r="G84" s="644"/>
      <c r="H84" s="349"/>
      <c r="I84" s="642" t="s">
        <v>310</v>
      </c>
      <c r="J84" s="649">
        <v>0.4055555555555555</v>
      </c>
      <c r="K84" s="649">
        <v>0.41180555555555554</v>
      </c>
      <c r="L84" s="644">
        <v>0.2</v>
      </c>
      <c r="M84" s="96"/>
      <c r="N84" s="96"/>
      <c r="O84" s="644">
        <v>22.7</v>
      </c>
      <c r="P84" s="137">
        <v>0</v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 s="84"/>
      <c r="AI84" s="81"/>
      <c r="AJ84" s="81"/>
      <c r="AK84" s="81"/>
      <c r="AL84" s="82"/>
      <c r="AM84" s="82"/>
      <c r="AN84" s="82"/>
      <c r="AO84" s="80"/>
      <c r="AP84" s="80"/>
      <c r="AQ84" s="81"/>
      <c r="AR84" s="81"/>
      <c r="AS84" s="81"/>
      <c r="AT84" s="82"/>
      <c r="AU84" s="82"/>
      <c r="AV84" s="82"/>
      <c r="AW84" s="80"/>
    </row>
    <row r="85" spans="1:49" s="74" customFormat="1" ht="12" customHeight="1">
      <c r="A85" s="642" t="s">
        <v>483</v>
      </c>
      <c r="B85" s="671">
        <v>0.98125000000000007</v>
      </c>
      <c r="C85" s="671">
        <v>0.98749999999999993</v>
      </c>
      <c r="D85" s="668">
        <v>0.7</v>
      </c>
      <c r="E85" s="649">
        <v>0.98958333333333337</v>
      </c>
      <c r="F85" s="649">
        <v>3.888888888888889E-2</v>
      </c>
      <c r="G85" s="644">
        <v>35.5</v>
      </c>
      <c r="H85" s="349">
        <v>2.0000000000000284</v>
      </c>
      <c r="I85" s="99"/>
      <c r="J85" s="649">
        <v>0.44097222222222227</v>
      </c>
      <c r="K85" s="649">
        <v>0.45624999999999999</v>
      </c>
      <c r="L85" s="97">
        <v>0.9</v>
      </c>
      <c r="M85" s="649">
        <v>0.45347222222222222</v>
      </c>
      <c r="N85" s="649">
        <v>0.4993055555555555</v>
      </c>
      <c r="O85" s="644">
        <v>22.9</v>
      </c>
      <c r="P85" s="137">
        <v>1.9999999999999929</v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 s="80"/>
      <c r="AI85" s="86"/>
      <c r="AJ85" s="81"/>
      <c r="AK85" s="81"/>
      <c r="AL85" s="82"/>
      <c r="AM85" s="82"/>
      <c r="AN85" s="82"/>
      <c r="AO85" s="80"/>
      <c r="AP85" s="82"/>
      <c r="AQ85" s="81"/>
      <c r="AR85" s="81"/>
      <c r="AS85" s="81"/>
      <c r="AT85" s="82"/>
      <c r="AU85" s="82"/>
      <c r="AV85" s="82"/>
      <c r="AW85" s="80"/>
    </row>
    <row r="86" spans="1:49" s="74" customFormat="1" ht="12" customHeight="1">
      <c r="A86" s="642" t="s">
        <v>316</v>
      </c>
      <c r="B86" s="649">
        <v>0.34583333333333338</v>
      </c>
      <c r="C86" s="649">
        <v>0.3888888888888889</v>
      </c>
      <c r="D86" s="644">
        <v>1.2</v>
      </c>
      <c r="E86" s="650">
        <v>0.35416666666666669</v>
      </c>
      <c r="F86" s="649">
        <v>0.52916666666666667</v>
      </c>
      <c r="G86" s="644">
        <v>35.4</v>
      </c>
      <c r="H86" s="356">
        <v>11.999999999999957</v>
      </c>
      <c r="I86" s="100"/>
      <c r="J86" s="649">
        <v>0.65763888888888888</v>
      </c>
      <c r="K86" s="649">
        <v>0.67013888888888884</v>
      </c>
      <c r="L86" s="91">
        <v>1.9</v>
      </c>
      <c r="M86" s="649">
        <v>0.67083333333333339</v>
      </c>
      <c r="N86" s="649">
        <v>0.71666666666666667</v>
      </c>
      <c r="O86" s="91">
        <v>23.5</v>
      </c>
      <c r="P86" s="137">
        <v>3.9999999999999858</v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 s="84"/>
      <c r="AI86" s="81"/>
      <c r="AJ86" s="81"/>
      <c r="AK86" s="81"/>
      <c r="AL86" s="82"/>
      <c r="AM86" s="82"/>
      <c r="AN86" s="82"/>
      <c r="AO86" s="80"/>
      <c r="AP86" s="82"/>
      <c r="AQ86" s="81"/>
      <c r="AR86" s="81"/>
      <c r="AS86" s="81"/>
      <c r="AT86" s="82"/>
      <c r="AU86" s="82"/>
      <c r="AV86" s="82"/>
      <c r="AW86" s="80"/>
    </row>
    <row r="87" spans="1:49" s="74" customFormat="1" ht="12" customHeight="1">
      <c r="A87" s="642"/>
      <c r="B87" s="649">
        <v>0.46666666666666662</v>
      </c>
      <c r="C87" s="649">
        <v>0.47083333333333338</v>
      </c>
      <c r="D87" s="644">
        <v>0.4</v>
      </c>
      <c r="E87" s="645"/>
      <c r="F87" s="96"/>
      <c r="G87" s="644"/>
      <c r="H87" s="349"/>
      <c r="I87" s="642"/>
      <c r="J87" s="649">
        <v>0.68055555555555547</v>
      </c>
      <c r="K87" s="649">
        <v>0.68888888888888899</v>
      </c>
      <c r="L87" s="644">
        <v>0.2</v>
      </c>
      <c r="M87" s="96"/>
      <c r="N87" s="96"/>
      <c r="O87" s="644">
        <v>23.1</v>
      </c>
      <c r="P87" s="137">
        <v>0</v>
      </c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 s="84"/>
      <c r="AI87" s="81"/>
      <c r="AJ87" s="81"/>
      <c r="AK87" s="81"/>
      <c r="AL87" s="82"/>
      <c r="AM87" s="82"/>
      <c r="AN87" s="82"/>
      <c r="AO87" s="80"/>
      <c r="AP87" s="80"/>
      <c r="AQ87" s="81"/>
      <c r="AR87" s="81"/>
      <c r="AS87" s="81"/>
      <c r="AT87" s="82"/>
      <c r="AU87" s="82"/>
      <c r="AV87" s="82"/>
      <c r="AW87" s="80"/>
    </row>
    <row r="88" spans="1:49" s="74" customFormat="1" ht="12" customHeight="1">
      <c r="A88" s="642"/>
      <c r="B88" s="649">
        <v>0.56111111111111112</v>
      </c>
      <c r="C88" s="649">
        <v>0.5708333333333333</v>
      </c>
      <c r="D88" s="644">
        <v>2.8</v>
      </c>
      <c r="E88" s="649">
        <v>0.57152777777777775</v>
      </c>
      <c r="F88" s="649">
        <v>0.76041666666666663</v>
      </c>
      <c r="G88" s="644">
        <v>34.200000000000003</v>
      </c>
      <c r="H88" s="356">
        <v>16.000000000000014</v>
      </c>
      <c r="I88" s="642"/>
      <c r="J88" s="649">
        <v>0.78541666666666676</v>
      </c>
      <c r="K88" s="649">
        <v>0.84444444444444444</v>
      </c>
      <c r="L88" s="644">
        <v>3.9</v>
      </c>
      <c r="M88" s="649">
        <v>0.79375000000000007</v>
      </c>
      <c r="N88" s="649">
        <v>0.87986111111111109</v>
      </c>
      <c r="O88" s="644">
        <v>23.3</v>
      </c>
      <c r="P88" s="137">
        <v>13.000000000000007</v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 s="84"/>
      <c r="AI88" s="81"/>
      <c r="AJ88" s="81"/>
      <c r="AK88" s="81"/>
      <c r="AL88" s="82"/>
      <c r="AM88" s="82"/>
      <c r="AN88" s="82"/>
      <c r="AO88" s="80"/>
      <c r="AP88" s="82"/>
      <c r="AQ88" s="81"/>
      <c r="AR88" s="81"/>
      <c r="AS88" s="81"/>
      <c r="AT88" s="82"/>
      <c r="AU88" s="82"/>
      <c r="AV88" s="82"/>
      <c r="AW88" s="80"/>
    </row>
    <row r="89" spans="1:49" s="74" customFormat="1" ht="12" customHeight="1">
      <c r="A89" s="642" t="s">
        <v>484</v>
      </c>
      <c r="B89" s="649">
        <v>4.8611111111111112E-2</v>
      </c>
      <c r="C89" s="649">
        <v>7.013888888888889E-2</v>
      </c>
      <c r="D89" s="644">
        <v>7.3</v>
      </c>
      <c r="E89" s="649">
        <v>6.5972222222222224E-2</v>
      </c>
      <c r="F89" s="649">
        <v>0.26041666666666669</v>
      </c>
      <c r="G89" s="97">
        <v>34</v>
      </c>
      <c r="H89" s="349">
        <v>23.999999999999986</v>
      </c>
      <c r="I89" s="642"/>
      <c r="J89" s="649">
        <v>0.95833333333333337</v>
      </c>
      <c r="K89" s="649">
        <v>0.98611111111111116</v>
      </c>
      <c r="L89" s="644">
        <v>0.9</v>
      </c>
      <c r="M89" s="649">
        <v>0.99930555555555556</v>
      </c>
      <c r="N89" s="649">
        <v>3.4722222222222224E-2</v>
      </c>
      <c r="O89" s="644">
        <v>22.4</v>
      </c>
      <c r="P89" s="137">
        <v>1.9999999999999929</v>
      </c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 s="80"/>
      <c r="AI89" s="81"/>
      <c r="AJ89" s="81"/>
      <c r="AK89" s="81"/>
      <c r="AL89" s="82"/>
      <c r="AM89" s="82"/>
      <c r="AN89" s="82"/>
      <c r="AO89" s="80"/>
      <c r="AP89" s="82"/>
      <c r="AQ89" s="81"/>
      <c r="AR89" s="81"/>
      <c r="AS89" s="81"/>
      <c r="AT89" s="82"/>
      <c r="AU89" s="82"/>
      <c r="AV89" s="82"/>
      <c r="AW89" s="80"/>
    </row>
    <row r="90" spans="1:49" s="74" customFormat="1" ht="12" customHeight="1">
      <c r="A90" s="642"/>
      <c r="B90" s="649">
        <v>0.26597222222222222</v>
      </c>
      <c r="C90" s="649">
        <v>0.27777777777777779</v>
      </c>
      <c r="D90" s="644">
        <v>1.9</v>
      </c>
      <c r="E90" s="649">
        <v>0.28333333333333333</v>
      </c>
      <c r="F90" s="649">
        <v>0.44791666666666669</v>
      </c>
      <c r="G90" s="97">
        <v>31.6</v>
      </c>
      <c r="H90" s="349">
        <v>12.000000000000028</v>
      </c>
      <c r="I90" s="642" t="s">
        <v>311</v>
      </c>
      <c r="J90" s="649">
        <v>6.1111111111111116E-2</v>
      </c>
      <c r="K90" s="649">
        <v>7.0833333333333331E-2</v>
      </c>
      <c r="L90" s="644">
        <v>0.2</v>
      </c>
      <c r="M90" s="96"/>
      <c r="N90" s="96"/>
      <c r="O90" s="644">
        <v>22.4</v>
      </c>
      <c r="P90" s="137">
        <v>0</v>
      </c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 s="84"/>
      <c r="AI90" s="81"/>
      <c r="AJ90" s="81"/>
      <c r="AK90" s="81"/>
      <c r="AL90" s="82"/>
      <c r="AM90" s="82"/>
      <c r="AN90" s="82"/>
      <c r="AO90" s="80"/>
      <c r="AP90" s="82"/>
      <c r="AQ90" s="81"/>
      <c r="AR90" s="81"/>
      <c r="AS90" s="81"/>
      <c r="AT90" s="82"/>
      <c r="AU90" s="82"/>
      <c r="AV90" s="82"/>
      <c r="AW90" s="82"/>
    </row>
    <row r="91" spans="1:49" s="74" customFormat="1" ht="12" customHeight="1">
      <c r="A91" s="642" t="s">
        <v>318</v>
      </c>
      <c r="B91" s="649">
        <v>0.61736111111111114</v>
      </c>
      <c r="C91" s="649">
        <v>0.62013888888888891</v>
      </c>
      <c r="D91" s="644">
        <v>0.1</v>
      </c>
      <c r="E91" s="96"/>
      <c r="F91" s="96"/>
      <c r="G91" s="97">
        <v>32</v>
      </c>
      <c r="H91" s="349">
        <v>0</v>
      </c>
      <c r="I91" s="642" t="s">
        <v>486</v>
      </c>
      <c r="J91" s="649">
        <v>0.30416666666666664</v>
      </c>
      <c r="K91" s="649">
        <v>0.33124999999999999</v>
      </c>
      <c r="L91" s="644">
        <v>0.7</v>
      </c>
      <c r="M91" s="649">
        <v>0.31458333333333333</v>
      </c>
      <c r="N91" s="649">
        <v>0.34236111111111112</v>
      </c>
      <c r="O91" s="644">
        <v>24.7</v>
      </c>
      <c r="P91" s="140">
        <v>1.9999999999999929</v>
      </c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 s="82"/>
      <c r="AI91" s="81"/>
      <c r="AJ91" s="81"/>
      <c r="AK91" s="81"/>
      <c r="AL91" s="29"/>
      <c r="AM91" s="29"/>
      <c r="AN91" s="29"/>
      <c r="AO91" s="82"/>
      <c r="AP91" s="80"/>
      <c r="AQ91" s="81"/>
      <c r="AR91" s="81"/>
      <c r="AS91" s="81"/>
      <c r="AT91" s="82"/>
      <c r="AU91" s="82"/>
      <c r="AV91" s="82"/>
      <c r="AW91" s="80"/>
    </row>
    <row r="92" spans="1:49" s="74" customFormat="1" ht="12" customHeight="1">
      <c r="A92" s="642"/>
      <c r="B92" s="649">
        <v>0.63750000000000007</v>
      </c>
      <c r="C92" s="649">
        <v>0.65347222222222223</v>
      </c>
      <c r="D92" s="644">
        <v>0.4</v>
      </c>
      <c r="E92" s="649">
        <v>0.68263888888888891</v>
      </c>
      <c r="F92" s="649">
        <v>0.6972222222222223</v>
      </c>
      <c r="G92" s="97">
        <v>32.200000000000003</v>
      </c>
      <c r="H92" s="349">
        <v>1.0000000000000142</v>
      </c>
      <c r="I92" s="642"/>
      <c r="J92" s="649">
        <v>0.59722222222222221</v>
      </c>
      <c r="K92" s="649">
        <v>0.60486111111111118</v>
      </c>
      <c r="L92" s="644">
        <v>0.3</v>
      </c>
      <c r="M92" s="649">
        <v>0.6118055555555556</v>
      </c>
      <c r="N92" s="649">
        <v>0.64027777777777783</v>
      </c>
      <c r="O92" s="644">
        <v>24.7</v>
      </c>
      <c r="P92" s="140">
        <v>0.99999999999997868</v>
      </c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 s="82"/>
      <c r="AI92" s="81"/>
      <c r="AJ92" s="81"/>
      <c r="AK92" s="81"/>
      <c r="AL92" s="82"/>
      <c r="AM92" s="82"/>
      <c r="AN92" s="82"/>
      <c r="AO92" s="80"/>
      <c r="AP92" s="82"/>
      <c r="AQ92" s="81"/>
      <c r="AR92" s="81"/>
      <c r="AS92" s="86"/>
      <c r="AT92" s="82"/>
      <c r="AU92" s="82"/>
      <c r="AV92" s="82"/>
      <c r="AW92" s="80"/>
    </row>
    <row r="93" spans="1:49" s="74" customFormat="1" ht="12" customHeight="1">
      <c r="A93" s="642"/>
      <c r="B93" s="649">
        <v>0.73333333333333339</v>
      </c>
      <c r="C93" s="649">
        <v>0.73541666666666661</v>
      </c>
      <c r="D93" s="644">
        <v>0.2</v>
      </c>
      <c r="E93" s="96"/>
      <c r="F93" s="96"/>
      <c r="G93" s="97">
        <v>32.1</v>
      </c>
      <c r="H93" s="349">
        <v>0</v>
      </c>
      <c r="I93" s="642"/>
      <c r="J93" s="649">
        <v>0.67222222222222217</v>
      </c>
      <c r="K93" s="649">
        <v>0.67638888888888893</v>
      </c>
      <c r="L93" s="644">
        <v>0.2</v>
      </c>
      <c r="M93" s="96"/>
      <c r="N93" s="96"/>
      <c r="O93" s="644">
        <v>24.7</v>
      </c>
      <c r="P93" s="141">
        <v>0</v>
      </c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 s="82"/>
      <c r="AI93" s="81"/>
      <c r="AJ93" s="81"/>
      <c r="AK93" s="81"/>
      <c r="AL93" s="82"/>
      <c r="AM93" s="82"/>
      <c r="AN93" s="82"/>
      <c r="AO93" s="82"/>
      <c r="AP93" s="80"/>
      <c r="AQ93" s="81"/>
      <c r="AR93" s="81"/>
      <c r="AS93" s="81"/>
      <c r="AT93" s="82"/>
      <c r="AU93" s="82"/>
      <c r="AV93" s="82"/>
      <c r="AW93" s="80"/>
    </row>
    <row r="94" spans="1:49" s="74" customFormat="1" ht="12" customHeight="1">
      <c r="A94" s="642"/>
      <c r="B94" s="649">
        <v>0.76736111111111116</v>
      </c>
      <c r="C94" s="649">
        <v>0.875</v>
      </c>
      <c r="D94" s="97">
        <v>4</v>
      </c>
      <c r="E94" s="650">
        <v>0.77916666666666667</v>
      </c>
      <c r="F94" s="649">
        <v>7.2222222222222229E-2</v>
      </c>
      <c r="G94" s="97">
        <v>32.4</v>
      </c>
      <c r="H94" s="349">
        <v>7.9999999999999716</v>
      </c>
      <c r="I94" s="642" t="s">
        <v>521</v>
      </c>
      <c r="J94" s="649">
        <v>0.99513888888888891</v>
      </c>
      <c r="K94" s="649">
        <v>4.8611111111111112E-3</v>
      </c>
      <c r="L94" s="644">
        <v>0.2</v>
      </c>
      <c r="M94" s="96"/>
      <c r="N94" s="96"/>
      <c r="O94" s="644">
        <v>25.4</v>
      </c>
      <c r="P94" s="141">
        <v>0</v>
      </c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 s="80"/>
      <c r="AI94" s="81"/>
      <c r="AJ94" s="81"/>
      <c r="AK94" s="81"/>
      <c r="AL94" s="82"/>
      <c r="AM94" s="82"/>
      <c r="AN94" s="82"/>
      <c r="AO94" s="80"/>
      <c r="AP94" s="82"/>
      <c r="AQ94" s="81"/>
      <c r="AR94" s="81"/>
      <c r="AS94" s="81"/>
      <c r="AT94" s="82"/>
      <c r="AU94" s="82"/>
      <c r="AV94" s="82"/>
      <c r="AW94" s="82"/>
    </row>
    <row r="95" spans="1:49" s="74" customFormat="1" ht="12" customHeight="1">
      <c r="A95" s="642"/>
      <c r="B95" s="649">
        <v>0.8965277777777777</v>
      </c>
      <c r="C95" s="649">
        <v>0.93055555555555547</v>
      </c>
      <c r="D95" s="97">
        <v>0.2</v>
      </c>
      <c r="E95" s="645"/>
      <c r="F95" s="96"/>
      <c r="G95" s="97"/>
      <c r="H95" s="349"/>
      <c r="I95" s="642" t="s">
        <v>487</v>
      </c>
      <c r="J95" s="649">
        <v>1.9444444444444445E-2</v>
      </c>
      <c r="K95" s="649">
        <v>2.361111111111111E-2</v>
      </c>
      <c r="L95" s="644">
        <v>0.2</v>
      </c>
      <c r="M95" s="96"/>
      <c r="N95" s="96"/>
      <c r="O95" s="644">
        <v>25.7</v>
      </c>
      <c r="P95" s="141">
        <v>0</v>
      </c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 s="80"/>
      <c r="AI95" s="81"/>
      <c r="AJ95" s="81"/>
      <c r="AK95" s="81"/>
      <c r="AL95" s="82"/>
      <c r="AM95" s="82"/>
      <c r="AN95" s="82"/>
      <c r="AO95" s="80"/>
      <c r="AP95" s="80"/>
      <c r="AQ95" s="81"/>
      <c r="AR95" s="81"/>
      <c r="AS95" s="81"/>
      <c r="AT95" s="82"/>
      <c r="AU95" s="82"/>
      <c r="AV95" s="82"/>
      <c r="AW95" s="80"/>
    </row>
    <row r="96" spans="1:49" s="74" customFormat="1" ht="12" customHeight="1">
      <c r="A96" s="642" t="s">
        <v>319</v>
      </c>
      <c r="B96" s="649">
        <v>0.6333333333333333</v>
      </c>
      <c r="C96" s="649">
        <v>0.63888888888888895</v>
      </c>
      <c r="D96" s="97">
        <v>0.2</v>
      </c>
      <c r="E96" s="96"/>
      <c r="F96" s="96"/>
      <c r="G96" s="97">
        <v>31.7</v>
      </c>
      <c r="H96" s="349">
        <v>0</v>
      </c>
      <c r="I96" s="642"/>
      <c r="J96" s="649">
        <v>0.12013888888888889</v>
      </c>
      <c r="K96" s="649">
        <v>0.3659722222222222</v>
      </c>
      <c r="L96" s="644">
        <v>2.2000000000000002</v>
      </c>
      <c r="M96" s="649">
        <v>0.15763888888888888</v>
      </c>
      <c r="N96" s="649">
        <v>0.4055555555555555</v>
      </c>
      <c r="O96" s="644">
        <v>25.8</v>
      </c>
      <c r="P96" s="141">
        <v>11.000000000000014</v>
      </c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 s="82"/>
      <c r="AI96" s="81"/>
      <c r="AJ96" s="81"/>
      <c r="AK96" s="81"/>
      <c r="AL96" s="82"/>
      <c r="AM96" s="82"/>
      <c r="AN96" s="82"/>
      <c r="AO96" s="82"/>
      <c r="AP96" s="82"/>
      <c r="AQ96" s="81"/>
      <c r="AR96" s="81"/>
      <c r="AS96" s="81"/>
      <c r="AT96" s="82"/>
      <c r="AU96" s="82"/>
      <c r="AV96" s="82"/>
      <c r="AW96" s="82"/>
    </row>
    <row r="97" spans="1:49" s="74" customFormat="1" ht="12" customHeight="1">
      <c r="A97" s="642"/>
      <c r="B97" s="649">
        <v>0.73055555555555562</v>
      </c>
      <c r="C97" s="649">
        <v>0.7368055555555556</v>
      </c>
      <c r="D97" s="97">
        <v>0.3</v>
      </c>
      <c r="E97" s="96"/>
      <c r="F97" s="96"/>
      <c r="G97" s="97">
        <v>31.7</v>
      </c>
      <c r="H97" s="349">
        <v>0</v>
      </c>
      <c r="I97" s="642"/>
      <c r="J97" s="649">
        <v>0.76041666666666663</v>
      </c>
      <c r="K97" s="649">
        <v>0.76666666666666661</v>
      </c>
      <c r="L97" s="644">
        <v>0.2</v>
      </c>
      <c r="M97" s="96"/>
      <c r="N97" s="96"/>
      <c r="O97" s="644">
        <v>24.9</v>
      </c>
      <c r="P97" s="141">
        <v>0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 s="82"/>
      <c r="AI97" s="81"/>
      <c r="AJ97" s="81"/>
      <c r="AK97" s="81"/>
      <c r="AL97" s="82"/>
      <c r="AM97" s="82"/>
      <c r="AN97" s="82"/>
      <c r="AO97" s="82"/>
      <c r="AP97" s="82"/>
      <c r="AQ97" s="81"/>
      <c r="AR97" s="81"/>
      <c r="AS97" s="81"/>
      <c r="AT97" s="82"/>
      <c r="AU97" s="82"/>
      <c r="AV97" s="82"/>
      <c r="AW97" s="82"/>
    </row>
    <row r="98" spans="1:49" s="74" customFormat="1" ht="12" customHeight="1">
      <c r="A98" s="642" t="s">
        <v>485</v>
      </c>
      <c r="B98" s="649">
        <v>0.3576388888888889</v>
      </c>
      <c r="C98" s="649">
        <v>0.35972222222222222</v>
      </c>
      <c r="D98" s="97">
        <v>0.2</v>
      </c>
      <c r="E98" s="96"/>
      <c r="F98" s="96"/>
      <c r="G98" s="97">
        <v>31.8</v>
      </c>
      <c r="H98" s="349">
        <v>0</v>
      </c>
      <c r="I98" s="642" t="s">
        <v>488</v>
      </c>
      <c r="J98" s="649">
        <v>0.16527777777777777</v>
      </c>
      <c r="K98" s="649">
        <v>0.3659722222222222</v>
      </c>
      <c r="L98" s="644">
        <v>1.6</v>
      </c>
      <c r="M98" s="649">
        <v>0.19166666666666665</v>
      </c>
      <c r="N98" s="649">
        <v>0.46180555555555558</v>
      </c>
      <c r="O98" s="644" t="s">
        <v>489</v>
      </c>
      <c r="P98" s="141">
        <v>6.9999999999999929</v>
      </c>
      <c r="Q98"/>
      <c r="R98" s="96"/>
      <c r="S98" s="649"/>
      <c r="T98" s="649"/>
      <c r="U98" s="644"/>
      <c r="V98" s="649"/>
      <c r="W98" s="649"/>
      <c r="X98"/>
      <c r="Y98"/>
      <c r="Z98"/>
      <c r="AA98"/>
      <c r="AB98"/>
      <c r="AC98"/>
      <c r="AD98"/>
      <c r="AE98"/>
      <c r="AF98"/>
      <c r="AG98"/>
      <c r="AH98" s="82"/>
      <c r="AI98" s="81"/>
      <c r="AJ98" s="81"/>
      <c r="AK98" s="81"/>
      <c r="AL98" s="82"/>
      <c r="AM98" s="82"/>
      <c r="AN98" s="82"/>
      <c r="AO98" s="80"/>
      <c r="AP98" s="82"/>
      <c r="AQ98" s="81"/>
      <c r="AR98" s="81"/>
      <c r="AS98" s="81"/>
      <c r="AT98" s="80"/>
      <c r="AU98" s="80"/>
      <c r="AV98" s="80"/>
      <c r="AW98" s="82"/>
    </row>
    <row r="99" spans="1:49" s="74" customFormat="1" ht="12" customHeight="1">
      <c r="A99" s="642"/>
      <c r="B99" s="649">
        <v>0.36805555555555558</v>
      </c>
      <c r="C99" s="649">
        <v>0.40833333333333338</v>
      </c>
      <c r="D99" s="97">
        <v>6.6</v>
      </c>
      <c r="E99" s="649">
        <v>0.3888888888888889</v>
      </c>
      <c r="F99" s="649">
        <v>0.53541666666666665</v>
      </c>
      <c r="G99" s="97">
        <v>31.8</v>
      </c>
      <c r="H99" s="356">
        <v>50</v>
      </c>
      <c r="I99" s="642" t="s">
        <v>490</v>
      </c>
      <c r="J99" s="649">
        <v>4.027777777777778E-2</v>
      </c>
      <c r="K99" s="649">
        <v>0.10625</v>
      </c>
      <c r="L99" s="97">
        <v>1</v>
      </c>
      <c r="M99" s="649">
        <v>5.7638888888888885E-2</v>
      </c>
      <c r="N99" s="649">
        <v>0.12847222222222224</v>
      </c>
      <c r="O99" s="96" t="s">
        <v>491</v>
      </c>
      <c r="P99" s="141">
        <v>2.9999999999999716</v>
      </c>
      <c r="Q99"/>
      <c r="R99" s="96"/>
      <c r="S99" s="649"/>
      <c r="T99" s="649"/>
      <c r="U99" s="97"/>
      <c r="V99" s="649"/>
      <c r="W99" s="649"/>
      <c r="X99"/>
      <c r="Y99"/>
      <c r="Z99"/>
      <c r="AA99"/>
      <c r="AB99"/>
      <c r="AC99"/>
      <c r="AD99"/>
      <c r="AE99"/>
      <c r="AF99"/>
      <c r="AG99"/>
      <c r="AH99" s="80"/>
      <c r="AI99" s="86"/>
      <c r="AJ99" s="86"/>
      <c r="AK99" s="86"/>
      <c r="AL99" s="80"/>
      <c r="AM99" s="80"/>
      <c r="AN99" s="80"/>
      <c r="AO99" s="80"/>
      <c r="AP99" s="82"/>
      <c r="AQ99" s="81"/>
      <c r="AR99" s="81"/>
      <c r="AS99" s="81"/>
      <c r="AT99" s="80"/>
      <c r="AU99" s="80"/>
      <c r="AV99" s="80"/>
      <c r="AW99" s="80"/>
    </row>
    <row r="100" spans="1:49" s="74" customFormat="1" ht="12" customHeight="1">
      <c r="A100" s="642"/>
      <c r="B100" s="649">
        <v>0.57361111111111118</v>
      </c>
      <c r="C100" s="649">
        <v>0.6430555555555556</v>
      </c>
      <c r="D100" s="97">
        <v>1.7</v>
      </c>
      <c r="E100" s="649">
        <v>0.58124999999999993</v>
      </c>
      <c r="F100" s="649">
        <v>0.70486111111111116</v>
      </c>
      <c r="G100" s="97">
        <v>26.8</v>
      </c>
      <c r="H100" s="356">
        <v>6.0000000000000142</v>
      </c>
      <c r="I100" s="667"/>
      <c r="J100" s="670">
        <v>0.12986111111111112</v>
      </c>
      <c r="K100" s="670">
        <v>0.21875</v>
      </c>
      <c r="L100" s="676">
        <v>2.7</v>
      </c>
      <c r="M100" s="649">
        <v>0.15347222222222223</v>
      </c>
      <c r="N100" s="649">
        <v>0.28194444444444444</v>
      </c>
      <c r="O100" s="96" t="s">
        <v>492</v>
      </c>
      <c r="P100" s="141">
        <v>17.000000000000028</v>
      </c>
      <c r="Q100"/>
      <c r="R100" s="87"/>
      <c r="S100" s="670"/>
      <c r="T100" s="670"/>
      <c r="U100" s="676"/>
      <c r="V100" s="649"/>
      <c r="W100" s="649"/>
      <c r="X100"/>
      <c r="Y100"/>
      <c r="Z100"/>
      <c r="AA100"/>
      <c r="AB100"/>
      <c r="AC100"/>
      <c r="AD100"/>
      <c r="AE100"/>
      <c r="AF100"/>
      <c r="AG100"/>
      <c r="AH100" s="80"/>
      <c r="AI100" s="86"/>
      <c r="AJ100" s="86"/>
      <c r="AK100" s="86"/>
      <c r="AL100" s="80"/>
      <c r="AM100" s="80"/>
      <c r="AN100" s="80"/>
      <c r="AO100" s="80"/>
      <c r="AP100" s="80"/>
      <c r="AQ100" s="81"/>
      <c r="AR100" s="81"/>
      <c r="AS100" s="81"/>
      <c r="AT100" s="80"/>
      <c r="AU100" s="80"/>
      <c r="AV100" s="80"/>
      <c r="AW100" s="80"/>
    </row>
    <row r="101" spans="1:49" s="74" customFormat="1" ht="12" customHeight="1">
      <c r="A101" s="642"/>
      <c r="B101" s="649">
        <v>0.72916666666666663</v>
      </c>
      <c r="C101" s="649">
        <v>0.73472222222222217</v>
      </c>
      <c r="D101" s="97">
        <v>0.1</v>
      </c>
      <c r="E101" s="96"/>
      <c r="F101" s="96"/>
      <c r="G101" s="97">
        <v>26.2</v>
      </c>
      <c r="H101" s="137">
        <v>0</v>
      </c>
      <c r="I101" s="667"/>
      <c r="J101" s="670">
        <v>0.30972222222222223</v>
      </c>
      <c r="K101" s="670">
        <v>0.31736111111111115</v>
      </c>
      <c r="L101" s="676">
        <v>1.4</v>
      </c>
      <c r="M101" s="681">
        <v>0.31875000000000003</v>
      </c>
      <c r="N101" s="670">
        <v>0.39583333333333331</v>
      </c>
      <c r="O101" s="96" t="s">
        <v>493</v>
      </c>
      <c r="P101" s="141">
        <v>10.999999999999979</v>
      </c>
      <c r="Q101"/>
      <c r="R101" s="87"/>
      <c r="S101" s="670"/>
      <c r="T101" s="670"/>
      <c r="U101" s="676"/>
      <c r="V101" s="670"/>
      <c r="W101" s="670"/>
      <c r="X101"/>
      <c r="Y101"/>
      <c r="Z101"/>
      <c r="AA101"/>
      <c r="AB101"/>
      <c r="AC101"/>
      <c r="AD101"/>
      <c r="AE101"/>
      <c r="AF101"/>
      <c r="AG101"/>
      <c r="AH101" s="80"/>
      <c r="AI101" s="86"/>
      <c r="AJ101" s="86"/>
      <c r="AK101" s="86"/>
      <c r="AL101" s="80"/>
      <c r="AM101" s="80"/>
      <c r="AN101" s="80"/>
      <c r="AO101" s="80"/>
      <c r="AP101" s="80"/>
      <c r="AQ101" s="86"/>
      <c r="AR101" s="86"/>
      <c r="AS101" s="86"/>
      <c r="AT101" s="80"/>
      <c r="AU101" s="80"/>
      <c r="AV101" s="80"/>
      <c r="AW101" s="80"/>
    </row>
    <row r="102" spans="1:49" s="74" customFormat="1" ht="12" customHeight="1">
      <c r="A102" s="642"/>
      <c r="B102" s="649">
        <v>0.75555555555555554</v>
      </c>
      <c r="C102" s="649">
        <v>0.77638888888888891</v>
      </c>
      <c r="D102" s="97">
        <v>1.5</v>
      </c>
      <c r="E102" s="649">
        <v>0.75902777777777775</v>
      </c>
      <c r="F102" s="649">
        <v>0.7993055555555556</v>
      </c>
      <c r="G102" s="97">
        <v>26.2</v>
      </c>
      <c r="H102" s="137">
        <v>5.9999999999999787</v>
      </c>
      <c r="I102" s="667"/>
      <c r="J102" s="684">
        <v>0.34722222222222227</v>
      </c>
      <c r="K102" s="684">
        <v>0.35833333333333334</v>
      </c>
      <c r="L102" s="676">
        <v>0.2</v>
      </c>
      <c r="M102" s="677"/>
      <c r="N102" s="87"/>
      <c r="O102" s="87"/>
      <c r="P102" s="141"/>
      <c r="Q102"/>
      <c r="R102" s="87"/>
      <c r="S102" s="684"/>
      <c r="T102" s="684"/>
      <c r="U102" s="676"/>
      <c r="V102" s="87"/>
      <c r="W102" s="87"/>
      <c r="X102"/>
      <c r="Y102"/>
      <c r="Z102"/>
      <c r="AA102"/>
      <c r="AB102"/>
      <c r="AC102"/>
      <c r="AD102"/>
      <c r="AE102"/>
      <c r="AF102"/>
      <c r="AG102"/>
      <c r="AH102" s="82"/>
      <c r="AI102" s="86"/>
      <c r="AJ102" s="86"/>
      <c r="AK102" s="81"/>
      <c r="AL102" s="80"/>
      <c r="AM102" s="80"/>
      <c r="AN102" s="80"/>
      <c r="AO102" s="80"/>
      <c r="AP102" s="80"/>
      <c r="AQ102" s="86"/>
      <c r="AR102" s="86"/>
      <c r="AS102" s="86"/>
      <c r="AT102" s="80"/>
      <c r="AU102" s="88"/>
      <c r="AV102" s="39"/>
      <c r="AW102" s="29"/>
    </row>
    <row r="103" spans="1:49" s="74" customFormat="1" ht="12" customHeight="1">
      <c r="A103" s="642"/>
      <c r="B103" s="649">
        <v>0.80138888888888893</v>
      </c>
      <c r="C103" s="649">
        <v>0.80486111111111114</v>
      </c>
      <c r="D103" s="97">
        <v>0.1</v>
      </c>
      <c r="E103" s="96"/>
      <c r="F103" s="96"/>
      <c r="G103" s="97">
        <v>25.6</v>
      </c>
      <c r="H103" s="137">
        <v>0</v>
      </c>
      <c r="I103" s="667"/>
      <c r="J103" s="684">
        <v>0.49027777777777781</v>
      </c>
      <c r="K103" s="684">
        <v>0.50555555555555554</v>
      </c>
      <c r="L103" s="41">
        <v>0.2</v>
      </c>
      <c r="M103" s="87"/>
      <c r="N103" s="87"/>
      <c r="O103" s="87" t="s">
        <v>508</v>
      </c>
      <c r="P103" s="141">
        <v>0</v>
      </c>
      <c r="Q103"/>
      <c r="R103" s="87"/>
      <c r="S103" s="684"/>
      <c r="T103" s="684"/>
      <c r="U103" s="41"/>
      <c r="V103" s="87"/>
      <c r="W103" s="87"/>
      <c r="X103"/>
      <c r="Y103"/>
      <c r="Z103"/>
      <c r="AA103"/>
      <c r="AB103"/>
      <c r="AC103"/>
      <c r="AD103"/>
      <c r="AE103"/>
      <c r="AF103"/>
      <c r="AG103"/>
      <c r="AH103" s="82"/>
      <c r="AI103" s="86"/>
      <c r="AJ103" s="86"/>
      <c r="AK103" s="81"/>
      <c r="AL103" s="80"/>
      <c r="AM103" s="80"/>
      <c r="AN103" s="80"/>
      <c r="AO103" s="80"/>
      <c r="AP103" s="80"/>
      <c r="AQ103" s="86"/>
      <c r="AR103" s="86"/>
      <c r="AS103" s="86"/>
      <c r="AT103" s="80"/>
      <c r="AU103" s="80"/>
      <c r="AV103" s="80"/>
      <c r="AW103" s="80"/>
    </row>
    <row r="104" spans="1:49" s="74" customFormat="1" ht="12" customHeight="1">
      <c r="A104" s="642" t="s">
        <v>320</v>
      </c>
      <c r="B104" s="649">
        <v>0.12916666666666668</v>
      </c>
      <c r="C104" s="649">
        <v>0.15277777777777776</v>
      </c>
      <c r="D104" s="97">
        <v>0.4</v>
      </c>
      <c r="E104" s="96"/>
      <c r="F104" s="96"/>
      <c r="G104" s="97">
        <v>26.6</v>
      </c>
      <c r="H104" s="137">
        <v>0</v>
      </c>
      <c r="I104" s="667"/>
      <c r="J104" s="670">
        <v>0.86805555555555547</v>
      </c>
      <c r="K104" s="670">
        <v>0.87222222222222223</v>
      </c>
      <c r="L104" s="41">
        <v>0.2</v>
      </c>
      <c r="M104" s="87"/>
      <c r="N104" s="87"/>
      <c r="O104" s="87" t="s">
        <v>509</v>
      </c>
      <c r="P104" s="141">
        <v>0</v>
      </c>
      <c r="Q104"/>
      <c r="R104" s="87"/>
      <c r="S104" s="670"/>
      <c r="T104" s="670"/>
      <c r="U104" s="41"/>
      <c r="V104" s="87"/>
      <c r="W104" s="87"/>
      <c r="X104"/>
      <c r="Y104"/>
      <c r="Z104"/>
      <c r="AA104"/>
      <c r="AB104"/>
      <c r="AC104"/>
      <c r="AD104"/>
      <c r="AE104"/>
      <c r="AF104"/>
      <c r="AG104"/>
      <c r="AH104" s="82"/>
      <c r="AI104" s="86"/>
      <c r="AJ104" s="86"/>
      <c r="AK104" s="81"/>
      <c r="AL104" s="80"/>
      <c r="AM104" s="80"/>
      <c r="AN104" s="80"/>
      <c r="AO104" s="80"/>
      <c r="AP104" s="82"/>
      <c r="AQ104" s="86"/>
      <c r="AR104" s="86"/>
      <c r="AS104" s="86"/>
      <c r="AT104" s="80"/>
      <c r="AU104" s="80"/>
      <c r="AV104" s="80"/>
      <c r="AW104" s="80"/>
    </row>
    <row r="105" spans="1:49" s="74" customFormat="1" ht="12" customHeight="1">
      <c r="A105" s="642"/>
      <c r="B105" s="649">
        <v>0.57361111111111118</v>
      </c>
      <c r="C105" s="649">
        <v>0.5854166666666667</v>
      </c>
      <c r="D105" s="97">
        <v>2.4</v>
      </c>
      <c r="E105" s="649">
        <v>0.58888888888888891</v>
      </c>
      <c r="F105" s="649">
        <v>0.65902777777777777</v>
      </c>
      <c r="G105" s="97">
        <v>27.4</v>
      </c>
      <c r="H105" s="137">
        <v>7.9999999999999716</v>
      </c>
      <c r="I105" s="667"/>
      <c r="J105" s="684">
        <v>0.96250000000000002</v>
      </c>
      <c r="K105" s="684">
        <v>0.97777777777777775</v>
      </c>
      <c r="L105" s="41">
        <v>0.6</v>
      </c>
      <c r="M105" s="670">
        <v>0.98402777777777783</v>
      </c>
      <c r="N105" s="670">
        <v>1.5972222222222224E-2</v>
      </c>
      <c r="O105" s="87" t="s">
        <v>494</v>
      </c>
      <c r="P105" s="141">
        <v>1.9999999999999929</v>
      </c>
      <c r="Q105"/>
      <c r="R105" s="87"/>
      <c r="S105" s="684"/>
      <c r="T105" s="684"/>
      <c r="U105" s="41"/>
      <c r="V105" s="670"/>
      <c r="W105" s="670"/>
      <c r="X105"/>
      <c r="Y105"/>
      <c r="Z105"/>
      <c r="AA105"/>
      <c r="AB105"/>
      <c r="AC105"/>
      <c r="AD105"/>
      <c r="AE105"/>
      <c r="AF105"/>
      <c r="AG105"/>
      <c r="AH105" s="86"/>
      <c r="AI105" s="81"/>
      <c r="AJ105" s="81"/>
      <c r="AK105" s="81"/>
      <c r="AL105" s="82"/>
      <c r="AM105" s="82"/>
      <c r="AN105" s="82"/>
      <c r="AO105" s="82"/>
      <c r="AP105" s="80"/>
      <c r="AQ105" s="81"/>
      <c r="AR105" s="81"/>
      <c r="AS105" s="81"/>
      <c r="AT105" s="81"/>
      <c r="AU105" s="81"/>
      <c r="AV105" s="81"/>
      <c r="AW105" s="86"/>
    </row>
    <row r="106" spans="1:49" s="74" customFormat="1" ht="12" customHeight="1">
      <c r="A106" s="642" t="s">
        <v>309</v>
      </c>
      <c r="B106" s="649">
        <v>0.2673611111111111</v>
      </c>
      <c r="C106" s="649">
        <v>0.6875</v>
      </c>
      <c r="D106" s="97">
        <v>23</v>
      </c>
      <c r="E106" s="649">
        <v>0.29236111111111113</v>
      </c>
      <c r="F106" s="649">
        <v>0.72013888888888899</v>
      </c>
      <c r="G106" s="97">
        <v>27.8</v>
      </c>
      <c r="H106" s="137">
        <v>92</v>
      </c>
      <c r="I106" s="667" t="s">
        <v>315</v>
      </c>
      <c r="J106" s="684">
        <v>0.42638888888888887</v>
      </c>
      <c r="K106" s="670">
        <v>0.44513888888888892</v>
      </c>
      <c r="L106" s="41">
        <v>1</v>
      </c>
      <c r="M106" s="670">
        <v>0.4381944444444445</v>
      </c>
      <c r="N106" s="670">
        <v>0.50763888888888886</v>
      </c>
      <c r="O106" s="87" t="s">
        <v>495</v>
      </c>
      <c r="P106" s="141">
        <v>4.0000000000000213</v>
      </c>
      <c r="Q106"/>
      <c r="R106" s="87"/>
      <c r="S106" s="684"/>
      <c r="T106" s="670"/>
      <c r="U106" s="41"/>
      <c r="V106" s="670"/>
      <c r="W106" s="670"/>
      <c r="X106"/>
      <c r="Y106"/>
      <c r="Z106"/>
      <c r="AA106"/>
      <c r="AB106"/>
      <c r="AC106"/>
      <c r="AD106"/>
      <c r="AE106"/>
      <c r="AF106"/>
      <c r="AG106"/>
      <c r="AH106" s="86"/>
      <c r="AI106" s="81"/>
      <c r="AJ106" s="81"/>
      <c r="AK106" s="81"/>
      <c r="AL106" s="82"/>
      <c r="AM106" s="82"/>
      <c r="AN106" s="82"/>
      <c r="AO106" s="82"/>
      <c r="AP106" s="80"/>
      <c r="AQ106" s="81"/>
      <c r="AR106" s="81"/>
      <c r="AS106" s="81"/>
      <c r="AT106" s="81"/>
      <c r="AU106" s="81"/>
      <c r="AV106" s="81"/>
      <c r="AW106" s="86"/>
    </row>
    <row r="107" spans="1:49" s="74" customFormat="1" ht="12" customHeight="1">
      <c r="A107" s="642"/>
      <c r="B107" s="649">
        <v>0.72777777777777775</v>
      </c>
      <c r="C107" s="649">
        <v>0.72916666666666663</v>
      </c>
      <c r="D107" s="97">
        <v>0.2</v>
      </c>
      <c r="E107" s="96"/>
      <c r="F107" s="96"/>
      <c r="G107" s="97">
        <v>18.8</v>
      </c>
      <c r="H107" s="137">
        <v>0</v>
      </c>
      <c r="I107" s="696" t="s">
        <v>496</v>
      </c>
      <c r="J107" s="684">
        <v>0.17361111111111113</v>
      </c>
      <c r="K107" s="684">
        <v>0.19513888888888889</v>
      </c>
      <c r="L107" s="41">
        <v>2.1</v>
      </c>
      <c r="M107" s="670">
        <v>0.1875</v>
      </c>
      <c r="N107" s="670">
        <v>0.24652777777777779</v>
      </c>
      <c r="O107" s="87" t="s">
        <v>497</v>
      </c>
      <c r="P107" s="141" t="s">
        <v>498</v>
      </c>
      <c r="Q107"/>
      <c r="R107" s="87"/>
      <c r="S107" s="684"/>
      <c r="T107" s="684"/>
      <c r="U107" s="41"/>
      <c r="V107" s="670"/>
      <c r="W107" s="670"/>
      <c r="X107"/>
      <c r="Y107"/>
      <c r="Z107"/>
      <c r="AA107"/>
      <c r="AB107"/>
      <c r="AC107"/>
      <c r="AD107"/>
      <c r="AE107"/>
      <c r="AF107"/>
      <c r="AG107"/>
      <c r="AH107" s="86"/>
      <c r="AI107" s="81"/>
      <c r="AJ107" s="81"/>
      <c r="AK107" s="81"/>
      <c r="AL107" s="82"/>
      <c r="AM107" s="82"/>
      <c r="AN107" s="82"/>
      <c r="AO107" s="82"/>
      <c r="AP107" s="80"/>
      <c r="AQ107" s="81"/>
      <c r="AR107" s="81"/>
      <c r="AS107" s="81"/>
      <c r="AT107" s="81"/>
      <c r="AU107" s="81"/>
      <c r="AV107" s="81"/>
      <c r="AW107" s="86"/>
    </row>
    <row r="108" spans="1:49" s="74" customFormat="1" ht="12" customHeight="1">
      <c r="A108" s="674"/>
      <c r="B108" s="685">
        <v>0.74791666666666667</v>
      </c>
      <c r="C108" s="685">
        <v>0.75138888888888899</v>
      </c>
      <c r="D108" s="658">
        <v>0.2</v>
      </c>
      <c r="E108" s="657"/>
      <c r="F108" s="657"/>
      <c r="G108" s="658">
        <v>19</v>
      </c>
      <c r="H108" s="675">
        <v>0</v>
      </c>
      <c r="I108" s="678"/>
      <c r="J108" s="697">
        <v>0.26805555555555555</v>
      </c>
      <c r="K108" s="694">
        <v>0.27569444444444446</v>
      </c>
      <c r="L108" s="42">
        <v>0.5</v>
      </c>
      <c r="M108" s="694">
        <v>0.2722222222222222</v>
      </c>
      <c r="N108" s="694">
        <v>0.31736111111111115</v>
      </c>
      <c r="O108" s="692" t="s">
        <v>500</v>
      </c>
      <c r="P108" s="147">
        <v>1.9999999999999929</v>
      </c>
      <c r="Q108"/>
      <c r="R108" s="121"/>
      <c r="S108" s="121"/>
      <c r="T108" s="121"/>
      <c r="U108" s="121"/>
      <c r="V108" s="121"/>
      <c r="W108" s="121"/>
      <c r="X108"/>
      <c r="Y108"/>
      <c r="Z108"/>
      <c r="AA108"/>
      <c r="AB108"/>
      <c r="AC108"/>
      <c r="AD108"/>
      <c r="AE108"/>
      <c r="AF108"/>
      <c r="AG108"/>
      <c r="AH108" s="86"/>
      <c r="AI108" s="81"/>
      <c r="AJ108" s="81"/>
      <c r="AK108" s="81"/>
      <c r="AL108" s="82"/>
      <c r="AM108" s="82"/>
      <c r="AN108" s="82"/>
      <c r="AO108" s="82"/>
      <c r="AP108" s="80"/>
      <c r="AQ108" s="81"/>
      <c r="AR108" s="81"/>
      <c r="AS108" s="81"/>
      <c r="AT108" s="81"/>
      <c r="AU108" s="81"/>
      <c r="AV108" s="81"/>
      <c r="AW108" s="86"/>
    </row>
    <row r="109" spans="1:49" s="125" customFormat="1" ht="12" customHeight="1">
      <c r="A109" s="96"/>
      <c r="B109" s="96"/>
      <c r="C109" s="96"/>
      <c r="D109" s="96"/>
      <c r="E109" s="96"/>
      <c r="F109" s="96"/>
      <c r="G109" s="96"/>
      <c r="H109" s="96"/>
      <c r="I109" s="87"/>
      <c r="J109" s="95"/>
      <c r="K109" s="95"/>
      <c r="L109" s="87"/>
      <c r="M109" s="87"/>
      <c r="N109" s="87"/>
      <c r="O109" s="87"/>
      <c r="P109" s="87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 s="86"/>
      <c r="AI109" s="81"/>
      <c r="AJ109" s="81"/>
      <c r="AK109" s="81"/>
      <c r="AL109" s="82"/>
      <c r="AM109" s="82"/>
      <c r="AN109" s="82"/>
      <c r="AO109" s="82"/>
      <c r="AP109" s="80"/>
      <c r="AQ109" s="81"/>
      <c r="AR109" s="81"/>
      <c r="AS109" s="81"/>
      <c r="AT109" s="81"/>
      <c r="AU109" s="81"/>
      <c r="AV109" s="81"/>
      <c r="AW109" s="86"/>
    </row>
    <row r="110" spans="1:49" s="74" customFormat="1" ht="12" customHeight="1">
      <c r="A110" s="1105" t="s">
        <v>499</v>
      </c>
      <c r="B110" s="110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49" s="74" customFormat="1" ht="122.25" customHeight="1">
      <c r="A111" s="124" t="s">
        <v>26</v>
      </c>
      <c r="B111" s="76" t="s">
        <v>74</v>
      </c>
      <c r="C111" s="123" t="s">
        <v>75</v>
      </c>
      <c r="D111" s="124" t="s">
        <v>29</v>
      </c>
      <c r="E111" s="123" t="s">
        <v>76</v>
      </c>
      <c r="F111" s="124" t="s">
        <v>77</v>
      </c>
      <c r="G111" s="76" t="s">
        <v>30</v>
      </c>
      <c r="H111" s="76" t="s">
        <v>31</v>
      </c>
      <c r="I111" s="76" t="s">
        <v>26</v>
      </c>
      <c r="J111" s="124" t="s">
        <v>74</v>
      </c>
      <c r="K111" s="124" t="s">
        <v>75</v>
      </c>
      <c r="L111" s="76" t="s">
        <v>29</v>
      </c>
      <c r="M111" s="76" t="s">
        <v>79</v>
      </c>
      <c r="N111" s="76" t="s">
        <v>77</v>
      </c>
      <c r="O111" s="76" t="s">
        <v>30</v>
      </c>
      <c r="P111" s="124" t="s">
        <v>31</v>
      </c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49" s="74" customFormat="1" ht="12" customHeight="1">
      <c r="A112" s="130" t="s">
        <v>32</v>
      </c>
      <c r="B112" s="1106" t="s">
        <v>78</v>
      </c>
      <c r="C112" s="1107"/>
      <c r="D112" s="1107"/>
      <c r="E112" s="1107"/>
      <c r="F112" s="1107"/>
      <c r="G112" s="1107"/>
      <c r="H112" s="1107"/>
      <c r="I112" s="1107"/>
      <c r="J112" s="1107"/>
      <c r="K112" s="1107"/>
      <c r="L112" s="1107"/>
      <c r="M112" s="1107"/>
      <c r="N112" s="1107"/>
      <c r="O112" s="1107"/>
      <c r="P112" s="1108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74" customFormat="1" ht="12" customHeight="1">
      <c r="A113" s="667" t="s">
        <v>317</v>
      </c>
      <c r="B113" s="670">
        <v>0.75069444444444444</v>
      </c>
      <c r="C113" s="670">
        <v>0.77847222222222223</v>
      </c>
      <c r="D113" s="41">
        <v>1.8</v>
      </c>
      <c r="E113" s="670">
        <v>0.76041666666666663</v>
      </c>
      <c r="F113" s="670">
        <v>0.84861111111111109</v>
      </c>
      <c r="G113" s="87" t="s">
        <v>501</v>
      </c>
      <c r="H113" s="366">
        <v>8.0000000000000071</v>
      </c>
      <c r="I113" s="642"/>
      <c r="J113" s="96"/>
      <c r="K113" s="96"/>
      <c r="L113" s="97"/>
      <c r="M113" s="96"/>
      <c r="N113" s="96"/>
      <c r="O113" s="97"/>
      <c r="P113" s="136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s="74" customFormat="1" ht="12" customHeight="1">
      <c r="A114" s="667" t="s">
        <v>321</v>
      </c>
      <c r="B114" s="670">
        <v>0.49305555555555558</v>
      </c>
      <c r="C114" s="670">
        <v>0.5</v>
      </c>
      <c r="D114" s="41">
        <v>0.1</v>
      </c>
      <c r="E114" s="87"/>
      <c r="F114" s="87"/>
      <c r="G114" s="87" t="s">
        <v>510</v>
      </c>
      <c r="H114" s="356">
        <v>0</v>
      </c>
      <c r="I114" s="642"/>
      <c r="J114" s="96"/>
      <c r="K114" s="96"/>
      <c r="L114" s="97"/>
      <c r="M114" s="96"/>
      <c r="N114" s="96"/>
      <c r="O114" s="97"/>
      <c r="P114" s="137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74" customFormat="1" ht="12" customHeight="1">
      <c r="A115" s="667"/>
      <c r="B115" s="670">
        <v>0.58402777777777781</v>
      </c>
      <c r="C115" s="670">
        <v>0.59166666666666667</v>
      </c>
      <c r="D115" s="41">
        <v>0.4</v>
      </c>
      <c r="E115" s="670">
        <v>0.6020833333333333</v>
      </c>
      <c r="F115" s="670">
        <v>0.6166666666666667</v>
      </c>
      <c r="G115" s="87" t="s">
        <v>502</v>
      </c>
      <c r="H115" s="353">
        <v>1.9999999999999929</v>
      </c>
      <c r="I115" s="642"/>
      <c r="J115" s="96"/>
      <c r="K115" s="96"/>
      <c r="L115" s="97"/>
      <c r="M115" s="96"/>
      <c r="N115" s="96"/>
      <c r="O115" s="97"/>
      <c r="P115" s="138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s="74" customFormat="1" ht="12" customHeight="1">
      <c r="A116" s="667"/>
      <c r="B116" s="670">
        <v>0.68055555555555547</v>
      </c>
      <c r="C116" s="670">
        <v>0.68263888888888891</v>
      </c>
      <c r="D116" s="676">
        <v>0.1</v>
      </c>
      <c r="E116" s="87"/>
      <c r="F116" s="87"/>
      <c r="G116" s="87" t="s">
        <v>510</v>
      </c>
      <c r="H116" s="349">
        <v>0</v>
      </c>
      <c r="I116" s="642"/>
      <c r="J116" s="643"/>
      <c r="K116" s="96"/>
      <c r="L116" s="97"/>
      <c r="M116" s="96"/>
      <c r="N116" s="96"/>
      <c r="O116" s="97"/>
      <c r="P116" s="138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s="74" customFormat="1" ht="12" customHeight="1">
      <c r="A117" s="667" t="s">
        <v>322</v>
      </c>
      <c r="B117" s="670">
        <v>0.59722222222222221</v>
      </c>
      <c r="C117" s="670">
        <v>0.60625000000000007</v>
      </c>
      <c r="D117" s="676">
        <v>0.6</v>
      </c>
      <c r="E117" s="677"/>
      <c r="F117" s="87"/>
      <c r="G117" s="87"/>
      <c r="H117" s="349"/>
      <c r="I117" s="642"/>
      <c r="J117" s="96"/>
      <c r="K117" s="96"/>
      <c r="L117" s="97"/>
      <c r="M117" s="96"/>
      <c r="N117" s="96"/>
      <c r="O117" s="97"/>
      <c r="P117" s="13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74" customFormat="1" ht="12" customHeight="1">
      <c r="A118" s="667"/>
      <c r="B118" s="670">
        <v>0.64097222222222217</v>
      </c>
      <c r="C118" s="670">
        <v>0.65347222222222223</v>
      </c>
      <c r="D118" s="676">
        <v>0.7</v>
      </c>
      <c r="E118" s="681">
        <v>0.625</v>
      </c>
      <c r="F118" s="670">
        <v>0.78125</v>
      </c>
      <c r="G118" s="87" t="s">
        <v>503</v>
      </c>
      <c r="H118" s="349">
        <v>5.9999999999999787</v>
      </c>
      <c r="I118" s="642"/>
      <c r="J118" s="96"/>
      <c r="K118" s="96"/>
      <c r="L118" s="97"/>
      <c r="M118" s="96"/>
      <c r="N118" s="96"/>
      <c r="O118" s="97"/>
      <c r="P118" s="137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s="74" customFormat="1" ht="12" customHeight="1">
      <c r="A119" s="667"/>
      <c r="B119" s="670">
        <v>0.68055555555555547</v>
      </c>
      <c r="C119" s="670">
        <v>0.6875</v>
      </c>
      <c r="D119" s="676">
        <v>0.6</v>
      </c>
      <c r="E119" s="677"/>
      <c r="F119" s="87"/>
      <c r="G119" s="87"/>
      <c r="H119" s="349"/>
      <c r="I119" s="642"/>
      <c r="J119" s="643"/>
      <c r="K119" s="96"/>
      <c r="L119" s="97"/>
      <c r="M119" s="96"/>
      <c r="N119" s="96"/>
      <c r="O119" s="97"/>
      <c r="P119" s="137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s="74" customFormat="1" ht="12" customHeight="1">
      <c r="A120" s="667" t="s">
        <v>323</v>
      </c>
      <c r="B120" s="682">
        <v>0.51527777777777783</v>
      </c>
      <c r="C120" s="682">
        <v>0.55069444444444449</v>
      </c>
      <c r="D120" s="676">
        <v>0.2</v>
      </c>
      <c r="E120" s="87"/>
      <c r="F120" s="87"/>
      <c r="G120" s="87" t="s">
        <v>502</v>
      </c>
      <c r="H120" s="349">
        <v>0</v>
      </c>
      <c r="I120" s="642"/>
      <c r="J120" s="96"/>
      <c r="K120" s="96"/>
      <c r="L120" s="644"/>
      <c r="M120" s="96"/>
      <c r="N120" s="96"/>
      <c r="O120" s="97"/>
      <c r="P120" s="137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4" customFormat="1" ht="12" customHeight="1">
      <c r="A121" s="667"/>
      <c r="B121" s="682"/>
      <c r="C121" s="682"/>
      <c r="D121" s="676"/>
      <c r="E121" s="87"/>
      <c r="F121" s="87"/>
      <c r="G121" s="87"/>
      <c r="H121" s="349"/>
      <c r="I121" s="642"/>
      <c r="J121" s="96"/>
      <c r="K121" s="96"/>
      <c r="L121" s="644"/>
      <c r="M121" s="96"/>
      <c r="N121" s="96"/>
      <c r="O121" s="644"/>
      <c r="P121" s="137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s="74" customFormat="1" ht="12" customHeight="1">
      <c r="A122" s="642"/>
      <c r="B122" s="664"/>
      <c r="C122" s="664"/>
      <c r="D122" s="668"/>
      <c r="E122" s="96"/>
      <c r="F122" s="96"/>
      <c r="G122" s="644"/>
      <c r="H122" s="349"/>
      <c r="I122" s="99"/>
      <c r="J122" s="96"/>
      <c r="K122" s="96"/>
      <c r="L122" s="97"/>
      <c r="M122" s="96"/>
      <c r="N122" s="96"/>
      <c r="O122" s="644"/>
      <c r="P122" s="137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s="74" customFormat="1" ht="12" customHeight="1">
      <c r="A123" s="642"/>
      <c r="B123" s="96"/>
      <c r="C123" s="96"/>
      <c r="D123" s="644"/>
      <c r="E123" s="96"/>
      <c r="F123" s="96"/>
      <c r="G123" s="644"/>
      <c r="H123" s="356"/>
      <c r="I123" s="100"/>
      <c r="J123" s="96"/>
      <c r="K123" s="96"/>
      <c r="L123" s="91"/>
      <c r="M123" s="96"/>
      <c r="N123" s="96"/>
      <c r="O123" s="91"/>
      <c r="P123" s="137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74" customFormat="1" ht="12" customHeight="1">
      <c r="A124" s="642"/>
      <c r="B124" s="96"/>
      <c r="C124" s="96"/>
      <c r="D124" s="644"/>
      <c r="E124" s="96"/>
      <c r="F124" s="96"/>
      <c r="G124" s="644"/>
      <c r="H124" s="349"/>
      <c r="I124" s="642"/>
      <c r="J124" s="96"/>
      <c r="K124" s="96"/>
      <c r="L124" s="644"/>
      <c r="M124" s="96"/>
      <c r="N124" s="96"/>
      <c r="O124" s="644"/>
      <c r="P124" s="137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s="74" customFormat="1" ht="12" customHeight="1">
      <c r="A125" s="642"/>
      <c r="B125" s="96"/>
      <c r="C125" s="96"/>
      <c r="D125" s="644"/>
      <c r="E125" s="96"/>
      <c r="F125" s="96"/>
      <c r="G125" s="644"/>
      <c r="H125" s="356"/>
      <c r="I125" s="642"/>
      <c r="J125" s="96"/>
      <c r="K125" s="96"/>
      <c r="L125" s="644"/>
      <c r="M125" s="96"/>
      <c r="N125" s="96"/>
      <c r="O125" s="644"/>
      <c r="P125" s="137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s="74" customFormat="1" ht="12" customHeight="1">
      <c r="A126" s="642"/>
      <c r="B126" s="96"/>
      <c r="C126" s="96"/>
      <c r="D126" s="644"/>
      <c r="E126" s="96"/>
      <c r="F126" s="96"/>
      <c r="G126" s="97"/>
      <c r="H126" s="349"/>
      <c r="I126" s="642"/>
      <c r="J126" s="96"/>
      <c r="K126" s="96"/>
      <c r="L126" s="644"/>
      <c r="M126" s="96"/>
      <c r="N126" s="96"/>
      <c r="O126" s="644"/>
      <c r="P126" s="137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74" customFormat="1" ht="12" customHeight="1">
      <c r="A127" s="642"/>
      <c r="B127" s="96"/>
      <c r="C127" s="96"/>
      <c r="D127" s="644"/>
      <c r="E127" s="96"/>
      <c r="F127" s="96"/>
      <c r="G127" s="97"/>
      <c r="H127" s="349"/>
      <c r="I127" s="642"/>
      <c r="J127" s="96"/>
      <c r="K127" s="96"/>
      <c r="L127" s="644"/>
      <c r="M127" s="96"/>
      <c r="N127" s="96"/>
      <c r="O127" s="644"/>
      <c r="P127" s="13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s="74" customFormat="1" ht="12" customHeight="1">
      <c r="A128" s="642"/>
      <c r="B128" s="96"/>
      <c r="C128" s="96"/>
      <c r="D128" s="644"/>
      <c r="E128" s="96"/>
      <c r="F128" s="96"/>
      <c r="G128" s="97"/>
      <c r="H128" s="349"/>
      <c r="I128" s="642"/>
      <c r="J128" s="96"/>
      <c r="K128" s="96"/>
      <c r="L128" s="644"/>
      <c r="M128" s="96"/>
      <c r="N128" s="96"/>
      <c r="O128" s="644"/>
      <c r="P128" s="140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s="74" customFormat="1" ht="12" customHeight="1">
      <c r="A129" s="642"/>
      <c r="B129" s="96"/>
      <c r="C129" s="96"/>
      <c r="D129" s="644"/>
      <c r="E129" s="96"/>
      <c r="F129" s="96"/>
      <c r="G129" s="97"/>
      <c r="H129" s="349"/>
      <c r="I129" s="642"/>
      <c r="J129" s="96"/>
      <c r="K129" s="96"/>
      <c r="L129" s="644"/>
      <c r="M129" s="96"/>
      <c r="N129" s="96"/>
      <c r="O129" s="644"/>
      <c r="P129" s="140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s="74" customFormat="1" ht="12" customHeight="1">
      <c r="A130" s="642"/>
      <c r="B130" s="96"/>
      <c r="C130" s="96"/>
      <c r="D130" s="644"/>
      <c r="E130" s="96"/>
      <c r="F130" s="96"/>
      <c r="G130" s="97"/>
      <c r="H130" s="349"/>
      <c r="I130" s="642"/>
      <c r="J130" s="96"/>
      <c r="K130" s="96"/>
      <c r="L130" s="644"/>
      <c r="M130" s="96"/>
      <c r="N130" s="96"/>
      <c r="O130" s="644"/>
      <c r="P130" s="141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s="74" customFormat="1" ht="12" customHeight="1">
      <c r="A131" s="642"/>
      <c r="B131" s="96"/>
      <c r="C131" s="96"/>
      <c r="D131" s="97"/>
      <c r="E131" s="96"/>
      <c r="F131" s="96"/>
      <c r="G131" s="97"/>
      <c r="H131" s="349"/>
      <c r="I131" s="642"/>
      <c r="J131" s="96"/>
      <c r="K131" s="96"/>
      <c r="L131" s="644"/>
      <c r="M131" s="96"/>
      <c r="N131" s="96"/>
      <c r="O131" s="644"/>
      <c r="P131" s="14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s="74" customFormat="1" ht="12" customHeight="1">
      <c r="A132" s="642"/>
      <c r="B132" s="96"/>
      <c r="C132" s="96"/>
      <c r="D132" s="97"/>
      <c r="E132" s="96"/>
      <c r="F132" s="96"/>
      <c r="G132" s="97"/>
      <c r="H132" s="349"/>
      <c r="I132" s="642"/>
      <c r="J132" s="96"/>
      <c r="K132" s="96"/>
      <c r="L132" s="644"/>
      <c r="M132" s="96"/>
      <c r="N132" s="96"/>
      <c r="O132" s="644"/>
      <c r="P132" s="141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s="74" customFormat="1" ht="12" customHeight="1">
      <c r="A133" s="642"/>
      <c r="B133" s="96"/>
      <c r="C133" s="96"/>
      <c r="D133" s="97"/>
      <c r="E133" s="96"/>
      <c r="F133" s="96"/>
      <c r="G133" s="97"/>
      <c r="H133" s="349"/>
      <c r="I133" s="642"/>
      <c r="J133" s="96"/>
      <c r="K133" s="96"/>
      <c r="L133" s="644"/>
      <c r="M133" s="96"/>
      <c r="N133" s="96"/>
      <c r="O133" s="644"/>
      <c r="P133" s="141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s="74" customFormat="1" ht="12" customHeight="1">
      <c r="A134" s="642"/>
      <c r="B134" s="96"/>
      <c r="C134" s="96"/>
      <c r="D134" s="97"/>
      <c r="E134" s="96"/>
      <c r="F134" s="96"/>
      <c r="G134" s="97"/>
      <c r="H134" s="349"/>
      <c r="I134" s="642"/>
      <c r="J134" s="96"/>
      <c r="K134" s="96"/>
      <c r="L134" s="644"/>
      <c r="M134" s="96"/>
      <c r="N134" s="96"/>
      <c r="O134" s="644"/>
      <c r="P134" s="141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s="74" customFormat="1" ht="12" customHeight="1">
      <c r="A135" s="642"/>
      <c r="B135" s="96"/>
      <c r="C135" s="96"/>
      <c r="D135" s="97"/>
      <c r="E135" s="96"/>
      <c r="F135" s="96"/>
      <c r="G135" s="97"/>
      <c r="H135" s="349"/>
      <c r="I135" s="642"/>
      <c r="J135" s="96"/>
      <c r="K135" s="96"/>
      <c r="L135" s="644"/>
      <c r="M135" s="96"/>
      <c r="N135" s="96"/>
      <c r="O135" s="644"/>
      <c r="P135" s="141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s="74" customFormat="1" ht="12" customHeight="1">
      <c r="A136" s="642"/>
      <c r="B136" s="96"/>
      <c r="C136" s="96"/>
      <c r="D136" s="97"/>
      <c r="E136" s="96"/>
      <c r="F136" s="96"/>
      <c r="G136" s="97"/>
      <c r="H136" s="356"/>
      <c r="I136" s="642"/>
      <c r="J136" s="96"/>
      <c r="K136" s="96"/>
      <c r="L136" s="644"/>
      <c r="M136" s="96"/>
      <c r="N136" s="96"/>
      <c r="O136" s="96"/>
      <c r="P136" s="141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s="74" customFormat="1" ht="12" customHeight="1">
      <c r="A137" s="642"/>
      <c r="B137" s="96"/>
      <c r="C137" s="96"/>
      <c r="D137" s="97"/>
      <c r="E137" s="96"/>
      <c r="F137" s="96"/>
      <c r="G137" s="97"/>
      <c r="H137" s="356"/>
      <c r="I137" s="642"/>
      <c r="J137" s="96"/>
      <c r="K137" s="96"/>
      <c r="L137" s="97"/>
      <c r="M137" s="96"/>
      <c r="N137" s="96"/>
      <c r="O137" s="96"/>
      <c r="P137" s="141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s="74" customFormat="1" ht="12" customHeight="1">
      <c r="A138" s="642"/>
      <c r="B138" s="96"/>
      <c r="C138" s="96"/>
      <c r="D138" s="97"/>
      <c r="E138" s="96"/>
      <c r="F138" s="96"/>
      <c r="G138" s="97"/>
      <c r="H138" s="137"/>
      <c r="I138" s="667"/>
      <c r="J138" s="87"/>
      <c r="K138" s="87"/>
      <c r="L138" s="676"/>
      <c r="M138" s="96"/>
      <c r="N138" s="96"/>
      <c r="O138" s="96"/>
      <c r="P138" s="141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s="74" customFormat="1" ht="12" customHeight="1">
      <c r="A139" s="642"/>
      <c r="B139" s="96"/>
      <c r="C139" s="96"/>
      <c r="D139" s="97"/>
      <c r="E139" s="96"/>
      <c r="F139" s="96"/>
      <c r="G139" s="97"/>
      <c r="H139" s="137"/>
      <c r="I139" s="667"/>
      <c r="J139" s="87"/>
      <c r="K139" s="87"/>
      <c r="L139" s="676"/>
      <c r="M139" s="87"/>
      <c r="N139" s="87"/>
      <c r="O139" s="87"/>
      <c r="P139" s="141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s="74" customFormat="1" ht="12" customHeight="1">
      <c r="A140" s="642"/>
      <c r="B140" s="96"/>
      <c r="C140" s="96"/>
      <c r="D140" s="97"/>
      <c r="E140" s="96"/>
      <c r="F140" s="96"/>
      <c r="G140" s="97"/>
      <c r="H140" s="137"/>
      <c r="I140" s="667"/>
      <c r="J140" s="78"/>
      <c r="K140" s="78"/>
      <c r="L140" s="676"/>
      <c r="M140" s="87"/>
      <c r="N140" s="87"/>
      <c r="O140" s="87"/>
      <c r="P140" s="141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s="74" customFormat="1" ht="12" customHeight="1">
      <c r="A141" s="642"/>
      <c r="B141" s="96"/>
      <c r="C141" s="96"/>
      <c r="D141" s="97"/>
      <c r="E141" s="96"/>
      <c r="F141" s="96"/>
      <c r="G141" s="97"/>
      <c r="H141" s="137"/>
      <c r="I141" s="667"/>
      <c r="J141" s="78"/>
      <c r="K141" s="78"/>
      <c r="L141" s="41"/>
      <c r="M141" s="87"/>
      <c r="N141" s="87"/>
      <c r="O141" s="87"/>
      <c r="P141" s="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s="74" customFormat="1" ht="12" customHeight="1">
      <c r="A142" s="642"/>
      <c r="B142" s="96"/>
      <c r="C142" s="96"/>
      <c r="D142" s="97"/>
      <c r="E142" s="96"/>
      <c r="F142" s="96"/>
      <c r="G142" s="97"/>
      <c r="H142" s="137"/>
      <c r="I142" s="667"/>
      <c r="J142" s="87"/>
      <c r="K142" s="87"/>
      <c r="L142" s="41"/>
      <c r="M142" s="87"/>
      <c r="N142" s="87"/>
      <c r="O142" s="87"/>
      <c r="P142" s="141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s="74" customFormat="1" ht="12" customHeight="1">
      <c r="A143" s="642"/>
      <c r="B143" s="96"/>
      <c r="C143" s="96"/>
      <c r="D143" s="97"/>
      <c r="E143" s="96"/>
      <c r="F143" s="96"/>
      <c r="G143" s="97"/>
      <c r="H143" s="137"/>
      <c r="I143" s="667"/>
      <c r="J143" s="78"/>
      <c r="K143" s="78"/>
      <c r="L143" s="41"/>
      <c r="M143" s="87"/>
      <c r="N143" s="87"/>
      <c r="O143" s="87"/>
      <c r="P143" s="141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s="74" customFormat="1" ht="12" customHeight="1">
      <c r="A144" s="642"/>
      <c r="B144" s="96"/>
      <c r="C144" s="96"/>
      <c r="D144" s="97"/>
      <c r="E144" s="96"/>
      <c r="F144" s="96"/>
      <c r="G144" s="97"/>
      <c r="H144" s="137"/>
      <c r="I144" s="667"/>
      <c r="J144" s="78"/>
      <c r="K144" s="87"/>
      <c r="L144" s="41"/>
      <c r="M144" s="87"/>
      <c r="N144" s="87"/>
      <c r="O144" s="87"/>
      <c r="P144" s="141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16" ht="12" customHeight="1">
      <c r="A145" s="674"/>
      <c r="B145" s="657"/>
      <c r="C145" s="657"/>
      <c r="D145" s="658"/>
      <c r="E145" s="657"/>
      <c r="F145" s="657"/>
      <c r="G145" s="658"/>
      <c r="H145" s="675"/>
      <c r="I145" s="678"/>
      <c r="J145" s="679"/>
      <c r="K145" s="679"/>
      <c r="L145" s="117"/>
      <c r="M145" s="146"/>
      <c r="N145" s="146"/>
      <c r="O145" s="146"/>
      <c r="P145" s="147"/>
    </row>
    <row r="146" spans="1:16" ht="12" customHeight="1"/>
    <row r="147" spans="1:16" ht="12" customHeight="1">
      <c r="H147" s="4"/>
    </row>
    <row r="148" spans="1:16" ht="12" customHeight="1"/>
    <row r="149" spans="1:16" ht="12" customHeight="1"/>
  </sheetData>
  <mergeCells count="14">
    <mergeCell ref="A110:B110"/>
    <mergeCell ref="B112:P112"/>
    <mergeCell ref="A1:B1"/>
    <mergeCell ref="AH1:AI1"/>
    <mergeCell ref="B3:P3"/>
    <mergeCell ref="AI3:AW3"/>
    <mergeCell ref="A73:B73"/>
    <mergeCell ref="AH73:AI73"/>
    <mergeCell ref="B75:P75"/>
    <mergeCell ref="AI75:AW75"/>
    <mergeCell ref="A37:B37"/>
    <mergeCell ref="AH37:AI37"/>
    <mergeCell ref="B39:P39"/>
    <mergeCell ref="AI39:AW39"/>
  </mergeCells>
  <printOptions horizontalCentered="1" verticalCentered="1"/>
  <pageMargins left="0.74803149606299213" right="0.74803149606299213" top="0.70866141732283472" bottom="0.31496062992125984" header="0.35433070866141736" footer="0.19685039370078741"/>
  <pageSetup paperSize="9" scale="98" fitToWidth="0" fitToHeight="0" orientation="landscape" r:id="rId1"/>
  <headerFooter alignWithMargins="0"/>
  <rowBreaks count="3" manualBreakCount="3">
    <brk id="36" max="15" man="1"/>
    <brk id="72" max="15" man="1"/>
    <brk id="109" max="15" man="1"/>
  </rowBreaks>
  <colBreaks count="2" manualBreakCount="2">
    <brk id="16" max="117" man="1"/>
    <brk id="3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8"/>
  <sheetViews>
    <sheetView topLeftCell="A34" zoomScaleNormal="100" zoomScaleSheetLayoutView="100" zoomScalePageLayoutView="80" workbookViewId="0">
      <selection activeCell="S46" sqref="S46"/>
    </sheetView>
  </sheetViews>
  <sheetFormatPr defaultColWidth="8.84375" defaultRowHeight="15.5"/>
  <cols>
    <col min="1" max="16" width="6.07421875" style="12" customWidth="1"/>
    <col min="17" max="33" width="5.69140625" customWidth="1"/>
    <col min="34" max="47" width="8.69140625" customWidth="1"/>
    <col min="48" max="1007" width="8.69140625" style="12" customWidth="1"/>
    <col min="1008" max="16384" width="8.84375" style="12"/>
  </cols>
  <sheetData>
    <row r="1" spans="1:47" s="160" customFormat="1" ht="12" customHeight="1">
      <c r="A1" s="1105" t="s">
        <v>115</v>
      </c>
      <c r="B1" s="110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s="160" customFormat="1" ht="122.25" customHeight="1">
      <c r="A2" s="124" t="s">
        <v>26</v>
      </c>
      <c r="B2" s="76" t="s">
        <v>74</v>
      </c>
      <c r="C2" s="123" t="s">
        <v>75</v>
      </c>
      <c r="D2" s="124" t="s">
        <v>29</v>
      </c>
      <c r="E2" s="123" t="s">
        <v>79</v>
      </c>
      <c r="F2" s="124" t="s">
        <v>77</v>
      </c>
      <c r="G2" s="76" t="s">
        <v>30</v>
      </c>
      <c r="H2" s="76" t="s">
        <v>31</v>
      </c>
      <c r="I2" s="76" t="s">
        <v>26</v>
      </c>
      <c r="J2" s="76" t="s">
        <v>74</v>
      </c>
      <c r="K2" s="123" t="s">
        <v>75</v>
      </c>
      <c r="L2" s="124" t="s">
        <v>29</v>
      </c>
      <c r="M2" s="123" t="s">
        <v>79</v>
      </c>
      <c r="N2" s="124" t="s">
        <v>77</v>
      </c>
      <c r="O2" s="76" t="s">
        <v>30</v>
      </c>
      <c r="P2" s="124" t="s">
        <v>31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</row>
    <row r="3" spans="1:47" s="160" customFormat="1" ht="12" customHeight="1">
      <c r="A3" s="130" t="s">
        <v>32</v>
      </c>
      <c r="B3" s="1113" t="s">
        <v>33</v>
      </c>
      <c r="C3" s="1111"/>
      <c r="D3" s="1111"/>
      <c r="E3" s="1111"/>
      <c r="F3" s="1111"/>
      <c r="G3" s="1111"/>
      <c r="H3" s="1111"/>
      <c r="I3" s="1111"/>
      <c r="J3" s="1111"/>
      <c r="K3" s="1111"/>
      <c r="L3" s="1111"/>
      <c r="M3" s="1111"/>
      <c r="N3" s="1111"/>
      <c r="O3" s="1111"/>
      <c r="P3" s="1112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s="160" customFormat="1" ht="12" customHeight="1">
      <c r="A4" s="343" t="s">
        <v>299</v>
      </c>
      <c r="B4" s="344">
        <v>0.22916666666666666</v>
      </c>
      <c r="C4" s="344">
        <v>0.3611111111111111</v>
      </c>
      <c r="D4" s="166">
        <v>5.3</v>
      </c>
      <c r="E4" s="345">
        <v>0.24027777777777778</v>
      </c>
      <c r="F4" s="345">
        <v>0.51666666666666672</v>
      </c>
      <c r="G4" s="346">
        <v>38.5</v>
      </c>
      <c r="H4" s="347">
        <v>50</v>
      </c>
      <c r="I4" s="348" t="s">
        <v>451</v>
      </c>
      <c r="J4" s="344">
        <v>0.7909722222222223</v>
      </c>
      <c r="K4" s="344">
        <v>0.84583333333333333</v>
      </c>
      <c r="L4" s="166">
        <v>1.4</v>
      </c>
      <c r="M4" s="345">
        <v>0.80972222222222223</v>
      </c>
      <c r="N4" s="345">
        <v>0.93819444444444444</v>
      </c>
      <c r="O4" s="346">
        <v>31.5</v>
      </c>
      <c r="P4" s="347">
        <v>11.999999999999993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7" s="160" customFormat="1" ht="12" customHeight="1">
      <c r="A5" s="343"/>
      <c r="B5" s="344">
        <v>0.54861111111111105</v>
      </c>
      <c r="C5" s="344">
        <v>0.70833333333333337</v>
      </c>
      <c r="D5" s="166">
        <v>4</v>
      </c>
      <c r="E5" s="344">
        <v>0.56041666666666667</v>
      </c>
      <c r="F5" s="344">
        <v>0.81388888888888899</v>
      </c>
      <c r="G5" s="166">
        <v>33.5</v>
      </c>
      <c r="H5" s="349">
        <v>38.999999999999986</v>
      </c>
      <c r="I5" s="350" t="s">
        <v>458</v>
      </c>
      <c r="J5" s="344">
        <v>0.6645833333333333</v>
      </c>
      <c r="K5" s="344">
        <v>0.68263888888888891</v>
      </c>
      <c r="L5" s="166">
        <v>0.1</v>
      </c>
      <c r="M5" s="344"/>
      <c r="N5" s="344"/>
      <c r="O5" s="166">
        <v>32.1</v>
      </c>
      <c r="P5" s="349">
        <v>0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s="160" customFormat="1" ht="12" customHeight="1">
      <c r="A6" s="343" t="s">
        <v>300</v>
      </c>
      <c r="B6" s="344">
        <v>1.5972222222222224E-2</v>
      </c>
      <c r="C6" s="344">
        <v>0.16666666666666666</v>
      </c>
      <c r="D6" s="166">
        <v>1.6</v>
      </c>
      <c r="E6" s="344">
        <v>2.4999999999999998E-2</v>
      </c>
      <c r="F6" s="344">
        <v>0.20902777777777778</v>
      </c>
      <c r="G6" s="166">
        <v>29.6</v>
      </c>
      <c r="H6" s="349">
        <v>14.000000000000021</v>
      </c>
      <c r="I6" s="350"/>
      <c r="J6" s="344">
        <v>0.72013888888888899</v>
      </c>
      <c r="K6" s="344">
        <v>0.74305555555555547</v>
      </c>
      <c r="L6" s="166">
        <v>0.1</v>
      </c>
      <c r="M6" s="344"/>
      <c r="N6" s="344"/>
      <c r="O6" s="166">
        <v>32.1</v>
      </c>
      <c r="P6" s="349">
        <v>0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s="160" customFormat="1" ht="12" customHeight="1">
      <c r="A7" s="343"/>
      <c r="B7" s="344">
        <v>0.74097222222222225</v>
      </c>
      <c r="C7" s="344">
        <v>0.74652777777777779</v>
      </c>
      <c r="D7" s="166">
        <v>0.2</v>
      </c>
      <c r="E7" s="344"/>
      <c r="F7" s="344"/>
      <c r="G7" s="166">
        <v>29.4</v>
      </c>
      <c r="H7" s="349">
        <v>0</v>
      </c>
      <c r="I7" s="350"/>
      <c r="J7" s="344">
        <v>0.89236111111111116</v>
      </c>
      <c r="K7" s="344">
        <v>0.90625</v>
      </c>
      <c r="L7" s="352">
        <v>0.3</v>
      </c>
      <c r="M7" s="344">
        <v>0.91527777777777775</v>
      </c>
      <c r="N7" s="344">
        <v>0.93263888888888891</v>
      </c>
      <c r="O7" s="166">
        <v>32.1</v>
      </c>
      <c r="P7" s="349">
        <v>1.0000000000000142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7" s="160" customFormat="1" ht="12" customHeight="1">
      <c r="A8" s="343"/>
      <c r="B8" s="344">
        <v>0.82361111111111107</v>
      </c>
      <c r="C8" s="344">
        <v>0.8256944444444444</v>
      </c>
      <c r="D8" s="166">
        <v>0.4</v>
      </c>
      <c r="E8" s="344">
        <v>0.83333333333333337</v>
      </c>
      <c r="F8" s="344">
        <v>0.83750000000000002</v>
      </c>
      <c r="G8" s="166">
        <v>29.9</v>
      </c>
      <c r="H8" s="349">
        <v>2.9999999999999716</v>
      </c>
      <c r="I8" s="350"/>
      <c r="J8" s="344">
        <v>0.93958333333333333</v>
      </c>
      <c r="K8" s="344">
        <v>0.95833333333333337</v>
      </c>
      <c r="L8" s="352">
        <v>0.3</v>
      </c>
      <c r="M8" s="344">
        <v>0.96597222222222223</v>
      </c>
      <c r="N8" s="344">
        <v>0.99444444444444446</v>
      </c>
      <c r="O8" s="166">
        <v>32</v>
      </c>
      <c r="P8" s="349">
        <v>1.9999999999999929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spans="1:47" s="160" customFormat="1" ht="12" customHeight="1">
      <c r="A9" s="343" t="s">
        <v>443</v>
      </c>
      <c r="B9" s="344">
        <v>0.45347222222222222</v>
      </c>
      <c r="C9" s="344">
        <v>0.45763888888888887</v>
      </c>
      <c r="D9" s="166">
        <v>0.1</v>
      </c>
      <c r="E9" s="344"/>
      <c r="F9" s="344"/>
      <c r="G9" s="166">
        <v>39</v>
      </c>
      <c r="H9" s="349">
        <v>0</v>
      </c>
      <c r="I9" s="350" t="s">
        <v>459</v>
      </c>
      <c r="J9" s="344">
        <v>0.16319444444444445</v>
      </c>
      <c r="K9" s="344">
        <v>0.2298611111111111</v>
      </c>
      <c r="L9" s="352">
        <v>7.8</v>
      </c>
      <c r="M9" s="344">
        <v>0.17291666666666669</v>
      </c>
      <c r="N9" s="344">
        <v>0.32916666666666666</v>
      </c>
      <c r="O9" s="166">
        <v>31.8</v>
      </c>
      <c r="P9" s="349">
        <v>51.000000000000014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spans="1:47" s="160" customFormat="1" ht="12" customHeight="1">
      <c r="A10" s="343"/>
      <c r="B10" s="344">
        <v>0.47569444444444442</v>
      </c>
      <c r="C10" s="344">
        <v>0.49861111111111112</v>
      </c>
      <c r="D10" s="166">
        <v>0.8</v>
      </c>
      <c r="E10" s="344">
        <v>0.49374999999999997</v>
      </c>
      <c r="F10" s="344">
        <v>0.58819444444444446</v>
      </c>
      <c r="G10" s="166">
        <v>39</v>
      </c>
      <c r="H10" s="349">
        <v>6.0000000000000142</v>
      </c>
      <c r="I10" s="350" t="s">
        <v>460</v>
      </c>
      <c r="J10" s="344">
        <v>0.57777777777777783</v>
      </c>
      <c r="K10" s="344">
        <v>0.60277777777777775</v>
      </c>
      <c r="L10" s="270">
        <v>2.4</v>
      </c>
      <c r="M10" s="354">
        <v>0.59513888888888888</v>
      </c>
      <c r="N10" s="344">
        <v>0.72986111111111107</v>
      </c>
      <c r="O10" s="166">
        <v>37.1</v>
      </c>
      <c r="P10" s="349">
        <v>20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spans="1:47" s="160" customFormat="1" ht="12" customHeight="1">
      <c r="A11" s="343"/>
      <c r="B11" s="344">
        <v>0.71250000000000002</v>
      </c>
      <c r="C11" s="344">
        <v>0.71527777777777779</v>
      </c>
      <c r="D11" s="166">
        <v>0.2</v>
      </c>
      <c r="E11" s="354">
        <v>0.74375000000000002</v>
      </c>
      <c r="F11" s="344">
        <v>0.78680555555555554</v>
      </c>
      <c r="G11" s="166">
        <v>38.4</v>
      </c>
      <c r="H11" s="349">
        <v>2.9999999999999716</v>
      </c>
      <c r="I11" s="350"/>
      <c r="J11" s="344">
        <v>0.60833333333333328</v>
      </c>
      <c r="K11" s="344">
        <v>0.62361111111111112</v>
      </c>
      <c r="L11" s="166">
        <v>0.2</v>
      </c>
      <c r="M11" s="354"/>
      <c r="N11" s="344"/>
      <c r="O11" s="166"/>
      <c r="P11" s="349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spans="1:47" s="160" customFormat="1" ht="12" customHeight="1">
      <c r="A12" s="343"/>
      <c r="B12" s="344">
        <v>0.72777777777777775</v>
      </c>
      <c r="C12" s="344">
        <v>0.73125000000000007</v>
      </c>
      <c r="D12" s="166">
        <v>0.1</v>
      </c>
      <c r="E12" s="354"/>
      <c r="F12" s="344"/>
      <c r="G12" s="166"/>
      <c r="H12" s="349"/>
      <c r="I12" s="350" t="s">
        <v>461</v>
      </c>
      <c r="J12" s="344">
        <v>9.0277777777777776E-2</v>
      </c>
      <c r="K12" s="344">
        <v>0.11666666666666665</v>
      </c>
      <c r="L12" s="166">
        <v>1.5</v>
      </c>
      <c r="M12" s="344">
        <v>0.10625</v>
      </c>
      <c r="N12" s="344">
        <v>0.1388888888888889</v>
      </c>
      <c r="O12" s="166">
        <v>47.1</v>
      </c>
      <c r="P12" s="349">
        <v>6.0000000000000142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spans="1:47" s="160" customFormat="1" ht="12" customHeight="1">
      <c r="A13" s="343" t="s">
        <v>367</v>
      </c>
      <c r="B13" s="344">
        <v>0.50555555555555554</v>
      </c>
      <c r="C13" s="344">
        <v>0.72777777777777775</v>
      </c>
      <c r="D13" s="166">
        <v>9</v>
      </c>
      <c r="E13" s="695">
        <v>0.51666666666666672</v>
      </c>
      <c r="F13" s="344">
        <v>0.95000000000000007</v>
      </c>
      <c r="G13" s="166">
        <v>38.200000000000003</v>
      </c>
      <c r="H13" s="349">
        <v>110.00000000000003</v>
      </c>
      <c r="I13" s="350"/>
      <c r="J13" s="344">
        <v>0.15763888888888888</v>
      </c>
      <c r="K13" s="344">
        <v>0.17708333333333334</v>
      </c>
      <c r="L13" s="166">
        <v>1.2</v>
      </c>
      <c r="M13" s="354">
        <v>0.18124999999999999</v>
      </c>
      <c r="N13" s="344">
        <v>0.24166666666666667</v>
      </c>
      <c r="O13" s="166">
        <v>46.7</v>
      </c>
      <c r="P13" s="349">
        <v>7.0000000000000284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 s="160" customFormat="1" ht="12" customHeight="1">
      <c r="A14" s="343"/>
      <c r="B14" s="344">
        <v>0.76527777777777783</v>
      </c>
      <c r="C14" s="344">
        <v>0.85138888888888886</v>
      </c>
      <c r="D14" s="166">
        <v>2</v>
      </c>
      <c r="E14" s="695"/>
      <c r="F14" s="344"/>
      <c r="G14" s="166"/>
      <c r="H14" s="349"/>
      <c r="I14" s="350"/>
      <c r="J14" s="344">
        <v>0.20625000000000002</v>
      </c>
      <c r="K14" s="344">
        <v>0.21249999999999999</v>
      </c>
      <c r="L14" s="166">
        <v>0.6</v>
      </c>
      <c r="M14" s="354"/>
      <c r="N14" s="344"/>
      <c r="O14" s="166"/>
      <c r="P14" s="349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</row>
    <row r="15" spans="1:47" s="160" customFormat="1" ht="12" customHeight="1">
      <c r="A15" s="343" t="s">
        <v>444</v>
      </c>
      <c r="B15" s="344">
        <v>0.89722222222222225</v>
      </c>
      <c r="C15" s="344">
        <v>2.7777777777777776E-2</v>
      </c>
      <c r="D15" s="166">
        <v>1.2</v>
      </c>
      <c r="E15" s="344">
        <v>0.9243055555555556</v>
      </c>
      <c r="F15" s="344">
        <v>5.9722222222222225E-2</v>
      </c>
      <c r="G15" s="166">
        <v>27.3</v>
      </c>
      <c r="H15" s="349">
        <v>10</v>
      </c>
      <c r="I15" s="350"/>
      <c r="J15" s="344">
        <v>0.25416666666666665</v>
      </c>
      <c r="K15" s="344">
        <v>0.25972222222222224</v>
      </c>
      <c r="L15" s="166">
        <v>0.4</v>
      </c>
      <c r="M15" s="344">
        <v>0.26874999999999999</v>
      </c>
      <c r="N15" s="344">
        <v>0.31319444444444444</v>
      </c>
      <c r="O15" s="166">
        <v>46</v>
      </c>
      <c r="P15" s="349">
        <v>2.0000000000000284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s="160" customFormat="1" ht="12" customHeight="1">
      <c r="A16" s="343" t="s">
        <v>445</v>
      </c>
      <c r="B16" s="344">
        <v>0.52222222222222225</v>
      </c>
      <c r="C16" s="344">
        <v>0.53888888888888886</v>
      </c>
      <c r="D16" s="166">
        <v>0.8</v>
      </c>
      <c r="E16" s="344">
        <v>0.53263888888888888</v>
      </c>
      <c r="F16" s="344">
        <v>0.59097222222222223</v>
      </c>
      <c r="G16" s="166">
        <v>30.3</v>
      </c>
      <c r="H16" s="349">
        <v>6.0000000000000142</v>
      </c>
      <c r="I16" s="350" t="s">
        <v>463</v>
      </c>
      <c r="J16" s="344">
        <v>0.59027777777777779</v>
      </c>
      <c r="K16" s="344">
        <v>0.61111111111111105</v>
      </c>
      <c r="L16" s="166">
        <v>0.4</v>
      </c>
      <c r="M16" s="344">
        <v>0.61458333333333337</v>
      </c>
      <c r="N16" s="344">
        <v>0.63888888888888895</v>
      </c>
      <c r="O16" s="166">
        <v>47</v>
      </c>
      <c r="P16" s="349">
        <v>1.0000000000000142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s="160" customFormat="1" ht="12" customHeight="1">
      <c r="A17" s="343"/>
      <c r="B17" s="344">
        <v>0.6020833333333333</v>
      </c>
      <c r="C17" s="344">
        <v>0.62986111111111109</v>
      </c>
      <c r="D17" s="166">
        <v>2.9</v>
      </c>
      <c r="E17" s="354">
        <v>0.6069444444444444</v>
      </c>
      <c r="F17" s="344">
        <v>0.75555555555555554</v>
      </c>
      <c r="G17" s="166">
        <v>29.7</v>
      </c>
      <c r="H17" s="349">
        <v>36.999999999999993</v>
      </c>
      <c r="I17" s="350"/>
      <c r="J17" s="344">
        <v>0.71666666666666667</v>
      </c>
      <c r="K17" s="344">
        <v>0.79861111111111116</v>
      </c>
      <c r="L17" s="166">
        <v>2.1</v>
      </c>
      <c r="M17" s="344">
        <v>0.75763888888888886</v>
      </c>
      <c r="N17" s="344">
        <v>0.92222222222222217</v>
      </c>
      <c r="O17" s="166">
        <v>46.9</v>
      </c>
      <c r="P17" s="349">
        <v>11.000000000000014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s="160" customFormat="1" ht="12" customHeight="1">
      <c r="A18" s="343"/>
      <c r="B18" s="344">
        <v>0.6479166666666667</v>
      </c>
      <c r="C18" s="344">
        <v>0.68333333333333324</v>
      </c>
      <c r="D18" s="166">
        <v>1.7</v>
      </c>
      <c r="E18" s="354"/>
      <c r="F18" s="344"/>
      <c r="G18" s="166"/>
      <c r="H18" s="353"/>
      <c r="I18" s="350"/>
      <c r="J18" s="344">
        <v>0.87986111111111109</v>
      </c>
      <c r="K18" s="344">
        <v>0.98611111111111116</v>
      </c>
      <c r="L18" s="166">
        <v>6</v>
      </c>
      <c r="M18" s="344">
        <v>0.9555555555555556</v>
      </c>
      <c r="N18" s="344">
        <v>0.20625000000000002</v>
      </c>
      <c r="O18" s="166">
        <v>45.8</v>
      </c>
      <c r="P18" s="349">
        <v>42.999999999999972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s="160" customFormat="1" ht="12" customHeight="1">
      <c r="A19" s="343" t="s">
        <v>446</v>
      </c>
      <c r="B19" s="344">
        <v>0.39097222222222222</v>
      </c>
      <c r="C19" s="344">
        <v>0.4201388888888889</v>
      </c>
      <c r="D19" s="166">
        <v>0.4</v>
      </c>
      <c r="E19" s="344">
        <v>0.39930555555555558</v>
      </c>
      <c r="F19" s="344">
        <v>0.44236111111111115</v>
      </c>
      <c r="G19" s="166">
        <v>27.2</v>
      </c>
      <c r="H19" s="349">
        <v>3.0000000000000071</v>
      </c>
      <c r="I19" s="350" t="s">
        <v>465</v>
      </c>
      <c r="J19" s="344">
        <v>0.34027777777777773</v>
      </c>
      <c r="K19" s="344">
        <v>0.4236111111111111</v>
      </c>
      <c r="L19" s="166">
        <v>34.5</v>
      </c>
      <c r="M19" s="344">
        <v>0.35069444444444442</v>
      </c>
      <c r="N19" s="344">
        <v>0.46180555555555558</v>
      </c>
      <c r="O19" s="166">
        <v>43</v>
      </c>
      <c r="P19" s="349">
        <v>211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s="160" customFormat="1" ht="12" customHeight="1">
      <c r="A20" s="343" t="s">
        <v>447</v>
      </c>
      <c r="B20" s="344">
        <v>0.60416666666666663</v>
      </c>
      <c r="C20" s="344">
        <v>0.61319444444444449</v>
      </c>
      <c r="D20" s="166">
        <v>0.3</v>
      </c>
      <c r="E20" s="354">
        <v>0.62430555555555556</v>
      </c>
      <c r="F20" s="344">
        <v>0.65277777777777779</v>
      </c>
      <c r="G20" s="166">
        <v>41.8</v>
      </c>
      <c r="H20" s="356">
        <v>1.9999999999999574</v>
      </c>
      <c r="I20" s="350"/>
      <c r="J20" s="344">
        <v>0.83888888888888891</v>
      </c>
      <c r="K20" s="344">
        <v>0.84722222222222221</v>
      </c>
      <c r="L20" s="166">
        <v>0.5</v>
      </c>
      <c r="M20" s="344">
        <v>0.85138888888888886</v>
      </c>
      <c r="N20" s="344">
        <v>0.8618055555555556</v>
      </c>
      <c r="O20" s="166">
        <v>25.5</v>
      </c>
      <c r="P20" s="349">
        <v>1.9999999999999929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s="160" customFormat="1" ht="12" customHeight="1">
      <c r="A21" s="343"/>
      <c r="B21" s="344">
        <v>0.62708333333333333</v>
      </c>
      <c r="C21" s="344">
        <v>0.62986111111111109</v>
      </c>
      <c r="D21" s="166">
        <v>0.1</v>
      </c>
      <c r="E21" s="354"/>
      <c r="F21" s="344"/>
      <c r="G21" s="166"/>
      <c r="H21" s="353"/>
      <c r="I21" s="350"/>
      <c r="J21" s="344">
        <v>0.86249999999999993</v>
      </c>
      <c r="K21" s="344">
        <v>0.90416666666666667</v>
      </c>
      <c r="L21" s="166">
        <v>1.9</v>
      </c>
      <c r="M21" s="344">
        <v>0.86875000000000002</v>
      </c>
      <c r="N21" s="344">
        <v>0.95277777777777783</v>
      </c>
      <c r="O21" s="166">
        <v>25.3</v>
      </c>
      <c r="P21" s="349">
        <v>9.0000000000000213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s="160" customFormat="1" ht="12" customHeight="1">
      <c r="A22" s="343" t="s">
        <v>448</v>
      </c>
      <c r="B22" s="344">
        <v>0.61458333333333337</v>
      </c>
      <c r="C22" s="344">
        <v>0.62152777777777779</v>
      </c>
      <c r="D22" s="166">
        <v>1.4</v>
      </c>
      <c r="E22" s="344">
        <v>0.63541666666666663</v>
      </c>
      <c r="F22" s="344">
        <v>0.7055555555555556</v>
      </c>
      <c r="G22" s="166">
        <v>42.4</v>
      </c>
      <c r="H22" s="349">
        <v>8.9999999999999858</v>
      </c>
      <c r="I22" s="350"/>
      <c r="J22" s="344">
        <v>0.95138888888888884</v>
      </c>
      <c r="K22" s="344">
        <v>0.96736111111111101</v>
      </c>
      <c r="L22" s="166">
        <v>0.4</v>
      </c>
      <c r="M22" s="344">
        <v>0.95624999999999993</v>
      </c>
      <c r="N22" s="344">
        <v>0.97291666666666676</v>
      </c>
      <c r="O22" s="166">
        <v>24.4</v>
      </c>
      <c r="P22" s="349">
        <v>0.99999999999997868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7" s="160" customFormat="1" ht="12" customHeight="1">
      <c r="A23" s="343" t="s">
        <v>449</v>
      </c>
      <c r="B23" s="344">
        <v>0.49513888888888885</v>
      </c>
      <c r="C23" s="344">
        <v>0.50208333333333333</v>
      </c>
      <c r="D23" s="166">
        <v>0.4</v>
      </c>
      <c r="E23" s="354"/>
      <c r="F23" s="344"/>
      <c r="G23" s="166"/>
      <c r="H23" s="349"/>
      <c r="I23" s="350" t="s">
        <v>467</v>
      </c>
      <c r="J23" s="344">
        <v>0.97916666666666663</v>
      </c>
      <c r="K23" s="344">
        <v>6.3888888888888884E-2</v>
      </c>
      <c r="L23" s="352">
        <v>4.3</v>
      </c>
      <c r="M23" s="344">
        <v>0.9916666666666667</v>
      </c>
      <c r="N23" s="344">
        <v>9.6527777777777768E-2</v>
      </c>
      <c r="O23" s="166">
        <v>24.3</v>
      </c>
      <c r="P23" s="349">
        <v>16.999999999999993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7" s="160" customFormat="1" ht="12" customHeight="1">
      <c r="A24" s="343"/>
      <c r="B24" s="344">
        <v>0.52222222222222225</v>
      </c>
      <c r="C24" s="344">
        <v>0.52777777777777779</v>
      </c>
      <c r="D24" s="166">
        <v>4.3</v>
      </c>
      <c r="E24" s="354">
        <v>0.51597222222222217</v>
      </c>
      <c r="F24" s="344">
        <v>0.75069444444444444</v>
      </c>
      <c r="G24" s="166">
        <v>41.8</v>
      </c>
      <c r="H24" s="349">
        <v>85</v>
      </c>
      <c r="I24" s="350" t="s">
        <v>306</v>
      </c>
      <c r="J24" s="344">
        <v>3.125E-2</v>
      </c>
      <c r="K24" s="344">
        <v>3.4027777777777775E-2</v>
      </c>
      <c r="L24" s="352">
        <v>0.2</v>
      </c>
      <c r="M24" s="344"/>
      <c r="N24" s="344"/>
      <c r="O24" s="166">
        <v>34.6</v>
      </c>
      <c r="P24" s="349"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160" customFormat="1" ht="12" customHeight="1">
      <c r="A25" s="343"/>
      <c r="B25" s="344">
        <v>0.54652777777777783</v>
      </c>
      <c r="C25" s="344">
        <v>0.55694444444444446</v>
      </c>
      <c r="D25" s="166">
        <v>1.3</v>
      </c>
      <c r="E25" s="355"/>
      <c r="F25" s="351"/>
      <c r="G25" s="166"/>
      <c r="H25" s="349"/>
      <c r="I25" s="350"/>
      <c r="J25" s="344">
        <v>4.5138888888888888E-2</v>
      </c>
      <c r="K25" s="344">
        <v>5.1388888888888894E-2</v>
      </c>
      <c r="L25" s="352">
        <v>0.2</v>
      </c>
      <c r="M25" s="344"/>
      <c r="N25" s="344"/>
      <c r="O25" s="166">
        <v>34.6</v>
      </c>
      <c r="P25" s="349"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160" customFormat="1" ht="12" customHeight="1">
      <c r="A26" s="343"/>
      <c r="B26" s="344">
        <v>0.57847222222222217</v>
      </c>
      <c r="C26" s="344">
        <v>0.60555555555555551</v>
      </c>
      <c r="D26" s="166">
        <v>2.9</v>
      </c>
      <c r="E26" s="354"/>
      <c r="F26" s="344"/>
      <c r="G26" s="166"/>
      <c r="H26" s="349"/>
      <c r="I26" s="350"/>
      <c r="J26" s="344">
        <v>5.9027777777777783E-2</v>
      </c>
      <c r="K26" s="344">
        <v>8.1944444444444445E-2</v>
      </c>
      <c r="L26" s="352">
        <v>3.2</v>
      </c>
      <c r="M26" s="344">
        <v>6.6666666666666666E-2</v>
      </c>
      <c r="N26" s="344">
        <v>0.19791666666666666</v>
      </c>
      <c r="O26" s="166">
        <v>34.6</v>
      </c>
      <c r="P26" s="349">
        <v>27.000000000000028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s="160" customFormat="1" ht="12" customHeight="1">
      <c r="A27" s="343" t="s">
        <v>362</v>
      </c>
      <c r="B27" s="344">
        <v>0.39930555555555558</v>
      </c>
      <c r="C27" s="344">
        <v>0.44097222222222227</v>
      </c>
      <c r="D27" s="166">
        <v>0.7</v>
      </c>
      <c r="E27" s="695">
        <v>0.41666666666666669</v>
      </c>
      <c r="F27" s="344">
        <v>0.53541666666666665</v>
      </c>
      <c r="G27" s="166">
        <v>33.299999999999997</v>
      </c>
      <c r="H27" s="349">
        <v>12.999999999999972</v>
      </c>
      <c r="I27" s="350" t="s">
        <v>468</v>
      </c>
      <c r="J27" s="344">
        <v>0.33194444444444443</v>
      </c>
      <c r="K27" s="344">
        <v>0.35416666666666669</v>
      </c>
      <c r="L27" s="352">
        <v>0.4</v>
      </c>
      <c r="M27" s="344">
        <v>0.3347222222222222</v>
      </c>
      <c r="N27" s="344">
        <v>0.36527777777777781</v>
      </c>
      <c r="O27" s="166">
        <v>41.9</v>
      </c>
      <c r="P27" s="349">
        <v>1.9999999999999574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s="160" customFormat="1" ht="12" customHeight="1">
      <c r="A28" s="343"/>
      <c r="B28" s="344">
        <v>0.45694444444444443</v>
      </c>
      <c r="C28" s="344">
        <v>0.47847222222222219</v>
      </c>
      <c r="D28" s="166">
        <v>1</v>
      </c>
      <c r="E28" s="695"/>
      <c r="F28" s="344"/>
      <c r="G28" s="166"/>
      <c r="H28" s="349"/>
      <c r="I28" s="350"/>
      <c r="J28" s="344">
        <v>0.38055555555555554</v>
      </c>
      <c r="K28" s="344">
        <v>0.3888888888888889</v>
      </c>
      <c r="L28" s="352">
        <v>0.2</v>
      </c>
      <c r="M28" s="351"/>
      <c r="N28" s="351"/>
      <c r="O28" s="166">
        <v>41.7</v>
      </c>
      <c r="P28" s="356">
        <v>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</row>
    <row r="29" spans="1:47" s="160" customFormat="1" ht="12" customHeight="1">
      <c r="A29" s="343" t="s">
        <v>450</v>
      </c>
      <c r="B29" s="344">
        <v>0.53749999999999998</v>
      </c>
      <c r="C29" s="344">
        <v>0.54375000000000007</v>
      </c>
      <c r="D29" s="166">
        <v>0.3</v>
      </c>
      <c r="E29" s="344">
        <v>0.54236111111111118</v>
      </c>
      <c r="F29" s="344">
        <v>0.54791666666666672</v>
      </c>
      <c r="G29" s="166">
        <v>34.799999999999997</v>
      </c>
      <c r="H29" s="349">
        <v>1.9999999999999574</v>
      </c>
      <c r="I29" s="350"/>
      <c r="J29" s="344">
        <v>0.43194444444444446</v>
      </c>
      <c r="K29" s="344">
        <v>0.4916666666666667</v>
      </c>
      <c r="L29" s="352">
        <v>0.2</v>
      </c>
      <c r="M29" s="344"/>
      <c r="N29" s="344"/>
      <c r="O29" s="166">
        <v>41.7</v>
      </c>
      <c r="P29" s="349"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</row>
    <row r="30" spans="1:47" s="160" customFormat="1" ht="12" customHeight="1">
      <c r="A30" s="343"/>
      <c r="B30" s="344">
        <v>0.55763888888888891</v>
      </c>
      <c r="C30" s="344">
        <v>0.55972222222222223</v>
      </c>
      <c r="D30" s="166">
        <v>0.2</v>
      </c>
      <c r="E30" s="344">
        <v>0.56527777777777777</v>
      </c>
      <c r="F30" s="344">
        <v>0.57430555555555551</v>
      </c>
      <c r="G30" s="166">
        <v>34.6</v>
      </c>
      <c r="H30" s="349">
        <v>1.0000000000000142</v>
      </c>
      <c r="I30" s="369"/>
      <c r="J30" s="344">
        <v>0.65972222222222221</v>
      </c>
      <c r="K30" s="344">
        <v>0.70000000000000007</v>
      </c>
      <c r="L30" s="270">
        <v>0.3</v>
      </c>
      <c r="M30" s="344">
        <v>0.68333333333333324</v>
      </c>
      <c r="N30" s="344">
        <v>0.71875</v>
      </c>
      <c r="O30" s="166">
        <v>41.7</v>
      </c>
      <c r="P30" s="254">
        <v>2.0000000000000284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1:47" s="160" customFormat="1" ht="12" customHeight="1">
      <c r="A31" s="343"/>
      <c r="B31" s="344">
        <v>0.61597222222222225</v>
      </c>
      <c r="C31" s="344">
        <v>0.62986111111111109</v>
      </c>
      <c r="D31" s="166">
        <v>1</v>
      </c>
      <c r="E31" s="344">
        <v>0.63958333333333328</v>
      </c>
      <c r="F31" s="344">
        <v>0.67291666666666661</v>
      </c>
      <c r="G31" s="166">
        <v>34.6</v>
      </c>
      <c r="H31" s="349">
        <v>8.0000000000000426</v>
      </c>
      <c r="I31" s="350"/>
      <c r="J31" s="344">
        <v>0.88750000000000007</v>
      </c>
      <c r="K31" s="344">
        <v>0.89513888888888893</v>
      </c>
      <c r="L31" s="270">
        <v>0.2</v>
      </c>
      <c r="M31" s="354">
        <v>0.89583333333333337</v>
      </c>
      <c r="N31" s="344">
        <v>0.9784722222222223</v>
      </c>
      <c r="O31" s="166">
        <v>41.5</v>
      </c>
      <c r="P31" s="353">
        <v>5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1:47" s="160" customFormat="1" ht="12" customHeight="1">
      <c r="A32" s="343"/>
      <c r="B32" s="344">
        <v>0.64722222222222225</v>
      </c>
      <c r="C32" s="344">
        <v>0.69097222222222221</v>
      </c>
      <c r="D32" s="166">
        <v>1.5</v>
      </c>
      <c r="E32" s="354"/>
      <c r="F32" s="344"/>
      <c r="G32" s="166"/>
      <c r="H32" s="349"/>
      <c r="I32" s="369"/>
      <c r="J32" s="344">
        <v>0.92708333333333337</v>
      </c>
      <c r="K32" s="344">
        <v>0.94652777777777775</v>
      </c>
      <c r="L32" s="270">
        <v>0.5</v>
      </c>
      <c r="M32" s="355"/>
      <c r="N32" s="351"/>
      <c r="O32" s="166"/>
      <c r="P32" s="353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1:47" s="160" customFormat="1" ht="12" customHeight="1">
      <c r="A33" s="343"/>
      <c r="B33" s="344">
        <v>0.73263888888888884</v>
      </c>
      <c r="C33" s="344">
        <v>0.74722222222222223</v>
      </c>
      <c r="D33" s="166">
        <v>1</v>
      </c>
      <c r="E33" s="354">
        <v>0.68680555555555556</v>
      </c>
      <c r="F33" s="344">
        <v>0.86319444444444438</v>
      </c>
      <c r="G33" s="166">
        <v>33.799999999999997</v>
      </c>
      <c r="H33" s="349">
        <v>24.999999999999964</v>
      </c>
      <c r="I33" s="350" t="s">
        <v>469</v>
      </c>
      <c r="J33" s="344">
        <v>1.6666666666666666E-2</v>
      </c>
      <c r="K33" s="344">
        <v>0.1125</v>
      </c>
      <c r="L33" s="352">
        <v>1.1000000000000001</v>
      </c>
      <c r="M33" s="344">
        <v>2.9861111111111113E-2</v>
      </c>
      <c r="N33" s="344">
        <v>0.13958333333333334</v>
      </c>
      <c r="O33" s="166">
        <v>41</v>
      </c>
      <c r="P33" s="353">
        <v>7.9999999999999716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1:47" s="160" customFormat="1" ht="12" customHeight="1">
      <c r="A34" s="343"/>
      <c r="B34" s="344">
        <v>0.7895833333333333</v>
      </c>
      <c r="C34" s="344">
        <v>0.79305555555555562</v>
      </c>
      <c r="D34" s="166">
        <v>0.2</v>
      </c>
      <c r="E34" s="354"/>
      <c r="F34" s="344"/>
      <c r="G34" s="166"/>
      <c r="H34" s="349"/>
      <c r="I34" s="350"/>
      <c r="J34" s="344">
        <v>0.17777777777777778</v>
      </c>
      <c r="K34" s="344">
        <v>0.24305555555555555</v>
      </c>
      <c r="L34" s="166">
        <v>2.2000000000000002</v>
      </c>
      <c r="M34" s="344">
        <v>0.20277777777777781</v>
      </c>
      <c r="N34" s="344">
        <v>0.38958333333333334</v>
      </c>
      <c r="O34" s="166">
        <v>40.200000000000003</v>
      </c>
      <c r="P34" s="353">
        <v>24.000000000000057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1:47" s="160" customFormat="1" ht="12" customHeight="1">
      <c r="A35" s="357"/>
      <c r="B35" s="358">
        <v>0.89027777777777783</v>
      </c>
      <c r="C35" s="358">
        <v>0.9277777777777777</v>
      </c>
      <c r="D35" s="245">
        <v>2.2999999999999998</v>
      </c>
      <c r="E35" s="359">
        <v>0.90625</v>
      </c>
      <c r="F35" s="359">
        <v>2.8472222222222222E-2</v>
      </c>
      <c r="G35" s="257">
        <v>31.3</v>
      </c>
      <c r="H35" s="360">
        <v>18.000000000000007</v>
      </c>
      <c r="I35" s="370"/>
      <c r="J35" s="359">
        <v>0.33611111111111108</v>
      </c>
      <c r="K35" s="359">
        <v>0.36249999999999999</v>
      </c>
      <c r="L35" s="361">
        <v>0.3</v>
      </c>
      <c r="M35" s="359"/>
      <c r="N35" s="359"/>
      <c r="O35" s="257"/>
      <c r="P35" s="362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</row>
    <row r="36" spans="1:47" s="160" customFormat="1" ht="12" customHeight="1">
      <c r="A36" s="96"/>
      <c r="B36" s="92"/>
      <c r="C36" s="92"/>
      <c r="D36" s="96"/>
      <c r="E36" s="96"/>
      <c r="F36" s="92"/>
      <c r="G36" s="92"/>
      <c r="H36" s="92"/>
      <c r="I36" s="96"/>
      <c r="J36" s="96"/>
      <c r="K36" s="96"/>
      <c r="L36" s="97"/>
      <c r="M36" s="96"/>
      <c r="N36" s="96"/>
      <c r="O36" s="96"/>
      <c r="P36" s="91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1:47" s="160" customFormat="1" ht="12" customHeight="1">
      <c r="A37" s="1105" t="s">
        <v>116</v>
      </c>
      <c r="B37" s="110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 s="160" customFormat="1" ht="121.5" customHeight="1">
      <c r="A38" s="124" t="s">
        <v>26</v>
      </c>
      <c r="B38" s="76" t="s">
        <v>74</v>
      </c>
      <c r="C38" s="123" t="s">
        <v>75</v>
      </c>
      <c r="D38" s="124" t="s">
        <v>29</v>
      </c>
      <c r="E38" s="123" t="s">
        <v>76</v>
      </c>
      <c r="F38" s="124" t="s">
        <v>77</v>
      </c>
      <c r="G38" s="76" t="s">
        <v>30</v>
      </c>
      <c r="H38" s="76" t="s">
        <v>31</v>
      </c>
      <c r="I38" s="76" t="s">
        <v>26</v>
      </c>
      <c r="J38" s="124" t="s">
        <v>74</v>
      </c>
      <c r="K38" s="124" t="s">
        <v>75</v>
      </c>
      <c r="L38" s="76" t="s">
        <v>29</v>
      </c>
      <c r="M38" s="76" t="s">
        <v>79</v>
      </c>
      <c r="N38" s="76" t="s">
        <v>77</v>
      </c>
      <c r="O38" s="76" t="s">
        <v>30</v>
      </c>
      <c r="P38" s="124" t="s">
        <v>31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47" s="160" customFormat="1" ht="12" customHeight="1">
      <c r="A39" s="130" t="s">
        <v>32</v>
      </c>
      <c r="B39" s="1114" t="s">
        <v>33</v>
      </c>
      <c r="C39" s="1107"/>
      <c r="D39" s="1107"/>
      <c r="E39" s="1107"/>
      <c r="F39" s="1107"/>
      <c r="G39" s="1107"/>
      <c r="H39" s="1107"/>
      <c r="I39" s="1107"/>
      <c r="J39" s="1107"/>
      <c r="K39" s="1107"/>
      <c r="L39" s="1107"/>
      <c r="M39" s="1107"/>
      <c r="N39" s="1107"/>
      <c r="O39" s="1107"/>
      <c r="P39" s="1108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47" s="160" customFormat="1" ht="12" customHeight="1">
      <c r="A40" s="642" t="s">
        <v>469</v>
      </c>
      <c r="B40" s="649">
        <v>0.61111111111111105</v>
      </c>
      <c r="C40" s="649">
        <v>0.62430555555555556</v>
      </c>
      <c r="D40" s="97">
        <v>0.4</v>
      </c>
      <c r="E40" s="649">
        <v>0.62708333333333333</v>
      </c>
      <c r="F40" s="686">
        <v>0.65</v>
      </c>
      <c r="G40" s="97">
        <v>37.9</v>
      </c>
      <c r="H40" s="363">
        <v>2.9999999999999716</v>
      </c>
      <c r="I40" s="663">
        <v>44046</v>
      </c>
      <c r="J40" s="649">
        <v>0.4375</v>
      </c>
      <c r="K40" s="649">
        <v>0.4465277777777778</v>
      </c>
      <c r="L40" s="97">
        <v>1.6</v>
      </c>
      <c r="M40" s="649">
        <v>0.47500000000000003</v>
      </c>
      <c r="N40" s="649">
        <v>0.52708333333333335</v>
      </c>
      <c r="O40" s="644">
        <v>51.5</v>
      </c>
      <c r="P40" s="363" t="s">
        <v>514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47" s="160" customFormat="1" ht="12" customHeight="1">
      <c r="A41" s="655">
        <v>43647</v>
      </c>
      <c r="B41" s="649">
        <v>0.86111111111111116</v>
      </c>
      <c r="C41" s="649">
        <v>0.875</v>
      </c>
      <c r="D41" s="97">
        <v>0.9</v>
      </c>
      <c r="E41" s="649">
        <v>0.88680555555555562</v>
      </c>
      <c r="F41" s="649">
        <v>0.93611111111111101</v>
      </c>
      <c r="G41" s="97">
        <v>44.6</v>
      </c>
      <c r="H41" s="353">
        <v>6.0000000000000142</v>
      </c>
      <c r="I41" s="667" t="s">
        <v>302</v>
      </c>
      <c r="J41" s="660">
        <v>0.3263888888888889</v>
      </c>
      <c r="K41" s="649">
        <v>0.34375</v>
      </c>
      <c r="L41" s="644">
        <v>0.6</v>
      </c>
      <c r="M41" s="649">
        <v>0.34930555555555554</v>
      </c>
      <c r="N41" s="649">
        <v>0.3659722222222222</v>
      </c>
      <c r="O41" s="644">
        <v>51.2</v>
      </c>
      <c r="P41" s="353">
        <v>2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47" s="160" customFormat="1" ht="12" customHeight="1">
      <c r="A42" s="662" t="s">
        <v>298</v>
      </c>
      <c r="B42" s="649">
        <v>0.43402777777777773</v>
      </c>
      <c r="C42" s="649">
        <v>0.44097222222222227</v>
      </c>
      <c r="D42" s="644">
        <v>0.3</v>
      </c>
      <c r="E42" s="670">
        <v>0.46527777777777773</v>
      </c>
      <c r="F42" s="670">
        <v>0.49513888888888885</v>
      </c>
      <c r="G42" s="87" t="s">
        <v>512</v>
      </c>
      <c r="H42" s="87">
        <v>2.0000000000000284</v>
      </c>
      <c r="I42" s="642"/>
      <c r="J42" s="649">
        <v>0.4513888888888889</v>
      </c>
      <c r="K42" s="649">
        <v>0.4548611111111111</v>
      </c>
      <c r="L42" s="644">
        <v>0.7</v>
      </c>
      <c r="M42" s="649">
        <v>0.47916666666666669</v>
      </c>
      <c r="N42" s="649">
        <v>0.49861111111111112</v>
      </c>
      <c r="O42" s="644">
        <v>51.4</v>
      </c>
      <c r="P42" s="349">
        <v>1.9999999999999574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47" s="160" customFormat="1" ht="12" customHeight="1">
      <c r="A43" s="662"/>
      <c r="B43" s="649">
        <v>0.57500000000000007</v>
      </c>
      <c r="C43" s="649">
        <v>0.57777777777777783</v>
      </c>
      <c r="D43" s="644">
        <v>1.1000000000000001</v>
      </c>
      <c r="E43" s="645"/>
      <c r="F43" s="96"/>
      <c r="G43" s="96"/>
      <c r="H43" s="96"/>
      <c r="I43" s="642"/>
      <c r="J43" s="649">
        <v>0.54166666666666663</v>
      </c>
      <c r="K43" s="649">
        <v>0.55555555555555558</v>
      </c>
      <c r="L43" s="644">
        <v>0.3</v>
      </c>
      <c r="M43" s="96"/>
      <c r="N43" s="96"/>
      <c r="O43" s="96" t="s">
        <v>529</v>
      </c>
      <c r="P43" s="356" t="s">
        <v>457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1:47" s="160" customFormat="1" ht="12" customHeight="1">
      <c r="A44" s="662"/>
      <c r="B44" s="649">
        <v>0.64236111111111105</v>
      </c>
      <c r="C44" s="649">
        <v>0.65069444444444446</v>
      </c>
      <c r="D44" s="644">
        <v>3.2</v>
      </c>
      <c r="E44" s="650">
        <v>0.61041666666666672</v>
      </c>
      <c r="F44" s="649">
        <v>0.92152777777777783</v>
      </c>
      <c r="G44" s="644">
        <v>44.1</v>
      </c>
      <c r="H44" s="644">
        <v>35</v>
      </c>
      <c r="I44" s="642" t="s">
        <v>474</v>
      </c>
      <c r="J44" s="649">
        <v>0.83124999999999993</v>
      </c>
      <c r="K44" s="649">
        <v>0.83472222222222225</v>
      </c>
      <c r="L44" s="644">
        <v>0.2</v>
      </c>
      <c r="M44" s="96"/>
      <c r="N44" s="96"/>
      <c r="O44" s="644">
        <v>53.2</v>
      </c>
      <c r="P44" s="349">
        <v>0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47" s="160" customFormat="1" ht="12" customHeight="1">
      <c r="A45" s="642"/>
      <c r="B45" s="649">
        <v>0.72430555555555554</v>
      </c>
      <c r="C45" s="649">
        <v>0.80555555555555547</v>
      </c>
      <c r="D45" s="644">
        <v>1.4</v>
      </c>
      <c r="E45" s="645"/>
      <c r="F45" s="96"/>
      <c r="G45" s="644"/>
      <c r="H45" s="644"/>
      <c r="I45" s="642" t="s">
        <v>303</v>
      </c>
      <c r="J45" s="649">
        <v>0.14444444444444446</v>
      </c>
      <c r="K45" s="649">
        <v>0.25486111111111109</v>
      </c>
      <c r="L45" s="644">
        <v>5.7</v>
      </c>
      <c r="M45" s="649">
        <v>0.17569444444444446</v>
      </c>
      <c r="N45" s="649">
        <v>0.34791666666666665</v>
      </c>
      <c r="O45" s="644">
        <v>53.6</v>
      </c>
      <c r="P45" s="356">
        <v>16.000000000000014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</row>
    <row r="46" spans="1:47" s="160" customFormat="1" ht="12" customHeight="1">
      <c r="A46" s="642" t="s">
        <v>472</v>
      </c>
      <c r="B46" s="649">
        <v>0.15</v>
      </c>
      <c r="C46" s="649">
        <v>0.16250000000000001</v>
      </c>
      <c r="D46" s="644">
        <v>0.3</v>
      </c>
      <c r="E46" s="649">
        <v>0.16180555555555556</v>
      </c>
      <c r="F46" s="649">
        <v>0.19305555555555554</v>
      </c>
      <c r="G46" s="644">
        <v>40.799999999999997</v>
      </c>
      <c r="H46" s="644">
        <v>1.9999999999999574</v>
      </c>
      <c r="I46" s="642"/>
      <c r="J46" s="649">
        <v>0.63472222222222219</v>
      </c>
      <c r="K46" s="649">
        <v>0.6430555555555556</v>
      </c>
      <c r="L46" s="644">
        <v>0.2</v>
      </c>
      <c r="M46" s="661">
        <v>0.65902777777777777</v>
      </c>
      <c r="N46" s="649">
        <v>0.7368055555555556</v>
      </c>
      <c r="O46" s="96" t="s">
        <v>515</v>
      </c>
      <c r="P46" s="349">
        <v>2.0000000000000284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47" s="160" customFormat="1" ht="12" customHeight="1">
      <c r="A47" s="663">
        <v>43651</v>
      </c>
      <c r="B47" s="649">
        <v>0.19791666666666666</v>
      </c>
      <c r="C47" s="649">
        <v>0.23958333333333334</v>
      </c>
      <c r="D47" s="644">
        <v>0.4</v>
      </c>
      <c r="E47" s="649">
        <v>0.23680555555555557</v>
      </c>
      <c r="F47" s="649">
        <v>0.27291666666666664</v>
      </c>
      <c r="G47" s="97">
        <v>43.1</v>
      </c>
      <c r="H47" s="644">
        <v>2.0000000000000284</v>
      </c>
      <c r="I47" s="642"/>
      <c r="J47" s="649">
        <v>0.64930555555555558</v>
      </c>
      <c r="K47" s="649">
        <v>0.66736111111111107</v>
      </c>
      <c r="L47" s="644">
        <v>0.4</v>
      </c>
      <c r="M47" s="653"/>
      <c r="N47" s="96"/>
      <c r="O47" s="96"/>
      <c r="P47" s="356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s="160" customFormat="1" ht="12" customHeight="1">
      <c r="A48" s="663"/>
      <c r="B48" s="649">
        <v>0.26527777777777778</v>
      </c>
      <c r="C48" s="649">
        <v>0.33680555555555558</v>
      </c>
      <c r="D48" s="644">
        <v>1.9</v>
      </c>
      <c r="E48" s="650">
        <v>0.31666666666666665</v>
      </c>
      <c r="F48" s="649">
        <v>0.61458333333333337</v>
      </c>
      <c r="G48" s="644">
        <v>42.9</v>
      </c>
      <c r="H48" s="644">
        <v>30</v>
      </c>
      <c r="I48" s="642" t="s">
        <v>476</v>
      </c>
      <c r="J48" s="649">
        <v>0.71944444444444444</v>
      </c>
      <c r="K48" s="649">
        <v>0.85138888888888886</v>
      </c>
      <c r="L48" s="97">
        <v>12</v>
      </c>
      <c r="M48" s="650">
        <v>0.73888888888888893</v>
      </c>
      <c r="N48" s="649">
        <v>0.15833333333333333</v>
      </c>
      <c r="O48" s="644">
        <v>52.2</v>
      </c>
      <c r="P48" s="356">
        <v>95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s="160" customFormat="1" ht="12" customHeight="1">
      <c r="A49" s="642"/>
      <c r="B49" s="649">
        <v>0.48125000000000001</v>
      </c>
      <c r="C49" s="649">
        <v>0.49791666666666662</v>
      </c>
      <c r="D49" s="644">
        <v>2.5</v>
      </c>
      <c r="E49" s="645"/>
      <c r="F49" s="96"/>
      <c r="G49" s="644"/>
      <c r="H49" s="644"/>
      <c r="I49" s="642"/>
      <c r="J49" s="649">
        <v>0.91319444444444453</v>
      </c>
      <c r="K49" s="649">
        <v>0.95694444444444438</v>
      </c>
      <c r="L49" s="644">
        <v>0.2</v>
      </c>
      <c r="M49" s="645"/>
      <c r="N49" s="96"/>
      <c r="O49" s="644"/>
      <c r="P49" s="3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s="160" customFormat="1" ht="12" customHeight="1">
      <c r="A50" s="642"/>
      <c r="B50" s="649">
        <v>0.78888888888888886</v>
      </c>
      <c r="C50" s="649">
        <v>0.79236111111111107</v>
      </c>
      <c r="D50" s="644">
        <v>0.1</v>
      </c>
      <c r="E50" s="96"/>
      <c r="F50" s="96"/>
      <c r="G50" s="644">
        <v>40.700000000000003</v>
      </c>
      <c r="H50" s="644">
        <v>0</v>
      </c>
      <c r="I50" s="642" t="s">
        <v>477</v>
      </c>
      <c r="J50" s="649">
        <v>0.62152777777777779</v>
      </c>
      <c r="K50" s="649">
        <v>0.62986111111111109</v>
      </c>
      <c r="L50" s="644">
        <v>0.3</v>
      </c>
      <c r="M50" s="653"/>
      <c r="N50" s="96"/>
      <c r="O50" s="644"/>
      <c r="P50" s="356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s="160" customFormat="1" ht="12" customHeight="1">
      <c r="A51" s="642"/>
      <c r="B51" s="649">
        <v>0.90694444444444444</v>
      </c>
      <c r="C51" s="649">
        <v>0.91249999999999998</v>
      </c>
      <c r="D51" s="644">
        <v>0.4</v>
      </c>
      <c r="E51" s="649">
        <v>0.94791666666666663</v>
      </c>
      <c r="F51" s="649">
        <v>0.98749999999999993</v>
      </c>
      <c r="G51" s="644">
        <v>41.1</v>
      </c>
      <c r="H51" s="644">
        <v>2.0000000000000284</v>
      </c>
      <c r="I51" s="642"/>
      <c r="J51" s="649">
        <v>0.63958333333333328</v>
      </c>
      <c r="K51" s="649">
        <v>0.64374999999999993</v>
      </c>
      <c r="L51" s="644">
        <v>0.9</v>
      </c>
      <c r="M51" s="661">
        <v>0.64513888888888882</v>
      </c>
      <c r="N51" s="649">
        <v>0.75069444444444444</v>
      </c>
      <c r="O51" s="644">
        <v>42.7</v>
      </c>
      <c r="P51" s="349">
        <v>6.0000000000000142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s="160" customFormat="1" ht="12" customHeight="1">
      <c r="A52" s="663">
        <v>43652</v>
      </c>
      <c r="B52" s="649">
        <v>0.35833333333333334</v>
      </c>
      <c r="C52" s="649">
        <v>0.50277777777777777</v>
      </c>
      <c r="D52" s="644">
        <v>6.7</v>
      </c>
      <c r="E52" s="650">
        <v>0.38055555555555554</v>
      </c>
      <c r="F52" s="649">
        <v>0.78402777777777777</v>
      </c>
      <c r="G52" s="644">
        <v>40.9</v>
      </c>
      <c r="H52" s="644">
        <v>90</v>
      </c>
      <c r="I52" s="642"/>
      <c r="J52" s="649">
        <v>0.66666666666666663</v>
      </c>
      <c r="K52" s="649">
        <v>0.67083333333333339</v>
      </c>
      <c r="L52" s="644">
        <v>0.2</v>
      </c>
      <c r="M52" s="653"/>
      <c r="N52" s="96"/>
      <c r="O52" s="644"/>
      <c r="P52" s="356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s="160" customFormat="1" ht="12" customHeight="1">
      <c r="A53" s="663"/>
      <c r="B53" s="649">
        <v>0.56041666666666667</v>
      </c>
      <c r="C53" s="649">
        <v>0.61527777777777781</v>
      </c>
      <c r="D53" s="644">
        <v>2.8</v>
      </c>
      <c r="E53" s="645"/>
      <c r="F53" s="96"/>
      <c r="G53" s="96"/>
      <c r="H53" s="96"/>
      <c r="I53" s="642" t="s">
        <v>304</v>
      </c>
      <c r="J53" s="671">
        <v>0.28125</v>
      </c>
      <c r="K53" s="671">
        <v>0.28958333333333336</v>
      </c>
      <c r="L53" s="668">
        <v>0.6</v>
      </c>
      <c r="M53" s="649">
        <v>0.29652777777777778</v>
      </c>
      <c r="N53" s="649">
        <v>0.30694444444444441</v>
      </c>
      <c r="O53" s="644">
        <v>43.3</v>
      </c>
      <c r="P53" s="349">
        <v>1.9999999999999574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s="160" customFormat="1" ht="12" customHeight="1">
      <c r="A54" s="663">
        <v>43653</v>
      </c>
      <c r="B54" s="649">
        <v>0.54097222222222219</v>
      </c>
      <c r="C54" s="649">
        <v>0.55555555555555558</v>
      </c>
      <c r="D54" s="644">
        <v>0.4</v>
      </c>
      <c r="E54" s="661">
        <v>0.56666666666666665</v>
      </c>
      <c r="F54" s="649">
        <v>0.66388888888888886</v>
      </c>
      <c r="G54" s="644">
        <v>33.700000000000003</v>
      </c>
      <c r="H54" s="644">
        <v>16.000000000000014</v>
      </c>
      <c r="I54" s="642"/>
      <c r="J54" s="649">
        <v>0.31597222222222221</v>
      </c>
      <c r="K54" s="649">
        <v>0.34722222222222227</v>
      </c>
      <c r="L54" s="644">
        <v>1.1000000000000001</v>
      </c>
      <c r="M54" s="650">
        <v>0.33819444444444446</v>
      </c>
      <c r="N54" s="649">
        <v>0.4777777777777778</v>
      </c>
      <c r="O54" s="644">
        <v>43.3</v>
      </c>
      <c r="P54" s="349">
        <v>10.999999999999943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 s="160" customFormat="1" ht="12" customHeight="1">
      <c r="A55" s="663"/>
      <c r="B55" s="649">
        <v>0.55763888888888891</v>
      </c>
      <c r="C55" s="649">
        <v>0.57708333333333328</v>
      </c>
      <c r="D55" s="644">
        <v>2.6</v>
      </c>
      <c r="E55" s="653"/>
      <c r="F55" s="96"/>
      <c r="G55" s="644"/>
      <c r="H55" s="644"/>
      <c r="I55" s="642"/>
      <c r="J55" s="649">
        <v>0.41041666666666665</v>
      </c>
      <c r="K55" s="649">
        <v>0.44097222222222227</v>
      </c>
      <c r="L55" s="91">
        <v>0.9</v>
      </c>
      <c r="M55" s="645"/>
      <c r="N55" s="96"/>
      <c r="O55" s="644"/>
      <c r="P55" s="356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160" customFormat="1" ht="12" customHeight="1">
      <c r="A56" s="663">
        <v>43654</v>
      </c>
      <c r="B56" s="649">
        <v>2.4305555555555556E-2</v>
      </c>
      <c r="C56" s="649">
        <v>2.7083333333333334E-2</v>
      </c>
      <c r="D56" s="644">
        <v>0.4</v>
      </c>
      <c r="E56" s="649">
        <v>5.9027777777777783E-2</v>
      </c>
      <c r="F56" s="649">
        <v>8.3333333333333329E-2</v>
      </c>
      <c r="G56" s="644">
        <v>32.9</v>
      </c>
      <c r="H56" s="644">
        <v>1.9999999999999574</v>
      </c>
      <c r="I56" s="642"/>
      <c r="J56" s="649">
        <v>0.51666666666666672</v>
      </c>
      <c r="K56" s="649">
        <v>0.55625000000000002</v>
      </c>
      <c r="L56" s="644">
        <v>4.3</v>
      </c>
      <c r="M56" s="649">
        <v>0.54236111111111118</v>
      </c>
      <c r="N56" s="649">
        <v>0.66527777777777775</v>
      </c>
      <c r="O56" s="644">
        <v>42.4</v>
      </c>
      <c r="P56" s="349">
        <v>21.999999999999957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s="160" customFormat="1" ht="12" customHeight="1">
      <c r="A57" s="663"/>
      <c r="B57" s="649">
        <v>0.875</v>
      </c>
      <c r="C57" s="649">
        <v>0.8881944444444444</v>
      </c>
      <c r="D57" s="644">
        <v>0.8</v>
      </c>
      <c r="E57" s="649">
        <v>0.9291666666666667</v>
      </c>
      <c r="F57" s="649">
        <v>0.99375000000000002</v>
      </c>
      <c r="G57" s="644">
        <v>35.6</v>
      </c>
      <c r="H57" s="97">
        <v>6.0000000000000142</v>
      </c>
      <c r="I57" s="642"/>
      <c r="J57" s="649">
        <v>0.68125000000000002</v>
      </c>
      <c r="K57" s="649">
        <v>0.69861111111111107</v>
      </c>
      <c r="L57" s="644">
        <v>4.0999999999999996</v>
      </c>
      <c r="M57" s="649">
        <v>0.69236111111111109</v>
      </c>
      <c r="N57" s="649">
        <v>0.76736111111111116</v>
      </c>
      <c r="O57" s="644">
        <v>40.200000000000003</v>
      </c>
      <c r="P57" s="349">
        <v>27.000000000000028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s="160" customFormat="1" ht="12" customHeight="1">
      <c r="A58" s="663">
        <v>43655</v>
      </c>
      <c r="B58" s="649">
        <v>0.85069444444444453</v>
      </c>
      <c r="C58" s="649">
        <v>0.86736111111111114</v>
      </c>
      <c r="D58" s="644">
        <v>0.3</v>
      </c>
      <c r="E58" s="649">
        <v>0.87777777777777777</v>
      </c>
      <c r="F58" s="649">
        <v>0.91249999999999998</v>
      </c>
      <c r="G58" s="97">
        <v>36</v>
      </c>
      <c r="H58" s="644">
        <v>1.0000000000000142</v>
      </c>
      <c r="I58" s="642" t="s">
        <v>305</v>
      </c>
      <c r="J58" s="649">
        <v>0.75347222222222221</v>
      </c>
      <c r="K58" s="649">
        <v>0.75902777777777775</v>
      </c>
      <c r="L58" s="644">
        <v>0.1</v>
      </c>
      <c r="M58" s="96"/>
      <c r="N58" s="96"/>
      <c r="O58" s="644">
        <v>37.799999999999997</v>
      </c>
      <c r="P58" s="349">
        <v>0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s="160" customFormat="1" ht="12" customHeight="1">
      <c r="A59" s="663">
        <v>43658</v>
      </c>
      <c r="B59" s="649">
        <v>0.53194444444444444</v>
      </c>
      <c r="C59" s="649">
        <v>0.53888888888888886</v>
      </c>
      <c r="D59" s="644">
        <v>0.1</v>
      </c>
      <c r="E59" s="96"/>
      <c r="F59" s="96"/>
      <c r="G59" s="644">
        <v>38.799999999999997</v>
      </c>
      <c r="H59" s="644">
        <v>0</v>
      </c>
      <c r="I59" s="642"/>
      <c r="J59" s="649">
        <v>0.77569444444444446</v>
      </c>
      <c r="K59" s="649">
        <v>0.77916666666666667</v>
      </c>
      <c r="L59" s="644">
        <v>0.2</v>
      </c>
      <c r="M59" s="96"/>
      <c r="N59" s="96"/>
      <c r="O59" s="644">
        <v>37.799999999999997</v>
      </c>
      <c r="P59" s="356">
        <v>0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s="160" customFormat="1" ht="12" customHeight="1">
      <c r="A60" s="663">
        <v>43659</v>
      </c>
      <c r="B60" s="649">
        <v>0.58958333333333335</v>
      </c>
      <c r="C60" s="649">
        <v>0.61111111111111105</v>
      </c>
      <c r="D60" s="97">
        <v>3</v>
      </c>
      <c r="E60" s="649">
        <v>0.62569444444444444</v>
      </c>
      <c r="F60" s="649">
        <v>0.72569444444444453</v>
      </c>
      <c r="G60" s="644">
        <v>40.6</v>
      </c>
      <c r="H60" s="644">
        <v>8.0000000000000426</v>
      </c>
      <c r="I60" s="642"/>
      <c r="J60" s="649">
        <v>0.81666666666666676</v>
      </c>
      <c r="K60" s="649">
        <v>0.82291666666666663</v>
      </c>
      <c r="L60" s="644">
        <v>0.3</v>
      </c>
      <c r="M60" s="645"/>
      <c r="N60" s="96"/>
      <c r="O60" s="644"/>
      <c r="P60" s="353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s="160" customFormat="1" ht="12" customHeight="1">
      <c r="A61" s="663">
        <v>43660</v>
      </c>
      <c r="B61" s="649">
        <v>0.53263888888888888</v>
      </c>
      <c r="C61" s="649">
        <v>0.56319444444444444</v>
      </c>
      <c r="D61" s="97">
        <v>2.7</v>
      </c>
      <c r="E61" s="649">
        <v>0.55208333333333337</v>
      </c>
      <c r="F61" s="649">
        <v>0.63750000000000007</v>
      </c>
      <c r="G61" s="96" t="s">
        <v>513</v>
      </c>
      <c r="H61" s="96">
        <v>8.0000000000000426</v>
      </c>
      <c r="I61" s="642"/>
      <c r="J61" s="649">
        <v>0.82847222222222217</v>
      </c>
      <c r="K61" s="649">
        <v>0.83819444444444446</v>
      </c>
      <c r="L61" s="644">
        <v>0.2</v>
      </c>
      <c r="M61" s="650">
        <v>0.85486111111111107</v>
      </c>
      <c r="N61" s="649">
        <v>8.4722222222222213E-2</v>
      </c>
      <c r="O61" s="644">
        <v>37.799999999999997</v>
      </c>
      <c r="P61" s="353">
        <v>58.999999999999986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160" customFormat="1" ht="12" customHeight="1">
      <c r="A62" s="663">
        <v>43661</v>
      </c>
      <c r="B62" s="649">
        <v>0.93402777777777779</v>
      </c>
      <c r="C62" s="649">
        <v>0.93958333333333333</v>
      </c>
      <c r="D62" s="97">
        <v>0.1</v>
      </c>
      <c r="E62" s="96"/>
      <c r="F62" s="96"/>
      <c r="G62" s="644">
        <v>40.6</v>
      </c>
      <c r="H62" s="644">
        <v>0</v>
      </c>
      <c r="I62" s="642"/>
      <c r="J62" s="649">
        <v>0.86944444444444446</v>
      </c>
      <c r="K62" s="649">
        <v>0.93194444444444446</v>
      </c>
      <c r="L62" s="644">
        <v>7.1</v>
      </c>
      <c r="M62" s="687"/>
      <c r="N62" s="96"/>
      <c r="O62" s="96"/>
      <c r="P62" s="353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s="160" customFormat="1" ht="12" customHeight="1">
      <c r="A63" s="663">
        <v>43662</v>
      </c>
      <c r="B63" s="649">
        <v>0.58958333333333335</v>
      </c>
      <c r="C63" s="649">
        <v>0.59722222222222221</v>
      </c>
      <c r="D63" s="97">
        <v>1.5</v>
      </c>
      <c r="E63" s="645"/>
      <c r="F63" s="96"/>
      <c r="G63" s="96"/>
      <c r="H63" s="96"/>
      <c r="I63" s="642" t="s">
        <v>478</v>
      </c>
      <c r="J63" s="649">
        <v>0.56111111111111112</v>
      </c>
      <c r="K63" s="649">
        <v>0.5854166666666667</v>
      </c>
      <c r="L63" s="644">
        <v>3.5</v>
      </c>
      <c r="M63" s="649">
        <v>0.57291666666666663</v>
      </c>
      <c r="N63" s="649">
        <v>0.69652777777777775</v>
      </c>
      <c r="O63" s="97">
        <v>36.299999999999997</v>
      </c>
      <c r="P63" s="254">
        <v>20.999999999999943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s="160" customFormat="1" ht="12" customHeight="1">
      <c r="A64" s="663"/>
      <c r="B64" s="649">
        <v>0.60416666666666663</v>
      </c>
      <c r="C64" s="649">
        <v>0.64583333333333337</v>
      </c>
      <c r="D64" s="97">
        <v>4</v>
      </c>
      <c r="E64" s="650">
        <v>0.59861111111111109</v>
      </c>
      <c r="F64" s="649">
        <v>0.78125</v>
      </c>
      <c r="G64" s="644">
        <v>41.1</v>
      </c>
      <c r="H64" s="644">
        <v>32.000000000000028</v>
      </c>
      <c r="I64" s="642" t="s">
        <v>307</v>
      </c>
      <c r="J64" s="649">
        <v>0.40416666666666662</v>
      </c>
      <c r="K64" s="649">
        <v>0.4069444444444445</v>
      </c>
      <c r="L64" s="644">
        <v>0.8</v>
      </c>
      <c r="M64" s="649">
        <v>0.41111111111111115</v>
      </c>
      <c r="N64" s="649">
        <v>0.46597222222222223</v>
      </c>
      <c r="O64" s="91">
        <v>34.9</v>
      </c>
      <c r="P64" s="353">
        <v>3.9999999999999858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s="160" customFormat="1" ht="12" customHeight="1">
      <c r="A65" s="663"/>
      <c r="B65" s="649">
        <v>0.66805555555555562</v>
      </c>
      <c r="C65" s="649">
        <v>0.68888888888888899</v>
      </c>
      <c r="D65" s="97">
        <v>1</v>
      </c>
      <c r="E65" s="645"/>
      <c r="F65" s="96"/>
      <c r="G65" s="96"/>
      <c r="H65" s="96"/>
      <c r="I65" s="642"/>
      <c r="J65" s="649">
        <v>0.48819444444444443</v>
      </c>
      <c r="K65" s="649">
        <v>0.4993055555555555</v>
      </c>
      <c r="L65" s="644">
        <v>1.7</v>
      </c>
      <c r="M65" s="649">
        <v>0.49791666666666662</v>
      </c>
      <c r="N65" s="649">
        <v>0.5493055555555556</v>
      </c>
      <c r="O65" s="644">
        <v>34.6</v>
      </c>
      <c r="P65" s="349">
        <v>8.9999999999999858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s="160" customFormat="1" ht="12" customHeight="1">
      <c r="A66" s="663"/>
      <c r="B66" s="649">
        <v>0.81805555555555554</v>
      </c>
      <c r="C66" s="649">
        <v>0.82152777777777775</v>
      </c>
      <c r="D66" s="97">
        <v>0.2</v>
      </c>
      <c r="E66" s="96"/>
      <c r="F66" s="96"/>
      <c r="G66" s="644">
        <v>37.9</v>
      </c>
      <c r="H66" s="644">
        <v>0</v>
      </c>
      <c r="I66" s="642"/>
      <c r="J66" s="649">
        <v>0.71250000000000002</v>
      </c>
      <c r="K66" s="649">
        <v>0.71458333333333324</v>
      </c>
      <c r="L66" s="644">
        <v>0.2</v>
      </c>
      <c r="M66" s="96"/>
      <c r="N66" s="96"/>
      <c r="O66" s="97">
        <v>34</v>
      </c>
      <c r="P66" s="349">
        <v>0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s="160" customFormat="1" ht="12" customHeight="1">
      <c r="A67" s="663"/>
      <c r="B67" s="649">
        <v>0.98611111111111116</v>
      </c>
      <c r="C67" s="649">
        <v>0.99236111111111114</v>
      </c>
      <c r="D67" s="97">
        <v>0.2</v>
      </c>
      <c r="E67" s="96"/>
      <c r="F67" s="96"/>
      <c r="G67" s="644">
        <v>37.9</v>
      </c>
      <c r="H67" s="644">
        <v>0</v>
      </c>
      <c r="I67" s="642"/>
      <c r="J67" s="649">
        <v>0.7944444444444444</v>
      </c>
      <c r="K67" s="649">
        <v>0.81111111111111101</v>
      </c>
      <c r="L67" s="644">
        <v>0.5</v>
      </c>
      <c r="M67" s="649">
        <v>0.81666666666666676</v>
      </c>
      <c r="N67" s="649">
        <v>0.84791666666666676</v>
      </c>
      <c r="O67" s="96" t="s">
        <v>516</v>
      </c>
      <c r="P67" s="349">
        <v>2.0000000000000284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s="160" customFormat="1" ht="12" customHeight="1">
      <c r="A68" s="663">
        <v>43663</v>
      </c>
      <c r="B68" s="649">
        <v>0.60486111111111118</v>
      </c>
      <c r="C68" s="649">
        <v>0.62777777777777777</v>
      </c>
      <c r="D68" s="97">
        <v>3.4</v>
      </c>
      <c r="E68" s="649">
        <v>0.63124999999999998</v>
      </c>
      <c r="F68" s="649">
        <v>0.69305555555555554</v>
      </c>
      <c r="G68" s="644">
        <v>37.9</v>
      </c>
      <c r="H68" s="644">
        <v>21.000000000000014</v>
      </c>
      <c r="I68" s="99" t="s">
        <v>308</v>
      </c>
      <c r="J68" s="649">
        <v>0.6333333333333333</v>
      </c>
      <c r="K68" s="649">
        <v>0.64027777777777783</v>
      </c>
      <c r="L68" s="644">
        <v>0.9</v>
      </c>
      <c r="M68" s="645"/>
      <c r="N68" s="96"/>
      <c r="O68" s="644"/>
      <c r="P68" s="349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s="160" customFormat="1" ht="12" customHeight="1">
      <c r="A69" s="663">
        <v>43676</v>
      </c>
      <c r="B69" s="649">
        <v>0.24861111111111112</v>
      </c>
      <c r="C69" s="649">
        <v>0.32916666666666666</v>
      </c>
      <c r="D69" s="97">
        <v>3.4</v>
      </c>
      <c r="E69" s="650">
        <v>0.28819444444444448</v>
      </c>
      <c r="F69" s="649">
        <v>0.48680555555555555</v>
      </c>
      <c r="G69" s="644">
        <v>50.8</v>
      </c>
      <c r="H69" s="97" t="s">
        <v>352</v>
      </c>
      <c r="I69" s="99"/>
      <c r="J69" s="649">
        <v>0.65208333333333335</v>
      </c>
      <c r="K69" s="649">
        <v>0.65416666666666667</v>
      </c>
      <c r="L69" s="644">
        <v>0.4</v>
      </c>
      <c r="M69" s="650">
        <v>0.66249999999999998</v>
      </c>
      <c r="N69" s="649">
        <v>0.76111111111111107</v>
      </c>
      <c r="O69" s="644">
        <v>42.3</v>
      </c>
      <c r="P69" s="349">
        <v>8.9999999999999858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s="160" customFormat="1" ht="12" customHeight="1">
      <c r="A70" s="663"/>
      <c r="B70" s="649">
        <v>0.38541666666666669</v>
      </c>
      <c r="C70" s="649">
        <v>0.4236111111111111</v>
      </c>
      <c r="D70" s="97">
        <v>0.6</v>
      </c>
      <c r="E70" s="645"/>
      <c r="F70" s="96"/>
      <c r="G70" s="644"/>
      <c r="H70" s="97"/>
      <c r="I70" s="99"/>
      <c r="J70" s="649">
        <v>0.67152777777777783</v>
      </c>
      <c r="K70" s="649">
        <v>0.6875</v>
      </c>
      <c r="L70" s="644">
        <v>0.8</v>
      </c>
      <c r="M70" s="645"/>
      <c r="N70" s="96"/>
      <c r="O70" s="644"/>
      <c r="P70" s="349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s="160" customFormat="1" ht="12" customHeight="1">
      <c r="A71" s="665">
        <v>44046</v>
      </c>
      <c r="B71" s="685">
        <v>0.3611111111111111</v>
      </c>
      <c r="C71" s="685">
        <v>0.36736111111111108</v>
      </c>
      <c r="D71" s="658">
        <v>0.4</v>
      </c>
      <c r="E71" s="688"/>
      <c r="F71" s="657"/>
      <c r="G71" s="659">
        <v>51.3</v>
      </c>
      <c r="H71" s="659" t="s">
        <v>457</v>
      </c>
      <c r="I71" s="689" t="s">
        <v>312</v>
      </c>
      <c r="J71" s="685">
        <v>0.6791666666666667</v>
      </c>
      <c r="K71" s="685">
        <v>0.73611111111111116</v>
      </c>
      <c r="L71" s="659">
        <v>0.8</v>
      </c>
      <c r="M71" s="685">
        <v>0.68958333333333333</v>
      </c>
      <c r="N71" s="685">
        <v>0.80486111111111114</v>
      </c>
      <c r="O71" s="659">
        <v>43.4</v>
      </c>
      <c r="P71" s="690">
        <v>5</v>
      </c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s="160" customFormat="1" ht="12" customHeight="1">
      <c r="A72" s="96"/>
      <c r="B72" s="96"/>
      <c r="C72" s="96"/>
      <c r="D72" s="97"/>
      <c r="E72" s="96"/>
      <c r="F72" s="96"/>
      <c r="G72" s="96"/>
      <c r="H72" s="96"/>
      <c r="I72" s="96"/>
      <c r="J72" s="96"/>
      <c r="K72" s="96"/>
      <c r="L72" s="97"/>
      <c r="M72" s="96"/>
      <c r="N72" s="96"/>
      <c r="O72" s="96"/>
      <c r="P72" s="96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s="160" customFormat="1" ht="12" customHeight="1">
      <c r="A73" s="1105" t="s">
        <v>117</v>
      </c>
      <c r="B73" s="110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s="160" customFormat="1" ht="122.25" customHeight="1">
      <c r="A74" s="124" t="s">
        <v>26</v>
      </c>
      <c r="B74" s="76" t="s">
        <v>74</v>
      </c>
      <c r="C74" s="123" t="s">
        <v>75</v>
      </c>
      <c r="D74" s="124" t="s">
        <v>29</v>
      </c>
      <c r="E74" s="123" t="s">
        <v>76</v>
      </c>
      <c r="F74" s="124" t="s">
        <v>77</v>
      </c>
      <c r="G74" s="76" t="s">
        <v>30</v>
      </c>
      <c r="H74" s="76" t="s">
        <v>31</v>
      </c>
      <c r="I74" s="76" t="s">
        <v>26</v>
      </c>
      <c r="J74" s="124" t="s">
        <v>74</v>
      </c>
      <c r="K74" s="124" t="s">
        <v>75</v>
      </c>
      <c r="L74" s="76" t="s">
        <v>29</v>
      </c>
      <c r="M74" s="76" t="s">
        <v>79</v>
      </c>
      <c r="N74" s="76" t="s">
        <v>77</v>
      </c>
      <c r="O74" s="76" t="s">
        <v>30</v>
      </c>
      <c r="P74" s="124" t="s">
        <v>31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1:47" s="160" customFormat="1" ht="12" customHeight="1">
      <c r="A75" s="130" t="s">
        <v>32</v>
      </c>
      <c r="B75" s="1114" t="s">
        <v>33</v>
      </c>
      <c r="C75" s="1107"/>
      <c r="D75" s="1107"/>
      <c r="E75" s="1107"/>
      <c r="F75" s="1107"/>
      <c r="G75" s="1107"/>
      <c r="H75" s="1107"/>
      <c r="I75" s="1107"/>
      <c r="J75" s="1107"/>
      <c r="K75" s="1107"/>
      <c r="L75" s="1107"/>
      <c r="M75" s="1107"/>
      <c r="N75" s="1107"/>
      <c r="O75" s="1107"/>
      <c r="P75" s="1108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1:47" s="160" customFormat="1" ht="12" customHeight="1">
      <c r="A76" s="99" t="s">
        <v>480</v>
      </c>
      <c r="B76" s="649">
        <v>0.72152777777777777</v>
      </c>
      <c r="C76" s="649">
        <v>0.7680555555555556</v>
      </c>
      <c r="D76" s="644">
        <v>0.2</v>
      </c>
      <c r="E76" s="96"/>
      <c r="F76" s="96"/>
      <c r="G76" s="97">
        <v>45</v>
      </c>
      <c r="H76" s="347">
        <v>0</v>
      </c>
      <c r="I76" s="642" t="s">
        <v>309</v>
      </c>
      <c r="J76" s="649">
        <v>0.97986111111111107</v>
      </c>
      <c r="K76" s="649">
        <v>0.9868055555555556</v>
      </c>
      <c r="L76" s="97">
        <v>0.2</v>
      </c>
      <c r="M76" s="649">
        <v>0.98541666666666661</v>
      </c>
      <c r="N76" s="649">
        <v>2.0833333333333333E-3</v>
      </c>
      <c r="O76" s="96" t="s">
        <v>520</v>
      </c>
      <c r="P76" s="136">
        <v>1.0000000000000142</v>
      </c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s="160" customFormat="1" ht="12" customHeight="1">
      <c r="A77" s="99"/>
      <c r="B77" s="649">
        <v>0.89444444444444438</v>
      </c>
      <c r="C77" s="649">
        <v>0.90208333333333324</v>
      </c>
      <c r="D77" s="644">
        <v>0.1</v>
      </c>
      <c r="E77" s="96"/>
      <c r="F77" s="96"/>
      <c r="G77" s="644">
        <v>45.1</v>
      </c>
      <c r="H77" s="356">
        <v>0</v>
      </c>
      <c r="I77" s="642" t="s">
        <v>310</v>
      </c>
      <c r="J77" s="649">
        <v>6.9444444444444447E-4</v>
      </c>
      <c r="K77" s="649">
        <v>1.9444444444444445E-2</v>
      </c>
      <c r="L77" s="97">
        <v>1.5</v>
      </c>
      <c r="M77" s="645"/>
      <c r="N77" s="96"/>
      <c r="O77" s="644"/>
      <c r="P77" s="13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s="160" customFormat="1" ht="12" customHeight="1">
      <c r="A78" s="642"/>
      <c r="B78" s="649">
        <v>0.9277777777777777</v>
      </c>
      <c r="C78" s="649">
        <v>0.9868055555555556</v>
      </c>
      <c r="D78" s="644">
        <v>2.2000000000000002</v>
      </c>
      <c r="E78" s="649">
        <v>0.9916666666666667</v>
      </c>
      <c r="F78" s="649">
        <v>6.3194444444444442E-2</v>
      </c>
      <c r="G78" s="644">
        <v>45.1</v>
      </c>
      <c r="H78" s="349">
        <v>8.0000000000000426</v>
      </c>
      <c r="I78" s="642"/>
      <c r="J78" s="649">
        <v>5.486111111111111E-2</v>
      </c>
      <c r="K78" s="649">
        <v>7.0833333333333331E-2</v>
      </c>
      <c r="L78" s="97">
        <v>0.7</v>
      </c>
      <c r="M78" s="650">
        <v>1.3194444444444444E-2</v>
      </c>
      <c r="N78" s="649">
        <v>0.15763888888888888</v>
      </c>
      <c r="O78" s="644">
        <v>24.7</v>
      </c>
      <c r="P78" s="137">
        <v>8.9999999999999858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s="160" customFormat="1" ht="12" customHeight="1">
      <c r="A79" s="642" t="s">
        <v>481</v>
      </c>
      <c r="B79" s="649">
        <v>9.1666666666666674E-2</v>
      </c>
      <c r="C79" s="649">
        <v>0.15</v>
      </c>
      <c r="D79" s="644">
        <v>3.6</v>
      </c>
      <c r="E79" s="649">
        <v>0.10416666666666667</v>
      </c>
      <c r="F79" s="649">
        <v>0.23819444444444446</v>
      </c>
      <c r="G79" s="96" t="s">
        <v>517</v>
      </c>
      <c r="H79" s="353">
        <v>20</v>
      </c>
      <c r="I79" s="642"/>
      <c r="J79" s="660">
        <v>0.10277777777777779</v>
      </c>
      <c r="K79" s="649">
        <v>0.11388888888888889</v>
      </c>
      <c r="L79" s="97">
        <v>0.2</v>
      </c>
      <c r="M79" s="645"/>
      <c r="N79" s="96"/>
      <c r="O79" s="644"/>
      <c r="P79" s="138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160" customFormat="1" ht="12" customHeight="1">
      <c r="A80" s="643" t="s">
        <v>482</v>
      </c>
      <c r="B80" s="683">
        <v>0.58680555555555558</v>
      </c>
      <c r="C80" s="649">
        <v>0.58819444444444446</v>
      </c>
      <c r="D80" s="644">
        <v>0.1</v>
      </c>
      <c r="E80" s="96"/>
      <c r="F80" s="96"/>
      <c r="G80" s="96" t="s">
        <v>530</v>
      </c>
      <c r="H80" s="349">
        <v>0</v>
      </c>
      <c r="I80" s="642"/>
      <c r="J80" s="649">
        <v>0.15069444444444444</v>
      </c>
      <c r="K80" s="649">
        <v>0.15347222222222223</v>
      </c>
      <c r="L80" s="97">
        <v>0.6</v>
      </c>
      <c r="M80" s="649">
        <v>0.16180555555555556</v>
      </c>
      <c r="N80" s="649">
        <v>0.18055555555555555</v>
      </c>
      <c r="O80" s="644">
        <v>23.8</v>
      </c>
      <c r="P80" s="138">
        <v>1.9999999999999929</v>
      </c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s="160" customFormat="1" ht="12" customHeight="1">
      <c r="A81" s="642" t="s">
        <v>313</v>
      </c>
      <c r="B81" s="649">
        <v>0.97361111111111109</v>
      </c>
      <c r="C81" s="649">
        <v>0.98472222222222217</v>
      </c>
      <c r="D81" s="644">
        <v>0.1</v>
      </c>
      <c r="E81" s="96"/>
      <c r="F81" s="96"/>
      <c r="G81" s="644">
        <v>48.1</v>
      </c>
      <c r="H81" s="349">
        <v>0</v>
      </c>
      <c r="I81" s="642"/>
      <c r="J81" s="649">
        <v>0.18680555555555556</v>
      </c>
      <c r="K81" s="649">
        <v>0.19652777777777777</v>
      </c>
      <c r="L81" s="97">
        <v>0.3</v>
      </c>
      <c r="M81" s="650">
        <v>0.19513888888888889</v>
      </c>
      <c r="N81" s="649">
        <v>0.26319444444444445</v>
      </c>
      <c r="O81" s="644">
        <v>23.6</v>
      </c>
      <c r="P81" s="140">
        <v>3.0000000000000071</v>
      </c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160" customFormat="1" ht="12" customHeight="1">
      <c r="A82" s="642" t="s">
        <v>314</v>
      </c>
      <c r="B82" s="649">
        <v>0.39027777777777778</v>
      </c>
      <c r="C82" s="649">
        <v>0.39861111111111108</v>
      </c>
      <c r="D82" s="644">
        <v>0.3</v>
      </c>
      <c r="E82" s="649">
        <v>0.41041666666666665</v>
      </c>
      <c r="F82" s="649">
        <v>0.43263888888888885</v>
      </c>
      <c r="G82" s="644">
        <v>48.1</v>
      </c>
      <c r="H82" s="356">
        <v>1.0000000000000142</v>
      </c>
      <c r="I82" s="642"/>
      <c r="J82" s="660">
        <v>0.21875</v>
      </c>
      <c r="K82" s="649">
        <v>0.24166666666666667</v>
      </c>
      <c r="L82" s="97">
        <v>0.4</v>
      </c>
      <c r="M82" s="645"/>
      <c r="N82" s="96"/>
      <c r="O82" s="644"/>
      <c r="P82" s="140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160" customFormat="1" ht="12" customHeight="1">
      <c r="A83" s="642"/>
      <c r="B83" s="649">
        <v>0.65555555555555556</v>
      </c>
      <c r="C83" s="649">
        <v>0.66736111111111107</v>
      </c>
      <c r="D83" s="644">
        <v>0.9</v>
      </c>
      <c r="E83" s="649">
        <v>0.66319444444444442</v>
      </c>
      <c r="F83" s="649">
        <v>0.69027777777777777</v>
      </c>
      <c r="G83" s="644">
        <v>48.5</v>
      </c>
      <c r="H83" s="349">
        <v>2.9999999999999716</v>
      </c>
      <c r="I83" s="642"/>
      <c r="J83" s="649">
        <v>0.27777777777777779</v>
      </c>
      <c r="K83" s="649">
        <v>0.28125</v>
      </c>
      <c r="L83" s="644">
        <v>0.2</v>
      </c>
      <c r="M83" s="96"/>
      <c r="N83" s="96"/>
      <c r="O83" s="644">
        <v>23.3</v>
      </c>
      <c r="P83" s="140">
        <v>0</v>
      </c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s="160" customFormat="1" ht="12" customHeight="1">
      <c r="A84" s="642"/>
      <c r="B84" s="649">
        <v>0.69444444444444453</v>
      </c>
      <c r="C84" s="649">
        <v>0.6972222222222223</v>
      </c>
      <c r="D84" s="644">
        <v>0.2</v>
      </c>
      <c r="E84" s="96"/>
      <c r="F84" s="96"/>
      <c r="G84" s="644">
        <v>48.2</v>
      </c>
      <c r="H84" s="349">
        <v>0</v>
      </c>
      <c r="I84" s="642"/>
      <c r="J84" s="649">
        <v>0.4055555555555555</v>
      </c>
      <c r="K84" s="649">
        <v>0.41180555555555554</v>
      </c>
      <c r="L84" s="644">
        <v>0.2</v>
      </c>
      <c r="M84" s="96"/>
      <c r="N84" s="96"/>
      <c r="O84" s="644">
        <v>23.9</v>
      </c>
      <c r="P84" s="140">
        <v>0</v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160" customFormat="1" ht="12" customHeight="1">
      <c r="A85" s="642" t="s">
        <v>483</v>
      </c>
      <c r="B85" s="671">
        <v>0.98125000000000007</v>
      </c>
      <c r="C85" s="671">
        <v>0.98749999999999993</v>
      </c>
      <c r="D85" s="668">
        <v>0.7</v>
      </c>
      <c r="E85" s="649">
        <v>2.361111111111111E-2</v>
      </c>
      <c r="F85" s="649">
        <v>4.2361111111111106E-2</v>
      </c>
      <c r="G85" s="644">
        <v>50.6</v>
      </c>
      <c r="H85" s="356">
        <v>2.0000000000000284</v>
      </c>
      <c r="I85" s="99"/>
      <c r="J85" s="649">
        <v>0.44097222222222227</v>
      </c>
      <c r="K85" s="649">
        <v>0.45624999999999999</v>
      </c>
      <c r="L85" s="97">
        <v>0.9</v>
      </c>
      <c r="M85" s="649">
        <v>0.45347222222222222</v>
      </c>
      <c r="N85" s="649">
        <v>0.5229166666666667</v>
      </c>
      <c r="O85" s="644">
        <v>24.4</v>
      </c>
      <c r="P85" s="140">
        <v>1.9999999999999929</v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160" customFormat="1" ht="12" customHeight="1">
      <c r="A86" s="642" t="s">
        <v>316</v>
      </c>
      <c r="B86" s="649">
        <v>0.34583333333333338</v>
      </c>
      <c r="C86" s="649">
        <v>0.3888888888888889</v>
      </c>
      <c r="D86" s="644">
        <v>1.2</v>
      </c>
      <c r="E86" s="649">
        <v>0.37847222222222227</v>
      </c>
      <c r="F86" s="649">
        <v>0.4548611111111111</v>
      </c>
      <c r="G86" s="644">
        <v>50.6</v>
      </c>
      <c r="H86" s="349">
        <v>3.9999999999999858</v>
      </c>
      <c r="I86" s="100"/>
      <c r="J86" s="649">
        <v>0.65763888888888888</v>
      </c>
      <c r="K86" s="649">
        <v>0.67013888888888884</v>
      </c>
      <c r="L86" s="91">
        <v>1.9</v>
      </c>
      <c r="M86" s="650">
        <v>0.6645833333333333</v>
      </c>
      <c r="N86" s="649">
        <v>0.76250000000000007</v>
      </c>
      <c r="O86" s="91">
        <v>24.9</v>
      </c>
      <c r="P86" s="140">
        <v>5</v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1:47" s="160" customFormat="1" ht="12" customHeight="1">
      <c r="A87" s="642"/>
      <c r="B87" s="649">
        <v>0.46666666666666662</v>
      </c>
      <c r="C87" s="649">
        <v>0.47083333333333338</v>
      </c>
      <c r="D87" s="644">
        <v>0.4</v>
      </c>
      <c r="E87" s="649">
        <v>0.49374999999999997</v>
      </c>
      <c r="F87" s="649">
        <v>0.51527777777777783</v>
      </c>
      <c r="G87" s="644">
        <v>50.2</v>
      </c>
      <c r="H87" s="356">
        <v>1.0000000000000142</v>
      </c>
      <c r="I87" s="642"/>
      <c r="J87" s="649">
        <v>0.68055555555555547</v>
      </c>
      <c r="K87" s="649">
        <v>0.68888888888888899</v>
      </c>
      <c r="L87" s="644">
        <v>0.2</v>
      </c>
      <c r="M87" s="645"/>
      <c r="N87" s="96"/>
      <c r="O87" s="644"/>
      <c r="P87" s="140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1:47" s="160" customFormat="1" ht="12" customHeight="1">
      <c r="A88" s="642"/>
      <c r="B88" s="649">
        <v>0.56111111111111112</v>
      </c>
      <c r="C88" s="649">
        <v>0.5708333333333333</v>
      </c>
      <c r="D88" s="644">
        <v>2.8</v>
      </c>
      <c r="E88" s="649">
        <v>0.58888888888888891</v>
      </c>
      <c r="F88" s="649">
        <v>0.64583333333333337</v>
      </c>
      <c r="G88" s="644">
        <v>50.1</v>
      </c>
      <c r="H88" s="349">
        <v>11.000000000000014</v>
      </c>
      <c r="I88" s="642"/>
      <c r="J88" s="649">
        <v>0.78541666666666676</v>
      </c>
      <c r="K88" s="649">
        <v>0.84444444444444444</v>
      </c>
      <c r="L88" s="644">
        <v>3.9</v>
      </c>
      <c r="M88" s="649">
        <v>0.79861111111111116</v>
      </c>
      <c r="N88" s="649">
        <v>0.92847222222222225</v>
      </c>
      <c r="O88" s="644">
        <v>24.7</v>
      </c>
      <c r="P88" s="140">
        <v>11.999999999999993</v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1:47" s="160" customFormat="1" ht="12" customHeight="1">
      <c r="A89" s="642" t="s">
        <v>484</v>
      </c>
      <c r="B89" s="649">
        <v>4.8611111111111112E-2</v>
      </c>
      <c r="C89" s="649">
        <v>7.013888888888889E-2</v>
      </c>
      <c r="D89" s="644">
        <v>7.3</v>
      </c>
      <c r="E89" s="649">
        <v>6.805555555555555E-2</v>
      </c>
      <c r="F89" s="649">
        <v>0.25347222222222221</v>
      </c>
      <c r="G89" s="644">
        <v>49.9</v>
      </c>
      <c r="H89" s="349">
        <v>30</v>
      </c>
      <c r="I89" s="642"/>
      <c r="J89" s="649">
        <v>0.95833333333333337</v>
      </c>
      <c r="K89" s="649">
        <v>0.98611111111111116</v>
      </c>
      <c r="L89" s="644">
        <v>0.9</v>
      </c>
      <c r="M89" s="649">
        <v>0.96736111111111101</v>
      </c>
      <c r="N89" s="649">
        <v>2.4305555555555556E-2</v>
      </c>
      <c r="O89" s="644">
        <v>23.6</v>
      </c>
      <c r="P89" s="90">
        <v>2.0000000000000284</v>
      </c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1:47" s="160" customFormat="1" ht="12" customHeight="1">
      <c r="A90" s="642"/>
      <c r="B90" s="649">
        <v>0.26597222222222222</v>
      </c>
      <c r="C90" s="649">
        <v>0.27777777777777779</v>
      </c>
      <c r="D90" s="644">
        <v>1.9</v>
      </c>
      <c r="E90" s="649">
        <v>0.27708333333333335</v>
      </c>
      <c r="F90" s="649">
        <v>0.31041666666666667</v>
      </c>
      <c r="G90" s="644">
        <v>46.9</v>
      </c>
      <c r="H90" s="349">
        <v>11.000000000000014</v>
      </c>
      <c r="I90" s="642" t="s">
        <v>311</v>
      </c>
      <c r="J90" s="649">
        <v>6.1111111111111116E-2</v>
      </c>
      <c r="K90" s="649">
        <v>7.0833333333333331E-2</v>
      </c>
      <c r="L90" s="644">
        <v>0.2</v>
      </c>
      <c r="M90" s="96"/>
      <c r="N90" s="96"/>
      <c r="O90" s="644">
        <v>23.5</v>
      </c>
      <c r="P90" s="90">
        <v>0</v>
      </c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1:47" s="160" customFormat="1" ht="12" customHeight="1">
      <c r="A91" s="642" t="s">
        <v>318</v>
      </c>
      <c r="B91" s="649">
        <v>0.61736111111111114</v>
      </c>
      <c r="C91" s="649">
        <v>0.62013888888888891</v>
      </c>
      <c r="D91" s="644">
        <v>0.1</v>
      </c>
      <c r="E91" s="96"/>
      <c r="F91" s="96"/>
      <c r="G91" s="644">
        <v>45.8</v>
      </c>
      <c r="H91" s="349">
        <v>0</v>
      </c>
      <c r="I91" s="642" t="s">
        <v>486</v>
      </c>
      <c r="J91" s="649">
        <v>0.30416666666666664</v>
      </c>
      <c r="K91" s="649">
        <v>0.33124999999999999</v>
      </c>
      <c r="L91" s="644">
        <v>0.7</v>
      </c>
      <c r="M91" s="649">
        <v>0.31041666666666667</v>
      </c>
      <c r="N91" s="649">
        <v>0.3756944444444445</v>
      </c>
      <c r="O91" s="644">
        <v>25.7</v>
      </c>
      <c r="P91" s="90">
        <v>1.9999999999999929</v>
      </c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s="160" customFormat="1" ht="12" customHeight="1">
      <c r="A92" s="642"/>
      <c r="B92" s="649">
        <v>0.63750000000000007</v>
      </c>
      <c r="C92" s="649">
        <v>0.65347222222222223</v>
      </c>
      <c r="D92" s="644">
        <v>0.4</v>
      </c>
      <c r="E92" s="649">
        <v>0.66388888888888886</v>
      </c>
      <c r="F92" s="649">
        <v>0.70277777777777783</v>
      </c>
      <c r="G92" s="644">
        <v>45.8</v>
      </c>
      <c r="H92" s="349">
        <v>1.9999999999999574</v>
      </c>
      <c r="I92" s="642"/>
      <c r="J92" s="649">
        <v>0.59722222222222221</v>
      </c>
      <c r="K92" s="649">
        <v>0.60486111111111118</v>
      </c>
      <c r="L92" s="644">
        <v>0.3</v>
      </c>
      <c r="M92" s="649">
        <v>0.60833333333333328</v>
      </c>
      <c r="N92" s="649">
        <v>0.6479166666666667</v>
      </c>
      <c r="O92" s="644">
        <v>25.9</v>
      </c>
      <c r="P92" s="90">
        <v>0.99999999999997868</v>
      </c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1:47" s="160" customFormat="1" ht="12" customHeight="1">
      <c r="A93" s="642"/>
      <c r="B93" s="649">
        <v>0.73333333333333339</v>
      </c>
      <c r="C93" s="649">
        <v>0.73541666666666661</v>
      </c>
      <c r="D93" s="644">
        <v>0.2</v>
      </c>
      <c r="E93" s="96"/>
      <c r="F93" s="96"/>
      <c r="G93" s="644">
        <v>45.6</v>
      </c>
      <c r="H93" s="349">
        <v>0</v>
      </c>
      <c r="I93" s="642"/>
      <c r="J93" s="649">
        <v>0.67222222222222217</v>
      </c>
      <c r="K93" s="649">
        <v>0.67638888888888893</v>
      </c>
      <c r="L93" s="644">
        <v>0.2</v>
      </c>
      <c r="M93" s="96"/>
      <c r="N93" s="96"/>
      <c r="O93" s="97">
        <v>26</v>
      </c>
      <c r="P93" s="90">
        <v>0</v>
      </c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1:47" s="160" customFormat="1" ht="12" customHeight="1">
      <c r="A94" s="642"/>
      <c r="B94" s="649">
        <v>0.76736111111111116</v>
      </c>
      <c r="C94" s="649">
        <v>0.875</v>
      </c>
      <c r="D94" s="97">
        <v>4</v>
      </c>
      <c r="E94" s="650">
        <v>0.78125</v>
      </c>
      <c r="F94" s="649">
        <v>3.6805555555555557E-2</v>
      </c>
      <c r="G94" s="96" t="s">
        <v>518</v>
      </c>
      <c r="H94" s="349">
        <v>26.000000000000014</v>
      </c>
      <c r="I94" s="642" t="s">
        <v>521</v>
      </c>
      <c r="J94" s="649">
        <v>0.99513888888888891</v>
      </c>
      <c r="K94" s="649">
        <v>4.8611111111111112E-3</v>
      </c>
      <c r="L94" s="644">
        <v>0.2</v>
      </c>
      <c r="M94" s="96"/>
      <c r="N94" s="96"/>
      <c r="O94" s="644">
        <v>27.4</v>
      </c>
      <c r="P94" s="90">
        <v>0</v>
      </c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1:47" s="160" customFormat="1" ht="12" customHeight="1">
      <c r="A95" s="642"/>
      <c r="B95" s="649">
        <v>0.8965277777777777</v>
      </c>
      <c r="C95" s="649">
        <v>0.93055555555555547</v>
      </c>
      <c r="D95" s="97">
        <v>0.2</v>
      </c>
      <c r="E95" s="645"/>
      <c r="F95" s="96"/>
      <c r="G95" s="644"/>
      <c r="H95" s="349"/>
      <c r="I95" s="642" t="s">
        <v>487</v>
      </c>
      <c r="J95" s="649">
        <v>1.9444444444444445E-2</v>
      </c>
      <c r="K95" s="649">
        <v>2.361111111111111E-2</v>
      </c>
      <c r="L95" s="644">
        <v>0.2</v>
      </c>
      <c r="M95" s="96"/>
      <c r="N95" s="96"/>
      <c r="O95" s="644">
        <v>27.4</v>
      </c>
      <c r="P95" s="90">
        <v>0</v>
      </c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s="160" customFormat="1" ht="12" customHeight="1">
      <c r="A96" s="642" t="s">
        <v>319</v>
      </c>
      <c r="B96" s="649">
        <v>0.6333333333333333</v>
      </c>
      <c r="C96" s="649">
        <v>0.63888888888888895</v>
      </c>
      <c r="D96" s="97">
        <v>0.2</v>
      </c>
      <c r="E96" s="649">
        <v>0.64930555555555558</v>
      </c>
      <c r="F96" s="649">
        <v>0.6694444444444444</v>
      </c>
      <c r="G96" s="96" t="s">
        <v>519</v>
      </c>
      <c r="H96" s="349">
        <v>1.0000000000000142</v>
      </c>
      <c r="I96" s="642"/>
      <c r="J96" s="649">
        <v>0.12013888888888889</v>
      </c>
      <c r="K96" s="649">
        <v>0.3659722222222222</v>
      </c>
      <c r="L96" s="644">
        <v>2.2000000000000002</v>
      </c>
      <c r="M96" s="649">
        <v>0.13402777777777777</v>
      </c>
      <c r="N96" s="649">
        <v>0.45555555555555555</v>
      </c>
      <c r="O96" s="644">
        <v>27.4</v>
      </c>
      <c r="P96" s="140">
        <v>10.999999999999979</v>
      </c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1:47" s="160" customFormat="1" ht="12" customHeight="1">
      <c r="A97" s="642"/>
      <c r="B97" s="649">
        <v>0.73055555555555562</v>
      </c>
      <c r="C97" s="649">
        <v>0.7368055555555556</v>
      </c>
      <c r="D97" s="97">
        <v>0.3</v>
      </c>
      <c r="E97" s="649">
        <v>0.74930555555555556</v>
      </c>
      <c r="F97" s="649">
        <v>0.76041666666666663</v>
      </c>
      <c r="G97" s="644">
        <v>43.5</v>
      </c>
      <c r="H97" s="349">
        <v>1.0000000000000142</v>
      </c>
      <c r="I97" s="642"/>
      <c r="J97" s="649">
        <v>0.76041666666666663</v>
      </c>
      <c r="K97" s="649">
        <v>0.76666666666666661</v>
      </c>
      <c r="L97" s="644">
        <v>0.2</v>
      </c>
      <c r="M97" s="96"/>
      <c r="N97" s="96"/>
      <c r="O97" s="644">
        <v>26.6</v>
      </c>
      <c r="P97" s="140">
        <v>0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1:47" s="160" customFormat="1" ht="12" customHeight="1">
      <c r="A98" s="642" t="s">
        <v>485</v>
      </c>
      <c r="B98" s="649">
        <v>0.3576388888888889</v>
      </c>
      <c r="C98" s="649">
        <v>0.35972222222222222</v>
      </c>
      <c r="D98" s="97">
        <v>0.2</v>
      </c>
      <c r="E98" s="96"/>
      <c r="F98" s="96"/>
      <c r="G98" s="644">
        <v>43.4</v>
      </c>
      <c r="H98" s="356">
        <v>0</v>
      </c>
      <c r="I98" s="642" t="s">
        <v>488</v>
      </c>
      <c r="J98" s="649">
        <v>0.16527777777777777</v>
      </c>
      <c r="K98" s="649">
        <v>0.3659722222222222</v>
      </c>
      <c r="L98" s="644">
        <v>1.6</v>
      </c>
      <c r="M98" s="649">
        <v>0.19027777777777777</v>
      </c>
      <c r="N98" s="649">
        <v>0.4458333333333333</v>
      </c>
      <c r="O98" s="644" t="s">
        <v>479</v>
      </c>
      <c r="P98" s="140">
        <v>10</v>
      </c>
      <c r="Q98" s="121"/>
      <c r="R98" s="121"/>
      <c r="S98" s="121"/>
      <c r="T98" s="121"/>
      <c r="U98" s="121"/>
      <c r="V98" s="121"/>
      <c r="W98" s="121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  <row r="99" spans="1:47" s="160" customFormat="1" ht="12" customHeight="1">
      <c r="A99" s="642"/>
      <c r="B99" s="649">
        <v>0.36805555555555558</v>
      </c>
      <c r="C99" s="649">
        <v>0.40833333333333338</v>
      </c>
      <c r="D99" s="97">
        <v>6.6</v>
      </c>
      <c r="E99" s="649">
        <v>0.38611111111111113</v>
      </c>
      <c r="F99" s="649">
        <v>0.52430555555555558</v>
      </c>
      <c r="G99" s="644">
        <v>43.4</v>
      </c>
      <c r="H99" s="356">
        <v>61.000000000000014</v>
      </c>
      <c r="I99" s="642" t="s">
        <v>490</v>
      </c>
      <c r="J99" s="649">
        <v>4.027777777777778E-2</v>
      </c>
      <c r="K99" s="649">
        <v>0.10625</v>
      </c>
      <c r="L99" s="97">
        <v>1</v>
      </c>
      <c r="M99" s="649">
        <v>5.486111111111111E-2</v>
      </c>
      <c r="N99" s="649">
        <v>0.12013888888888889</v>
      </c>
      <c r="O99" s="96" t="s">
        <v>522</v>
      </c>
      <c r="P99" s="140">
        <v>5.9999999999999787</v>
      </c>
      <c r="Q99" s="643"/>
      <c r="R99" s="649"/>
      <c r="S99" s="649"/>
      <c r="T99" s="644"/>
      <c r="U99" s="649"/>
      <c r="V99" s="649"/>
      <c r="W99" s="121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</row>
    <row r="100" spans="1:47" s="160" customFormat="1" ht="12" customHeight="1">
      <c r="A100" s="642"/>
      <c r="B100" s="649">
        <v>0.57361111111111118</v>
      </c>
      <c r="C100" s="649">
        <v>0.6430555555555556</v>
      </c>
      <c r="D100" s="97">
        <v>1.7</v>
      </c>
      <c r="E100" s="649">
        <v>0.5854166666666667</v>
      </c>
      <c r="F100" s="649">
        <v>0.71597222222222223</v>
      </c>
      <c r="G100" s="644">
        <v>37.299999999999997</v>
      </c>
      <c r="H100" s="137">
        <v>15.999999999999943</v>
      </c>
      <c r="I100" s="667"/>
      <c r="J100" s="670">
        <v>0.12986111111111112</v>
      </c>
      <c r="K100" s="670">
        <v>0.21875</v>
      </c>
      <c r="L100" s="676">
        <v>2.7</v>
      </c>
      <c r="M100" s="649">
        <v>0.13680555555555554</v>
      </c>
      <c r="N100" s="649">
        <v>0.30486111111111108</v>
      </c>
      <c r="O100" s="96" t="s">
        <v>523</v>
      </c>
      <c r="P100" s="140">
        <v>15</v>
      </c>
      <c r="Q100" s="643"/>
      <c r="R100" s="649"/>
      <c r="S100" s="649"/>
      <c r="T100" s="97"/>
      <c r="U100" s="649"/>
      <c r="V100" s="649"/>
      <c r="W100" s="121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</row>
    <row r="101" spans="1:47" s="160" customFormat="1" ht="12" customHeight="1">
      <c r="A101" s="642"/>
      <c r="B101" s="649">
        <v>0.72916666666666663</v>
      </c>
      <c r="C101" s="649">
        <v>0.73472222222222217</v>
      </c>
      <c r="D101" s="97">
        <v>0.1</v>
      </c>
      <c r="E101" s="96"/>
      <c r="F101" s="96"/>
      <c r="G101" s="96" t="s">
        <v>531</v>
      </c>
      <c r="H101" s="137">
        <v>0</v>
      </c>
      <c r="I101" s="667"/>
      <c r="J101" s="670">
        <v>0.30972222222222223</v>
      </c>
      <c r="K101" s="670">
        <v>0.31736111111111115</v>
      </c>
      <c r="L101" s="676">
        <v>1.4</v>
      </c>
      <c r="M101" s="681">
        <v>0.31736111111111115</v>
      </c>
      <c r="N101" s="670">
        <v>0.38611111111111113</v>
      </c>
      <c r="O101" s="96" t="s">
        <v>532</v>
      </c>
      <c r="P101" s="141">
        <v>8.0000000000000071</v>
      </c>
      <c r="Q101" s="698"/>
      <c r="R101" s="670"/>
      <c r="S101" s="670"/>
      <c r="T101" s="676"/>
      <c r="U101" s="649"/>
      <c r="V101" s="649"/>
      <c r="W101" s="12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</row>
    <row r="102" spans="1:47" s="160" customFormat="1" ht="12" customHeight="1">
      <c r="A102" s="642"/>
      <c r="B102" s="649">
        <v>0.75555555555555554</v>
      </c>
      <c r="C102" s="649">
        <v>0.77638888888888891</v>
      </c>
      <c r="D102" s="97">
        <v>1.5</v>
      </c>
      <c r="E102" s="650">
        <v>0.77708333333333324</v>
      </c>
      <c r="F102" s="649">
        <v>0.93819444444444444</v>
      </c>
      <c r="G102" s="644">
        <v>35.700000000000003</v>
      </c>
      <c r="H102" s="137">
        <v>13.000000000000043</v>
      </c>
      <c r="I102" s="667"/>
      <c r="J102" s="684">
        <v>0.34722222222222227</v>
      </c>
      <c r="K102" s="684">
        <v>0.35833333333333334</v>
      </c>
      <c r="L102" s="676">
        <v>0.2</v>
      </c>
      <c r="M102" s="677"/>
      <c r="N102" s="87"/>
      <c r="O102" s="87"/>
      <c r="P102" s="140"/>
      <c r="Q102" s="698"/>
      <c r="R102" s="670"/>
      <c r="S102" s="670"/>
      <c r="T102" s="676"/>
      <c r="U102" s="670"/>
      <c r="V102" s="670"/>
      <c r="W102" s="121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1:47" s="160" customFormat="1" ht="12" customHeight="1">
      <c r="A103" s="642"/>
      <c r="B103" s="649">
        <v>0.80138888888888893</v>
      </c>
      <c r="C103" s="649">
        <v>0.80486111111111114</v>
      </c>
      <c r="D103" s="97">
        <v>0.1</v>
      </c>
      <c r="E103" s="645"/>
      <c r="F103" s="96"/>
      <c r="G103" s="644"/>
      <c r="H103" s="137"/>
      <c r="I103" s="667"/>
      <c r="J103" s="684">
        <v>0.49027777777777781</v>
      </c>
      <c r="K103" s="684">
        <v>0.50555555555555554</v>
      </c>
      <c r="L103" s="41">
        <v>0.2</v>
      </c>
      <c r="M103" s="87"/>
      <c r="N103" s="87"/>
      <c r="O103" s="87" t="s">
        <v>532</v>
      </c>
      <c r="P103" s="140">
        <v>0</v>
      </c>
      <c r="Q103" s="698"/>
      <c r="R103" s="684"/>
      <c r="S103" s="684"/>
      <c r="T103" s="676"/>
      <c r="U103" s="87"/>
      <c r="V103" s="87"/>
      <c r="W103" s="121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47" s="160" customFormat="1" ht="12" customHeight="1">
      <c r="A104" s="642" t="s">
        <v>320</v>
      </c>
      <c r="B104" s="649">
        <v>0.12916666666666668</v>
      </c>
      <c r="C104" s="649">
        <v>0.15277777777777776</v>
      </c>
      <c r="D104" s="97">
        <v>0.4</v>
      </c>
      <c r="E104" s="649">
        <v>0.14791666666666667</v>
      </c>
      <c r="F104" s="649">
        <v>0.20555555555555557</v>
      </c>
      <c r="G104" s="644">
        <v>34.799999999999997</v>
      </c>
      <c r="H104" s="137">
        <v>2.9999999999999716</v>
      </c>
      <c r="I104" s="667"/>
      <c r="J104" s="670">
        <v>0.86805555555555547</v>
      </c>
      <c r="K104" s="670">
        <v>0.87222222222222223</v>
      </c>
      <c r="L104" s="41">
        <v>0.2</v>
      </c>
      <c r="M104" s="681">
        <v>0.88263888888888886</v>
      </c>
      <c r="N104" s="670">
        <v>5.2777777777777778E-2</v>
      </c>
      <c r="O104" s="87" t="s">
        <v>524</v>
      </c>
      <c r="P104" s="141">
        <v>3.0000000000000071</v>
      </c>
      <c r="Q104" s="698"/>
      <c r="R104" s="684"/>
      <c r="S104" s="684"/>
      <c r="T104" s="41"/>
      <c r="U104" s="87"/>
      <c r="V104" s="87"/>
      <c r="W104" s="121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1:47" s="160" customFormat="1" ht="12" customHeight="1">
      <c r="A105" s="642"/>
      <c r="B105" s="649">
        <v>0.57361111111111118</v>
      </c>
      <c r="C105" s="649">
        <v>0.5854166666666667</v>
      </c>
      <c r="D105" s="97">
        <v>2.4</v>
      </c>
      <c r="E105" s="649">
        <v>0.57847222222222217</v>
      </c>
      <c r="F105" s="649">
        <v>0.70277777777777783</v>
      </c>
      <c r="G105" s="644">
        <v>35.1</v>
      </c>
      <c r="H105" s="137">
        <v>15</v>
      </c>
      <c r="I105" s="667"/>
      <c r="J105" s="684">
        <v>0.96250000000000002</v>
      </c>
      <c r="K105" s="684">
        <v>0.97777777777777775</v>
      </c>
      <c r="L105" s="41">
        <v>0.6</v>
      </c>
      <c r="M105" s="677"/>
      <c r="N105" s="87"/>
      <c r="O105" s="87"/>
      <c r="P105" s="140"/>
      <c r="Q105" s="698"/>
      <c r="R105" s="670"/>
      <c r="S105" s="670"/>
      <c r="T105" s="41"/>
      <c r="U105" s="670"/>
      <c r="V105" s="670"/>
      <c r="W105" s="121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47" s="160" customFormat="1" ht="12" customHeight="1">
      <c r="A106" s="642" t="s">
        <v>309</v>
      </c>
      <c r="B106" s="649">
        <v>0.2673611111111111</v>
      </c>
      <c r="C106" s="649">
        <v>0.6875</v>
      </c>
      <c r="D106" s="97">
        <v>23</v>
      </c>
      <c r="E106" s="645"/>
      <c r="F106" s="96"/>
      <c r="G106" s="644"/>
      <c r="H106" s="137"/>
      <c r="I106" s="667" t="s">
        <v>315</v>
      </c>
      <c r="J106" s="684">
        <v>0.42638888888888887</v>
      </c>
      <c r="K106" s="670">
        <v>0.44513888888888892</v>
      </c>
      <c r="L106" s="41">
        <v>1</v>
      </c>
      <c r="M106" s="670">
        <v>0.44027777777777777</v>
      </c>
      <c r="N106" s="670">
        <v>0.50763888888888886</v>
      </c>
      <c r="O106" s="87" t="s">
        <v>533</v>
      </c>
      <c r="P106" s="140">
        <v>3.9999999999999858</v>
      </c>
      <c r="Q106" s="698"/>
      <c r="R106" s="684"/>
      <c r="S106" s="684"/>
      <c r="T106" s="41"/>
      <c r="U106" s="87"/>
      <c r="V106" s="87"/>
      <c r="W106" s="121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s="160" customFormat="1" ht="12" customHeight="1">
      <c r="A107" s="642"/>
      <c r="B107" s="649">
        <v>0.72777777777777775</v>
      </c>
      <c r="C107" s="649">
        <v>0.72916666666666663</v>
      </c>
      <c r="D107" s="97">
        <v>0.2</v>
      </c>
      <c r="E107" s="650">
        <v>0.27986111111111112</v>
      </c>
      <c r="F107" s="649">
        <v>0.93541666666666667</v>
      </c>
      <c r="G107" s="644">
        <v>34.6</v>
      </c>
      <c r="H107" s="90">
        <v>98</v>
      </c>
      <c r="I107" s="667" t="s">
        <v>317</v>
      </c>
      <c r="J107" s="684">
        <v>0.17361111111111113</v>
      </c>
      <c r="K107" s="684">
        <v>0.19513888888888889</v>
      </c>
      <c r="L107" s="41">
        <v>2.1</v>
      </c>
      <c r="M107" s="670">
        <v>0.19027777777777777</v>
      </c>
      <c r="N107" s="670">
        <v>0.25694444444444448</v>
      </c>
      <c r="O107" s="87" t="s">
        <v>502</v>
      </c>
      <c r="P107" s="140">
        <v>9.0000000000000213</v>
      </c>
      <c r="Q107" s="698"/>
      <c r="R107" s="684"/>
      <c r="S107" s="670"/>
      <c r="T107" s="41"/>
      <c r="U107" s="670"/>
      <c r="V107" s="670"/>
      <c r="W107" s="121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s="160" customFormat="1" ht="12" customHeight="1">
      <c r="A108" s="674"/>
      <c r="B108" s="685">
        <v>0.74791666666666667</v>
      </c>
      <c r="C108" s="685">
        <v>0.75138888888888899</v>
      </c>
      <c r="D108" s="658">
        <v>0.2</v>
      </c>
      <c r="E108" s="691"/>
      <c r="F108" s="657"/>
      <c r="G108" s="659"/>
      <c r="H108" s="519"/>
      <c r="I108" s="699"/>
      <c r="J108" s="697">
        <v>0.26805555555555555</v>
      </c>
      <c r="K108" s="694">
        <v>0.27569444444444446</v>
      </c>
      <c r="L108" s="42">
        <v>0.5</v>
      </c>
      <c r="M108" s="694">
        <v>0.27638888888888885</v>
      </c>
      <c r="N108" s="694">
        <v>0.34166666666666662</v>
      </c>
      <c r="O108" s="692" t="s">
        <v>534</v>
      </c>
      <c r="P108" s="693">
        <v>1.9999999999999929</v>
      </c>
      <c r="Q108" s="698"/>
      <c r="R108" s="684"/>
      <c r="S108" s="684"/>
      <c r="T108" s="41"/>
      <c r="U108" s="670"/>
      <c r="V108" s="670"/>
      <c r="W108" s="121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s="160" customFormat="1" ht="12" customHeight="1">
      <c r="A109" s="58"/>
      <c r="B109" s="29"/>
      <c r="C109" s="29"/>
      <c r="D109" s="58"/>
      <c r="E109" s="58"/>
      <c r="F109" s="29"/>
      <c r="G109" s="29"/>
      <c r="H109" s="29"/>
      <c r="I109" s="95"/>
      <c r="J109" s="95"/>
      <c r="K109" s="95"/>
      <c r="L109" s="149"/>
      <c r="M109" s="95"/>
      <c r="N109" s="95"/>
      <c r="O109" s="95"/>
      <c r="P109" s="95"/>
      <c r="Q109" s="121"/>
      <c r="R109" s="121"/>
      <c r="S109" s="121"/>
      <c r="T109" s="121"/>
      <c r="U109" s="121"/>
      <c r="V109" s="121"/>
      <c r="W109" s="121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s="160" customFormat="1" ht="12" customHeight="1">
      <c r="A110" s="1105" t="s">
        <v>511</v>
      </c>
      <c r="B110" s="110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s="160" customFormat="1" ht="122.25" customHeight="1">
      <c r="A111" s="124" t="s">
        <v>26</v>
      </c>
      <c r="B111" s="76" t="s">
        <v>74</v>
      </c>
      <c r="C111" s="123" t="s">
        <v>75</v>
      </c>
      <c r="D111" s="124" t="s">
        <v>29</v>
      </c>
      <c r="E111" s="123" t="s">
        <v>76</v>
      </c>
      <c r="F111" s="124" t="s">
        <v>77</v>
      </c>
      <c r="G111" s="76" t="s">
        <v>30</v>
      </c>
      <c r="H111" s="76" t="s">
        <v>31</v>
      </c>
      <c r="I111" s="76" t="s">
        <v>26</v>
      </c>
      <c r="J111" s="124" t="s">
        <v>74</v>
      </c>
      <c r="K111" s="124" t="s">
        <v>75</v>
      </c>
      <c r="L111" s="76" t="s">
        <v>29</v>
      </c>
      <c r="M111" s="76" t="s">
        <v>79</v>
      </c>
      <c r="N111" s="76" t="s">
        <v>77</v>
      </c>
      <c r="O111" s="76" t="s">
        <v>30</v>
      </c>
      <c r="P111" s="124" t="s">
        <v>31</v>
      </c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160" customFormat="1" ht="12" customHeight="1">
      <c r="A112" s="130" t="s">
        <v>32</v>
      </c>
      <c r="B112" s="1114" t="s">
        <v>33</v>
      </c>
      <c r="C112" s="1107"/>
      <c r="D112" s="1107"/>
      <c r="E112" s="1107"/>
      <c r="F112" s="1107"/>
      <c r="G112" s="1107"/>
      <c r="H112" s="1107"/>
      <c r="I112" s="1107"/>
      <c r="J112" s="1107"/>
      <c r="K112" s="1107"/>
      <c r="L112" s="1107"/>
      <c r="M112" s="1107"/>
      <c r="N112" s="1107"/>
      <c r="O112" s="1107"/>
      <c r="P112" s="1108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</row>
    <row r="113" spans="1:47" s="160" customFormat="1" ht="12" customHeight="1">
      <c r="A113" s="667" t="s">
        <v>317</v>
      </c>
      <c r="B113" s="670">
        <v>0.75069444444444444</v>
      </c>
      <c r="C113" s="670">
        <v>0.77847222222222223</v>
      </c>
      <c r="D113" s="41">
        <v>1.8</v>
      </c>
      <c r="E113" s="670">
        <v>0.76736111111111116</v>
      </c>
      <c r="F113" s="670">
        <v>0.86736111111111114</v>
      </c>
      <c r="G113" s="87" t="s">
        <v>525</v>
      </c>
      <c r="H113" s="347">
        <v>6.9999999999999929</v>
      </c>
      <c r="I113" s="162"/>
      <c r="J113" s="134"/>
      <c r="K113" s="135"/>
      <c r="L113" s="150"/>
      <c r="M113" s="150"/>
      <c r="N113" s="135"/>
      <c r="O113" s="135"/>
      <c r="P113" s="136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s="160" customFormat="1" ht="12" customHeight="1">
      <c r="A114" s="667" t="s">
        <v>321</v>
      </c>
      <c r="B114" s="670">
        <v>0.49305555555555558</v>
      </c>
      <c r="C114" s="670">
        <v>0.5</v>
      </c>
      <c r="D114" s="41">
        <v>0.1</v>
      </c>
      <c r="E114" s="87"/>
      <c r="F114" s="87"/>
      <c r="G114" s="87" t="s">
        <v>526</v>
      </c>
      <c r="H114" s="356">
        <v>0</v>
      </c>
      <c r="I114" s="99"/>
      <c r="J114" s="98"/>
      <c r="K114" s="96"/>
      <c r="L114" s="121"/>
      <c r="M114" s="121"/>
      <c r="N114" s="96"/>
      <c r="O114" s="96"/>
      <c r="P114" s="137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160" customFormat="1" ht="12" customHeight="1">
      <c r="A115" s="667"/>
      <c r="B115" s="670">
        <v>0.58402777777777781</v>
      </c>
      <c r="C115" s="670">
        <v>0.59166666666666667</v>
      </c>
      <c r="D115" s="41">
        <v>0.4</v>
      </c>
      <c r="E115" s="670">
        <v>0.60069444444444442</v>
      </c>
      <c r="F115" s="670">
        <v>0.63958333333333328</v>
      </c>
      <c r="G115" s="87" t="s">
        <v>526</v>
      </c>
      <c r="H115" s="349">
        <v>0.99999999999997868</v>
      </c>
      <c r="I115" s="99"/>
      <c r="J115" s="98"/>
      <c r="K115" s="96"/>
      <c r="L115" s="121"/>
      <c r="M115" s="121"/>
      <c r="N115" s="96"/>
      <c r="O115" s="96"/>
      <c r="P115" s="137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s="160" customFormat="1" ht="12" customHeight="1">
      <c r="A116" s="667"/>
      <c r="B116" s="670">
        <v>0.68055555555555547</v>
      </c>
      <c r="C116" s="670">
        <v>0.68263888888888891</v>
      </c>
      <c r="D116" s="676">
        <v>0.1</v>
      </c>
      <c r="E116" s="87"/>
      <c r="F116" s="87"/>
      <c r="G116" s="87" t="s">
        <v>492</v>
      </c>
      <c r="H116" s="353">
        <v>0</v>
      </c>
      <c r="I116" s="99"/>
      <c r="J116" s="98"/>
      <c r="K116" s="96"/>
      <c r="L116" s="121"/>
      <c r="M116" s="121"/>
      <c r="N116" s="101"/>
      <c r="O116" s="91"/>
      <c r="P116" s="138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</row>
    <row r="117" spans="1:47" s="160" customFormat="1" ht="12" customHeight="1">
      <c r="A117" s="667" t="s">
        <v>322</v>
      </c>
      <c r="B117" s="670">
        <v>0.59722222222222221</v>
      </c>
      <c r="C117" s="670">
        <v>0.60625000000000007</v>
      </c>
      <c r="D117" s="676">
        <v>0.6</v>
      </c>
      <c r="E117" s="670">
        <v>0.61319444444444449</v>
      </c>
      <c r="F117" s="670">
        <v>0.63055555555555554</v>
      </c>
      <c r="G117" s="87" t="s">
        <v>527</v>
      </c>
      <c r="H117" s="349">
        <v>2.0000000000000284</v>
      </c>
      <c r="I117" s="100"/>
      <c r="J117" s="139"/>
      <c r="K117" s="91"/>
      <c r="L117" s="91"/>
      <c r="M117" s="91"/>
      <c r="N117" s="91"/>
      <c r="O117" s="91"/>
      <c r="P117" s="138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</row>
    <row r="118" spans="1:47" s="160" customFormat="1" ht="12" customHeight="1">
      <c r="A118" s="667"/>
      <c r="B118" s="670">
        <v>0.64097222222222217</v>
      </c>
      <c r="C118" s="670">
        <v>0.65347222222222223</v>
      </c>
      <c r="D118" s="676">
        <v>0.7</v>
      </c>
      <c r="E118" s="681">
        <v>0.67222222222222217</v>
      </c>
      <c r="F118" s="670">
        <v>0.73611111111111116</v>
      </c>
      <c r="G118" s="87" t="s">
        <v>528</v>
      </c>
      <c r="H118" s="349">
        <v>6.0000000000000142</v>
      </c>
      <c r="I118" s="94"/>
      <c r="J118" s="143"/>
      <c r="K118" s="78"/>
      <c r="L118" s="79"/>
      <c r="M118" s="78"/>
      <c r="N118" s="78"/>
      <c r="O118" s="78"/>
      <c r="P118" s="140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</row>
    <row r="119" spans="1:47" s="160" customFormat="1" ht="12" customHeight="1">
      <c r="A119" s="667"/>
      <c r="B119" s="670">
        <v>0.68055555555555547</v>
      </c>
      <c r="C119" s="670">
        <v>0.6875</v>
      </c>
      <c r="D119" s="676">
        <v>0.6</v>
      </c>
      <c r="E119" s="677"/>
      <c r="F119" s="87"/>
      <c r="G119" s="87"/>
      <c r="H119" s="356"/>
      <c r="I119" s="94"/>
      <c r="J119" s="143"/>
      <c r="K119" s="78"/>
      <c r="L119" s="79"/>
      <c r="M119" s="78"/>
      <c r="N119" s="78"/>
      <c r="O119" s="78"/>
      <c r="P119" s="140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</row>
    <row r="120" spans="1:47" s="160" customFormat="1" ht="12" customHeight="1">
      <c r="A120" s="667" t="s">
        <v>323</v>
      </c>
      <c r="B120" s="682">
        <v>0.51527777777777783</v>
      </c>
      <c r="C120" s="682">
        <v>0.55069444444444449</v>
      </c>
      <c r="D120" s="676">
        <v>0.2</v>
      </c>
      <c r="E120" s="87"/>
      <c r="F120" s="87"/>
      <c r="G120" s="87" t="s">
        <v>492</v>
      </c>
      <c r="H120" s="349">
        <v>0</v>
      </c>
      <c r="I120" s="94"/>
      <c r="J120" s="143"/>
      <c r="K120" s="78"/>
      <c r="L120" s="79"/>
      <c r="M120" s="78"/>
      <c r="N120" s="78"/>
      <c r="O120" s="78"/>
      <c r="P120" s="14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</row>
    <row r="121" spans="1:47" s="160" customFormat="1" ht="12" customHeight="1">
      <c r="A121" s="667"/>
      <c r="B121" s="682"/>
      <c r="C121" s="682"/>
      <c r="D121" s="676"/>
      <c r="E121" s="87"/>
      <c r="F121" s="87"/>
      <c r="G121" s="87"/>
      <c r="H121" s="349"/>
      <c r="I121" s="94"/>
      <c r="J121" s="143"/>
      <c r="K121" s="78"/>
      <c r="L121" s="79"/>
      <c r="M121" s="78"/>
      <c r="N121" s="78"/>
      <c r="O121" s="78"/>
      <c r="P121" s="140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1:47" s="160" customFormat="1" ht="12" customHeight="1">
      <c r="A122" s="350"/>
      <c r="B122" s="344"/>
      <c r="C122" s="344"/>
      <c r="D122" s="166"/>
      <c r="E122" s="351"/>
      <c r="F122" s="351"/>
      <c r="G122" s="351"/>
      <c r="H122" s="356"/>
      <c r="I122" s="94"/>
      <c r="J122" s="143"/>
      <c r="K122" s="78"/>
      <c r="L122" s="79"/>
      <c r="M122" s="78"/>
      <c r="N122" s="78"/>
      <c r="O122" s="78"/>
      <c r="P122" s="140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1:47" s="160" customFormat="1" ht="12" customHeight="1">
      <c r="A123" s="350"/>
      <c r="B123" s="344"/>
      <c r="C123" s="344"/>
      <c r="D123" s="166"/>
      <c r="E123" s="344"/>
      <c r="F123" s="344"/>
      <c r="G123" s="352"/>
      <c r="H123" s="349"/>
      <c r="I123" s="94"/>
      <c r="J123" s="143"/>
      <c r="K123" s="78"/>
      <c r="L123" s="79"/>
      <c r="M123" s="78"/>
      <c r="N123" s="78"/>
      <c r="O123" s="78"/>
      <c r="P123" s="140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</row>
    <row r="124" spans="1:47" s="160" customFormat="1" ht="12" customHeight="1">
      <c r="A124" s="350"/>
      <c r="B124" s="344"/>
      <c r="C124" s="344"/>
      <c r="D124" s="166"/>
      <c r="E124" s="351"/>
      <c r="F124" s="351"/>
      <c r="G124" s="351"/>
      <c r="H124" s="356"/>
      <c r="I124" s="94"/>
      <c r="J124" s="143"/>
      <c r="K124" s="78"/>
      <c r="L124" s="79"/>
      <c r="M124" s="78"/>
      <c r="N124" s="78"/>
      <c r="O124" s="78"/>
      <c r="P124" s="140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1:47" s="160" customFormat="1" ht="12" customHeight="1">
      <c r="A125" s="350"/>
      <c r="B125" s="344"/>
      <c r="C125" s="344"/>
      <c r="D125" s="166"/>
      <c r="E125" s="344"/>
      <c r="F125" s="344"/>
      <c r="G125" s="352"/>
      <c r="H125" s="349"/>
      <c r="I125" s="94"/>
      <c r="J125" s="143"/>
      <c r="K125" s="78"/>
      <c r="L125" s="79"/>
      <c r="M125" s="78"/>
      <c r="N125" s="78"/>
      <c r="O125" s="78"/>
      <c r="P125" s="140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</row>
    <row r="126" spans="1:47" s="160" customFormat="1" ht="12" customHeight="1">
      <c r="A126" s="350"/>
      <c r="B126" s="344"/>
      <c r="C126" s="344"/>
      <c r="D126" s="166"/>
      <c r="E126" s="344"/>
      <c r="F126" s="344"/>
      <c r="G126" s="352"/>
      <c r="H126" s="349"/>
      <c r="I126" s="89"/>
      <c r="J126" s="148"/>
      <c r="K126" s="58"/>
      <c r="L126" s="58"/>
      <c r="M126" s="58"/>
      <c r="N126" s="58"/>
      <c r="O126" s="58"/>
      <c r="P126" s="90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</row>
    <row r="127" spans="1:47" s="160" customFormat="1" ht="12" customHeight="1">
      <c r="A127" s="350"/>
      <c r="B127" s="344"/>
      <c r="C127" s="344"/>
      <c r="D127" s="166"/>
      <c r="E127" s="344"/>
      <c r="F127" s="344"/>
      <c r="G127" s="352"/>
      <c r="H127" s="349"/>
      <c r="I127" s="89"/>
      <c r="J127" s="148"/>
      <c r="K127" s="58"/>
      <c r="L127" s="58"/>
      <c r="M127" s="58"/>
      <c r="N127" s="58"/>
      <c r="O127" s="58"/>
      <c r="P127" s="90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</row>
    <row r="128" spans="1:47" s="160" customFormat="1" ht="12" customHeight="1">
      <c r="A128" s="350"/>
      <c r="B128" s="344"/>
      <c r="C128" s="344"/>
      <c r="D128" s="166"/>
      <c r="E128" s="351"/>
      <c r="F128" s="351"/>
      <c r="G128" s="352"/>
      <c r="H128" s="349"/>
      <c r="I128" s="89"/>
      <c r="J128" s="148"/>
      <c r="K128" s="58"/>
      <c r="L128" s="58"/>
      <c r="M128" s="58"/>
      <c r="N128" s="58"/>
      <c r="O128" s="58"/>
      <c r="P128" s="90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</row>
    <row r="129" spans="1:47" s="160" customFormat="1" ht="12" customHeight="1">
      <c r="A129" s="350"/>
      <c r="B129" s="344"/>
      <c r="C129" s="344"/>
      <c r="D129" s="166"/>
      <c r="E129" s="351"/>
      <c r="F129" s="351"/>
      <c r="G129" s="352"/>
      <c r="H129" s="349"/>
      <c r="I129" s="89"/>
      <c r="J129" s="148"/>
      <c r="K129" s="58"/>
      <c r="L129" s="58"/>
      <c r="M129" s="58"/>
      <c r="N129" s="58"/>
      <c r="O129" s="58"/>
      <c r="P129" s="90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</row>
    <row r="130" spans="1:47" s="160" customFormat="1" ht="12" customHeight="1">
      <c r="A130" s="350"/>
      <c r="B130" s="344"/>
      <c r="C130" s="344"/>
      <c r="D130" s="166"/>
      <c r="E130" s="344"/>
      <c r="F130" s="344"/>
      <c r="G130" s="352"/>
      <c r="H130" s="349"/>
      <c r="I130" s="89"/>
      <c r="J130" s="148"/>
      <c r="K130" s="58"/>
      <c r="L130" s="58"/>
      <c r="M130" s="58"/>
      <c r="N130" s="58"/>
      <c r="O130" s="58"/>
      <c r="P130" s="9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1:47" s="160" customFormat="1" ht="12" customHeight="1">
      <c r="A131" s="364"/>
      <c r="B131" s="367"/>
      <c r="C131" s="367"/>
      <c r="D131" s="368"/>
      <c r="E131" s="344"/>
      <c r="F131" s="344"/>
      <c r="G131" s="352"/>
      <c r="H131" s="349"/>
      <c r="I131" s="89"/>
      <c r="J131" s="148"/>
      <c r="K131" s="58"/>
      <c r="L131" s="58"/>
      <c r="M131" s="58"/>
      <c r="N131" s="58"/>
      <c r="O131" s="58"/>
      <c r="P131" s="90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</row>
    <row r="132" spans="1:47" s="160" customFormat="1" ht="12" customHeight="1">
      <c r="A132" s="364"/>
      <c r="B132" s="367"/>
      <c r="C132" s="367"/>
      <c r="D132" s="368"/>
      <c r="E132" s="344"/>
      <c r="F132" s="344"/>
      <c r="G132" s="352"/>
      <c r="H132" s="349"/>
      <c r="I132" s="89"/>
      <c r="J132" s="148"/>
      <c r="K132" s="58"/>
      <c r="L132" s="58"/>
      <c r="M132" s="58"/>
      <c r="N132" s="58"/>
      <c r="O132" s="58"/>
      <c r="P132" s="90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</row>
    <row r="133" spans="1:47" s="160" customFormat="1" ht="12" customHeight="1">
      <c r="A133" s="364"/>
      <c r="B133" s="367"/>
      <c r="C133" s="367"/>
      <c r="D133" s="368"/>
      <c r="E133" s="344"/>
      <c r="F133" s="344"/>
      <c r="G133" s="352"/>
      <c r="H133" s="349"/>
      <c r="I133" s="94"/>
      <c r="J133" s="143"/>
      <c r="K133" s="78"/>
      <c r="L133" s="79"/>
      <c r="M133" s="78"/>
      <c r="N133" s="78"/>
      <c r="O133" s="78"/>
      <c r="P133" s="140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</row>
    <row r="134" spans="1:47" s="160" customFormat="1" ht="12" customHeight="1">
      <c r="A134" s="364"/>
      <c r="B134" s="367"/>
      <c r="C134" s="367"/>
      <c r="D134" s="368"/>
      <c r="E134" s="344"/>
      <c r="F134" s="344"/>
      <c r="G134" s="352"/>
      <c r="H134" s="349"/>
      <c r="I134" s="94"/>
      <c r="J134" s="143"/>
      <c r="K134" s="78"/>
      <c r="L134" s="79"/>
      <c r="M134" s="78"/>
      <c r="N134" s="78"/>
      <c r="O134" s="78"/>
      <c r="P134" s="140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1:47" s="160" customFormat="1" ht="12" customHeight="1">
      <c r="A135" s="364"/>
      <c r="B135" s="367"/>
      <c r="C135" s="367"/>
      <c r="D135" s="368"/>
      <c r="E135" s="351"/>
      <c r="F135" s="351"/>
      <c r="G135" s="351"/>
      <c r="H135" s="356"/>
      <c r="I135" s="94"/>
      <c r="J135" s="143"/>
      <c r="K135" s="78"/>
      <c r="L135" s="79"/>
      <c r="M135" s="78"/>
      <c r="N135" s="78"/>
      <c r="O135" s="78"/>
      <c r="P135" s="140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1:47" s="160" customFormat="1" ht="12" customHeight="1">
      <c r="A136" s="350"/>
      <c r="B136" s="351"/>
      <c r="C136" s="371"/>
      <c r="D136" s="371"/>
      <c r="E136" s="371"/>
      <c r="F136" s="372"/>
      <c r="G136" s="351"/>
      <c r="H136" s="356"/>
      <c r="I136" s="94"/>
      <c r="J136" s="143"/>
      <c r="K136" s="78"/>
      <c r="L136" s="79"/>
      <c r="M136" s="78"/>
      <c r="N136" s="78"/>
      <c r="O136" s="78"/>
      <c r="P136" s="140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1:47" s="160" customFormat="1" ht="12" customHeight="1">
      <c r="A137" s="99"/>
      <c r="B137" s="98"/>
      <c r="C137" s="121"/>
      <c r="D137" s="121"/>
      <c r="E137" s="121"/>
      <c r="F137" s="121"/>
      <c r="G137" s="96"/>
      <c r="H137" s="137"/>
      <c r="I137" s="94"/>
      <c r="J137" s="143"/>
      <c r="K137" s="78"/>
      <c r="L137" s="79"/>
      <c r="M137" s="78"/>
      <c r="N137" s="78"/>
      <c r="O137" s="78"/>
      <c r="P137" s="140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1:47" s="160" customFormat="1" ht="12" customHeight="1">
      <c r="A138" s="99"/>
      <c r="B138" s="98"/>
      <c r="C138" s="121"/>
      <c r="D138" s="121"/>
      <c r="E138" s="121"/>
      <c r="F138" s="121"/>
      <c r="G138" s="96"/>
      <c r="H138" s="137"/>
      <c r="I138" s="89"/>
      <c r="J138" s="143"/>
      <c r="K138" s="78"/>
      <c r="L138" s="79"/>
      <c r="M138" s="58"/>
      <c r="N138" s="58"/>
      <c r="O138" s="58"/>
      <c r="P138" s="141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1:47" s="160" customFormat="1" ht="12" customHeight="1">
      <c r="A139" s="99"/>
      <c r="B139" s="98"/>
      <c r="C139" s="121"/>
      <c r="D139" s="121"/>
      <c r="E139" s="121"/>
      <c r="F139" s="121"/>
      <c r="G139" s="96"/>
      <c r="H139" s="137"/>
      <c r="I139" s="94"/>
      <c r="J139" s="142"/>
      <c r="K139" s="87"/>
      <c r="L139" s="87"/>
      <c r="M139" s="78"/>
      <c r="N139" s="78"/>
      <c r="O139" s="78"/>
      <c r="P139" s="140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1:47" s="160" customFormat="1" ht="12" customHeight="1">
      <c r="A140" s="99"/>
      <c r="B140" s="98"/>
      <c r="C140" s="121"/>
      <c r="D140" s="121"/>
      <c r="E140" s="121"/>
      <c r="F140" s="121"/>
      <c r="G140" s="96"/>
      <c r="H140" s="137"/>
      <c r="I140" s="94"/>
      <c r="J140" s="142"/>
      <c r="K140" s="87"/>
      <c r="L140" s="87"/>
      <c r="M140" s="78"/>
      <c r="N140" s="78"/>
      <c r="O140" s="78"/>
      <c r="P140" s="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1:47" s="160" customFormat="1" ht="12" customHeight="1">
      <c r="A141" s="99"/>
      <c r="B141" s="98"/>
      <c r="C141" s="121"/>
      <c r="D141" s="121"/>
      <c r="E141" s="121"/>
      <c r="F141" s="121"/>
      <c r="G141" s="96"/>
      <c r="H141" s="137"/>
      <c r="I141" s="132"/>
      <c r="J141" s="148"/>
      <c r="K141" s="58"/>
      <c r="L141" s="58"/>
      <c r="M141" s="87"/>
      <c r="N141" s="87"/>
      <c r="O141" s="87"/>
      <c r="P141" s="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</row>
    <row r="142" spans="1:47" s="160" customFormat="1" ht="12" customHeight="1">
      <c r="A142" s="99"/>
      <c r="B142" s="98"/>
      <c r="C142" s="121"/>
      <c r="D142" s="121"/>
      <c r="E142" s="121"/>
      <c r="F142" s="121"/>
      <c r="G142" s="96"/>
      <c r="H142" s="137"/>
      <c r="I142" s="132"/>
      <c r="J142" s="148"/>
      <c r="K142" s="58"/>
      <c r="L142" s="58"/>
      <c r="M142" s="78"/>
      <c r="N142" s="78"/>
      <c r="O142" s="78"/>
      <c r="P142" s="140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1:47" s="160" customFormat="1" ht="12" customHeight="1">
      <c r="A143" s="99"/>
      <c r="B143" s="98"/>
      <c r="C143" s="121"/>
      <c r="D143" s="121"/>
      <c r="E143" s="121"/>
      <c r="F143" s="121"/>
      <c r="G143" s="96"/>
      <c r="H143" s="137"/>
      <c r="I143" s="132"/>
      <c r="J143" s="148"/>
      <c r="K143" s="58"/>
      <c r="L143" s="58"/>
      <c r="M143" s="78"/>
      <c r="N143" s="78"/>
      <c r="O143" s="78"/>
      <c r="P143" s="140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1:47" s="160" customFormat="1" ht="12" customHeight="1">
      <c r="A144" s="89"/>
      <c r="B144" s="148"/>
      <c r="C144" s="58"/>
      <c r="D144" s="58"/>
      <c r="E144" s="58"/>
      <c r="F144" s="58"/>
      <c r="G144" s="58"/>
      <c r="H144" s="90"/>
      <c r="I144" s="89"/>
      <c r="J144" s="148"/>
      <c r="K144" s="58"/>
      <c r="L144" s="58"/>
      <c r="M144" s="78"/>
      <c r="N144" s="78"/>
      <c r="O144" s="78"/>
      <c r="P144" s="140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</row>
    <row r="145" spans="1:16" ht="12" customHeight="1">
      <c r="A145" s="133"/>
      <c r="B145" s="155"/>
      <c r="C145" s="156"/>
      <c r="D145" s="156"/>
      <c r="E145" s="156"/>
      <c r="F145" s="156"/>
      <c r="G145" s="156"/>
      <c r="H145" s="154"/>
      <c r="I145" s="163"/>
      <c r="J145" s="144"/>
      <c r="K145" s="145"/>
      <c r="L145" s="151"/>
      <c r="M145" s="145"/>
      <c r="N145" s="145"/>
      <c r="O145" s="145"/>
      <c r="P145" s="152"/>
    </row>
    <row r="146" spans="1:16" ht="12" customHeight="1">
      <c r="A146" s="58"/>
      <c r="B146" s="29"/>
      <c r="C146" s="29"/>
      <c r="D146" s="58"/>
      <c r="E146" s="58"/>
      <c r="F146" s="29"/>
      <c r="G146" s="29"/>
      <c r="H146" s="29"/>
      <c r="I146" s="95"/>
      <c r="J146" s="95"/>
      <c r="K146" s="95"/>
      <c r="L146" s="149"/>
      <c r="M146" s="95"/>
      <c r="N146" s="95"/>
      <c r="O146" s="95"/>
      <c r="P146" s="95"/>
    </row>
    <row r="147" spans="1:16" ht="12" customHeight="1">
      <c r="H147" s="4"/>
    </row>
    <row r="148" spans="1:16" ht="12" customHeight="1"/>
  </sheetData>
  <mergeCells count="8">
    <mergeCell ref="A1:B1"/>
    <mergeCell ref="B3:P3"/>
    <mergeCell ref="A110:B110"/>
    <mergeCell ref="B112:P112"/>
    <mergeCell ref="A73:B73"/>
    <mergeCell ref="B75:P75"/>
    <mergeCell ref="A37:B37"/>
    <mergeCell ref="B39:P39"/>
  </mergeCells>
  <printOptions horizontalCentered="1" verticalCentered="1"/>
  <pageMargins left="0.74803149606299213" right="0.74803149606299213" top="0.70866141732283472" bottom="0.31496062992125984" header="0.35433070866141736" footer="0.19685039370078741"/>
  <pageSetup paperSize="9" scale="98" fitToWidth="0" fitToHeight="0" orientation="landscape" r:id="rId1"/>
  <headerFooter alignWithMargins="0"/>
  <rowBreaks count="3" manualBreakCount="3">
    <brk id="36" max="15" man="1"/>
    <brk id="72" max="15" man="1"/>
    <brk id="109" max="15" man="1"/>
  </rowBreaks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7"/>
  <dimension ref="A1:R23"/>
  <sheetViews>
    <sheetView zoomScale="90" zoomScaleNormal="90" zoomScaleSheetLayoutView="100" zoomScalePageLayoutView="80" workbookViewId="0">
      <selection activeCell="O18" sqref="O18"/>
    </sheetView>
  </sheetViews>
  <sheetFormatPr defaultRowHeight="15.5"/>
  <cols>
    <col min="1" max="16" width="6.07421875" customWidth="1"/>
    <col min="17" max="17" width="5.69140625" customWidth="1"/>
    <col min="18" max="18" width="5.69140625" style="12" customWidth="1"/>
    <col min="19" max="26" width="5.69140625" customWidth="1"/>
    <col min="27" max="1014" width="8.69140625" customWidth="1"/>
  </cols>
  <sheetData>
    <row r="1" spans="1:18" ht="12" customHeight="1">
      <c r="A1" s="589" t="s">
        <v>124</v>
      </c>
      <c r="B1" s="589"/>
      <c r="C1" s="20"/>
      <c r="D1" s="20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/>
    </row>
    <row r="2" spans="1:18" ht="104.5" customHeight="1">
      <c r="A2" s="590" t="s">
        <v>34</v>
      </c>
      <c r="B2" s="591" t="s">
        <v>35</v>
      </c>
      <c r="C2" s="592" t="s">
        <v>72</v>
      </c>
      <c r="D2" s="592" t="s">
        <v>36</v>
      </c>
      <c r="E2" s="591" t="s">
        <v>37</v>
      </c>
      <c r="F2" s="592" t="s">
        <v>38</v>
      </c>
      <c r="G2" s="592" t="s">
        <v>50</v>
      </c>
      <c r="H2" s="592" t="s">
        <v>48</v>
      </c>
      <c r="I2" s="592" t="s">
        <v>47</v>
      </c>
      <c r="J2" s="592" t="s">
        <v>49</v>
      </c>
      <c r="K2" s="592" t="s">
        <v>39</v>
      </c>
      <c r="L2" s="592" t="s">
        <v>40</v>
      </c>
      <c r="M2" s="592" t="s">
        <v>41</v>
      </c>
      <c r="N2" s="592" t="s">
        <v>381</v>
      </c>
      <c r="O2" s="592" t="s">
        <v>42</v>
      </c>
      <c r="P2" s="592" t="s">
        <v>382</v>
      </c>
      <c r="Q2" s="21"/>
      <c r="R2"/>
    </row>
    <row r="3" spans="1:18" ht="14.5" customHeight="1">
      <c r="A3" s="1115" t="s">
        <v>73</v>
      </c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  <c r="O3" s="1116"/>
      <c r="P3" s="1117"/>
      <c r="Q3" s="21"/>
      <c r="R3"/>
    </row>
    <row r="4" spans="1:18" ht="14.5" customHeight="1">
      <c r="A4" s="593">
        <v>1</v>
      </c>
      <c r="B4" s="629" t="s">
        <v>665</v>
      </c>
      <c r="C4" s="810">
        <v>0.2</v>
      </c>
      <c r="D4" s="811" t="s">
        <v>667</v>
      </c>
      <c r="E4" s="811" t="s">
        <v>666</v>
      </c>
      <c r="F4" s="812">
        <v>3.8</v>
      </c>
      <c r="G4" s="813">
        <v>6.0000000000000001E-3</v>
      </c>
      <c r="H4" s="814">
        <v>52</v>
      </c>
      <c r="I4" s="812">
        <v>0.7</v>
      </c>
      <c r="J4" s="813">
        <v>0.01</v>
      </c>
      <c r="K4" s="813">
        <v>5.0000000000000001E-3</v>
      </c>
      <c r="L4" s="813">
        <v>0.02</v>
      </c>
      <c r="M4" s="815">
        <v>0.74</v>
      </c>
      <c r="N4" s="814">
        <v>94</v>
      </c>
      <c r="O4" s="813">
        <v>1.2999999999999999E-2</v>
      </c>
      <c r="P4" s="816">
        <v>14.1</v>
      </c>
      <c r="Q4" s="21"/>
      <c r="R4"/>
    </row>
    <row r="5" spans="1:18" ht="14.5" customHeight="1">
      <c r="A5" s="593">
        <v>2</v>
      </c>
      <c r="B5" s="630" t="s">
        <v>668</v>
      </c>
      <c r="C5" s="817">
        <v>3.8</v>
      </c>
      <c r="D5" s="818">
        <v>178</v>
      </c>
      <c r="E5" s="812">
        <v>4.0999999999999996</v>
      </c>
      <c r="F5" s="812">
        <v>4</v>
      </c>
      <c r="G5" s="813">
        <v>4.0000000000000001E-3</v>
      </c>
      <c r="H5" s="814">
        <v>45</v>
      </c>
      <c r="I5" s="812">
        <v>0.7</v>
      </c>
      <c r="J5" s="813">
        <v>1.7999999999999999E-2</v>
      </c>
      <c r="K5" s="817">
        <v>6.0000000000000001E-3</v>
      </c>
      <c r="L5" s="815" t="s">
        <v>383</v>
      </c>
      <c r="M5" s="815">
        <v>0.56000000000000005</v>
      </c>
      <c r="N5" s="814">
        <v>69</v>
      </c>
      <c r="O5" s="819">
        <v>3.4000000000000002E-2</v>
      </c>
      <c r="P5" s="816">
        <v>7.5</v>
      </c>
      <c r="Q5" s="21"/>
      <c r="R5"/>
    </row>
    <row r="6" spans="1:18" ht="14.5" customHeight="1">
      <c r="A6" s="593">
        <v>3</v>
      </c>
      <c r="B6" s="630" t="s">
        <v>303</v>
      </c>
      <c r="C6" s="812">
        <v>14.1</v>
      </c>
      <c r="D6" s="814">
        <v>204</v>
      </c>
      <c r="E6" s="812">
        <v>4.0999999999999996</v>
      </c>
      <c r="F6" s="812">
        <v>20</v>
      </c>
      <c r="G6" s="813">
        <v>3.0000000000000001E-3</v>
      </c>
      <c r="H6" s="814">
        <v>58</v>
      </c>
      <c r="I6" s="812">
        <v>0.8</v>
      </c>
      <c r="J6" s="813">
        <v>0.1</v>
      </c>
      <c r="K6" s="813">
        <v>8.9999999999999993E-3</v>
      </c>
      <c r="L6" s="815">
        <v>2.8000000000000001E-2</v>
      </c>
      <c r="M6" s="815">
        <v>0.74</v>
      </c>
      <c r="N6" s="814">
        <v>53</v>
      </c>
      <c r="O6" s="813">
        <v>2.5999999999999999E-2</v>
      </c>
      <c r="P6" s="816">
        <v>4.4000000000000004</v>
      </c>
      <c r="Q6" s="21"/>
      <c r="R6"/>
    </row>
    <row r="7" spans="1:18" ht="14.5" customHeight="1">
      <c r="A7" s="593">
        <v>4</v>
      </c>
      <c r="B7" s="630" t="s">
        <v>669</v>
      </c>
      <c r="C7" s="812">
        <v>8.5</v>
      </c>
      <c r="D7" s="814">
        <v>290</v>
      </c>
      <c r="E7" s="812">
        <v>3.9</v>
      </c>
      <c r="F7" s="812">
        <v>3.9</v>
      </c>
      <c r="G7" s="813">
        <v>4.0000000000000001E-3</v>
      </c>
      <c r="H7" s="814">
        <v>69</v>
      </c>
      <c r="I7" s="812">
        <v>1</v>
      </c>
      <c r="J7" s="813">
        <v>2.3E-2</v>
      </c>
      <c r="K7" s="813">
        <v>6.0000000000000001E-3</v>
      </c>
      <c r="L7" s="815" t="s">
        <v>383</v>
      </c>
      <c r="M7" s="815">
        <v>0.79</v>
      </c>
      <c r="N7" s="814">
        <v>57</v>
      </c>
      <c r="O7" s="813">
        <v>1.4E-2</v>
      </c>
      <c r="P7" s="816">
        <v>5.9</v>
      </c>
      <c r="Q7" s="21"/>
      <c r="R7"/>
    </row>
    <row r="8" spans="1:18" ht="14.5" customHeight="1">
      <c r="A8" s="593"/>
      <c r="B8" s="594"/>
      <c r="C8" s="595"/>
      <c r="D8" s="598"/>
      <c r="E8" s="595"/>
      <c r="F8" s="595"/>
      <c r="G8" s="596"/>
      <c r="H8" s="595"/>
      <c r="I8" s="595"/>
      <c r="J8" s="596"/>
      <c r="K8" s="596"/>
      <c r="L8" s="596"/>
      <c r="M8" s="597"/>
      <c r="N8" s="597"/>
      <c r="O8" s="596"/>
      <c r="P8" s="599"/>
      <c r="Q8" s="21"/>
      <c r="R8"/>
    </row>
    <row r="9" spans="1:18" ht="14.5" customHeight="1">
      <c r="A9" s="600"/>
      <c r="B9" s="601"/>
      <c r="C9" s="602"/>
      <c r="D9" s="602"/>
      <c r="E9" s="603"/>
      <c r="F9" s="604"/>
      <c r="G9" s="604"/>
      <c r="H9" s="602"/>
      <c r="I9" s="602"/>
      <c r="J9" s="605"/>
      <c r="K9" s="605"/>
      <c r="L9" s="605"/>
      <c r="M9" s="603"/>
      <c r="N9" s="603"/>
      <c r="O9" s="605"/>
      <c r="P9" s="606"/>
      <c r="Q9" s="21"/>
      <c r="R9"/>
    </row>
    <row r="10" spans="1:18" s="12" customFormat="1" ht="14.5" customHeight="1">
      <c r="A10" s="607"/>
      <c r="B10" s="608"/>
      <c r="C10" s="609"/>
      <c r="D10" s="609"/>
      <c r="E10" s="610"/>
      <c r="F10" s="611"/>
      <c r="G10" s="611"/>
      <c r="H10" s="609"/>
      <c r="I10" s="609"/>
      <c r="J10" s="612"/>
      <c r="K10" s="612"/>
      <c r="L10" s="612"/>
      <c r="M10" s="610"/>
      <c r="N10" s="610"/>
      <c r="O10" s="612"/>
      <c r="P10" s="612"/>
      <c r="Q10" s="21"/>
    </row>
    <row r="11" spans="1:18" ht="14.5" customHeight="1">
      <c r="A11" s="589" t="s">
        <v>125</v>
      </c>
      <c r="B11" s="58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3"/>
      <c r="P11" s="13"/>
      <c r="Q11" s="13"/>
      <c r="R11"/>
    </row>
    <row r="12" spans="1:18" ht="104.5" customHeight="1">
      <c r="A12" s="613" t="s">
        <v>34</v>
      </c>
      <c r="B12" s="591" t="s">
        <v>35</v>
      </c>
      <c r="C12" s="592" t="s">
        <v>43</v>
      </c>
      <c r="D12" s="592" t="s">
        <v>51</v>
      </c>
      <c r="E12" s="592" t="s">
        <v>44</v>
      </c>
      <c r="F12" s="614" t="s">
        <v>45</v>
      </c>
      <c r="G12" s="820"/>
      <c r="H12" s="615"/>
      <c r="I12" s="615"/>
      <c r="J12" s="616"/>
      <c r="K12" s="616"/>
      <c r="L12" s="616"/>
      <c r="M12" s="617"/>
      <c r="N12" s="616"/>
      <c r="O12" s="13"/>
      <c r="P12" s="13"/>
      <c r="Q12" s="13"/>
      <c r="R12"/>
    </row>
    <row r="13" spans="1:18" ht="14.5" customHeight="1">
      <c r="A13" s="1118" t="s">
        <v>46</v>
      </c>
      <c r="B13" s="1119"/>
      <c r="C13" s="1119"/>
      <c r="D13" s="1119"/>
      <c r="E13" s="1119"/>
      <c r="F13" s="1119"/>
      <c r="G13" s="821"/>
      <c r="H13" s="618"/>
      <c r="I13" s="618"/>
      <c r="J13" s="618"/>
      <c r="K13" s="618"/>
      <c r="L13" s="618"/>
      <c r="M13" s="618"/>
      <c r="N13" s="619"/>
      <c r="O13" s="13"/>
      <c r="P13" s="13"/>
      <c r="Q13" s="13"/>
      <c r="R13"/>
    </row>
    <row r="14" spans="1:18" ht="14.5" customHeight="1">
      <c r="A14" s="593">
        <v>1</v>
      </c>
      <c r="B14" s="629" t="s">
        <v>665</v>
      </c>
      <c r="C14" s="815">
        <v>1.1000000000000001</v>
      </c>
      <c r="D14" s="812" t="s">
        <v>384</v>
      </c>
      <c r="E14" s="815">
        <v>0.56000000000000005</v>
      </c>
      <c r="F14" s="814">
        <v>62</v>
      </c>
      <c r="G14" s="822"/>
      <c r="H14" s="620"/>
      <c r="I14" s="621"/>
      <c r="J14" s="622"/>
      <c r="K14" s="623"/>
      <c r="L14" s="622"/>
      <c r="M14" s="623"/>
      <c r="N14" s="623"/>
      <c r="O14" s="13"/>
      <c r="P14" s="13"/>
      <c r="Q14" s="13"/>
      <c r="R14"/>
    </row>
    <row r="15" spans="1:18" ht="14.5" customHeight="1">
      <c r="A15" s="593">
        <v>2</v>
      </c>
      <c r="B15" s="630" t="s">
        <v>668</v>
      </c>
      <c r="C15" s="815">
        <v>0.68</v>
      </c>
      <c r="D15" s="812" t="s">
        <v>384</v>
      </c>
      <c r="E15" s="815">
        <v>0.27</v>
      </c>
      <c r="F15" s="818">
        <v>65</v>
      </c>
      <c r="G15" s="822"/>
      <c r="H15" s="620"/>
      <c r="I15" s="621"/>
      <c r="J15" s="622"/>
      <c r="K15" s="623"/>
      <c r="L15" s="622"/>
      <c r="M15" s="623"/>
      <c r="N15" s="623"/>
      <c r="O15" s="13"/>
      <c r="P15" s="13"/>
      <c r="Q15" s="2"/>
      <c r="R15"/>
    </row>
    <row r="16" spans="1:18" ht="14.5" customHeight="1">
      <c r="A16" s="593">
        <v>3</v>
      </c>
      <c r="B16" s="630" t="s">
        <v>303</v>
      </c>
      <c r="C16" s="815">
        <v>0.79</v>
      </c>
      <c r="D16" s="812" t="s">
        <v>384</v>
      </c>
      <c r="E16" s="815">
        <v>0.18</v>
      </c>
      <c r="F16" s="814">
        <v>70</v>
      </c>
      <c r="G16" s="822"/>
      <c r="H16" s="620"/>
      <c r="I16" s="621"/>
      <c r="J16" s="622"/>
      <c r="K16" s="623"/>
      <c r="L16" s="622"/>
      <c r="M16" s="623"/>
      <c r="N16" s="623"/>
      <c r="O16" s="13"/>
      <c r="P16" s="13"/>
      <c r="Q16" s="2"/>
      <c r="R16"/>
    </row>
    <row r="17" spans="1:18" ht="14.5" customHeight="1">
      <c r="A17" s="593">
        <v>4</v>
      </c>
      <c r="B17" s="630" t="s">
        <v>669</v>
      </c>
      <c r="C17" s="815">
        <v>0.68</v>
      </c>
      <c r="D17" s="812" t="s">
        <v>384</v>
      </c>
      <c r="E17" s="815">
        <v>0.26</v>
      </c>
      <c r="F17" s="818">
        <v>73</v>
      </c>
      <c r="G17" s="822"/>
      <c r="H17" s="620"/>
      <c r="I17" s="621"/>
      <c r="J17" s="622"/>
      <c r="K17" s="623"/>
      <c r="L17" s="622"/>
      <c r="M17" s="623"/>
      <c r="N17" s="623"/>
      <c r="O17" s="13"/>
      <c r="P17" s="13"/>
      <c r="Q17" s="2"/>
      <c r="R17"/>
    </row>
    <row r="18" spans="1:18" ht="14.5" customHeight="1">
      <c r="A18" s="593"/>
      <c r="B18" s="594"/>
      <c r="C18" s="595"/>
      <c r="D18" s="595"/>
      <c r="E18" s="597"/>
      <c r="F18" s="595"/>
      <c r="G18" s="823"/>
      <c r="H18" s="620"/>
      <c r="I18" s="621"/>
      <c r="J18" s="623"/>
      <c r="K18" s="623"/>
      <c r="L18" s="622"/>
      <c r="M18" s="623"/>
      <c r="N18" s="623"/>
      <c r="O18" s="13"/>
      <c r="P18" s="13"/>
      <c r="Q18" s="2"/>
      <c r="R18"/>
    </row>
    <row r="19" spans="1:18" ht="14.5" customHeight="1">
      <c r="A19" s="624"/>
      <c r="B19" s="625"/>
      <c r="C19" s="602"/>
      <c r="D19" s="602"/>
      <c r="E19" s="602"/>
      <c r="F19" s="602"/>
      <c r="G19" s="824"/>
      <c r="H19" s="626"/>
      <c r="I19" s="627"/>
      <c r="J19" s="609"/>
      <c r="K19" s="609"/>
      <c r="L19" s="609"/>
      <c r="M19" s="609"/>
      <c r="N19" s="609"/>
      <c r="O19" s="13"/>
      <c r="P19" s="13"/>
      <c r="Q19" s="2"/>
      <c r="R19"/>
    </row>
    <row r="20" spans="1:18" ht="13" customHeight="1">
      <c r="A20" s="628"/>
      <c r="B20" s="628"/>
      <c r="C20" s="628"/>
      <c r="D20" s="628"/>
      <c r="E20" s="628"/>
      <c r="F20" s="628"/>
      <c r="G20" s="628"/>
      <c r="H20" s="628"/>
      <c r="I20" s="628"/>
      <c r="J20" s="628"/>
      <c r="K20" s="628"/>
      <c r="L20" s="628"/>
      <c r="M20" s="628"/>
      <c r="N20" s="628"/>
      <c r="O20" s="13"/>
      <c r="P20" s="13"/>
      <c r="Q20" s="3"/>
      <c r="R20"/>
    </row>
    <row r="21" spans="1:18" ht="13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8" ht="13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8" ht="13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</sheetData>
  <mergeCells count="2">
    <mergeCell ref="A3:P3"/>
    <mergeCell ref="A13:F13"/>
  </mergeCells>
  <printOptions horizontalCentered="1" verticalCentered="1"/>
  <pageMargins left="0.74803149606299213" right="0.74803149606299213" top="1.1023622047244095" bottom="0.43307086614173229" header="0.35433070866141736" footer="0.19685039370078741"/>
  <pageSetup paperSize="9" fitToWidth="0" fitToHeight="0" orientation="landscape" r:id="rId1"/>
  <headerFooter alignWithMargins="0"/>
  <rowBreaks count="1" manualBreakCount="1">
    <brk id="20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topLeftCell="A25" workbookViewId="0">
      <selection activeCell="K41" sqref="K41"/>
    </sheetView>
  </sheetViews>
  <sheetFormatPr defaultRowHeight="14"/>
  <cols>
    <col min="1" max="1" width="9.07421875" style="197" customWidth="1"/>
    <col min="2" max="2" width="6.53515625" style="197" customWidth="1"/>
    <col min="3" max="3" width="6.765625" style="197" customWidth="1"/>
    <col min="4" max="4" width="6.53515625" style="197" customWidth="1"/>
    <col min="5" max="5" width="6.921875" style="197" customWidth="1"/>
    <col min="6" max="17" width="6.07421875" style="197" customWidth="1"/>
    <col min="18" max="18" width="8.84375" style="197" customWidth="1"/>
    <col min="19" max="30" width="6.07421875" style="197" customWidth="1"/>
    <col min="31" max="31" width="8.15234375" style="197" customWidth="1"/>
    <col min="32" max="32" width="8.84375" style="197" customWidth="1"/>
    <col min="33" max="34" width="7.84375" style="197" customWidth="1"/>
    <col min="35" max="1023" width="8.15234375" style="197" customWidth="1"/>
    <col min="1024" max="16384" width="9.23046875" style="197"/>
  </cols>
  <sheetData>
    <row r="1" spans="1:34" ht="12" customHeight="1">
      <c r="A1" s="216" t="s">
        <v>182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 t="s">
        <v>183</v>
      </c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7"/>
    </row>
    <row r="2" spans="1:34" ht="12" customHeight="1">
      <c r="A2" s="935" t="s">
        <v>35</v>
      </c>
      <c r="B2" s="935" t="s">
        <v>184</v>
      </c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  <c r="O2" s="935"/>
      <c r="P2" s="935"/>
      <c r="Q2" s="935"/>
      <c r="R2" s="935" t="s">
        <v>35</v>
      </c>
      <c r="S2" s="935" t="s">
        <v>184</v>
      </c>
      <c r="T2" s="935"/>
      <c r="U2" s="935"/>
      <c r="V2" s="935"/>
      <c r="W2" s="935"/>
      <c r="X2" s="935"/>
      <c r="Y2" s="935"/>
      <c r="Z2" s="935"/>
      <c r="AA2" s="935"/>
      <c r="AB2" s="935"/>
      <c r="AC2" s="935"/>
      <c r="AD2" s="935"/>
      <c r="AE2" s="935"/>
      <c r="AF2" s="935"/>
      <c r="AG2" s="216"/>
      <c r="AH2" s="217"/>
    </row>
    <row r="3" spans="1:34" ht="12" customHeight="1">
      <c r="A3" s="935"/>
      <c r="B3" s="218">
        <v>2</v>
      </c>
      <c r="C3" s="218">
        <v>2</v>
      </c>
      <c r="D3" s="218">
        <v>2</v>
      </c>
      <c r="E3" s="218">
        <v>2</v>
      </c>
      <c r="F3" s="218">
        <v>1</v>
      </c>
      <c r="G3" s="218">
        <v>2</v>
      </c>
      <c r="H3" s="218">
        <v>4</v>
      </c>
      <c r="I3" s="218">
        <v>5</v>
      </c>
      <c r="J3" s="218">
        <v>1</v>
      </c>
      <c r="K3" s="218">
        <v>2</v>
      </c>
      <c r="L3" s="218">
        <v>4</v>
      </c>
      <c r="M3" s="218">
        <v>5</v>
      </c>
      <c r="N3" s="218">
        <v>1</v>
      </c>
      <c r="O3" s="218">
        <v>2</v>
      </c>
      <c r="P3" s="218">
        <v>4</v>
      </c>
      <c r="Q3" s="218">
        <v>5</v>
      </c>
      <c r="R3" s="935"/>
      <c r="S3" s="218">
        <v>1</v>
      </c>
      <c r="T3" s="218">
        <v>2</v>
      </c>
      <c r="U3" s="218">
        <v>4</v>
      </c>
      <c r="V3" s="218">
        <v>5</v>
      </c>
      <c r="W3" s="218">
        <v>1</v>
      </c>
      <c r="X3" s="218">
        <v>2</v>
      </c>
      <c r="Y3" s="218">
        <v>4</v>
      </c>
      <c r="Z3" s="218">
        <v>5</v>
      </c>
      <c r="AA3" s="218">
        <v>1</v>
      </c>
      <c r="AB3" s="218">
        <v>2</v>
      </c>
      <c r="AC3" s="218">
        <v>4</v>
      </c>
      <c r="AD3" s="218">
        <v>5</v>
      </c>
      <c r="AE3" s="218">
        <v>2</v>
      </c>
      <c r="AF3" s="218">
        <v>2</v>
      </c>
      <c r="AG3" s="216"/>
      <c r="AH3" s="217"/>
    </row>
    <row r="4" spans="1:34" ht="12" customHeight="1">
      <c r="A4" s="219"/>
      <c r="B4" s="220" t="s">
        <v>15</v>
      </c>
      <c r="C4" s="220" t="s">
        <v>16</v>
      </c>
      <c r="D4" s="218" t="s">
        <v>17</v>
      </c>
      <c r="E4" s="218" t="s">
        <v>18</v>
      </c>
      <c r="F4" s="936" t="s">
        <v>4</v>
      </c>
      <c r="G4" s="937"/>
      <c r="H4" s="937"/>
      <c r="I4" s="938"/>
      <c r="J4" s="936" t="s">
        <v>8</v>
      </c>
      <c r="K4" s="937"/>
      <c r="L4" s="937"/>
      <c r="M4" s="938"/>
      <c r="N4" s="936" t="s">
        <v>9</v>
      </c>
      <c r="O4" s="937"/>
      <c r="P4" s="937"/>
      <c r="Q4" s="938"/>
      <c r="R4" s="221"/>
      <c r="S4" s="936" t="s">
        <v>10</v>
      </c>
      <c r="T4" s="937"/>
      <c r="U4" s="937"/>
      <c r="V4" s="938"/>
      <c r="W4" s="936" t="s">
        <v>11</v>
      </c>
      <c r="X4" s="937"/>
      <c r="Y4" s="937"/>
      <c r="Z4" s="938"/>
      <c r="AA4" s="936" t="s">
        <v>12</v>
      </c>
      <c r="AB4" s="937"/>
      <c r="AC4" s="937"/>
      <c r="AD4" s="938"/>
      <c r="AE4" s="220" t="s">
        <v>19</v>
      </c>
      <c r="AF4" s="220" t="s">
        <v>20</v>
      </c>
      <c r="AG4" s="216"/>
      <c r="AH4" s="217"/>
    </row>
    <row r="5" spans="1:34" ht="12" customHeight="1">
      <c r="A5" s="222">
        <v>1</v>
      </c>
      <c r="B5" s="122" t="s">
        <v>358</v>
      </c>
      <c r="C5" s="29"/>
      <c r="D5" s="49"/>
      <c r="E5" s="28">
        <v>1.1000000000000001</v>
      </c>
      <c r="F5" s="39"/>
      <c r="G5" s="758"/>
      <c r="H5" s="39"/>
      <c r="I5" s="27"/>
      <c r="J5" s="758"/>
      <c r="K5" s="39"/>
      <c r="L5" s="758"/>
      <c r="M5" s="758"/>
      <c r="N5" s="39"/>
      <c r="O5" s="758"/>
      <c r="P5" s="39"/>
      <c r="Q5" s="758"/>
      <c r="R5" s="222">
        <v>1</v>
      </c>
      <c r="S5" s="50"/>
      <c r="T5" s="758"/>
      <c r="U5" s="39"/>
      <c r="V5" s="761"/>
      <c r="W5" s="39"/>
      <c r="X5" s="761"/>
      <c r="Y5" s="39"/>
      <c r="Z5" s="761"/>
      <c r="AA5" s="39">
        <v>3.7</v>
      </c>
      <c r="AB5" s="761">
        <v>3.3</v>
      </c>
      <c r="AC5" s="39"/>
      <c r="AD5" s="761"/>
      <c r="AE5" s="39">
        <v>0.6</v>
      </c>
      <c r="AF5" s="761">
        <v>0.1</v>
      </c>
      <c r="AG5" s="216"/>
      <c r="AH5" s="217"/>
    </row>
    <row r="6" spans="1:34" ht="12" customHeight="1">
      <c r="A6" s="222">
        <v>2</v>
      </c>
      <c r="B6" s="26" t="s">
        <v>562</v>
      </c>
      <c r="C6" s="39" t="s">
        <v>563</v>
      </c>
      <c r="D6" s="26">
        <v>0.3</v>
      </c>
      <c r="E6" s="28"/>
      <c r="F6" s="39">
        <v>5.3</v>
      </c>
      <c r="G6" s="758">
        <v>5.3</v>
      </c>
      <c r="H6" s="39"/>
      <c r="I6" s="27"/>
      <c r="J6" s="758"/>
      <c r="K6" s="39"/>
      <c r="L6" s="758"/>
      <c r="M6" s="758"/>
      <c r="N6" s="39">
        <v>0.8</v>
      </c>
      <c r="O6" s="758">
        <v>1</v>
      </c>
      <c r="P6" s="39"/>
      <c r="Q6" s="758"/>
      <c r="R6" s="222">
        <v>2</v>
      </c>
      <c r="S6" s="27"/>
      <c r="T6" s="758"/>
      <c r="U6" s="39"/>
      <c r="V6" s="758"/>
      <c r="W6" s="39"/>
      <c r="X6" s="758"/>
      <c r="Y6" s="39"/>
      <c r="Z6" s="758"/>
      <c r="AA6" s="39">
        <v>1.7</v>
      </c>
      <c r="AB6" s="758">
        <v>1.6</v>
      </c>
      <c r="AC6" s="39"/>
      <c r="AD6" s="758"/>
      <c r="AE6" s="39">
        <v>0.1</v>
      </c>
      <c r="AF6" s="758">
        <v>1.6</v>
      </c>
      <c r="AG6" s="216"/>
      <c r="AH6" s="217"/>
    </row>
    <row r="7" spans="1:34" ht="12" customHeight="1">
      <c r="A7" s="222">
        <v>3</v>
      </c>
      <c r="B7" s="758" t="s">
        <v>354</v>
      </c>
      <c r="C7" s="39" t="s">
        <v>564</v>
      </c>
      <c r="D7" s="758">
        <v>1.7</v>
      </c>
      <c r="E7" s="28"/>
      <c r="F7" s="39">
        <v>5.9</v>
      </c>
      <c r="G7" s="758">
        <v>5.8</v>
      </c>
      <c r="H7" s="39"/>
      <c r="I7" s="27"/>
      <c r="J7" s="758">
        <v>2.2999999999999998</v>
      </c>
      <c r="K7" s="39">
        <v>3.4</v>
      </c>
      <c r="L7" s="758">
        <v>3</v>
      </c>
      <c r="M7" s="758">
        <v>3.4</v>
      </c>
      <c r="N7" s="39">
        <v>7.8</v>
      </c>
      <c r="O7" s="758">
        <v>6.9</v>
      </c>
      <c r="P7" s="39">
        <v>7</v>
      </c>
      <c r="Q7" s="758">
        <v>7.7</v>
      </c>
      <c r="R7" s="222">
        <v>3</v>
      </c>
      <c r="S7" s="27">
        <v>0.3</v>
      </c>
      <c r="T7" s="758">
        <v>0.4</v>
      </c>
      <c r="U7" s="39">
        <v>0.7</v>
      </c>
      <c r="V7" s="758">
        <v>0.4</v>
      </c>
      <c r="W7" s="39"/>
      <c r="X7" s="758">
        <v>0.3</v>
      </c>
      <c r="Y7" s="39"/>
      <c r="Z7" s="758"/>
      <c r="AA7" s="39"/>
      <c r="AB7" s="758">
        <v>0.2</v>
      </c>
      <c r="AC7" s="39">
        <v>5.4</v>
      </c>
      <c r="AD7" s="758">
        <v>5.7</v>
      </c>
      <c r="AE7" s="39">
        <v>7.7</v>
      </c>
      <c r="AF7" s="758">
        <v>0.2</v>
      </c>
      <c r="AG7" s="216"/>
      <c r="AH7" s="217"/>
    </row>
    <row r="8" spans="1:34" ht="12" customHeight="1">
      <c r="A8" s="222">
        <v>4</v>
      </c>
      <c r="B8" s="26"/>
      <c r="C8" s="39" t="s">
        <v>353</v>
      </c>
      <c r="D8" s="758">
        <v>2</v>
      </c>
      <c r="E8" s="28"/>
      <c r="F8" s="39"/>
      <c r="G8" s="758"/>
      <c r="H8" s="39"/>
      <c r="I8" s="27"/>
      <c r="J8" s="758"/>
      <c r="K8" s="39"/>
      <c r="L8" s="758"/>
      <c r="M8" s="758"/>
      <c r="N8" s="39"/>
      <c r="O8" s="758"/>
      <c r="P8" s="39"/>
      <c r="Q8" s="758"/>
      <c r="R8" s="222">
        <v>4</v>
      </c>
      <c r="S8" s="27">
        <v>2.2000000000000002</v>
      </c>
      <c r="T8" s="758">
        <v>1.7</v>
      </c>
      <c r="U8" s="39"/>
      <c r="V8" s="758"/>
      <c r="W8" s="39"/>
      <c r="X8" s="758"/>
      <c r="Y8" s="39"/>
      <c r="Z8" s="758"/>
      <c r="AA8" s="39"/>
      <c r="AB8" s="758"/>
      <c r="AC8" s="39"/>
      <c r="AD8" s="758"/>
      <c r="AE8" s="758">
        <v>19.7</v>
      </c>
      <c r="AF8" s="758">
        <v>0.7</v>
      </c>
      <c r="AG8" s="216"/>
      <c r="AH8" s="217"/>
    </row>
    <row r="9" spans="1:34" ht="12" customHeight="1">
      <c r="A9" s="222">
        <v>5</v>
      </c>
      <c r="B9" s="758" t="s">
        <v>565</v>
      </c>
      <c r="C9" s="29"/>
      <c r="D9" s="26">
        <v>7.8</v>
      </c>
      <c r="E9" s="28"/>
      <c r="F9" s="39">
        <v>0.5</v>
      </c>
      <c r="G9" s="758">
        <v>0.3</v>
      </c>
      <c r="H9" s="39"/>
      <c r="I9" s="27"/>
      <c r="J9" s="758"/>
      <c r="K9" s="39"/>
      <c r="L9" s="758"/>
      <c r="M9" s="758"/>
      <c r="N9" s="39">
        <v>2.7</v>
      </c>
      <c r="O9" s="758">
        <v>2.2999999999999998</v>
      </c>
      <c r="P9" s="39"/>
      <c r="Q9" s="758"/>
      <c r="R9" s="222">
        <v>5</v>
      </c>
      <c r="S9" s="27">
        <v>1.2</v>
      </c>
      <c r="T9" s="758">
        <v>0.5</v>
      </c>
      <c r="U9" s="39"/>
      <c r="V9" s="758"/>
      <c r="W9" s="39"/>
      <c r="X9" s="758"/>
      <c r="Y9" s="39"/>
      <c r="Z9" s="758"/>
      <c r="AA9" s="39">
        <v>0.5</v>
      </c>
      <c r="AB9" s="758">
        <v>0.6</v>
      </c>
      <c r="AC9" s="39"/>
      <c r="AD9" s="758"/>
      <c r="AE9" s="758"/>
      <c r="AF9" s="758">
        <v>1.9</v>
      </c>
      <c r="AG9" s="216"/>
      <c r="AH9" s="217"/>
    </row>
    <row r="10" spans="1:34" ht="12" customHeight="1">
      <c r="A10" s="222">
        <v>6</v>
      </c>
      <c r="B10" s="758"/>
      <c r="C10" s="29" t="s">
        <v>566</v>
      </c>
      <c r="D10" s="760">
        <v>1.9</v>
      </c>
      <c r="E10" s="28"/>
      <c r="F10" s="39"/>
      <c r="G10" s="758"/>
      <c r="H10" s="39">
        <v>10.1</v>
      </c>
      <c r="I10" s="27">
        <v>10.9</v>
      </c>
      <c r="J10" s="758"/>
      <c r="K10" s="39"/>
      <c r="L10" s="758"/>
      <c r="M10" s="758"/>
      <c r="N10" s="39">
        <v>3</v>
      </c>
      <c r="O10" s="758">
        <v>4.3</v>
      </c>
      <c r="P10" s="39">
        <v>5.6</v>
      </c>
      <c r="Q10" s="758">
        <v>6</v>
      </c>
      <c r="R10" s="222">
        <v>6</v>
      </c>
      <c r="S10" s="27"/>
      <c r="T10" s="758"/>
      <c r="U10" s="39">
        <v>1.9</v>
      </c>
      <c r="V10" s="758">
        <v>3.2</v>
      </c>
      <c r="W10" s="39">
        <v>1.8</v>
      </c>
      <c r="X10" s="758">
        <v>1.2</v>
      </c>
      <c r="Y10" s="39">
        <v>1.9</v>
      </c>
      <c r="Z10" s="758">
        <v>2.1</v>
      </c>
      <c r="AA10" s="39">
        <v>2.1</v>
      </c>
      <c r="AB10" s="758">
        <v>2</v>
      </c>
      <c r="AC10" s="39">
        <v>2.6</v>
      </c>
      <c r="AD10" s="758">
        <v>2.6</v>
      </c>
      <c r="AE10" s="758">
        <v>0.1</v>
      </c>
      <c r="AF10" s="758">
        <v>3.5</v>
      </c>
      <c r="AG10" s="216"/>
      <c r="AH10" s="217"/>
    </row>
    <row r="11" spans="1:34" ht="12" customHeight="1">
      <c r="A11" s="222">
        <v>7</v>
      </c>
      <c r="B11" s="758"/>
      <c r="C11" s="29" t="s">
        <v>355</v>
      </c>
      <c r="D11" s="26"/>
      <c r="E11" s="28"/>
      <c r="F11" s="39"/>
      <c r="G11" s="758"/>
      <c r="H11" s="39"/>
      <c r="I11" s="27"/>
      <c r="J11" s="758"/>
      <c r="K11" s="39"/>
      <c r="L11" s="758"/>
      <c r="M11" s="758"/>
      <c r="N11" s="39">
        <v>9.9</v>
      </c>
      <c r="O11" s="758">
        <v>9</v>
      </c>
      <c r="P11" s="39"/>
      <c r="Q11" s="758"/>
      <c r="R11" s="222">
        <v>7</v>
      </c>
      <c r="S11" s="27">
        <v>6</v>
      </c>
      <c r="T11" s="758">
        <v>5.0999999999999996</v>
      </c>
      <c r="U11" s="39"/>
      <c r="V11" s="758"/>
      <c r="W11" s="39">
        <v>4.0999999999999996</v>
      </c>
      <c r="X11" s="758">
        <v>3.4</v>
      </c>
      <c r="Y11" s="39"/>
      <c r="Z11" s="758"/>
      <c r="AA11" s="39">
        <v>0.4</v>
      </c>
      <c r="AB11" s="758">
        <v>0.4</v>
      </c>
      <c r="AC11" s="39"/>
      <c r="AD11" s="758"/>
      <c r="AE11" s="758">
        <v>0.2</v>
      </c>
      <c r="AF11" s="758">
        <v>9.6999999999999993</v>
      </c>
      <c r="AG11" s="216"/>
      <c r="AH11" s="217"/>
    </row>
    <row r="12" spans="1:34" ht="12" customHeight="1">
      <c r="A12" s="222">
        <v>8</v>
      </c>
      <c r="B12" s="26" t="s">
        <v>567</v>
      </c>
      <c r="C12" s="29" t="s">
        <v>563</v>
      </c>
      <c r="D12" s="26">
        <v>5.3</v>
      </c>
      <c r="E12" s="28"/>
      <c r="F12" s="39"/>
      <c r="G12" s="758"/>
      <c r="H12" s="39"/>
      <c r="I12" s="27"/>
      <c r="J12" s="758"/>
      <c r="K12" s="39"/>
      <c r="L12" s="758"/>
      <c r="M12" s="758"/>
      <c r="N12" s="39">
        <v>3.2</v>
      </c>
      <c r="O12" s="758">
        <v>1.7</v>
      </c>
      <c r="P12" s="39"/>
      <c r="Q12" s="758"/>
      <c r="R12" s="222">
        <v>8</v>
      </c>
      <c r="S12" s="27">
        <v>0.5</v>
      </c>
      <c r="T12" s="758">
        <v>0.8</v>
      </c>
      <c r="U12" s="39"/>
      <c r="V12" s="758"/>
      <c r="W12" s="39"/>
      <c r="X12" s="758"/>
      <c r="Y12" s="39"/>
      <c r="Z12" s="758"/>
      <c r="AA12" s="762"/>
      <c r="AB12" s="758"/>
      <c r="AC12" s="39"/>
      <c r="AD12" s="758"/>
      <c r="AE12" s="758"/>
      <c r="AF12" s="758">
        <v>3.7</v>
      </c>
      <c r="AG12" s="216"/>
      <c r="AH12" s="217"/>
    </row>
    <row r="13" spans="1:34" ht="12" customHeight="1">
      <c r="A13" s="222">
        <v>9</v>
      </c>
      <c r="B13" s="26" t="s">
        <v>358</v>
      </c>
      <c r="C13" s="39" t="s">
        <v>568</v>
      </c>
      <c r="D13" s="26">
        <v>3.2</v>
      </c>
      <c r="E13" s="28">
        <v>1.6</v>
      </c>
      <c r="F13" s="39"/>
      <c r="G13" s="758"/>
      <c r="H13" s="39"/>
      <c r="I13" s="27"/>
      <c r="J13" s="758">
        <v>3.9</v>
      </c>
      <c r="K13" s="39">
        <v>3.9</v>
      </c>
      <c r="L13" s="758">
        <v>2.2000000000000002</v>
      </c>
      <c r="M13" s="758">
        <v>2</v>
      </c>
      <c r="N13" s="39">
        <v>0.9</v>
      </c>
      <c r="O13" s="758">
        <v>0.3</v>
      </c>
      <c r="P13" s="39">
        <v>15.8</v>
      </c>
      <c r="Q13" s="758">
        <v>15.1</v>
      </c>
      <c r="R13" s="222">
        <v>9</v>
      </c>
      <c r="S13" s="27">
        <v>12.4</v>
      </c>
      <c r="T13" s="758">
        <v>24.4</v>
      </c>
      <c r="U13" s="39">
        <v>18</v>
      </c>
      <c r="V13" s="758">
        <v>19.100000000000001</v>
      </c>
      <c r="W13" s="39">
        <v>9.1999999999999993</v>
      </c>
      <c r="X13" s="758">
        <v>11.3</v>
      </c>
      <c r="Y13" s="39">
        <v>14.9</v>
      </c>
      <c r="Z13" s="758">
        <v>15.9</v>
      </c>
      <c r="AA13" s="39">
        <v>2.2000000000000002</v>
      </c>
      <c r="AB13" s="758">
        <v>2.6</v>
      </c>
      <c r="AC13" s="39">
        <v>2.7</v>
      </c>
      <c r="AD13" s="758">
        <v>2.7</v>
      </c>
      <c r="AE13" s="758">
        <v>0.1</v>
      </c>
      <c r="AF13" s="758">
        <v>3.5</v>
      </c>
      <c r="AG13" s="216"/>
      <c r="AH13" s="217"/>
    </row>
    <row r="14" spans="1:34" ht="12" customHeight="1">
      <c r="A14" s="222">
        <v>10</v>
      </c>
      <c r="B14" s="26" t="s">
        <v>569</v>
      </c>
      <c r="C14" s="29">
        <v>1.5</v>
      </c>
      <c r="D14" s="758">
        <v>1.2</v>
      </c>
      <c r="E14" s="28"/>
      <c r="F14" s="39"/>
      <c r="G14" s="758"/>
      <c r="H14" s="39"/>
      <c r="I14" s="27"/>
      <c r="J14" s="758"/>
      <c r="K14" s="39"/>
      <c r="L14" s="758"/>
      <c r="M14" s="758"/>
      <c r="N14" s="39">
        <v>0.6</v>
      </c>
      <c r="O14" s="758">
        <v>0.3</v>
      </c>
      <c r="P14" s="39"/>
      <c r="Q14" s="758"/>
      <c r="R14" s="222">
        <v>10</v>
      </c>
      <c r="S14" s="27">
        <v>1.6</v>
      </c>
      <c r="T14" s="758">
        <v>0.8</v>
      </c>
      <c r="U14" s="39"/>
      <c r="V14" s="758"/>
      <c r="W14" s="39"/>
      <c r="X14" s="758"/>
      <c r="Y14" s="39"/>
      <c r="Z14" s="758"/>
      <c r="AA14" s="39">
        <v>0.3</v>
      </c>
      <c r="AB14" s="758">
        <v>0.9</v>
      </c>
      <c r="AC14" s="39"/>
      <c r="AD14" s="758"/>
      <c r="AE14" s="758">
        <v>2.1</v>
      </c>
      <c r="AF14" s="758">
        <v>4.0999999999999996</v>
      </c>
      <c r="AG14" s="216"/>
      <c r="AH14" s="217"/>
    </row>
    <row r="15" spans="1:34" ht="12" customHeight="1">
      <c r="A15" s="222">
        <v>11</v>
      </c>
      <c r="B15" s="26" t="s">
        <v>357</v>
      </c>
      <c r="C15" s="29">
        <v>3.9</v>
      </c>
      <c r="D15" s="26">
        <v>1.1000000000000001</v>
      </c>
      <c r="E15" s="28">
        <v>4.5999999999999996</v>
      </c>
      <c r="F15" s="39">
        <v>1.1000000000000001</v>
      </c>
      <c r="G15" s="758">
        <v>1.1000000000000001</v>
      </c>
      <c r="H15" s="39"/>
      <c r="I15" s="27"/>
      <c r="J15" s="758"/>
      <c r="K15" s="39"/>
      <c r="L15" s="758"/>
      <c r="M15" s="758"/>
      <c r="N15" s="39"/>
      <c r="O15" s="758">
        <v>0.1</v>
      </c>
      <c r="P15" s="39"/>
      <c r="Q15" s="758"/>
      <c r="R15" s="222">
        <v>11</v>
      </c>
      <c r="S15" s="27">
        <v>1.3</v>
      </c>
      <c r="T15" s="758">
        <v>1.7</v>
      </c>
      <c r="U15" s="39"/>
      <c r="V15" s="758"/>
      <c r="W15" s="39"/>
      <c r="X15" s="758"/>
      <c r="Y15" s="39"/>
      <c r="Z15" s="758"/>
      <c r="AA15" s="39">
        <v>0.3</v>
      </c>
      <c r="AB15" s="758">
        <v>0.3</v>
      </c>
      <c r="AC15" s="39"/>
      <c r="AD15" s="758"/>
      <c r="AE15" s="758">
        <v>0.2</v>
      </c>
      <c r="AF15" s="758"/>
      <c r="AG15" s="216"/>
      <c r="AH15" s="217"/>
    </row>
    <row r="16" spans="1:34" ht="12" customHeight="1">
      <c r="A16" s="222">
        <v>12</v>
      </c>
      <c r="B16" s="26" t="s">
        <v>570</v>
      </c>
      <c r="C16" s="29" t="s">
        <v>571</v>
      </c>
      <c r="D16" s="758">
        <v>1</v>
      </c>
      <c r="E16" s="28"/>
      <c r="F16" s="39">
        <v>12.4</v>
      </c>
      <c r="G16" s="758">
        <v>12.1</v>
      </c>
      <c r="H16" s="39">
        <v>17</v>
      </c>
      <c r="I16" s="27">
        <v>18.399999999999999</v>
      </c>
      <c r="J16" s="758">
        <v>8.3000000000000007</v>
      </c>
      <c r="K16" s="39">
        <v>7.9</v>
      </c>
      <c r="L16" s="758">
        <v>8</v>
      </c>
      <c r="M16" s="758">
        <v>8</v>
      </c>
      <c r="N16" s="39"/>
      <c r="O16" s="758"/>
      <c r="P16" s="39">
        <v>1.7</v>
      </c>
      <c r="Q16" s="758">
        <v>2.1</v>
      </c>
      <c r="R16" s="222">
        <v>12</v>
      </c>
      <c r="S16" s="27">
        <v>9.6999999999999993</v>
      </c>
      <c r="T16" s="758">
        <v>8</v>
      </c>
      <c r="U16" s="39">
        <v>15.6</v>
      </c>
      <c r="V16" s="758">
        <v>14.4</v>
      </c>
      <c r="W16" s="39">
        <v>4.5</v>
      </c>
      <c r="X16" s="758">
        <v>5.2</v>
      </c>
      <c r="Y16" s="39">
        <v>4.2</v>
      </c>
      <c r="Z16" s="758">
        <v>5</v>
      </c>
      <c r="AA16" s="39">
        <v>14.5</v>
      </c>
      <c r="AB16" s="758">
        <v>16</v>
      </c>
      <c r="AC16" s="39">
        <v>15.4</v>
      </c>
      <c r="AD16" s="758">
        <v>15.8</v>
      </c>
      <c r="AE16" s="758">
        <v>0.1</v>
      </c>
      <c r="AF16" s="758"/>
      <c r="AG16" s="216"/>
      <c r="AH16" s="217"/>
    </row>
    <row r="17" spans="1:34" ht="12" customHeight="1">
      <c r="A17" s="222">
        <v>13</v>
      </c>
      <c r="B17" s="26"/>
      <c r="C17" s="39" t="s">
        <v>563</v>
      </c>
      <c r="D17" s="26"/>
      <c r="E17" s="28"/>
      <c r="F17" s="39"/>
      <c r="G17" s="758"/>
      <c r="H17" s="39"/>
      <c r="I17" s="27"/>
      <c r="J17" s="758">
        <v>21.6</v>
      </c>
      <c r="K17" s="39">
        <v>22</v>
      </c>
      <c r="L17" s="758"/>
      <c r="M17" s="758"/>
      <c r="N17" s="39">
        <v>0.1</v>
      </c>
      <c r="O17" s="758"/>
      <c r="P17" s="39"/>
      <c r="Q17" s="758"/>
      <c r="R17" s="222">
        <v>13</v>
      </c>
      <c r="S17" s="27">
        <v>8</v>
      </c>
      <c r="T17" s="758">
        <v>7.6</v>
      </c>
      <c r="U17" s="39"/>
      <c r="V17" s="758"/>
      <c r="W17" s="39">
        <v>2.4</v>
      </c>
      <c r="X17" s="758">
        <v>1.8</v>
      </c>
      <c r="Y17" s="39"/>
      <c r="Z17" s="758"/>
      <c r="AA17" s="39">
        <v>9.1999999999999993</v>
      </c>
      <c r="AB17" s="758">
        <v>8.9</v>
      </c>
      <c r="AC17" s="39"/>
      <c r="AD17" s="758"/>
      <c r="AE17" s="758"/>
      <c r="AF17" s="758">
        <v>0.1</v>
      </c>
      <c r="AG17" s="216"/>
      <c r="AH17" s="217"/>
    </row>
    <row r="18" spans="1:34" ht="12" customHeight="1">
      <c r="A18" s="222">
        <v>14</v>
      </c>
      <c r="B18" s="26" t="s">
        <v>562</v>
      </c>
      <c r="C18" s="29" t="s">
        <v>572</v>
      </c>
      <c r="D18" s="758">
        <v>1</v>
      </c>
      <c r="E18" s="28"/>
      <c r="F18" s="39">
        <v>5.9</v>
      </c>
      <c r="G18" s="758">
        <v>4.2</v>
      </c>
      <c r="H18" s="39">
        <v>5.4</v>
      </c>
      <c r="I18" s="27">
        <v>5.8</v>
      </c>
      <c r="J18" s="758">
        <v>20.2</v>
      </c>
      <c r="K18" s="39">
        <v>20.8</v>
      </c>
      <c r="L18" s="758"/>
      <c r="M18" s="758"/>
      <c r="N18" s="39">
        <v>2.6</v>
      </c>
      <c r="O18" s="758">
        <v>2</v>
      </c>
      <c r="P18" s="39"/>
      <c r="Q18" s="758"/>
      <c r="R18" s="222">
        <v>14</v>
      </c>
      <c r="S18" s="27"/>
      <c r="T18" s="758"/>
      <c r="U18" s="39"/>
      <c r="V18" s="758"/>
      <c r="W18" s="39">
        <v>8.9</v>
      </c>
      <c r="X18" s="758">
        <v>8.1</v>
      </c>
      <c r="Y18" s="39"/>
      <c r="Z18" s="758"/>
      <c r="AA18" s="39">
        <v>6.2</v>
      </c>
      <c r="AB18" s="758">
        <v>6</v>
      </c>
      <c r="AC18" s="39"/>
      <c r="AD18" s="758"/>
      <c r="AE18" s="758">
        <v>2.4</v>
      </c>
      <c r="AF18" s="758">
        <v>0.4</v>
      </c>
      <c r="AG18" s="216"/>
      <c r="AH18" s="217"/>
    </row>
    <row r="19" spans="1:34" ht="12" customHeight="1">
      <c r="A19" s="222">
        <v>15</v>
      </c>
      <c r="B19" s="758" t="s">
        <v>573</v>
      </c>
      <c r="C19" s="29">
        <v>0.2</v>
      </c>
      <c r="D19" s="758">
        <v>3.2</v>
      </c>
      <c r="E19" s="28"/>
      <c r="F19" s="39"/>
      <c r="G19" s="758"/>
      <c r="H19" s="39"/>
      <c r="I19" s="27"/>
      <c r="J19" s="758"/>
      <c r="K19" s="39"/>
      <c r="L19" s="758">
        <v>42.4</v>
      </c>
      <c r="M19" s="758">
        <v>44.4</v>
      </c>
      <c r="N19" s="39">
        <v>2.6</v>
      </c>
      <c r="O19" s="758">
        <v>2.5</v>
      </c>
      <c r="P19" s="39">
        <v>7</v>
      </c>
      <c r="Q19" s="758">
        <v>7</v>
      </c>
      <c r="R19" s="222">
        <v>15</v>
      </c>
      <c r="S19" s="27">
        <v>3.4</v>
      </c>
      <c r="T19" s="758">
        <v>1.9</v>
      </c>
      <c r="U19" s="39">
        <v>11.7</v>
      </c>
      <c r="V19" s="758">
        <v>11.7</v>
      </c>
      <c r="W19" s="39">
        <v>4.8</v>
      </c>
      <c r="X19" s="758">
        <v>4.8</v>
      </c>
      <c r="Y19" s="39">
        <v>13.8</v>
      </c>
      <c r="Z19" s="758">
        <v>16.100000000000001</v>
      </c>
      <c r="AA19" s="39">
        <v>4.3</v>
      </c>
      <c r="AB19" s="758">
        <v>3.7</v>
      </c>
      <c r="AC19" s="39">
        <v>19.399999999999999</v>
      </c>
      <c r="AD19" s="758">
        <v>20.3</v>
      </c>
      <c r="AE19" s="758"/>
      <c r="AF19" s="758">
        <v>2.8</v>
      </c>
      <c r="AG19" s="216"/>
      <c r="AH19" s="217"/>
    </row>
    <row r="20" spans="1:34" ht="12" customHeight="1">
      <c r="A20" s="222">
        <v>16</v>
      </c>
      <c r="B20" s="26" t="s">
        <v>356</v>
      </c>
      <c r="C20" s="39"/>
      <c r="D20" s="26">
        <v>1.8</v>
      </c>
      <c r="E20" s="28"/>
      <c r="F20" s="39"/>
      <c r="G20" s="758"/>
      <c r="H20" s="39"/>
      <c r="I20" s="27"/>
      <c r="J20" s="758"/>
      <c r="K20" s="39"/>
      <c r="L20" s="758"/>
      <c r="M20" s="758"/>
      <c r="N20" s="39">
        <v>0.1</v>
      </c>
      <c r="O20" s="758"/>
      <c r="P20" s="39"/>
      <c r="Q20" s="758"/>
      <c r="R20" s="222">
        <v>16</v>
      </c>
      <c r="S20" s="27">
        <v>3.2</v>
      </c>
      <c r="T20" s="758">
        <v>2.2000000000000002</v>
      </c>
      <c r="U20" s="39"/>
      <c r="V20" s="758"/>
      <c r="W20" s="39">
        <v>24.8</v>
      </c>
      <c r="X20" s="758">
        <v>23.3</v>
      </c>
      <c r="Y20" s="39"/>
      <c r="Z20" s="758"/>
      <c r="AA20" s="39"/>
      <c r="AB20" s="758"/>
      <c r="AC20" s="39"/>
      <c r="AD20" s="758"/>
      <c r="AE20" s="758"/>
      <c r="AF20" s="758">
        <v>3.5</v>
      </c>
      <c r="AG20" s="216"/>
      <c r="AH20" s="217"/>
    </row>
    <row r="21" spans="1:34" ht="12" customHeight="1">
      <c r="A21" s="222">
        <v>17</v>
      </c>
      <c r="B21" s="758" t="s">
        <v>574</v>
      </c>
      <c r="C21" s="29"/>
      <c r="D21" s="26">
        <v>1.2</v>
      </c>
      <c r="E21" s="28"/>
      <c r="F21" s="39"/>
      <c r="G21" s="758"/>
      <c r="H21" s="39"/>
      <c r="I21" s="27"/>
      <c r="J21" s="758"/>
      <c r="K21" s="39"/>
      <c r="L21" s="758"/>
      <c r="M21" s="758"/>
      <c r="N21" s="39">
        <v>6.8</v>
      </c>
      <c r="O21" s="758">
        <v>2.8</v>
      </c>
      <c r="P21" s="39"/>
      <c r="Q21" s="758"/>
      <c r="R21" s="222">
        <v>17</v>
      </c>
      <c r="S21" s="27"/>
      <c r="T21" s="758"/>
      <c r="U21" s="39"/>
      <c r="V21" s="758"/>
      <c r="W21" s="39">
        <v>7.4</v>
      </c>
      <c r="X21" s="758">
        <v>6.8</v>
      </c>
      <c r="Y21" s="39"/>
      <c r="Z21" s="758"/>
      <c r="AA21" s="39"/>
      <c r="AB21" s="758"/>
      <c r="AC21" s="39"/>
      <c r="AD21" s="758"/>
      <c r="AE21" s="758">
        <v>0.1</v>
      </c>
      <c r="AF21" s="758">
        <v>4.8</v>
      </c>
      <c r="AG21" s="216"/>
      <c r="AH21" s="217"/>
    </row>
    <row r="22" spans="1:34" ht="12" customHeight="1">
      <c r="A22" s="222">
        <v>18</v>
      </c>
      <c r="B22" s="26" t="s">
        <v>575</v>
      </c>
      <c r="C22" s="29"/>
      <c r="D22" s="758">
        <v>6.4</v>
      </c>
      <c r="E22" s="28"/>
      <c r="F22" s="39"/>
      <c r="G22" s="758"/>
      <c r="H22" s="39"/>
      <c r="I22" s="27"/>
      <c r="J22" s="758"/>
      <c r="K22" s="39"/>
      <c r="L22" s="758"/>
      <c r="M22" s="758"/>
      <c r="N22" s="39">
        <v>3.3</v>
      </c>
      <c r="O22" s="758">
        <v>3</v>
      </c>
      <c r="P22" s="39">
        <v>12.8</v>
      </c>
      <c r="Q22" s="758">
        <v>13.2</v>
      </c>
      <c r="R22" s="222">
        <v>18</v>
      </c>
      <c r="S22" s="27"/>
      <c r="T22" s="758"/>
      <c r="U22" s="39">
        <v>3.7</v>
      </c>
      <c r="V22" s="758">
        <v>3.9</v>
      </c>
      <c r="W22" s="39">
        <v>0.8</v>
      </c>
      <c r="X22" s="758">
        <v>0.4</v>
      </c>
      <c r="Y22" s="39">
        <v>32.200000000000003</v>
      </c>
      <c r="Z22" s="758">
        <v>34.4</v>
      </c>
      <c r="AA22" s="39">
        <v>8.5</v>
      </c>
      <c r="AB22" s="758">
        <v>7.1</v>
      </c>
      <c r="AC22" s="39">
        <v>8.6</v>
      </c>
      <c r="AD22" s="758">
        <v>8.1999999999999993</v>
      </c>
      <c r="AE22" s="758">
        <v>0.1</v>
      </c>
      <c r="AF22" s="758">
        <v>4.2</v>
      </c>
      <c r="AG22" s="216"/>
      <c r="AH22" s="217"/>
    </row>
    <row r="23" spans="1:34" ht="12" customHeight="1">
      <c r="A23" s="222">
        <v>19</v>
      </c>
      <c r="B23" s="758" t="s">
        <v>576</v>
      </c>
      <c r="C23" s="29"/>
      <c r="D23" s="26"/>
      <c r="E23" s="28"/>
      <c r="F23" s="39"/>
      <c r="G23" s="758"/>
      <c r="H23" s="39"/>
      <c r="I23" s="27"/>
      <c r="J23" s="758"/>
      <c r="K23" s="39"/>
      <c r="L23" s="758"/>
      <c r="M23" s="758"/>
      <c r="N23" s="39"/>
      <c r="O23" s="758"/>
      <c r="P23" s="39"/>
      <c r="Q23" s="758"/>
      <c r="R23" s="222">
        <v>19</v>
      </c>
      <c r="S23" s="27"/>
      <c r="T23" s="758"/>
      <c r="U23" s="39"/>
      <c r="V23" s="758"/>
      <c r="W23" s="39">
        <v>0.6</v>
      </c>
      <c r="X23" s="758">
        <v>2.1</v>
      </c>
      <c r="Y23" s="39"/>
      <c r="Z23" s="758"/>
      <c r="AA23" s="39">
        <v>2.2000000000000002</v>
      </c>
      <c r="AB23" s="758">
        <v>1.7</v>
      </c>
      <c r="AC23" s="39"/>
      <c r="AD23" s="758"/>
      <c r="AE23" s="758">
        <v>0.4</v>
      </c>
      <c r="AF23" s="758">
        <v>2.8</v>
      </c>
      <c r="AG23" s="216"/>
      <c r="AH23" s="217"/>
    </row>
    <row r="24" spans="1:34" ht="12" customHeight="1">
      <c r="A24" s="222">
        <v>20</v>
      </c>
      <c r="B24" s="758" t="s">
        <v>572</v>
      </c>
      <c r="C24" s="39" t="s">
        <v>360</v>
      </c>
      <c r="D24" s="26">
        <v>1.2</v>
      </c>
      <c r="E24" s="28"/>
      <c r="F24" s="39"/>
      <c r="G24" s="758"/>
      <c r="H24" s="39"/>
      <c r="I24" s="27"/>
      <c r="J24" s="758"/>
      <c r="K24" s="39"/>
      <c r="L24" s="758"/>
      <c r="M24" s="758"/>
      <c r="N24" s="39"/>
      <c r="O24" s="758"/>
      <c r="P24" s="39"/>
      <c r="Q24" s="758"/>
      <c r="R24" s="222">
        <v>20</v>
      </c>
      <c r="S24" s="27">
        <v>2.1</v>
      </c>
      <c r="T24" s="758">
        <v>2.2000000000000002</v>
      </c>
      <c r="U24" s="39"/>
      <c r="V24" s="758"/>
      <c r="W24" s="39">
        <v>0.4</v>
      </c>
      <c r="X24" s="758">
        <v>0.3</v>
      </c>
      <c r="Y24" s="39"/>
      <c r="Z24" s="758"/>
      <c r="AA24" s="39">
        <v>0.3</v>
      </c>
      <c r="AB24" s="758">
        <v>0.3</v>
      </c>
      <c r="AC24" s="39"/>
      <c r="AD24" s="758"/>
      <c r="AE24" s="758"/>
      <c r="AF24" s="758"/>
      <c r="AG24" s="216"/>
      <c r="AH24" s="217"/>
    </row>
    <row r="25" spans="1:34" ht="12" customHeight="1">
      <c r="A25" s="222">
        <v>21</v>
      </c>
      <c r="B25" s="26" t="s">
        <v>356</v>
      </c>
      <c r="C25" s="29" t="s">
        <v>353</v>
      </c>
      <c r="D25" s="758">
        <v>2.2999999999999998</v>
      </c>
      <c r="E25" s="28"/>
      <c r="F25" s="39"/>
      <c r="G25" s="758"/>
      <c r="H25" s="39"/>
      <c r="I25" s="27"/>
      <c r="J25" s="758">
        <v>3.2</v>
      </c>
      <c r="K25" s="39">
        <v>1.6</v>
      </c>
      <c r="L25" s="758">
        <v>3.9</v>
      </c>
      <c r="M25" s="758">
        <v>4.0999999999999996</v>
      </c>
      <c r="N25" s="39"/>
      <c r="O25" s="758"/>
      <c r="P25" s="39"/>
      <c r="Q25" s="758"/>
      <c r="R25" s="222">
        <v>21</v>
      </c>
      <c r="S25" s="27"/>
      <c r="T25" s="758"/>
      <c r="U25" s="39">
        <v>1.4</v>
      </c>
      <c r="V25" s="758">
        <v>1.8</v>
      </c>
      <c r="W25" s="39">
        <v>2.4</v>
      </c>
      <c r="X25" s="758">
        <v>2.7</v>
      </c>
      <c r="Y25" s="39">
        <v>3.6</v>
      </c>
      <c r="Z25" s="758">
        <v>5</v>
      </c>
      <c r="AA25" s="39">
        <v>1.4</v>
      </c>
      <c r="AB25" s="758">
        <v>1.3</v>
      </c>
      <c r="AC25" s="39">
        <v>3.6</v>
      </c>
      <c r="AD25" s="758">
        <v>3.5</v>
      </c>
      <c r="AE25" s="758"/>
      <c r="AF25" s="758"/>
      <c r="AG25" s="216"/>
      <c r="AH25" s="217"/>
    </row>
    <row r="26" spans="1:34" ht="12" customHeight="1">
      <c r="A26" s="222">
        <v>22</v>
      </c>
      <c r="B26" s="26"/>
      <c r="C26" s="29"/>
      <c r="D26" s="758">
        <v>4</v>
      </c>
      <c r="E26" s="28"/>
      <c r="F26" s="39">
        <v>0.4</v>
      </c>
      <c r="G26" s="758">
        <v>0.7</v>
      </c>
      <c r="H26" s="39"/>
      <c r="I26" s="27"/>
      <c r="J26" s="758"/>
      <c r="K26" s="39"/>
      <c r="L26" s="758"/>
      <c r="M26" s="758"/>
      <c r="N26" s="39"/>
      <c r="O26" s="758"/>
      <c r="P26" s="39"/>
      <c r="Q26" s="758"/>
      <c r="R26" s="222">
        <v>22</v>
      </c>
      <c r="S26" s="27">
        <v>0.9</v>
      </c>
      <c r="T26" s="758">
        <v>0.6</v>
      </c>
      <c r="U26" s="39"/>
      <c r="V26" s="758"/>
      <c r="W26" s="39"/>
      <c r="X26" s="758">
        <v>0.3</v>
      </c>
      <c r="Y26" s="39"/>
      <c r="Z26" s="758"/>
      <c r="AA26" s="39"/>
      <c r="AB26" s="758">
        <v>0.1</v>
      </c>
      <c r="AC26" s="39"/>
      <c r="AD26" s="758"/>
      <c r="AE26" s="758">
        <v>0.1</v>
      </c>
      <c r="AF26" s="758">
        <v>0.1</v>
      </c>
      <c r="AG26" s="216"/>
      <c r="AH26" s="217"/>
    </row>
    <row r="27" spans="1:34" ht="12" customHeight="1">
      <c r="A27" s="222">
        <v>23</v>
      </c>
      <c r="B27" s="26"/>
      <c r="C27" s="29" t="s">
        <v>354</v>
      </c>
      <c r="D27" s="26"/>
      <c r="E27" s="28"/>
      <c r="F27" s="39">
        <v>1.9</v>
      </c>
      <c r="G27" s="758">
        <v>1</v>
      </c>
      <c r="H27" s="39"/>
      <c r="I27" s="27"/>
      <c r="J27" s="758"/>
      <c r="K27" s="39"/>
      <c r="L27" s="758"/>
      <c r="M27" s="758"/>
      <c r="N27" s="39"/>
      <c r="O27" s="758"/>
      <c r="P27" s="39"/>
      <c r="Q27" s="758"/>
      <c r="R27" s="222">
        <v>23</v>
      </c>
      <c r="S27" s="27"/>
      <c r="T27" s="758"/>
      <c r="U27" s="39"/>
      <c r="V27" s="758"/>
      <c r="W27" s="39"/>
      <c r="X27" s="758"/>
      <c r="Y27" s="39"/>
      <c r="Z27" s="758"/>
      <c r="AA27" s="39">
        <v>0.9</v>
      </c>
      <c r="AB27" s="758">
        <v>1.1000000000000001</v>
      </c>
      <c r="AC27" s="39"/>
      <c r="AD27" s="758"/>
      <c r="AE27" s="758"/>
      <c r="AF27" s="758">
        <v>0.4</v>
      </c>
      <c r="AG27" s="216"/>
      <c r="AH27" s="217"/>
    </row>
    <row r="28" spans="1:34" ht="12" customHeight="1">
      <c r="A28" s="222">
        <v>24</v>
      </c>
      <c r="B28" s="26" t="s">
        <v>355</v>
      </c>
      <c r="C28" s="29">
        <v>0.7</v>
      </c>
      <c r="D28" s="26">
        <v>1.1000000000000001</v>
      </c>
      <c r="E28" s="28"/>
      <c r="F28" s="39"/>
      <c r="G28" s="758"/>
      <c r="H28" s="39">
        <v>3.2</v>
      </c>
      <c r="I28" s="27">
        <v>2.8</v>
      </c>
      <c r="J28" s="758"/>
      <c r="K28" s="39"/>
      <c r="L28" s="758"/>
      <c r="M28" s="758"/>
      <c r="N28" s="39"/>
      <c r="O28" s="758"/>
      <c r="P28" s="39"/>
      <c r="Q28" s="758"/>
      <c r="R28" s="222">
        <v>24</v>
      </c>
      <c r="S28" s="27">
        <v>5.9</v>
      </c>
      <c r="T28" s="758">
        <v>5.5</v>
      </c>
      <c r="U28" s="39">
        <v>7.7</v>
      </c>
      <c r="V28" s="758">
        <v>7.9</v>
      </c>
      <c r="W28" s="39"/>
      <c r="X28" s="758"/>
      <c r="Y28" s="39"/>
      <c r="Z28" s="758"/>
      <c r="AA28" s="39">
        <v>1.5</v>
      </c>
      <c r="AB28" s="758">
        <v>1.6</v>
      </c>
      <c r="AC28" s="39">
        <v>2.9</v>
      </c>
      <c r="AD28" s="758">
        <v>3</v>
      </c>
      <c r="AE28" s="758"/>
      <c r="AF28" s="758">
        <v>0.2</v>
      </c>
      <c r="AG28" s="216"/>
      <c r="AH28" s="217"/>
    </row>
    <row r="29" spans="1:34" ht="12" customHeight="1">
      <c r="A29" s="222">
        <v>25</v>
      </c>
      <c r="B29" s="26"/>
      <c r="C29" s="29"/>
      <c r="D29" s="26"/>
      <c r="E29" s="28"/>
      <c r="F29" s="39">
        <v>9.1</v>
      </c>
      <c r="G29" s="758">
        <v>5.7</v>
      </c>
      <c r="H29" s="39"/>
      <c r="I29" s="27"/>
      <c r="J29" s="758"/>
      <c r="K29" s="39"/>
      <c r="L29" s="758"/>
      <c r="M29" s="758"/>
      <c r="N29" s="39"/>
      <c r="O29" s="758"/>
      <c r="P29" s="39"/>
      <c r="Q29" s="758"/>
      <c r="R29" s="222">
        <v>25</v>
      </c>
      <c r="S29" s="27"/>
      <c r="T29" s="758"/>
      <c r="U29" s="39"/>
      <c r="V29" s="758"/>
      <c r="W29" s="39">
        <v>1.6</v>
      </c>
      <c r="X29" s="758">
        <v>1.9</v>
      </c>
      <c r="Y29" s="39"/>
      <c r="Z29" s="758"/>
      <c r="AA29" s="39"/>
      <c r="AB29" s="758"/>
      <c r="AC29" s="39"/>
      <c r="AD29" s="758"/>
      <c r="AE29" s="758"/>
      <c r="AF29" s="758">
        <v>3.6</v>
      </c>
      <c r="AG29" s="216"/>
      <c r="AH29" s="217"/>
    </row>
    <row r="30" spans="1:34" ht="12" customHeight="1">
      <c r="A30" s="222">
        <v>26</v>
      </c>
      <c r="B30" s="26" t="s">
        <v>572</v>
      </c>
      <c r="C30" s="29">
        <v>0.8</v>
      </c>
      <c r="D30" s="26">
        <v>0.4</v>
      </c>
      <c r="E30" s="28"/>
      <c r="F30" s="39">
        <v>1.3</v>
      </c>
      <c r="G30" s="758">
        <v>1.8</v>
      </c>
      <c r="H30" s="39"/>
      <c r="I30" s="27"/>
      <c r="J30" s="758">
        <v>0.3</v>
      </c>
      <c r="K30" s="39">
        <v>0.3</v>
      </c>
      <c r="L30" s="758"/>
      <c r="M30" s="758"/>
      <c r="N30" s="39"/>
      <c r="O30" s="758"/>
      <c r="P30" s="39"/>
      <c r="Q30" s="758"/>
      <c r="R30" s="222">
        <v>26</v>
      </c>
      <c r="S30" s="27"/>
      <c r="T30" s="758"/>
      <c r="U30" s="39"/>
      <c r="V30" s="758"/>
      <c r="W30" s="39"/>
      <c r="X30" s="758">
        <v>0.1</v>
      </c>
      <c r="Y30" s="39"/>
      <c r="Z30" s="758"/>
      <c r="AA30" s="39">
        <v>0.3</v>
      </c>
      <c r="AB30" s="758">
        <v>0.5</v>
      </c>
      <c r="AC30" s="39"/>
      <c r="AD30" s="758"/>
      <c r="AE30" s="758"/>
      <c r="AF30" s="758">
        <v>0.3</v>
      </c>
      <c r="AG30" s="216"/>
      <c r="AH30" s="217"/>
    </row>
    <row r="31" spans="1:34" ht="12" customHeight="1">
      <c r="A31" s="222">
        <v>27</v>
      </c>
      <c r="B31" s="26" t="s">
        <v>359</v>
      </c>
      <c r="C31" s="29"/>
      <c r="D31" s="26"/>
      <c r="E31" s="28"/>
      <c r="F31" s="39">
        <v>6.3</v>
      </c>
      <c r="G31" s="758">
        <v>6.9</v>
      </c>
      <c r="H31" s="39">
        <v>14</v>
      </c>
      <c r="I31" s="27">
        <v>15.5</v>
      </c>
      <c r="J31" s="758">
        <v>5.3</v>
      </c>
      <c r="K31" s="39">
        <v>5.3</v>
      </c>
      <c r="L31" s="758">
        <v>8.3000000000000007</v>
      </c>
      <c r="M31" s="758">
        <v>8.6999999999999993</v>
      </c>
      <c r="N31" s="39"/>
      <c r="O31" s="758"/>
      <c r="P31" s="39"/>
      <c r="Q31" s="758"/>
      <c r="R31" s="222">
        <v>27</v>
      </c>
      <c r="S31" s="27"/>
      <c r="T31" s="758"/>
      <c r="U31" s="39"/>
      <c r="V31" s="758"/>
      <c r="W31" s="39"/>
      <c r="X31" s="758"/>
      <c r="Y31" s="39">
        <v>1.8</v>
      </c>
      <c r="Z31" s="758">
        <v>1</v>
      </c>
      <c r="AA31" s="39">
        <v>8.1999999999999993</v>
      </c>
      <c r="AB31" s="758">
        <v>8.1</v>
      </c>
      <c r="AC31" s="39">
        <v>8.6</v>
      </c>
      <c r="AD31" s="758">
        <v>8.4</v>
      </c>
      <c r="AE31" s="758"/>
      <c r="AF31" s="758">
        <v>0.3</v>
      </c>
      <c r="AG31" s="216"/>
      <c r="AH31" s="217"/>
    </row>
    <row r="32" spans="1:34" ht="12" customHeight="1">
      <c r="A32" s="222">
        <v>28</v>
      </c>
      <c r="B32" s="26"/>
      <c r="C32" s="29"/>
      <c r="D32" s="758"/>
      <c r="E32" s="28"/>
      <c r="F32" s="39">
        <v>1.6</v>
      </c>
      <c r="G32" s="758">
        <v>1.7</v>
      </c>
      <c r="H32" s="39"/>
      <c r="I32" s="27"/>
      <c r="J32" s="758">
        <v>0.3</v>
      </c>
      <c r="K32" s="39">
        <v>0.2</v>
      </c>
      <c r="L32" s="758"/>
      <c r="M32" s="758"/>
      <c r="N32" s="39"/>
      <c r="O32" s="758"/>
      <c r="P32" s="39"/>
      <c r="Q32" s="758"/>
      <c r="R32" s="222">
        <v>28</v>
      </c>
      <c r="S32" s="27"/>
      <c r="T32" s="758"/>
      <c r="U32" s="39"/>
      <c r="V32" s="758"/>
      <c r="W32" s="39"/>
      <c r="X32" s="758"/>
      <c r="Y32" s="39"/>
      <c r="Z32" s="758"/>
      <c r="AA32" s="39">
        <v>16.8</v>
      </c>
      <c r="AB32" s="758">
        <v>16.5</v>
      </c>
      <c r="AC32" s="39"/>
      <c r="AD32" s="758"/>
      <c r="AE32" s="758"/>
      <c r="AF32" s="758"/>
      <c r="AG32" s="216"/>
      <c r="AH32" s="217"/>
    </row>
    <row r="33" spans="1:34" ht="12" customHeight="1">
      <c r="A33" s="222">
        <v>29</v>
      </c>
      <c r="B33" s="26" t="s">
        <v>572</v>
      </c>
      <c r="C33" s="29"/>
      <c r="D33" s="758"/>
      <c r="E33" s="28"/>
      <c r="F33" s="39">
        <v>8.4</v>
      </c>
      <c r="G33" s="758">
        <v>8.8000000000000007</v>
      </c>
      <c r="H33" s="39"/>
      <c r="I33" s="27"/>
      <c r="J33" s="758"/>
      <c r="K33" s="39"/>
      <c r="L33" s="758"/>
      <c r="M33" s="758"/>
      <c r="N33" s="39"/>
      <c r="O33" s="758"/>
      <c r="P33" s="39"/>
      <c r="Q33" s="758"/>
      <c r="R33" s="222">
        <v>29</v>
      </c>
      <c r="S33" s="27"/>
      <c r="T33" s="758"/>
      <c r="U33" s="39"/>
      <c r="V33" s="758"/>
      <c r="W33" s="39">
        <v>5.9</v>
      </c>
      <c r="X33" s="758">
        <v>4.9000000000000004</v>
      </c>
      <c r="Y33" s="39"/>
      <c r="Z33" s="758"/>
      <c r="AA33" s="39">
        <v>0.9</v>
      </c>
      <c r="AB33" s="758">
        <v>0.8</v>
      </c>
      <c r="AC33" s="39"/>
      <c r="AD33" s="758"/>
      <c r="AE33" s="758">
        <v>1.4</v>
      </c>
      <c r="AF33" s="758"/>
      <c r="AG33" s="216"/>
      <c r="AH33" s="217"/>
    </row>
    <row r="34" spans="1:34" ht="12" customHeight="1">
      <c r="A34" s="222">
        <v>30</v>
      </c>
      <c r="B34" s="26" t="s">
        <v>577</v>
      </c>
      <c r="C34" s="29"/>
      <c r="D34" s="26"/>
      <c r="E34" s="28"/>
      <c r="F34" s="39"/>
      <c r="G34" s="758"/>
      <c r="H34" s="39"/>
      <c r="I34" s="27"/>
      <c r="J34" s="758"/>
      <c r="K34" s="39"/>
      <c r="L34" s="758">
        <v>0.3</v>
      </c>
      <c r="M34" s="758">
        <v>0.4</v>
      </c>
      <c r="N34" s="39">
        <v>3.9</v>
      </c>
      <c r="O34" s="758">
        <v>3.9</v>
      </c>
      <c r="P34" s="39">
        <v>3</v>
      </c>
      <c r="Q34" s="758">
        <v>3.2</v>
      </c>
      <c r="R34" s="222">
        <v>30</v>
      </c>
      <c r="S34" s="27"/>
      <c r="T34" s="758">
        <v>0.2</v>
      </c>
      <c r="U34" s="39"/>
      <c r="V34" s="758"/>
      <c r="W34" s="39">
        <v>1.1000000000000001</v>
      </c>
      <c r="X34" s="758">
        <v>0.5</v>
      </c>
      <c r="Y34" s="39">
        <v>7.5</v>
      </c>
      <c r="Z34" s="758">
        <v>8.1</v>
      </c>
      <c r="AA34" s="39"/>
      <c r="AB34" s="758">
        <v>0.1</v>
      </c>
      <c r="AC34" s="39"/>
      <c r="AD34" s="758"/>
      <c r="AE34" s="758">
        <v>4.0999999999999996</v>
      </c>
      <c r="AF34" s="758">
        <v>2.1</v>
      </c>
      <c r="AG34" s="216"/>
      <c r="AH34" s="217"/>
    </row>
    <row r="35" spans="1:34" ht="12" customHeight="1">
      <c r="A35" s="225">
        <v>31</v>
      </c>
      <c r="B35" s="26"/>
      <c r="C35" s="29"/>
      <c r="D35" s="758"/>
      <c r="E35" s="28"/>
      <c r="F35" s="39"/>
      <c r="G35" s="759"/>
      <c r="H35" s="39">
        <v>9.1</v>
      </c>
      <c r="I35" s="31">
        <v>10.199999999999999</v>
      </c>
      <c r="J35" s="759"/>
      <c r="K35" s="39"/>
      <c r="L35" s="758"/>
      <c r="M35" s="759"/>
      <c r="N35" s="39">
        <v>0.4</v>
      </c>
      <c r="O35" s="759"/>
      <c r="P35" s="39"/>
      <c r="Q35" s="759"/>
      <c r="R35" s="225">
        <v>31</v>
      </c>
      <c r="S35" s="27">
        <v>1.3</v>
      </c>
      <c r="T35" s="758">
        <v>1.1000000000000001</v>
      </c>
      <c r="U35" s="39">
        <v>1.7</v>
      </c>
      <c r="V35" s="758">
        <v>1.1000000000000001</v>
      </c>
      <c r="W35" s="108"/>
      <c r="X35" s="763"/>
      <c r="Y35" s="108"/>
      <c r="Z35" s="763"/>
      <c r="AA35" s="39">
        <v>0.4</v>
      </c>
      <c r="AB35" s="759">
        <v>0.4</v>
      </c>
      <c r="AC35" s="39">
        <v>18.3</v>
      </c>
      <c r="AD35" s="759">
        <v>18.600000000000001</v>
      </c>
      <c r="AE35" s="758"/>
      <c r="AF35" s="758">
        <v>2.8</v>
      </c>
      <c r="AG35" s="216"/>
      <c r="AH35" s="217"/>
    </row>
    <row r="36" spans="1:34" ht="12" customHeight="1">
      <c r="A36" s="227" t="s">
        <v>185</v>
      </c>
      <c r="B36" s="444">
        <v>59.9</v>
      </c>
      <c r="C36" s="445">
        <v>40.700000000000003</v>
      </c>
      <c r="D36" s="445">
        <f>SUM(D5:D35)</f>
        <v>48.1</v>
      </c>
      <c r="E36" s="445">
        <f t="shared" ref="E36:Q36" si="0">SUM(E5:E35)</f>
        <v>7.3</v>
      </c>
      <c r="F36" s="445">
        <f t="shared" si="0"/>
        <v>60.099999999999994</v>
      </c>
      <c r="G36" s="445">
        <f t="shared" si="0"/>
        <v>55.400000000000006</v>
      </c>
      <c r="H36" s="445">
        <f t="shared" si="0"/>
        <v>58.800000000000004</v>
      </c>
      <c r="I36" s="445">
        <f t="shared" si="0"/>
        <v>63.599999999999994</v>
      </c>
      <c r="J36" s="445">
        <f t="shared" si="0"/>
        <v>65.399999999999991</v>
      </c>
      <c r="K36" s="445">
        <f t="shared" si="0"/>
        <v>65.400000000000006</v>
      </c>
      <c r="L36" s="445">
        <f t="shared" si="0"/>
        <v>68.099999999999994</v>
      </c>
      <c r="M36" s="445">
        <f t="shared" si="0"/>
        <v>71</v>
      </c>
      <c r="N36" s="445">
        <f t="shared" si="0"/>
        <v>48.699999999999996</v>
      </c>
      <c r="O36" s="445">
        <f t="shared" si="0"/>
        <v>40.1</v>
      </c>
      <c r="P36" s="445">
        <f t="shared" si="0"/>
        <v>52.899999999999991</v>
      </c>
      <c r="Q36" s="445">
        <f t="shared" si="0"/>
        <v>54.3</v>
      </c>
      <c r="R36" s="228" t="s">
        <v>185</v>
      </c>
      <c r="S36" s="764">
        <f>SUM(S5:S35)</f>
        <v>60</v>
      </c>
      <c r="T36" s="764">
        <f t="shared" ref="T36:AF36" si="1">SUM(T5:T35)</f>
        <v>64.7</v>
      </c>
      <c r="U36" s="764">
        <f t="shared" si="1"/>
        <v>62.400000000000013</v>
      </c>
      <c r="V36" s="764">
        <f t="shared" si="1"/>
        <v>63.499999999999993</v>
      </c>
      <c r="W36" s="764">
        <f t="shared" si="1"/>
        <v>80.7</v>
      </c>
      <c r="X36" s="764">
        <f t="shared" si="1"/>
        <v>79.400000000000006</v>
      </c>
      <c r="Y36" s="764">
        <f t="shared" si="1"/>
        <v>79.899999999999991</v>
      </c>
      <c r="Z36" s="764">
        <f t="shared" si="1"/>
        <v>87.6</v>
      </c>
      <c r="AA36" s="764">
        <f t="shared" si="1"/>
        <v>86.800000000000011</v>
      </c>
      <c r="AB36" s="764">
        <f t="shared" si="1"/>
        <v>86.1</v>
      </c>
      <c r="AC36" s="764">
        <f t="shared" si="1"/>
        <v>87.5</v>
      </c>
      <c r="AD36" s="764">
        <f t="shared" si="1"/>
        <v>88.800000000000011</v>
      </c>
      <c r="AE36" s="764">
        <f t="shared" si="1"/>
        <v>39.500000000000007</v>
      </c>
      <c r="AF36" s="764">
        <f t="shared" si="1"/>
        <v>57.399999999999991</v>
      </c>
      <c r="AG36" s="216"/>
      <c r="AH36" s="217"/>
    </row>
    <row r="37" spans="1:34" ht="12" customHeight="1">
      <c r="A37" s="216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16"/>
      <c r="AG37" s="216"/>
      <c r="AH37" s="217"/>
    </row>
    <row r="38" spans="1:34" ht="12" customHeight="1">
      <c r="A38" s="216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16"/>
      <c r="AG38" s="216"/>
      <c r="AH38" s="217"/>
    </row>
    <row r="39" spans="1:34" ht="12" customHeight="1">
      <c r="A39" s="216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29"/>
      <c r="U39" s="229"/>
      <c r="V39" s="229"/>
      <c r="W39" s="229"/>
      <c r="X39" s="229"/>
      <c r="Y39" s="230"/>
      <c r="Z39" s="229"/>
      <c r="AA39" s="229"/>
      <c r="AB39" s="229"/>
      <c r="AC39" s="229"/>
      <c r="AD39" s="229"/>
      <c r="AE39" s="229"/>
      <c r="AF39" s="216"/>
      <c r="AG39" s="216"/>
      <c r="AH39" s="217"/>
    </row>
    <row r="40" spans="1:34" ht="12" customHeight="1">
      <c r="A40" s="216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16"/>
      <c r="AG40" s="216"/>
      <c r="AH40" s="217"/>
    </row>
    <row r="41" spans="1:34" ht="12" customHeight="1">
      <c r="A41" s="216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7"/>
    </row>
    <row r="42" spans="1:34" ht="12" customHeight="1">
      <c r="A42" s="217"/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</row>
    <row r="43" spans="1:34" ht="12" customHeight="1">
      <c r="A43" s="217"/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</row>
    <row r="44" spans="1:34" ht="12" customHeight="1">
      <c r="A44" s="217"/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</row>
    <row r="45" spans="1:34" ht="12" customHeight="1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</row>
    <row r="46" spans="1:34" ht="17.149999999999999" customHeight="1">
      <c r="A46" s="231"/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</row>
    <row r="47" spans="1:34" ht="17.149999999999999" customHeight="1">
      <c r="A47" s="231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</row>
    <row r="48" spans="1:34" ht="16.5">
      <c r="A48" s="231"/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</row>
    <row r="49" spans="1:17" ht="16.5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</row>
    <row r="50" spans="1:17" ht="16.5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</row>
    <row r="51" spans="1:17" ht="16.5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</row>
  </sheetData>
  <mergeCells count="10">
    <mergeCell ref="A2:A3"/>
    <mergeCell ref="B2:Q2"/>
    <mergeCell ref="R2:R3"/>
    <mergeCell ref="S2:AF2"/>
    <mergeCell ref="F4:I4"/>
    <mergeCell ref="J4:M4"/>
    <mergeCell ref="N4:Q4"/>
    <mergeCell ref="S4:V4"/>
    <mergeCell ref="W4:Z4"/>
    <mergeCell ref="AA4:AD4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J7" sqref="J7"/>
    </sheetView>
  </sheetViews>
  <sheetFormatPr defaultRowHeight="14"/>
  <cols>
    <col min="1" max="19" width="6.07421875" style="197" customWidth="1"/>
    <col min="20" max="21" width="5.15234375" style="197" customWidth="1"/>
    <col min="22" max="1024" width="8.15234375" style="197" customWidth="1"/>
    <col min="1025" max="16384" width="9.23046875" style="197"/>
  </cols>
  <sheetData>
    <row r="1" spans="1:19" ht="13" customHeight="1">
      <c r="A1" s="216" t="s">
        <v>186</v>
      </c>
      <c r="B1" s="216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226"/>
      <c r="S1" s="232"/>
    </row>
    <row r="2" spans="1:19" ht="150" customHeight="1">
      <c r="A2" s="950" t="s">
        <v>187</v>
      </c>
      <c r="B2" s="375" t="s">
        <v>188</v>
      </c>
      <c r="C2" s="375" t="s">
        <v>324</v>
      </c>
      <c r="D2" s="375" t="s">
        <v>189</v>
      </c>
      <c r="E2" s="373" t="s">
        <v>190</v>
      </c>
      <c r="F2" s="375" t="s">
        <v>188</v>
      </c>
      <c r="G2" s="375" t="s">
        <v>324</v>
      </c>
      <c r="H2" s="375" t="s">
        <v>189</v>
      </c>
      <c r="I2" s="373" t="s">
        <v>190</v>
      </c>
      <c r="J2" s="375" t="s">
        <v>188</v>
      </c>
      <c r="K2" s="375" t="s">
        <v>324</v>
      </c>
      <c r="L2" s="375" t="s">
        <v>189</v>
      </c>
      <c r="M2" s="373" t="s">
        <v>190</v>
      </c>
      <c r="N2" s="373" t="s">
        <v>188</v>
      </c>
      <c r="O2" s="373" t="s">
        <v>324</v>
      </c>
      <c r="P2" s="373" t="s">
        <v>189</v>
      </c>
      <c r="Q2" s="373" t="s">
        <v>190</v>
      </c>
      <c r="R2" s="226"/>
      <c r="S2" s="232"/>
    </row>
    <row r="3" spans="1:19" ht="13" customHeight="1">
      <c r="A3" s="951"/>
      <c r="B3" s="940" t="s">
        <v>191</v>
      </c>
      <c r="C3" s="940"/>
      <c r="D3" s="940"/>
      <c r="E3" s="953"/>
      <c r="F3" s="939" t="s">
        <v>65</v>
      </c>
      <c r="G3" s="940"/>
      <c r="H3" s="940"/>
      <c r="I3" s="953"/>
      <c r="J3" s="939" t="s">
        <v>63</v>
      </c>
      <c r="K3" s="940"/>
      <c r="L3" s="940"/>
      <c r="M3" s="953"/>
      <c r="N3" s="939" t="s">
        <v>192</v>
      </c>
      <c r="O3" s="940"/>
      <c r="P3" s="940"/>
      <c r="Q3" s="941"/>
      <c r="R3" s="226"/>
      <c r="S3" s="232"/>
    </row>
    <row r="4" spans="1:19" ht="13" customHeight="1">
      <c r="A4" s="952"/>
      <c r="B4" s="954"/>
      <c r="C4" s="954"/>
      <c r="D4" s="954"/>
      <c r="E4" s="955"/>
      <c r="F4" s="956"/>
      <c r="G4" s="954"/>
      <c r="H4" s="954"/>
      <c r="I4" s="955"/>
      <c r="J4" s="956"/>
      <c r="K4" s="954"/>
      <c r="L4" s="954"/>
      <c r="M4" s="955"/>
      <c r="N4" s="942"/>
      <c r="O4" s="943"/>
      <c r="P4" s="943"/>
      <c r="Q4" s="944"/>
      <c r="R4" s="226"/>
      <c r="S4" s="232"/>
    </row>
    <row r="5" spans="1:19" ht="13" customHeight="1">
      <c r="A5" s="376">
        <v>43840</v>
      </c>
      <c r="B5" s="184">
        <v>21</v>
      </c>
      <c r="C5" s="184">
        <v>0.16</v>
      </c>
      <c r="D5" s="248">
        <v>34</v>
      </c>
      <c r="E5" s="377">
        <v>100</v>
      </c>
      <c r="F5" s="184">
        <v>15</v>
      </c>
      <c r="G5" s="184">
        <v>0.21</v>
      </c>
      <c r="H5" s="248">
        <v>32</v>
      </c>
      <c r="I5" s="184">
        <v>100</v>
      </c>
      <c r="J5" s="250">
        <v>16</v>
      </c>
      <c r="K5" s="184">
        <v>0.22</v>
      </c>
      <c r="L5" s="378">
        <v>35</v>
      </c>
      <c r="M5" s="184">
        <v>100</v>
      </c>
      <c r="N5" s="379">
        <v>14</v>
      </c>
      <c r="O5" s="380">
        <v>0.16</v>
      </c>
      <c r="P5" s="380">
        <v>22</v>
      </c>
      <c r="Q5" s="381">
        <v>100</v>
      </c>
      <c r="R5" s="226"/>
      <c r="S5" s="232"/>
    </row>
    <row r="6" spans="1:19" ht="13" customHeight="1">
      <c r="A6" s="376">
        <v>43850</v>
      </c>
      <c r="B6" s="378">
        <v>29</v>
      </c>
      <c r="C6" s="382">
        <v>0.18</v>
      </c>
      <c r="D6" s="248">
        <v>52</v>
      </c>
      <c r="E6" s="383">
        <v>100</v>
      </c>
      <c r="F6" s="378">
        <v>27</v>
      </c>
      <c r="G6" s="378">
        <v>0.23</v>
      </c>
      <c r="H6" s="248">
        <v>62</v>
      </c>
      <c r="I6" s="383">
        <v>100</v>
      </c>
      <c r="J6" s="378">
        <v>29</v>
      </c>
      <c r="K6" s="378">
        <v>0.23</v>
      </c>
      <c r="L6" s="378">
        <v>67</v>
      </c>
      <c r="M6" s="378">
        <v>100</v>
      </c>
      <c r="N6" s="384">
        <v>23</v>
      </c>
      <c r="O6" s="378">
        <v>0.17</v>
      </c>
      <c r="P6" s="378">
        <v>39</v>
      </c>
      <c r="Q6" s="385">
        <v>100</v>
      </c>
      <c r="R6" s="226"/>
      <c r="S6" s="232"/>
    </row>
    <row r="7" spans="1:19" ht="13" customHeight="1">
      <c r="A7" s="376">
        <v>43861</v>
      </c>
      <c r="B7" s="378">
        <v>35</v>
      </c>
      <c r="C7" s="378">
        <v>0.18</v>
      </c>
      <c r="D7" s="378">
        <v>63</v>
      </c>
      <c r="E7" s="383">
        <v>100</v>
      </c>
      <c r="F7" s="378">
        <v>30</v>
      </c>
      <c r="G7" s="378">
        <v>0.21</v>
      </c>
      <c r="H7" s="378">
        <v>63</v>
      </c>
      <c r="I7" s="383">
        <v>100</v>
      </c>
      <c r="J7" s="378">
        <v>37</v>
      </c>
      <c r="K7" s="378">
        <v>0.21</v>
      </c>
      <c r="L7" s="378">
        <v>78</v>
      </c>
      <c r="M7" s="378">
        <v>100</v>
      </c>
      <c r="N7" s="384">
        <v>29</v>
      </c>
      <c r="O7" s="378">
        <v>0.17</v>
      </c>
      <c r="P7" s="378">
        <v>49</v>
      </c>
      <c r="Q7" s="385">
        <v>100</v>
      </c>
      <c r="R7" s="226"/>
      <c r="S7" s="232"/>
    </row>
    <row r="8" spans="1:19" ht="13" customHeight="1">
      <c r="A8" s="376">
        <v>43871</v>
      </c>
      <c r="B8" s="378">
        <v>30</v>
      </c>
      <c r="C8" s="378">
        <v>0.25</v>
      </c>
      <c r="D8" s="378">
        <v>75</v>
      </c>
      <c r="E8" s="383">
        <v>100</v>
      </c>
      <c r="F8" s="378">
        <v>24</v>
      </c>
      <c r="G8" s="378">
        <v>0.38</v>
      </c>
      <c r="H8" s="378">
        <v>91</v>
      </c>
      <c r="I8" s="383">
        <v>100</v>
      </c>
      <c r="J8" s="378">
        <v>31</v>
      </c>
      <c r="K8" s="378">
        <v>0.27</v>
      </c>
      <c r="L8" s="248">
        <v>83.7</v>
      </c>
      <c r="M8" s="378">
        <v>100</v>
      </c>
      <c r="N8" s="384">
        <v>20</v>
      </c>
      <c r="O8" s="378">
        <v>0.26</v>
      </c>
      <c r="P8" s="378">
        <v>52</v>
      </c>
      <c r="Q8" s="385">
        <v>100</v>
      </c>
      <c r="R8" s="226"/>
      <c r="S8" s="232"/>
    </row>
    <row r="9" spans="1:19" ht="13" customHeight="1">
      <c r="A9" s="376">
        <v>43881</v>
      </c>
      <c r="B9" s="378">
        <v>21</v>
      </c>
      <c r="C9" s="378">
        <v>0.35</v>
      </c>
      <c r="D9" s="378">
        <v>74</v>
      </c>
      <c r="E9" s="383">
        <v>100</v>
      </c>
      <c r="F9" s="378">
        <v>10</v>
      </c>
      <c r="G9" s="378">
        <v>0.37</v>
      </c>
      <c r="H9" s="378">
        <v>37</v>
      </c>
      <c r="I9" s="383">
        <v>100</v>
      </c>
      <c r="J9" s="378">
        <v>16</v>
      </c>
      <c r="K9" s="378">
        <v>0.49</v>
      </c>
      <c r="L9" s="248">
        <v>78.400000000000006</v>
      </c>
      <c r="M9" s="378">
        <v>100</v>
      </c>
      <c r="N9" s="384">
        <v>10</v>
      </c>
      <c r="O9" s="378">
        <v>0.25</v>
      </c>
      <c r="P9" s="378">
        <v>25</v>
      </c>
      <c r="Q9" s="385">
        <v>100</v>
      </c>
      <c r="R9" s="226"/>
      <c r="S9" s="232"/>
    </row>
    <row r="10" spans="1:19" ht="13" customHeight="1">
      <c r="A10" s="376">
        <v>43889</v>
      </c>
      <c r="B10" s="378">
        <v>17</v>
      </c>
      <c r="C10" s="378">
        <v>0.38</v>
      </c>
      <c r="D10" s="378">
        <v>65</v>
      </c>
      <c r="E10" s="383">
        <v>100</v>
      </c>
      <c r="F10" s="378">
        <v>8</v>
      </c>
      <c r="G10" s="378">
        <v>0.45</v>
      </c>
      <c r="H10" s="378">
        <v>36</v>
      </c>
      <c r="I10" s="383">
        <v>90</v>
      </c>
      <c r="J10" s="378">
        <v>10</v>
      </c>
      <c r="K10" s="382">
        <v>0.39</v>
      </c>
      <c r="L10" s="378">
        <v>39</v>
      </c>
      <c r="M10" s="378">
        <v>95</v>
      </c>
      <c r="N10" s="384">
        <v>1</v>
      </c>
      <c r="O10" s="378"/>
      <c r="P10" s="378"/>
      <c r="Q10" s="385">
        <v>50</v>
      </c>
      <c r="R10" s="226"/>
      <c r="S10" s="232"/>
    </row>
    <row r="11" spans="1:19" ht="13" customHeight="1">
      <c r="A11" s="376">
        <v>43895</v>
      </c>
      <c r="B11" s="378">
        <v>18</v>
      </c>
      <c r="C11" s="378">
        <v>0.28999999999999998</v>
      </c>
      <c r="D11" s="378">
        <v>52</v>
      </c>
      <c r="E11" s="383">
        <v>100</v>
      </c>
      <c r="F11" s="378">
        <v>12</v>
      </c>
      <c r="G11" s="378">
        <v>0.37</v>
      </c>
      <c r="H11" s="378">
        <v>44</v>
      </c>
      <c r="I11" s="383">
        <v>85</v>
      </c>
      <c r="J11" s="378">
        <v>15</v>
      </c>
      <c r="K11" s="382">
        <v>0.31</v>
      </c>
      <c r="L11" s="378">
        <v>47</v>
      </c>
      <c r="M11" s="378">
        <v>100</v>
      </c>
      <c r="N11" s="384">
        <v>7</v>
      </c>
      <c r="O11" s="378">
        <v>0.36</v>
      </c>
      <c r="P11" s="378">
        <v>25</v>
      </c>
      <c r="Q11" s="385">
        <v>100</v>
      </c>
      <c r="R11" s="226"/>
      <c r="S11" s="232"/>
    </row>
    <row r="12" spans="1:19" ht="13" customHeight="1">
      <c r="A12" s="376">
        <v>43900</v>
      </c>
      <c r="B12" s="378">
        <v>15</v>
      </c>
      <c r="C12" s="378">
        <v>0.33</v>
      </c>
      <c r="D12" s="378">
        <v>50</v>
      </c>
      <c r="E12" s="383">
        <v>90</v>
      </c>
      <c r="F12" s="378">
        <v>3</v>
      </c>
      <c r="G12" s="378">
        <v>0.16</v>
      </c>
      <c r="H12" s="378">
        <v>5</v>
      </c>
      <c r="I12" s="383">
        <v>50</v>
      </c>
      <c r="J12" s="378">
        <v>2</v>
      </c>
      <c r="K12" s="382"/>
      <c r="L12" s="378"/>
      <c r="M12" s="378">
        <v>50</v>
      </c>
      <c r="N12" s="384">
        <v>2</v>
      </c>
      <c r="O12" s="378"/>
      <c r="P12" s="378"/>
      <c r="Q12" s="385">
        <v>50</v>
      </c>
      <c r="R12" s="226"/>
      <c r="S12" s="232"/>
    </row>
    <row r="13" spans="1:19" ht="13" customHeight="1">
      <c r="A13" s="376">
        <v>43905</v>
      </c>
      <c r="B13" s="378">
        <v>13</v>
      </c>
      <c r="C13" s="378">
        <v>0.44</v>
      </c>
      <c r="D13" s="378">
        <v>57</v>
      </c>
      <c r="E13" s="383">
        <v>50</v>
      </c>
      <c r="F13" s="378">
        <v>2</v>
      </c>
      <c r="G13" s="378"/>
      <c r="H13" s="378"/>
      <c r="I13" s="383">
        <v>50</v>
      </c>
      <c r="J13" s="378"/>
      <c r="K13" s="382"/>
      <c r="L13" s="378"/>
      <c r="M13" s="378"/>
      <c r="N13" s="384">
        <v>2</v>
      </c>
      <c r="O13" s="378"/>
      <c r="P13" s="378"/>
      <c r="Q13" s="385">
        <v>50</v>
      </c>
      <c r="R13" s="226"/>
      <c r="S13" s="232"/>
    </row>
    <row r="14" spans="1:19" ht="13" customHeight="1">
      <c r="A14" s="376">
        <v>43910</v>
      </c>
      <c r="B14" s="378">
        <v>6</v>
      </c>
      <c r="C14" s="378">
        <v>0.43</v>
      </c>
      <c r="D14" s="378">
        <v>26</v>
      </c>
      <c r="E14" s="383">
        <v>50</v>
      </c>
      <c r="F14" s="185"/>
      <c r="G14" s="185"/>
      <c r="H14" s="185"/>
      <c r="I14" s="386"/>
      <c r="J14" s="185"/>
      <c r="K14" s="185"/>
      <c r="L14" s="185"/>
      <c r="M14" s="185"/>
      <c r="N14" s="387"/>
      <c r="O14" s="185"/>
      <c r="P14" s="185"/>
      <c r="Q14" s="388"/>
      <c r="R14" s="226"/>
      <c r="S14" s="232"/>
    </row>
    <row r="15" spans="1:19" ht="13" customHeight="1">
      <c r="A15" s="376"/>
      <c r="B15" s="185"/>
      <c r="C15" s="185"/>
      <c r="D15" s="185"/>
      <c r="E15" s="386"/>
      <c r="F15" s="185"/>
      <c r="G15" s="185"/>
      <c r="H15" s="185"/>
      <c r="I15" s="386"/>
      <c r="J15" s="185"/>
      <c r="K15" s="185"/>
      <c r="L15" s="185"/>
      <c r="M15" s="185"/>
      <c r="N15" s="384"/>
      <c r="O15" s="378"/>
      <c r="P15" s="378"/>
      <c r="Q15" s="385"/>
      <c r="R15" s="226"/>
      <c r="S15" s="232"/>
    </row>
    <row r="16" spans="1:19" ht="13" customHeight="1">
      <c r="A16" s="376"/>
      <c r="B16" s="185"/>
      <c r="C16" s="185"/>
      <c r="D16" s="185"/>
      <c r="E16" s="386"/>
      <c r="F16" s="185"/>
      <c r="G16" s="185"/>
      <c r="H16" s="185"/>
      <c r="I16" s="386"/>
      <c r="J16" s="185"/>
      <c r="K16" s="185"/>
      <c r="L16" s="185"/>
      <c r="M16" s="185"/>
      <c r="N16" s="384"/>
      <c r="O16" s="378"/>
      <c r="P16" s="378"/>
      <c r="Q16" s="385"/>
      <c r="R16" s="226"/>
      <c r="S16" s="232"/>
    </row>
    <row r="17" spans="1:19" ht="13" customHeight="1">
      <c r="A17" s="376"/>
      <c r="B17" s="185"/>
      <c r="C17" s="185"/>
      <c r="D17" s="185"/>
      <c r="E17" s="386"/>
      <c r="F17" s="185"/>
      <c r="G17" s="185"/>
      <c r="H17" s="185"/>
      <c r="I17" s="386"/>
      <c r="J17" s="185"/>
      <c r="K17" s="185"/>
      <c r="L17" s="185"/>
      <c r="M17" s="185"/>
      <c r="N17" s="387"/>
      <c r="O17" s="185"/>
      <c r="P17" s="185"/>
      <c r="Q17" s="388"/>
      <c r="R17" s="226"/>
      <c r="S17" s="232"/>
    </row>
    <row r="18" spans="1:19" ht="13" customHeight="1">
      <c r="A18" s="376"/>
      <c r="B18" s="185"/>
      <c r="C18" s="185"/>
      <c r="D18" s="185"/>
      <c r="E18" s="386"/>
      <c r="F18" s="185"/>
      <c r="G18" s="185"/>
      <c r="H18" s="185"/>
      <c r="I18" s="386"/>
      <c r="J18" s="185"/>
      <c r="K18" s="185"/>
      <c r="L18" s="185"/>
      <c r="M18" s="185"/>
      <c r="N18" s="387"/>
      <c r="O18" s="185"/>
      <c r="P18" s="185"/>
      <c r="Q18" s="388"/>
      <c r="R18" s="226"/>
      <c r="S18" s="232"/>
    </row>
    <row r="19" spans="1:19" ht="15.75" customHeight="1">
      <c r="A19" s="389"/>
      <c r="B19" s="945" t="s">
        <v>432</v>
      </c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390"/>
      <c r="O19" s="391"/>
      <c r="P19" s="391"/>
      <c r="Q19" s="392"/>
      <c r="R19" s="226"/>
      <c r="S19" s="232"/>
    </row>
    <row r="20" spans="1:19" ht="13" customHeight="1">
      <c r="A20" s="389">
        <v>43512</v>
      </c>
      <c r="B20" s="393">
        <v>33</v>
      </c>
      <c r="C20" s="394">
        <v>0.34</v>
      </c>
      <c r="D20" s="394">
        <v>109</v>
      </c>
      <c r="E20" s="395">
        <v>100</v>
      </c>
      <c r="F20" s="641">
        <v>20</v>
      </c>
      <c r="G20" s="378">
        <v>0.48</v>
      </c>
      <c r="H20" s="378">
        <v>96</v>
      </c>
      <c r="I20" s="383">
        <v>100</v>
      </c>
      <c r="J20" s="378">
        <v>27</v>
      </c>
      <c r="K20" s="378">
        <v>0.34</v>
      </c>
      <c r="L20" s="378">
        <v>90</v>
      </c>
      <c r="M20" s="378">
        <v>100</v>
      </c>
      <c r="N20" s="396"/>
      <c r="O20" s="259"/>
      <c r="P20" s="259"/>
      <c r="Q20" s="397"/>
      <c r="R20" s="226"/>
      <c r="S20" s="232"/>
    </row>
    <row r="21" spans="1:19" ht="13" customHeight="1">
      <c r="A21" s="250"/>
      <c r="B21" s="398"/>
      <c r="C21" s="399"/>
      <c r="D21" s="399"/>
      <c r="E21" s="400"/>
      <c r="F21" s="259"/>
      <c r="G21" s="259"/>
      <c r="H21" s="259"/>
      <c r="I21" s="401"/>
      <c r="J21" s="259"/>
      <c r="K21" s="259"/>
      <c r="L21" s="259"/>
      <c r="M21" s="259"/>
      <c r="N21" s="396"/>
      <c r="O21" s="259"/>
      <c r="P21" s="259"/>
      <c r="Q21" s="397"/>
      <c r="R21" s="226"/>
      <c r="S21" s="232"/>
    </row>
    <row r="22" spans="1:19" ht="13" customHeight="1">
      <c r="A22" s="402"/>
      <c r="B22" s="947" t="s">
        <v>434</v>
      </c>
      <c r="C22" s="948"/>
      <c r="D22" s="948"/>
      <c r="E22" s="948"/>
      <c r="F22" s="948"/>
      <c r="G22" s="948"/>
      <c r="H22" s="948"/>
      <c r="I22" s="948"/>
      <c r="J22" s="948"/>
      <c r="K22" s="948"/>
      <c r="L22" s="948"/>
      <c r="M22" s="949"/>
      <c r="N22" s="398"/>
      <c r="O22" s="399"/>
      <c r="P22" s="399"/>
      <c r="Q22" s="403"/>
      <c r="R22" s="226"/>
      <c r="S22" s="232"/>
    </row>
    <row r="23" spans="1:19" ht="13" customHeight="1">
      <c r="A23" s="261"/>
      <c r="B23" s="404"/>
      <c r="C23" s="404"/>
      <c r="D23" s="404"/>
      <c r="E23" s="404"/>
      <c r="F23" s="404" t="s">
        <v>433</v>
      </c>
      <c r="G23" s="404"/>
      <c r="H23" s="404"/>
      <c r="I23" s="404"/>
      <c r="J23" s="404"/>
      <c r="K23" s="404"/>
      <c r="L23" s="404"/>
      <c r="M23" s="404"/>
      <c r="N23" s="404"/>
      <c r="O23" s="259"/>
      <c r="P23" s="259"/>
      <c r="Q23" s="259"/>
      <c r="R23" s="226"/>
      <c r="S23" s="232"/>
    </row>
    <row r="24" spans="1:19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</row>
  </sheetData>
  <mergeCells count="7">
    <mergeCell ref="N3:Q4"/>
    <mergeCell ref="B19:M19"/>
    <mergeCell ref="B22:M22"/>
    <mergeCell ref="A2:A4"/>
    <mergeCell ref="B3:E4"/>
    <mergeCell ref="F3:I4"/>
    <mergeCell ref="J3:M4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2"/>
  <sheetViews>
    <sheetView topLeftCell="A33" workbookViewId="0">
      <selection activeCell="P44" sqref="P44"/>
    </sheetView>
  </sheetViews>
  <sheetFormatPr defaultRowHeight="14"/>
  <cols>
    <col min="1" max="1" width="7.15234375" style="197" customWidth="1"/>
    <col min="2" max="14" width="7.921875" style="197" customWidth="1"/>
    <col min="15" max="17" width="7.4609375" style="197" customWidth="1"/>
    <col min="18" max="30" width="7.84375" style="197" customWidth="1"/>
    <col min="31" max="1024" width="8.15234375" style="197" customWidth="1"/>
    <col min="1025" max="16384" width="9.23046875" style="197"/>
  </cols>
  <sheetData>
    <row r="1" spans="1:13" s="217" customFormat="1" ht="11.15" customHeight="1">
      <c r="A1" s="188" t="s">
        <v>193</v>
      </c>
      <c r="B1" s="188"/>
      <c r="C1" s="188"/>
      <c r="D1" s="188"/>
      <c r="E1" s="184"/>
      <c r="F1" s="184"/>
      <c r="G1" s="184"/>
      <c r="H1" s="184"/>
      <c r="I1" s="184"/>
      <c r="J1" s="188"/>
      <c r="K1" s="188"/>
      <c r="L1" s="188"/>
      <c r="M1" s="188"/>
    </row>
    <row r="2" spans="1:13" s="217" customFormat="1" ht="12" customHeight="1">
      <c r="A2" s="188"/>
      <c r="B2" s="188"/>
      <c r="C2" s="188"/>
      <c r="D2" s="188"/>
      <c r="E2" s="963" t="s">
        <v>194</v>
      </c>
      <c r="F2" s="963"/>
      <c r="G2" s="963"/>
      <c r="H2" s="963"/>
      <c r="I2" s="963"/>
      <c r="J2" s="188"/>
      <c r="K2" s="188"/>
      <c r="L2" s="963" t="s">
        <v>195</v>
      </c>
      <c r="M2" s="963"/>
    </row>
    <row r="3" spans="1:13" s="217" customFormat="1" ht="11.15" customHeight="1">
      <c r="A3" s="958" t="s">
        <v>35</v>
      </c>
      <c r="B3" s="850" t="s">
        <v>196</v>
      </c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2"/>
    </row>
    <row r="4" spans="1:13" s="217" customFormat="1" ht="11.15" customHeight="1">
      <c r="A4" s="959"/>
      <c r="B4" s="182">
        <v>1</v>
      </c>
      <c r="C4" s="182">
        <v>2</v>
      </c>
      <c r="D4" s="182">
        <v>3</v>
      </c>
      <c r="E4" s="182">
        <v>4</v>
      </c>
      <c r="F4" s="182">
        <v>5</v>
      </c>
      <c r="G4" s="182">
        <v>6</v>
      </c>
      <c r="H4" s="181">
        <v>7</v>
      </c>
      <c r="I4" s="181">
        <v>8</v>
      </c>
      <c r="J4" s="181">
        <v>9</v>
      </c>
      <c r="K4" s="181">
        <v>10</v>
      </c>
      <c r="L4" s="181">
        <v>11</v>
      </c>
      <c r="M4" s="181">
        <v>12</v>
      </c>
    </row>
    <row r="5" spans="1:13" s="217" customFormat="1" ht="11.15" customHeight="1">
      <c r="A5" s="183">
        <v>1</v>
      </c>
      <c r="B5" s="447" t="s">
        <v>361</v>
      </c>
      <c r="C5" s="737">
        <v>0.21459265162479574</v>
      </c>
      <c r="D5" s="51">
        <v>32.048849079833261</v>
      </c>
      <c r="E5" s="446">
        <v>25.255896483629435</v>
      </c>
      <c r="F5" s="826">
        <v>1.9547944248721663</v>
      </c>
      <c r="G5" s="447" t="s">
        <v>361</v>
      </c>
      <c r="H5" s="446" t="s">
        <v>361</v>
      </c>
      <c r="I5" s="446" t="s">
        <v>361</v>
      </c>
      <c r="J5" s="446" t="s">
        <v>361</v>
      </c>
      <c r="K5" s="737" t="s">
        <v>361</v>
      </c>
      <c r="L5" s="51">
        <v>24.7</v>
      </c>
      <c r="M5" s="780">
        <v>9.34</v>
      </c>
    </row>
    <row r="6" spans="1:13" s="217" customFormat="1" ht="11.15" customHeight="1">
      <c r="A6" s="192">
        <v>2</v>
      </c>
      <c r="B6" s="447" t="s">
        <v>361</v>
      </c>
      <c r="C6" s="705">
        <v>0.30333167922582538</v>
      </c>
      <c r="D6" s="41">
        <v>27.659449221025532</v>
      </c>
      <c r="E6" s="41">
        <v>19.589906443592966</v>
      </c>
      <c r="F6" s="705">
        <v>0.93739476380275011</v>
      </c>
      <c r="G6" s="447" t="s">
        <v>361</v>
      </c>
      <c r="H6" s="447" t="s">
        <v>361</v>
      </c>
      <c r="I6" s="447" t="s">
        <v>361</v>
      </c>
      <c r="J6" s="447" t="s">
        <v>361</v>
      </c>
      <c r="K6" s="714" t="s">
        <v>361</v>
      </c>
      <c r="L6" s="41">
        <v>24.1</v>
      </c>
      <c r="M6" s="702">
        <v>8.49</v>
      </c>
    </row>
    <row r="7" spans="1:13" s="217" customFormat="1" ht="11.15" customHeight="1">
      <c r="A7" s="192">
        <v>3</v>
      </c>
      <c r="B7" s="447" t="s">
        <v>361</v>
      </c>
      <c r="C7" s="705">
        <v>0.24181756290061712</v>
      </c>
      <c r="D7" s="41">
        <v>24.480192436337887</v>
      </c>
      <c r="E7" s="41">
        <v>16.464504861210994</v>
      </c>
      <c r="F7" s="705">
        <v>0.49317787793524459</v>
      </c>
      <c r="G7" s="447" t="s">
        <v>361</v>
      </c>
      <c r="H7" s="447" t="s">
        <v>361</v>
      </c>
      <c r="I7" s="447" t="s">
        <v>361</v>
      </c>
      <c r="J7" s="447" t="s">
        <v>361</v>
      </c>
      <c r="K7" s="714" t="s">
        <v>361</v>
      </c>
      <c r="L7" s="41">
        <v>31.1</v>
      </c>
      <c r="M7" s="702">
        <v>6.98</v>
      </c>
    </row>
    <row r="8" spans="1:13" s="217" customFormat="1" ht="11.15" customHeight="1">
      <c r="A8" s="192">
        <v>4</v>
      </c>
      <c r="B8" s="447" t="s">
        <v>361</v>
      </c>
      <c r="C8" s="705">
        <v>0.44668590764489963</v>
      </c>
      <c r="D8" s="41">
        <v>22.662502994613668</v>
      </c>
      <c r="E8" s="41">
        <v>14.158946529211434</v>
      </c>
      <c r="F8" s="705">
        <v>0.2497749089704111</v>
      </c>
      <c r="G8" s="447" t="s">
        <v>361</v>
      </c>
      <c r="H8" s="447" t="s">
        <v>361</v>
      </c>
      <c r="I8" s="447" t="s">
        <v>361</v>
      </c>
      <c r="J8" s="447" t="s">
        <v>361</v>
      </c>
      <c r="K8" s="714" t="s">
        <v>361</v>
      </c>
      <c r="L8" s="41">
        <v>53.2</v>
      </c>
      <c r="M8" s="712">
        <v>7.38</v>
      </c>
    </row>
    <row r="9" spans="1:13" s="217" customFormat="1" ht="11.15" customHeight="1">
      <c r="A9" s="192">
        <v>5</v>
      </c>
      <c r="B9" s="825">
        <v>9.2661448606650614E-4</v>
      </c>
      <c r="C9" s="704">
        <v>1.0706791118345746</v>
      </c>
      <c r="D9" s="41">
        <v>22.662502994613668</v>
      </c>
      <c r="E9" s="41">
        <v>12.425282199826201</v>
      </c>
      <c r="F9" s="705">
        <v>0.11927866935973284</v>
      </c>
      <c r="G9" s="447" t="s">
        <v>361</v>
      </c>
      <c r="H9" s="447" t="s">
        <v>361</v>
      </c>
      <c r="I9" s="447" t="s">
        <v>361</v>
      </c>
      <c r="J9" s="447" t="s">
        <v>361</v>
      </c>
      <c r="K9" s="714" t="s">
        <v>361</v>
      </c>
      <c r="L9" s="447">
        <v>59.9</v>
      </c>
      <c r="M9" s="702">
        <v>9.36</v>
      </c>
    </row>
    <row r="10" spans="1:13" s="217" customFormat="1" ht="11.15" customHeight="1">
      <c r="A10" s="192">
        <v>6</v>
      </c>
      <c r="B10" s="735">
        <v>1.4647500817481173E-3</v>
      </c>
      <c r="C10" s="704">
        <v>1.5744155698758029</v>
      </c>
      <c r="D10" s="41">
        <v>22.662502994613668</v>
      </c>
      <c r="E10" s="41">
        <v>11.047463732001182</v>
      </c>
      <c r="F10" s="705">
        <v>4.9858784622619542E-2</v>
      </c>
      <c r="G10" s="447" t="s">
        <v>361</v>
      </c>
      <c r="H10" s="447" t="s">
        <v>361</v>
      </c>
      <c r="I10" s="447" t="s">
        <v>361</v>
      </c>
      <c r="J10" s="447" t="s">
        <v>361</v>
      </c>
      <c r="K10" s="714" t="s">
        <v>361</v>
      </c>
      <c r="L10" s="41">
        <v>56.1</v>
      </c>
      <c r="M10" s="115">
        <v>12.9</v>
      </c>
    </row>
    <row r="11" spans="1:13" s="217" customFormat="1" ht="11.15" customHeight="1">
      <c r="A11" s="192">
        <v>7</v>
      </c>
      <c r="B11" s="735">
        <v>1.9000344324614927E-3</v>
      </c>
      <c r="C11" s="704">
        <v>1.7699400319730492</v>
      </c>
      <c r="D11" s="447">
        <v>21.93838175483069</v>
      </c>
      <c r="E11" s="41">
        <v>10.186329621123928</v>
      </c>
      <c r="F11" s="705">
        <v>2.2157473513188565E-2</v>
      </c>
      <c r="G11" s="447" t="s">
        <v>361</v>
      </c>
      <c r="H11" s="447" t="s">
        <v>361</v>
      </c>
      <c r="I11" s="447" t="s">
        <v>361</v>
      </c>
      <c r="J11" s="447" t="s">
        <v>361</v>
      </c>
      <c r="K11" s="714" t="s">
        <v>361</v>
      </c>
      <c r="L11" s="41">
        <v>49.9</v>
      </c>
      <c r="M11" s="115">
        <v>19.5</v>
      </c>
    </row>
    <row r="12" spans="1:13" s="217" customFormat="1" ht="11.15" customHeight="1">
      <c r="A12" s="192">
        <v>8</v>
      </c>
      <c r="B12" s="735">
        <v>9.4455410107950177E-3</v>
      </c>
      <c r="C12" s="704">
        <v>2.0361027619491092</v>
      </c>
      <c r="D12" s="41">
        <v>25.927326399869859</v>
      </c>
      <c r="E12" s="704">
        <v>9.7030971192534601</v>
      </c>
      <c r="F12" s="705">
        <v>5.3121550577581635E-3</v>
      </c>
      <c r="G12" s="447" t="s">
        <v>361</v>
      </c>
      <c r="H12" s="447" t="s">
        <v>361</v>
      </c>
      <c r="I12" s="447" t="s">
        <v>361</v>
      </c>
      <c r="J12" s="447" t="s">
        <v>361</v>
      </c>
      <c r="K12" s="714" t="s">
        <v>361</v>
      </c>
      <c r="L12" s="41">
        <v>44.6</v>
      </c>
      <c r="M12" s="115">
        <v>25.4</v>
      </c>
    </row>
    <row r="13" spans="1:13" s="217" customFormat="1" ht="11.15" customHeight="1">
      <c r="A13" s="192">
        <v>9</v>
      </c>
      <c r="B13" s="735">
        <v>1.3709320150040753E-2</v>
      </c>
      <c r="C13" s="704">
        <v>1.1338374000389499</v>
      </c>
      <c r="D13" s="41">
        <v>48.015285045064822</v>
      </c>
      <c r="E13" s="41">
        <v>10.14526336073483</v>
      </c>
      <c r="F13" s="566" t="s">
        <v>361</v>
      </c>
      <c r="G13" s="447" t="s">
        <v>361</v>
      </c>
      <c r="H13" s="447" t="s">
        <v>361</v>
      </c>
      <c r="I13" s="447" t="s">
        <v>361</v>
      </c>
      <c r="J13" s="447" t="s">
        <v>361</v>
      </c>
      <c r="K13" s="714" t="s">
        <v>361</v>
      </c>
      <c r="L13" s="41">
        <v>40.700000000000003</v>
      </c>
      <c r="M13" s="115">
        <v>35.4</v>
      </c>
    </row>
    <row r="14" spans="1:13" s="217" customFormat="1" ht="11.15" customHeight="1">
      <c r="A14" s="192">
        <v>10</v>
      </c>
      <c r="B14" s="735">
        <v>4.320250187604585E-3</v>
      </c>
      <c r="C14" s="704">
        <v>6.865791284853981</v>
      </c>
      <c r="D14" s="41">
        <v>61.838258901507686</v>
      </c>
      <c r="E14" s="41">
        <v>11.286487341085831</v>
      </c>
      <c r="F14" s="566" t="s">
        <v>361</v>
      </c>
      <c r="G14" s="447" t="s">
        <v>361</v>
      </c>
      <c r="H14" s="447" t="s">
        <v>361</v>
      </c>
      <c r="I14" s="447" t="s">
        <v>361</v>
      </c>
      <c r="J14" s="447" t="s">
        <v>361</v>
      </c>
      <c r="K14" s="714" t="s">
        <v>361</v>
      </c>
      <c r="L14" s="41">
        <v>38.5</v>
      </c>
      <c r="M14" s="115">
        <v>44.4</v>
      </c>
    </row>
    <row r="15" spans="1:13" s="217" customFormat="1" ht="11.15" customHeight="1">
      <c r="A15" s="192">
        <v>11</v>
      </c>
      <c r="B15" s="825">
        <v>0</v>
      </c>
      <c r="C15" s="704">
        <v>8.6518682150951829</v>
      </c>
      <c r="D15" s="41">
        <v>53.021110416904314</v>
      </c>
      <c r="E15" s="41">
        <v>10.302509050078827</v>
      </c>
      <c r="F15" s="566" t="s">
        <v>361</v>
      </c>
      <c r="G15" s="447" t="s">
        <v>361</v>
      </c>
      <c r="H15" s="447" t="s">
        <v>361</v>
      </c>
      <c r="I15" s="447" t="s">
        <v>361</v>
      </c>
      <c r="J15" s="447" t="s">
        <v>361</v>
      </c>
      <c r="K15" s="714" t="s">
        <v>361</v>
      </c>
      <c r="L15" s="41">
        <v>35.9</v>
      </c>
      <c r="M15" s="115">
        <v>43</v>
      </c>
    </row>
    <row r="16" spans="1:13" s="217" customFormat="1" ht="11.15" customHeight="1">
      <c r="A16" s="192">
        <v>12</v>
      </c>
      <c r="B16" s="447" t="s">
        <v>361</v>
      </c>
      <c r="C16" s="704">
        <v>7.5658271382929039</v>
      </c>
      <c r="D16" s="41">
        <v>40.930391834152381</v>
      </c>
      <c r="E16" s="704">
        <v>9.2737386046891803</v>
      </c>
      <c r="F16" s="705">
        <v>0.49960256220673765</v>
      </c>
      <c r="G16" s="447" t="s">
        <v>361</v>
      </c>
      <c r="H16" s="447" t="s">
        <v>361</v>
      </c>
      <c r="I16" s="447" t="s">
        <v>361</v>
      </c>
      <c r="J16" s="447" t="s">
        <v>361</v>
      </c>
      <c r="K16" s="714">
        <v>0.221</v>
      </c>
      <c r="L16" s="41">
        <v>33.1</v>
      </c>
      <c r="M16" s="115">
        <v>37.6</v>
      </c>
    </row>
    <row r="17" spans="1:13" s="217" customFormat="1" ht="11.15" customHeight="1">
      <c r="A17" s="192">
        <v>13</v>
      </c>
      <c r="B17" s="447" t="s">
        <v>361</v>
      </c>
      <c r="C17" s="704">
        <v>8.8182892214112663</v>
      </c>
      <c r="D17" s="41">
        <v>31.19557730163573</v>
      </c>
      <c r="E17" s="704">
        <v>8.4963881321509671</v>
      </c>
      <c r="F17" s="705">
        <v>0.64112793810686342</v>
      </c>
      <c r="G17" s="714">
        <v>0.52968746351864293</v>
      </c>
      <c r="H17" s="447" t="s">
        <v>361</v>
      </c>
      <c r="I17" s="447" t="s">
        <v>361</v>
      </c>
      <c r="J17" s="447" t="s">
        <v>361</v>
      </c>
      <c r="K17" s="704">
        <v>1.92</v>
      </c>
      <c r="L17" s="41">
        <v>30.8</v>
      </c>
      <c r="M17" s="115">
        <v>33.700000000000003</v>
      </c>
    </row>
    <row r="18" spans="1:13" s="217" customFormat="1" ht="11.15" customHeight="1">
      <c r="A18" s="192">
        <v>14</v>
      </c>
      <c r="B18" s="447" t="s">
        <v>361</v>
      </c>
      <c r="C18" s="704">
        <v>9.3939126953100534</v>
      </c>
      <c r="D18" s="41">
        <v>27.033595433943891</v>
      </c>
      <c r="E18" s="704">
        <v>7.9008359914466162</v>
      </c>
      <c r="F18" s="704">
        <v>1.2654545280321634</v>
      </c>
      <c r="G18" s="41">
        <v>17.846147666764988</v>
      </c>
      <c r="H18" s="447" t="s">
        <v>361</v>
      </c>
      <c r="I18" s="447" t="s">
        <v>361</v>
      </c>
      <c r="J18" s="447" t="s">
        <v>361</v>
      </c>
      <c r="K18" s="704">
        <v>4.17</v>
      </c>
      <c r="L18" s="41">
        <v>30.6</v>
      </c>
      <c r="M18" s="115">
        <v>31.2</v>
      </c>
    </row>
    <row r="19" spans="1:13" s="217" customFormat="1" ht="11.15" customHeight="1">
      <c r="A19" s="192">
        <v>15</v>
      </c>
      <c r="B19" s="447" t="s">
        <v>361</v>
      </c>
      <c r="C19" s="41">
        <v>11.678950112123413</v>
      </c>
      <c r="D19" s="41">
        <v>43.442447937117052</v>
      </c>
      <c r="E19" s="704">
        <v>7.2678063231072336</v>
      </c>
      <c r="F19" s="705">
        <v>0.64245717983104134</v>
      </c>
      <c r="G19" s="41">
        <v>14.417773335828592</v>
      </c>
      <c r="H19" s="447" t="s">
        <v>361</v>
      </c>
      <c r="I19" s="447" t="s">
        <v>361</v>
      </c>
      <c r="J19" s="447" t="s">
        <v>361</v>
      </c>
      <c r="K19" s="704">
        <v>4.62</v>
      </c>
      <c r="L19" s="41">
        <v>28.6</v>
      </c>
      <c r="M19" s="115">
        <v>30.7</v>
      </c>
    </row>
    <row r="20" spans="1:13" s="217" customFormat="1" ht="11.15" customHeight="1">
      <c r="A20" s="192">
        <v>16</v>
      </c>
      <c r="B20" s="447" t="s">
        <v>361</v>
      </c>
      <c r="C20" s="41">
        <v>16.674677628246922</v>
      </c>
      <c r="D20" s="41">
        <v>70.100081200039725</v>
      </c>
      <c r="E20" s="704">
        <v>6.7512133289249094</v>
      </c>
      <c r="F20" s="705">
        <v>0.11547280736559476</v>
      </c>
      <c r="G20" s="704">
        <v>9.9854416268409629</v>
      </c>
      <c r="H20" s="447" t="s">
        <v>361</v>
      </c>
      <c r="I20" s="447" t="s">
        <v>361</v>
      </c>
      <c r="J20" s="447" t="s">
        <v>361</v>
      </c>
      <c r="K20" s="704">
        <v>3.67</v>
      </c>
      <c r="L20" s="41">
        <v>26.3</v>
      </c>
      <c r="M20" s="115">
        <v>34.1</v>
      </c>
    </row>
    <row r="21" spans="1:13" s="217" customFormat="1" ht="11.15" customHeight="1">
      <c r="A21" s="192">
        <v>17</v>
      </c>
      <c r="B21" s="447" t="s">
        <v>361</v>
      </c>
      <c r="C21" s="41">
        <v>19.633867457927582</v>
      </c>
      <c r="D21" s="41">
        <v>76.106558704956768</v>
      </c>
      <c r="E21" s="704">
        <v>6.2491979599803207</v>
      </c>
      <c r="F21" s="447" t="s">
        <v>361</v>
      </c>
      <c r="G21" s="704">
        <v>6.6622666851983805</v>
      </c>
      <c r="H21" s="447" t="s">
        <v>361</v>
      </c>
      <c r="I21" s="447" t="s">
        <v>361</v>
      </c>
      <c r="J21" s="447" t="s">
        <v>361</v>
      </c>
      <c r="K21" s="704">
        <v>4.54</v>
      </c>
      <c r="L21" s="41">
        <v>24.2</v>
      </c>
      <c r="M21" s="115">
        <v>39.200000000000003</v>
      </c>
    </row>
    <row r="22" spans="1:13" s="217" customFormat="1" ht="11.15" customHeight="1">
      <c r="A22" s="192">
        <v>18</v>
      </c>
      <c r="B22" s="735">
        <v>7.7610516531202725E-2</v>
      </c>
      <c r="C22" s="41">
        <v>19.383253616274036</v>
      </c>
      <c r="D22" s="491">
        <v>107.07482173464261</v>
      </c>
      <c r="E22" s="704">
        <v>5.8325774818937273</v>
      </c>
      <c r="F22" s="447" t="s">
        <v>361</v>
      </c>
      <c r="G22" s="704">
        <v>4.2868738633399133</v>
      </c>
      <c r="H22" s="447" t="s">
        <v>361</v>
      </c>
      <c r="I22" s="447" t="s">
        <v>361</v>
      </c>
      <c r="J22" s="447" t="s">
        <v>361</v>
      </c>
      <c r="K22" s="704">
        <v>6.66</v>
      </c>
      <c r="L22" s="41">
        <v>22.4</v>
      </c>
      <c r="M22" s="115">
        <v>44.1</v>
      </c>
    </row>
    <row r="23" spans="1:13" s="217" customFormat="1" ht="11.15" customHeight="1">
      <c r="A23" s="192">
        <v>19</v>
      </c>
      <c r="B23" s="735">
        <v>0.3157592686319155</v>
      </c>
      <c r="C23" s="41">
        <v>21.580687542274198</v>
      </c>
      <c r="D23" s="491">
        <v>101.9345362457274</v>
      </c>
      <c r="E23" s="704">
        <v>5.3399691403392273</v>
      </c>
      <c r="F23" s="447" t="s">
        <v>361</v>
      </c>
      <c r="G23" s="704">
        <v>2.9599827121557247</v>
      </c>
      <c r="H23" s="447" t="s">
        <v>361</v>
      </c>
      <c r="I23" s="447" t="s">
        <v>361</v>
      </c>
      <c r="J23" s="447" t="s">
        <v>361</v>
      </c>
      <c r="K23" s="704">
        <v>7.22</v>
      </c>
      <c r="L23" s="41">
        <v>20.9</v>
      </c>
      <c r="M23" s="781">
        <v>50.4</v>
      </c>
    </row>
    <row r="24" spans="1:13" s="217" customFormat="1" ht="11.15" customHeight="1">
      <c r="A24" s="192">
        <v>20</v>
      </c>
      <c r="B24" s="735">
        <v>0.4945556599802331</v>
      </c>
      <c r="C24" s="41">
        <v>27.622735266880845</v>
      </c>
      <c r="D24" s="41">
        <v>99.013486937477452</v>
      </c>
      <c r="E24" s="704">
        <v>4.9576276974304161</v>
      </c>
      <c r="F24" s="447" t="s">
        <v>361</v>
      </c>
      <c r="G24" s="704">
        <v>1.3720392307584661</v>
      </c>
      <c r="H24" s="447" t="s">
        <v>361</v>
      </c>
      <c r="I24" s="447" t="s">
        <v>361</v>
      </c>
      <c r="J24" s="447" t="s">
        <v>361</v>
      </c>
      <c r="K24" s="704">
        <v>6.84</v>
      </c>
      <c r="L24" s="41">
        <v>19.3</v>
      </c>
      <c r="M24" s="115">
        <v>47.8</v>
      </c>
    </row>
    <row r="25" spans="1:13" s="217" customFormat="1" ht="11.15" customHeight="1">
      <c r="A25" s="192">
        <v>21</v>
      </c>
      <c r="B25" s="825">
        <v>0.65763755213586605</v>
      </c>
      <c r="C25" s="41">
        <v>30.96882279034222</v>
      </c>
      <c r="D25" s="789">
        <v>103.18788665478958</v>
      </c>
      <c r="E25" s="704">
        <v>4.4876659470728608</v>
      </c>
      <c r="F25" s="447" t="s">
        <v>361</v>
      </c>
      <c r="G25" s="704">
        <v>1.0237756977200685</v>
      </c>
      <c r="H25" s="447" t="s">
        <v>361</v>
      </c>
      <c r="I25" s="447" t="s">
        <v>361</v>
      </c>
      <c r="J25" s="447" t="s">
        <v>361</v>
      </c>
      <c r="K25" s="704">
        <v>6.82</v>
      </c>
      <c r="L25" s="41">
        <v>17.8</v>
      </c>
      <c r="M25" s="115">
        <v>44</v>
      </c>
    </row>
    <row r="26" spans="1:13" s="217" customFormat="1" ht="11.15" customHeight="1">
      <c r="A26" s="192">
        <v>22</v>
      </c>
      <c r="B26" s="735">
        <v>0.45649382719151121</v>
      </c>
      <c r="C26" s="41">
        <v>31.674026138505496</v>
      </c>
      <c r="D26" s="491">
        <v>106.7264385337663</v>
      </c>
      <c r="E26" s="704">
        <v>4.172154057788604</v>
      </c>
      <c r="F26" s="447" t="s">
        <v>361</v>
      </c>
      <c r="G26" s="705">
        <v>0.25556474441001109</v>
      </c>
      <c r="H26" s="447" t="s">
        <v>361</v>
      </c>
      <c r="I26" s="447" t="s">
        <v>361</v>
      </c>
      <c r="J26" s="447" t="s">
        <v>361</v>
      </c>
      <c r="K26" s="704">
        <v>6.52</v>
      </c>
      <c r="L26" s="41">
        <v>16.399999999999999</v>
      </c>
      <c r="M26" s="115">
        <v>38.700000000000003</v>
      </c>
    </row>
    <row r="27" spans="1:13" s="217" customFormat="1" ht="11.15" customHeight="1">
      <c r="A27" s="192">
        <v>23</v>
      </c>
      <c r="B27" s="735">
        <v>0.3942164457741994</v>
      </c>
      <c r="C27" s="41">
        <v>30.832065176958974</v>
      </c>
      <c r="D27" s="41">
        <v>90.199713409971451</v>
      </c>
      <c r="E27" s="704">
        <v>3.8970189697896997</v>
      </c>
      <c r="F27" s="447" t="s">
        <v>361</v>
      </c>
      <c r="G27" s="714">
        <v>7.9144312404604428E-3</v>
      </c>
      <c r="H27" s="447" t="s">
        <v>361</v>
      </c>
      <c r="I27" s="447" t="s">
        <v>361</v>
      </c>
      <c r="J27" s="447" t="s">
        <v>361</v>
      </c>
      <c r="K27" s="704">
        <v>6.09</v>
      </c>
      <c r="L27" s="41">
        <v>15</v>
      </c>
      <c r="M27" s="115">
        <v>34.4</v>
      </c>
    </row>
    <row r="28" spans="1:13" s="217" customFormat="1" ht="11.15" customHeight="1">
      <c r="A28" s="192">
        <v>24</v>
      </c>
      <c r="B28" s="735">
        <v>0.44706229772954442</v>
      </c>
      <c r="C28" s="41">
        <v>27.04044669935212</v>
      </c>
      <c r="D28" s="41">
        <v>82.078260247122088</v>
      </c>
      <c r="E28" s="704">
        <v>3.6448503238911711</v>
      </c>
      <c r="F28" s="447" t="s">
        <v>361</v>
      </c>
      <c r="G28" s="447" t="s">
        <v>361</v>
      </c>
      <c r="H28" s="447" t="s">
        <v>361</v>
      </c>
      <c r="I28" s="447" t="s">
        <v>361</v>
      </c>
      <c r="J28" s="447" t="s">
        <v>361</v>
      </c>
      <c r="K28" s="704">
        <v>5.78</v>
      </c>
      <c r="L28" s="41">
        <v>13.4</v>
      </c>
      <c r="M28" s="115">
        <v>32.299999999999997</v>
      </c>
    </row>
    <row r="29" spans="1:13" s="217" customFormat="1" ht="11.15" customHeight="1">
      <c r="A29" s="192">
        <v>25</v>
      </c>
      <c r="B29" s="735">
        <v>0.32478613042426074</v>
      </c>
      <c r="C29" s="41">
        <v>27.30927685796437</v>
      </c>
      <c r="D29" s="41">
        <v>71.238834428660937</v>
      </c>
      <c r="E29" s="704">
        <v>3.4481183208584398</v>
      </c>
      <c r="F29" s="447" t="s">
        <v>361</v>
      </c>
      <c r="G29" s="447" t="s">
        <v>361</v>
      </c>
      <c r="H29" s="447" t="s">
        <v>361</v>
      </c>
      <c r="I29" s="447" t="s">
        <v>361</v>
      </c>
      <c r="J29" s="447" t="s">
        <v>361</v>
      </c>
      <c r="K29" s="704">
        <v>5.16</v>
      </c>
      <c r="L29" s="41">
        <v>11.2</v>
      </c>
      <c r="M29" s="115">
        <v>33</v>
      </c>
    </row>
    <row r="30" spans="1:13" s="217" customFormat="1" ht="11.15" customHeight="1">
      <c r="A30" s="192">
        <v>26</v>
      </c>
      <c r="B30" s="735">
        <v>0.30244535736991002</v>
      </c>
      <c r="C30" s="41">
        <v>30.455763306341733</v>
      </c>
      <c r="D30" s="41">
        <v>59.3891924832757</v>
      </c>
      <c r="E30" s="704">
        <v>3.2507270154522998</v>
      </c>
      <c r="F30" s="447" t="s">
        <v>361</v>
      </c>
      <c r="G30" s="447" t="s">
        <v>361</v>
      </c>
      <c r="H30" s="447" t="s">
        <v>361</v>
      </c>
      <c r="I30" s="447" t="s">
        <v>361</v>
      </c>
      <c r="J30" s="447" t="s">
        <v>361</v>
      </c>
      <c r="K30" s="704">
        <v>6.16</v>
      </c>
      <c r="L30" s="41">
        <v>10.1</v>
      </c>
      <c r="M30" s="115">
        <v>31.2</v>
      </c>
    </row>
    <row r="31" spans="1:13" s="217" customFormat="1" ht="11.15" customHeight="1">
      <c r="A31" s="192">
        <v>27</v>
      </c>
      <c r="B31" s="735">
        <v>0.26906127709141464</v>
      </c>
      <c r="C31" s="41">
        <v>32.631454147578978</v>
      </c>
      <c r="D31" s="41">
        <v>45.719451307970473</v>
      </c>
      <c r="E31" s="704">
        <v>3.1117468931284353</v>
      </c>
      <c r="F31" s="447" t="s">
        <v>361</v>
      </c>
      <c r="G31" s="447" t="s">
        <v>361</v>
      </c>
      <c r="H31" s="447" t="s">
        <v>361</v>
      </c>
      <c r="I31" s="447" t="s">
        <v>361</v>
      </c>
      <c r="J31" s="447" t="s">
        <v>361</v>
      </c>
      <c r="K31" s="41">
        <v>17.100000000000001</v>
      </c>
      <c r="L31" s="704">
        <v>9.26</v>
      </c>
      <c r="M31" s="115">
        <v>28.1</v>
      </c>
    </row>
    <row r="32" spans="1:13" s="217" customFormat="1" ht="11.15" customHeight="1">
      <c r="A32" s="192">
        <v>28</v>
      </c>
      <c r="B32" s="735">
        <v>0.15753961870790792</v>
      </c>
      <c r="C32" s="447">
        <v>33.134894507183951</v>
      </c>
      <c r="D32" s="41">
        <v>38.33379563420435</v>
      </c>
      <c r="E32" s="704">
        <v>2.811165670788371</v>
      </c>
      <c r="F32" s="447" t="s">
        <v>361</v>
      </c>
      <c r="G32" s="447" t="s">
        <v>361</v>
      </c>
      <c r="H32" s="447" t="s">
        <v>361</v>
      </c>
      <c r="I32" s="447" t="s">
        <v>361</v>
      </c>
      <c r="J32" s="447" t="s">
        <v>361</v>
      </c>
      <c r="K32" s="41">
        <v>30</v>
      </c>
      <c r="L32" s="711">
        <v>8.92</v>
      </c>
      <c r="M32" s="115">
        <v>24</v>
      </c>
    </row>
    <row r="33" spans="1:15" s="217" customFormat="1" ht="11.15" customHeight="1">
      <c r="A33" s="192">
        <v>29</v>
      </c>
      <c r="B33" s="735">
        <v>0.14128083827777724</v>
      </c>
      <c r="C33" s="41"/>
      <c r="D33" s="41">
        <v>37.663382136318326</v>
      </c>
      <c r="E33" s="704">
        <v>2.6689271368100922</v>
      </c>
      <c r="F33" s="714">
        <v>1.9695281059255259E-2</v>
      </c>
      <c r="G33" s="447" t="s">
        <v>361</v>
      </c>
      <c r="H33" s="447" t="s">
        <v>361</v>
      </c>
      <c r="I33" s="447" t="s">
        <v>361</v>
      </c>
      <c r="J33" s="447" t="s">
        <v>361</v>
      </c>
      <c r="K33" s="447">
        <v>31.2</v>
      </c>
      <c r="L33" s="704">
        <v>9.44</v>
      </c>
      <c r="M33" s="115">
        <v>20.100000000000001</v>
      </c>
    </row>
    <row r="34" spans="1:15" s="217" customFormat="1" ht="11.15" customHeight="1">
      <c r="A34" s="192">
        <v>30</v>
      </c>
      <c r="B34" s="735">
        <v>0.15106659197234218</v>
      </c>
      <c r="C34" s="41"/>
      <c r="D34" s="41">
        <v>34.720267006397229</v>
      </c>
      <c r="E34" s="711">
        <v>2.5209034585511847</v>
      </c>
      <c r="F34" s="705">
        <v>4.6534773134743086E-2</v>
      </c>
      <c r="G34" s="447" t="s">
        <v>361</v>
      </c>
      <c r="H34" s="447" t="s">
        <v>361</v>
      </c>
      <c r="I34" s="447" t="s">
        <v>361</v>
      </c>
      <c r="J34" s="447" t="s">
        <v>361</v>
      </c>
      <c r="K34" s="41">
        <v>29.2</v>
      </c>
      <c r="L34" s="41">
        <v>10.6</v>
      </c>
      <c r="M34" s="115">
        <v>19.100000000000001</v>
      </c>
    </row>
    <row r="35" spans="1:15" s="217" customFormat="1" ht="11.15" customHeight="1">
      <c r="A35" s="237">
        <v>31</v>
      </c>
      <c r="B35" s="735">
        <v>0.1613878912017119</v>
      </c>
      <c r="C35" s="41"/>
      <c r="D35" s="41">
        <v>32.091817758443291</v>
      </c>
      <c r="E35" s="41"/>
      <c r="F35" s="714">
        <v>7.7986032682625047E-5</v>
      </c>
      <c r="G35" s="705"/>
      <c r="H35" s="447" t="s">
        <v>361</v>
      </c>
      <c r="I35" s="447" t="s">
        <v>361</v>
      </c>
      <c r="J35" s="41"/>
      <c r="K35" s="41">
        <v>26.7</v>
      </c>
      <c r="L35" s="705"/>
      <c r="M35" s="115">
        <v>19.899999999999999</v>
      </c>
    </row>
    <row r="36" spans="1:15" s="217" customFormat="1" ht="11.15" customHeight="1">
      <c r="A36" s="238" t="s">
        <v>197</v>
      </c>
      <c r="B36" s="754">
        <f>SUM(B5:B14)/10</f>
        <v>3.1766510348716472E-3</v>
      </c>
      <c r="C36" s="776">
        <f t="shared" ref="C36:M36" si="0">SUM(C5:C14)/10</f>
        <v>1.5657193961921603</v>
      </c>
      <c r="D36" s="239">
        <f t="shared" si="0"/>
        <v>30.989525182231073</v>
      </c>
      <c r="E36" s="239">
        <f t="shared" si="0"/>
        <v>14.026317769167026</v>
      </c>
      <c r="F36" s="755">
        <f t="shared" si="0"/>
        <v>0.38317490581338715</v>
      </c>
      <c r="G36" s="755" t="s">
        <v>344</v>
      </c>
      <c r="H36" s="724" t="s">
        <v>344</v>
      </c>
      <c r="I36" s="724" t="s">
        <v>344</v>
      </c>
      <c r="J36" s="724" t="s">
        <v>344</v>
      </c>
      <c r="K36" s="724" t="s">
        <v>344</v>
      </c>
      <c r="L36" s="239">
        <f t="shared" si="0"/>
        <v>42.28</v>
      </c>
      <c r="M36" s="782">
        <f t="shared" si="0"/>
        <v>17.914999999999999</v>
      </c>
    </row>
    <row r="37" spans="1:15" s="217" customFormat="1" ht="11.15" customHeight="1">
      <c r="A37" s="238" t="s">
        <v>198</v>
      </c>
      <c r="B37" s="753">
        <f>SUM(B15:B24)/10</f>
        <v>8.8792544514335131E-2</v>
      </c>
      <c r="C37" s="240">
        <f t="shared" ref="C37:M37" si="1">SUM(C15:C24)/10</f>
        <v>15.10040688938364</v>
      </c>
      <c r="D37" s="240">
        <f t="shared" si="1"/>
        <v>64.985260774659736</v>
      </c>
      <c r="E37" s="382">
        <f t="shared" si="1"/>
        <v>7.2371863710041424</v>
      </c>
      <c r="F37" s="710">
        <f t="shared" si="1"/>
        <v>0.31641150155424008</v>
      </c>
      <c r="G37" s="710" t="s">
        <v>344</v>
      </c>
      <c r="H37" s="710" t="s">
        <v>344</v>
      </c>
      <c r="I37" s="710" t="s">
        <v>344</v>
      </c>
      <c r="J37" s="710" t="s">
        <v>344</v>
      </c>
      <c r="K37" s="240">
        <f t="shared" si="1"/>
        <v>3.9861000000000004</v>
      </c>
      <c r="L37" s="240">
        <f t="shared" si="1"/>
        <v>27.21</v>
      </c>
      <c r="M37" s="783">
        <f t="shared" si="1"/>
        <v>39.18</v>
      </c>
    </row>
    <row r="38" spans="1:15" s="217" customFormat="1" ht="11.15" customHeight="1">
      <c r="A38" s="238" t="s">
        <v>199</v>
      </c>
      <c r="B38" s="753">
        <f>SUM(B25:B35)/11</f>
        <v>0.314816166170586</v>
      </c>
      <c r="C38" s="240">
        <f>SUM(C25:C35)/8</f>
        <v>30.505843703028482</v>
      </c>
      <c r="D38" s="240">
        <f>SUM(D25:D35)/11</f>
        <v>63.759003600083609</v>
      </c>
      <c r="E38" s="382">
        <f>SUM(E25:E35)/10</f>
        <v>3.4013277794131156</v>
      </c>
      <c r="F38" s="710">
        <f>SUM(F25:F35)/11</f>
        <v>6.0280036569709964E-3</v>
      </c>
      <c r="G38" s="710" t="s">
        <v>344</v>
      </c>
      <c r="H38" s="710" t="s">
        <v>344</v>
      </c>
      <c r="I38" s="710" t="s">
        <v>344</v>
      </c>
      <c r="J38" s="710" t="s">
        <v>344</v>
      </c>
      <c r="K38" s="240">
        <f>SUM(K25:K35)/11</f>
        <v>15.52090909090909</v>
      </c>
      <c r="L38" s="240">
        <f>SUM(L25:L35)/10</f>
        <v>12.212</v>
      </c>
      <c r="M38" s="783">
        <f>SUM(M25:M35)/11</f>
        <v>29.527272727272724</v>
      </c>
    </row>
    <row r="39" spans="1:15" s="217" customFormat="1" ht="11.15" customHeight="1">
      <c r="A39" s="238" t="s">
        <v>200</v>
      </c>
      <c r="B39" s="753">
        <f>SUM(B5:B35)/31</f>
        <v>0.14137644462479076</v>
      </c>
      <c r="C39" s="240">
        <f>SUM(C5:C35)/28</f>
        <v>14.668143302856638</v>
      </c>
      <c r="D39" s="240">
        <f>SUM(D5:D35)/31</f>
        <v>53.583770940962197</v>
      </c>
      <c r="E39" s="382">
        <f>SUM(E5:E35)/30</f>
        <v>8.2216106398614297</v>
      </c>
      <c r="F39" s="710">
        <f>SUM(F5:F35)/31</f>
        <v>0.22781200367428875</v>
      </c>
      <c r="G39" s="710" t="s">
        <v>344</v>
      </c>
      <c r="H39" s="710" t="s">
        <v>344</v>
      </c>
      <c r="I39" s="710" t="s">
        <v>344</v>
      </c>
      <c r="J39" s="710" t="s">
        <v>344</v>
      </c>
      <c r="K39" s="382">
        <f>SUM(K5:K35)/31</f>
        <v>6.7932580645161282</v>
      </c>
      <c r="L39" s="240">
        <f>SUM(L5:L35)/30</f>
        <v>27.233999999999998</v>
      </c>
      <c r="M39" s="783">
        <f>SUM(M5:M35)/31</f>
        <v>28.89516129032258</v>
      </c>
      <c r="N39" s="757"/>
      <c r="O39" s="243"/>
    </row>
    <row r="40" spans="1:15" s="217" customFormat="1" ht="11.15" customHeight="1">
      <c r="A40" s="238" t="s">
        <v>201</v>
      </c>
      <c r="B40" s="752">
        <v>0.71637883038116967</v>
      </c>
      <c r="C40" s="448">
        <v>34.358187292554895</v>
      </c>
      <c r="D40" s="449">
        <v>120.82093602206604</v>
      </c>
      <c r="E40" s="448">
        <v>29.895390486578371</v>
      </c>
      <c r="F40" s="777">
        <v>2.4876410521973176</v>
      </c>
      <c r="G40" s="448">
        <v>24.800903248649711</v>
      </c>
      <c r="H40" s="710" t="s">
        <v>344</v>
      </c>
      <c r="I40" s="710" t="s">
        <v>344</v>
      </c>
      <c r="J40" s="710" t="s">
        <v>344</v>
      </c>
      <c r="K40" s="448">
        <v>31.7</v>
      </c>
      <c r="L40" s="448">
        <v>60.9</v>
      </c>
      <c r="M40" s="783">
        <v>51.5</v>
      </c>
    </row>
    <row r="41" spans="1:15" s="217" customFormat="1" ht="11.15" customHeight="1">
      <c r="A41" s="244" t="s">
        <v>202</v>
      </c>
      <c r="B41" s="756" t="s">
        <v>344</v>
      </c>
      <c r="C41" s="778">
        <v>3.2129999999999939</v>
      </c>
      <c r="D41" s="779">
        <v>21.600000000000009</v>
      </c>
      <c r="E41" s="778">
        <v>9.2689999999999984</v>
      </c>
      <c r="F41" s="751" t="s">
        <v>344</v>
      </c>
      <c r="G41" s="751" t="s">
        <v>344</v>
      </c>
      <c r="H41" s="710" t="s">
        <v>344</v>
      </c>
      <c r="I41" s="710" t="s">
        <v>344</v>
      </c>
      <c r="J41" s="710" t="s">
        <v>344</v>
      </c>
      <c r="K41" s="751" t="s">
        <v>344</v>
      </c>
      <c r="L41" s="778">
        <v>8.8000000000000007</v>
      </c>
      <c r="M41" s="784">
        <v>6.6</v>
      </c>
    </row>
    <row r="42" spans="1:15" s="217" customFormat="1" ht="11.15" customHeight="1">
      <c r="A42" s="246"/>
      <c r="B42" s="239"/>
      <c r="C42" s="239"/>
      <c r="D42" s="239"/>
      <c r="E42" s="239"/>
      <c r="F42" s="247"/>
      <c r="G42" s="239"/>
      <c r="H42" s="247"/>
      <c r="I42" s="239"/>
      <c r="J42" s="239"/>
      <c r="K42" s="239"/>
      <c r="L42" s="239"/>
      <c r="M42" s="239"/>
    </row>
    <row r="43" spans="1:15" s="217" customFormat="1" ht="11.15" customHeight="1">
      <c r="A43" s="188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</row>
    <row r="44" spans="1:15" s="217" customFormat="1" ht="11.15" customHeight="1">
      <c r="A44" s="188"/>
      <c r="B44" s="240"/>
      <c r="C44" s="240"/>
      <c r="D44" s="240"/>
      <c r="E44" s="240"/>
      <c r="F44" s="248"/>
      <c r="G44" s="248"/>
      <c r="H44" s="248"/>
      <c r="I44" s="240"/>
      <c r="J44" s="240"/>
      <c r="K44" s="240"/>
      <c r="L44" s="240"/>
      <c r="M44" s="240"/>
    </row>
    <row r="45" spans="1:15" s="217" customFormat="1" ht="11.15" customHeight="1">
      <c r="A45" s="188" t="s">
        <v>203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</row>
    <row r="46" spans="1:15" s="217" customFormat="1" ht="12" customHeight="1">
      <c r="A46" s="188"/>
      <c r="B46" s="188"/>
      <c r="C46" s="188"/>
      <c r="D46" s="188"/>
      <c r="E46" s="963" t="s">
        <v>204</v>
      </c>
      <c r="F46" s="963"/>
      <c r="G46" s="963"/>
      <c r="H46" s="963"/>
      <c r="I46" s="963"/>
      <c r="J46" s="963"/>
      <c r="K46" s="188"/>
      <c r="L46" s="963" t="s">
        <v>195</v>
      </c>
      <c r="M46" s="963"/>
    </row>
    <row r="47" spans="1:15" s="217" customFormat="1" ht="11.15" customHeight="1">
      <c r="A47" s="958" t="s">
        <v>35</v>
      </c>
      <c r="B47" s="832" t="s">
        <v>196</v>
      </c>
      <c r="C47" s="833"/>
      <c r="D47" s="833"/>
      <c r="E47" s="833"/>
      <c r="F47" s="833"/>
      <c r="G47" s="833"/>
      <c r="H47" s="833"/>
      <c r="I47" s="833"/>
      <c r="J47" s="833"/>
      <c r="K47" s="833"/>
      <c r="L47" s="833"/>
      <c r="M47" s="834"/>
    </row>
    <row r="48" spans="1:15" s="217" customFormat="1" ht="11.15" customHeight="1">
      <c r="A48" s="959"/>
      <c r="B48" s="183">
        <v>1</v>
      </c>
      <c r="C48" s="200">
        <v>2</v>
      </c>
      <c r="D48" s="200">
        <v>3</v>
      </c>
      <c r="E48" s="200">
        <v>4</v>
      </c>
      <c r="F48" s="200">
        <v>5</v>
      </c>
      <c r="G48" s="200">
        <v>6</v>
      </c>
      <c r="H48" s="200">
        <v>7</v>
      </c>
      <c r="I48" s="200">
        <v>8</v>
      </c>
      <c r="J48" s="200">
        <v>9</v>
      </c>
      <c r="K48" s="200">
        <v>10</v>
      </c>
      <c r="L48" s="200">
        <v>11</v>
      </c>
      <c r="M48" s="200">
        <v>12</v>
      </c>
    </row>
    <row r="49" spans="1:13" s="217" customFormat="1" ht="11.15" customHeight="1">
      <c r="A49" s="199">
        <v>1</v>
      </c>
      <c r="B49" s="112">
        <v>22.401666666666735</v>
      </c>
      <c r="C49" s="739">
        <v>41.866722499999966</v>
      </c>
      <c r="D49" s="113">
        <v>89.428211666666655</v>
      </c>
      <c r="E49" s="792">
        <v>369.74032500000021</v>
      </c>
      <c r="F49" s="113">
        <v>42.329666666666597</v>
      </c>
      <c r="G49" s="113">
        <v>39.293535000000006</v>
      </c>
      <c r="H49" s="113">
        <v>15.1</v>
      </c>
      <c r="I49" s="706">
        <v>8.86</v>
      </c>
      <c r="J49" s="706">
        <v>1.47</v>
      </c>
      <c r="K49" s="113">
        <v>31.6</v>
      </c>
      <c r="L49" s="791">
        <v>156</v>
      </c>
      <c r="M49" s="114">
        <v>67</v>
      </c>
    </row>
    <row r="50" spans="1:13" s="217" customFormat="1" ht="11.15" customHeight="1">
      <c r="A50" s="250">
        <v>2</v>
      </c>
      <c r="B50" s="107">
        <v>30.522333333333371</v>
      </c>
      <c r="C50" s="41">
        <v>53.234057916666629</v>
      </c>
      <c r="D50" s="41">
        <v>84.841668333333516</v>
      </c>
      <c r="E50" s="491">
        <v>310.47576249999997</v>
      </c>
      <c r="F50" s="41">
        <v>53.340999999999966</v>
      </c>
      <c r="G50" s="41">
        <v>27.022061666666659</v>
      </c>
      <c r="H50" s="41">
        <v>26.6</v>
      </c>
      <c r="I50" s="704">
        <v>9.9</v>
      </c>
      <c r="J50" s="704">
        <v>5.64</v>
      </c>
      <c r="K50" s="41">
        <v>28.2</v>
      </c>
      <c r="L50" s="491">
        <v>156</v>
      </c>
      <c r="M50" s="115">
        <v>66.900000000000006</v>
      </c>
    </row>
    <row r="51" spans="1:13" s="217" customFormat="1" ht="11.15" customHeight="1">
      <c r="A51" s="250">
        <v>3</v>
      </c>
      <c r="B51" s="107">
        <v>28.490666666666677</v>
      </c>
      <c r="C51" s="41">
        <v>58.025283749999993</v>
      </c>
      <c r="D51" s="41">
        <v>73.951709166666632</v>
      </c>
      <c r="E51" s="491">
        <v>264.78337374999995</v>
      </c>
      <c r="F51" s="447">
        <v>67.407666666666742</v>
      </c>
      <c r="G51" s="41">
        <v>26.187104999999981</v>
      </c>
      <c r="H51" s="447">
        <v>37.799999999999997</v>
      </c>
      <c r="I51" s="41">
        <v>15.9</v>
      </c>
      <c r="J51" s="704">
        <v>6.06</v>
      </c>
      <c r="K51" s="41">
        <v>27.3</v>
      </c>
      <c r="L51" s="491">
        <v>166</v>
      </c>
      <c r="M51" s="781">
        <v>64.2</v>
      </c>
    </row>
    <row r="52" spans="1:13" s="217" customFormat="1" ht="11.15" customHeight="1">
      <c r="A52" s="250">
        <v>4</v>
      </c>
      <c r="B52" s="107">
        <v>29.758289999999999</v>
      </c>
      <c r="C52" s="41">
        <v>76.560802916666717</v>
      </c>
      <c r="D52" s="41">
        <v>66.463039166666618</v>
      </c>
      <c r="E52" s="491">
        <v>240.58815416666687</v>
      </c>
      <c r="F52" s="41">
        <v>56.078666666666621</v>
      </c>
      <c r="G52" s="41">
        <v>27.712300833333341</v>
      </c>
      <c r="H52" s="41">
        <v>17.100000000000001</v>
      </c>
      <c r="I52" s="41">
        <v>19.600000000000001</v>
      </c>
      <c r="J52" s="705">
        <v>0.32100000000000001</v>
      </c>
      <c r="K52" s="447">
        <v>27.6</v>
      </c>
      <c r="L52" s="789">
        <v>205</v>
      </c>
      <c r="M52" s="115">
        <v>70.099999999999994</v>
      </c>
    </row>
    <row r="53" spans="1:13" s="217" customFormat="1" ht="11.15" customHeight="1">
      <c r="A53" s="250">
        <v>5</v>
      </c>
      <c r="B53" s="107">
        <v>27.525831666666605</v>
      </c>
      <c r="C53" s="41">
        <v>82.774250416666646</v>
      </c>
      <c r="D53" s="41">
        <v>65.255717916666782</v>
      </c>
      <c r="E53" s="491">
        <v>223.53744708333326</v>
      </c>
      <c r="F53" s="41">
        <v>55.096000000000075</v>
      </c>
      <c r="G53" s="41">
        <v>34.519462499999996</v>
      </c>
      <c r="H53" s="41">
        <v>17.8</v>
      </c>
      <c r="I53" s="41">
        <v>22.7</v>
      </c>
      <c r="J53" s="714">
        <v>6.2E-2</v>
      </c>
      <c r="K53" s="41">
        <v>37.299999999999997</v>
      </c>
      <c r="L53" s="491">
        <v>207</v>
      </c>
      <c r="M53" s="115">
        <v>80.5</v>
      </c>
    </row>
    <row r="54" spans="1:13" s="217" customFormat="1" ht="11.15" customHeight="1">
      <c r="A54" s="250">
        <v>6</v>
      </c>
      <c r="B54" s="107">
        <v>24.393573333333329</v>
      </c>
      <c r="C54" s="41">
        <v>82.586367916666774</v>
      </c>
      <c r="D54" s="41">
        <v>65.200867916666667</v>
      </c>
      <c r="E54" s="491">
        <v>204.79157208333336</v>
      </c>
      <c r="F54" s="41">
        <v>54.890333333333288</v>
      </c>
      <c r="G54" s="41">
        <v>35.282818333333339</v>
      </c>
      <c r="H54" s="41">
        <v>29.9</v>
      </c>
      <c r="I54" s="711">
        <v>9.65</v>
      </c>
      <c r="J54" s="704">
        <v>8.26</v>
      </c>
      <c r="K54" s="41">
        <v>41.5</v>
      </c>
      <c r="L54" s="491">
        <v>186</v>
      </c>
      <c r="M54" s="115">
        <v>95.9</v>
      </c>
    </row>
    <row r="55" spans="1:13" s="217" customFormat="1" ht="11.15" customHeight="1">
      <c r="A55" s="250">
        <v>7</v>
      </c>
      <c r="B55" s="107">
        <v>23.062959999999997</v>
      </c>
      <c r="C55" s="41">
        <v>82.849536666666694</v>
      </c>
      <c r="D55" s="447">
        <v>47.269945833333296</v>
      </c>
      <c r="E55" s="491">
        <v>190.42375416666664</v>
      </c>
      <c r="F55" s="41">
        <v>51.015333333333345</v>
      </c>
      <c r="G55" s="41">
        <v>36.276670000000003</v>
      </c>
      <c r="H55" s="41">
        <v>33.700000000000003</v>
      </c>
      <c r="I55" s="711">
        <v>6.9</v>
      </c>
      <c r="J55" s="41">
        <v>12</v>
      </c>
      <c r="K55" s="41">
        <v>44.7</v>
      </c>
      <c r="L55" s="491">
        <v>153</v>
      </c>
      <c r="M55" s="517">
        <v>118</v>
      </c>
    </row>
    <row r="56" spans="1:13" s="217" customFormat="1" ht="11.15" customHeight="1">
      <c r="A56" s="250">
        <v>8</v>
      </c>
      <c r="B56" s="107">
        <v>23.3795941666666</v>
      </c>
      <c r="C56" s="41">
        <v>84.07521458333332</v>
      </c>
      <c r="D56" s="447">
        <v>91.310839166666668</v>
      </c>
      <c r="E56" s="491">
        <v>179.82520916666664</v>
      </c>
      <c r="F56" s="41">
        <v>26.590000000000046</v>
      </c>
      <c r="G56" s="41">
        <v>37.562720833333344</v>
      </c>
      <c r="H56" s="41">
        <v>33</v>
      </c>
      <c r="I56" s="41">
        <v>22.3</v>
      </c>
      <c r="J56" s="41">
        <v>11.4</v>
      </c>
      <c r="K56" s="41">
        <v>44.9</v>
      </c>
      <c r="L56" s="491">
        <v>130</v>
      </c>
      <c r="M56" s="517">
        <v>138</v>
      </c>
    </row>
    <row r="57" spans="1:13" s="217" customFormat="1" ht="11.15" customHeight="1">
      <c r="A57" s="250">
        <v>9</v>
      </c>
      <c r="B57" s="107">
        <v>23.462416666666616</v>
      </c>
      <c r="C57" s="41">
        <v>81.305835416666682</v>
      </c>
      <c r="D57" s="491">
        <v>229.04397833333323</v>
      </c>
      <c r="E57" s="491">
        <v>176.06872583333336</v>
      </c>
      <c r="F57" s="704">
        <v>5.1886666666667765</v>
      </c>
      <c r="G57" s="41">
        <v>39.08773833333332</v>
      </c>
      <c r="H57" s="41">
        <v>30</v>
      </c>
      <c r="I57" s="41">
        <v>38.200000000000003</v>
      </c>
      <c r="J57" s="41">
        <v>19.899999999999999</v>
      </c>
      <c r="K57" s="41">
        <v>41.6</v>
      </c>
      <c r="L57" s="491">
        <v>116</v>
      </c>
      <c r="M57" s="517">
        <v>184</v>
      </c>
    </row>
    <row r="58" spans="1:13" s="217" customFormat="1" ht="11.15" customHeight="1">
      <c r="A58" s="250">
        <v>10</v>
      </c>
      <c r="B58" s="107">
        <v>21.602148333333311</v>
      </c>
      <c r="C58" s="41">
        <v>75.409967083333356</v>
      </c>
      <c r="D58" s="491">
        <v>241.52293666666685</v>
      </c>
      <c r="E58" s="491">
        <v>183.77572874999993</v>
      </c>
      <c r="F58" s="704">
        <v>2.4129999999999967</v>
      </c>
      <c r="G58" s="447">
        <v>29.591220833333328</v>
      </c>
      <c r="H58" s="41">
        <v>26.5</v>
      </c>
      <c r="I58" s="41">
        <v>33.1</v>
      </c>
      <c r="J58" s="41">
        <v>25.4</v>
      </c>
      <c r="K58" s="41">
        <v>42.7</v>
      </c>
      <c r="L58" s="491">
        <v>110</v>
      </c>
      <c r="M58" s="793">
        <v>216</v>
      </c>
    </row>
    <row r="59" spans="1:13" s="217" customFormat="1" ht="11.15" customHeight="1">
      <c r="A59" s="250">
        <v>11</v>
      </c>
      <c r="B59" s="107">
        <v>22.090221666666633</v>
      </c>
      <c r="C59" s="41">
        <v>65.708034583333273</v>
      </c>
      <c r="D59" s="491">
        <v>249.26917166666658</v>
      </c>
      <c r="E59" s="491">
        <v>179.08195166666661</v>
      </c>
      <c r="F59" s="41">
        <v>11.99666666666657</v>
      </c>
      <c r="G59" s="447">
        <v>18.313866666666716</v>
      </c>
      <c r="H59" s="41">
        <v>24.8</v>
      </c>
      <c r="I59" s="41">
        <v>56.5</v>
      </c>
      <c r="J59" s="41">
        <v>23.5</v>
      </c>
      <c r="K59" s="41">
        <v>36.799999999999997</v>
      </c>
      <c r="L59" s="491">
        <v>102</v>
      </c>
      <c r="M59" s="517">
        <v>191</v>
      </c>
    </row>
    <row r="60" spans="1:13" s="217" customFormat="1" ht="11.15" customHeight="1">
      <c r="A60" s="250">
        <v>12</v>
      </c>
      <c r="B60" s="107">
        <v>22.158047500000009</v>
      </c>
      <c r="C60" s="41">
        <v>55.017316666666659</v>
      </c>
      <c r="D60" s="491">
        <v>205.56347000000005</v>
      </c>
      <c r="E60" s="491">
        <v>162.9685383333333</v>
      </c>
      <c r="F60" s="41">
        <v>39.062666666666601</v>
      </c>
      <c r="G60" s="41">
        <v>29.884800000000041</v>
      </c>
      <c r="H60" s="41">
        <v>22.7</v>
      </c>
      <c r="I60" s="41">
        <v>67</v>
      </c>
      <c r="J60" s="41">
        <v>17.399999999999999</v>
      </c>
      <c r="K60" s="41">
        <v>70.400000000000006</v>
      </c>
      <c r="L60" s="41">
        <v>95.8</v>
      </c>
      <c r="M60" s="517">
        <v>162</v>
      </c>
    </row>
    <row r="61" spans="1:13" s="217" customFormat="1" ht="11.15" customHeight="1">
      <c r="A61" s="250">
        <v>13</v>
      </c>
      <c r="B61" s="107">
        <v>21.684970833333214</v>
      </c>
      <c r="C61" s="41">
        <v>56.862691666666656</v>
      </c>
      <c r="D61" s="491">
        <v>169.90399999999994</v>
      </c>
      <c r="E61" s="491">
        <v>146.79154250000005</v>
      </c>
      <c r="F61" s="41">
        <v>34.954666666666597</v>
      </c>
      <c r="G61" s="789">
        <v>150.60826666666668</v>
      </c>
      <c r="H61" s="41">
        <v>20</v>
      </c>
      <c r="I61" s="447">
        <v>91.3</v>
      </c>
      <c r="J61" s="41">
        <v>15.7</v>
      </c>
      <c r="K61" s="41">
        <v>81.599999999999994</v>
      </c>
      <c r="L61" s="41">
        <v>94</v>
      </c>
      <c r="M61" s="517">
        <v>149</v>
      </c>
    </row>
    <row r="62" spans="1:13" s="217" customFormat="1" ht="11.15" customHeight="1">
      <c r="A62" s="250">
        <v>14</v>
      </c>
      <c r="B62" s="107">
        <v>21.580334999999952</v>
      </c>
      <c r="C62" s="41">
        <v>57.816266666666664</v>
      </c>
      <c r="D62" s="491">
        <v>140.99646166666685</v>
      </c>
      <c r="E62" s="491">
        <v>133.89452666666665</v>
      </c>
      <c r="F62" s="41">
        <v>47.496999999999915</v>
      </c>
      <c r="G62" s="491">
        <v>227.84746666666663</v>
      </c>
      <c r="H62" s="41">
        <v>17.7</v>
      </c>
      <c r="I62" s="41">
        <v>64.099999999999994</v>
      </c>
      <c r="J62" s="41">
        <v>19.100000000000001</v>
      </c>
      <c r="K62" s="41">
        <v>90.7</v>
      </c>
      <c r="L62" s="41">
        <v>93.9</v>
      </c>
      <c r="M62" s="517">
        <v>141</v>
      </c>
    </row>
    <row r="63" spans="1:13" s="217" customFormat="1" ht="11.15" customHeight="1">
      <c r="A63" s="250">
        <v>15</v>
      </c>
      <c r="B63" s="107">
        <v>21.508760000000017</v>
      </c>
      <c r="C63" s="41">
        <v>59.151429166666688</v>
      </c>
      <c r="D63" s="491">
        <v>162.57565333333332</v>
      </c>
      <c r="E63" s="491">
        <v>119.86362583333336</v>
      </c>
      <c r="F63" s="41">
        <v>41.450030833333344</v>
      </c>
      <c r="G63" s="491">
        <v>227.49457833333327</v>
      </c>
      <c r="H63" s="41">
        <v>15.2</v>
      </c>
      <c r="I63" s="41">
        <v>19.899999999999999</v>
      </c>
      <c r="J63" s="447">
        <v>32</v>
      </c>
      <c r="K63" s="41">
        <v>90.2</v>
      </c>
      <c r="L63" s="41">
        <v>89.5</v>
      </c>
      <c r="M63" s="517">
        <v>143</v>
      </c>
    </row>
    <row r="64" spans="1:13" s="217" customFormat="1" ht="11.15" customHeight="1">
      <c r="A64" s="250">
        <v>16</v>
      </c>
      <c r="B64" s="787">
        <v>19.202318333333327</v>
      </c>
      <c r="C64" s="41">
        <v>74.726394166666708</v>
      </c>
      <c r="D64" s="491">
        <v>278.78121833333341</v>
      </c>
      <c r="E64" s="491">
        <v>110.1678583333333</v>
      </c>
      <c r="F64" s="41">
        <v>40.011861666666661</v>
      </c>
      <c r="G64" s="491">
        <v>169.74076958333325</v>
      </c>
      <c r="H64" s="41">
        <v>14.9</v>
      </c>
      <c r="I64" s="41">
        <v>13.1</v>
      </c>
      <c r="J64" s="41">
        <v>43.9</v>
      </c>
      <c r="K64" s="41">
        <v>75.099999999999994</v>
      </c>
      <c r="L64" s="41">
        <v>85</v>
      </c>
      <c r="M64" s="517">
        <v>155</v>
      </c>
    </row>
    <row r="65" spans="1:13" s="217" customFormat="1" ht="11.15" customHeight="1">
      <c r="A65" s="250">
        <v>17</v>
      </c>
      <c r="B65" s="107">
        <v>19.754428333333333</v>
      </c>
      <c r="C65" s="41">
        <v>92.213858333333349</v>
      </c>
      <c r="D65" s="491">
        <v>356.65493500000008</v>
      </c>
      <c r="E65" s="491">
        <v>101.3150500000001</v>
      </c>
      <c r="F65" s="41">
        <v>39.304948333333343</v>
      </c>
      <c r="G65" s="491">
        <v>119.11354000000004</v>
      </c>
      <c r="H65" s="41">
        <v>13.5</v>
      </c>
      <c r="I65" s="704">
        <v>6.25</v>
      </c>
      <c r="J65" s="41">
        <v>42.7</v>
      </c>
      <c r="K65" s="41">
        <v>75.7</v>
      </c>
      <c r="L65" s="41">
        <v>81.2</v>
      </c>
      <c r="M65" s="517">
        <v>171</v>
      </c>
    </row>
    <row r="66" spans="1:13" s="217" customFormat="1" ht="11.15" customHeight="1">
      <c r="A66" s="250">
        <v>18</v>
      </c>
      <c r="B66" s="107">
        <v>20.774538333333332</v>
      </c>
      <c r="C66" s="41">
        <v>93.784500000000037</v>
      </c>
      <c r="D66" s="491">
        <v>557.3200966666667</v>
      </c>
      <c r="E66" s="41">
        <v>93.645985000000053</v>
      </c>
      <c r="F66" s="41">
        <v>39.508069999999982</v>
      </c>
      <c r="G66" s="41">
        <v>86.018422083333405</v>
      </c>
      <c r="H66" s="41">
        <v>12.1</v>
      </c>
      <c r="I66" s="704">
        <v>6.77</v>
      </c>
      <c r="J66" s="41">
        <v>37.9</v>
      </c>
      <c r="K66" s="41">
        <v>81.7</v>
      </c>
      <c r="L66" s="41">
        <v>78.2</v>
      </c>
      <c r="M66" s="517">
        <v>192</v>
      </c>
    </row>
    <row r="67" spans="1:13" s="217" customFormat="1" ht="11.15" customHeight="1">
      <c r="A67" s="250">
        <v>19</v>
      </c>
      <c r="B67" s="107">
        <v>20.449104999999999</v>
      </c>
      <c r="C67" s="41">
        <v>88.442962500000121</v>
      </c>
      <c r="D67" s="491">
        <v>643.72064166666644</v>
      </c>
      <c r="E67" s="41">
        <v>83.528580000000119</v>
      </c>
      <c r="F67" s="447">
        <v>36.249741666666687</v>
      </c>
      <c r="G67" s="41">
        <v>65.187786249999988</v>
      </c>
      <c r="H67" s="41">
        <v>10.7</v>
      </c>
      <c r="I67" s="704">
        <v>9.93</v>
      </c>
      <c r="J67" s="41">
        <v>36.700000000000003</v>
      </c>
      <c r="K67" s="41">
        <v>81.5</v>
      </c>
      <c r="L67" s="41">
        <v>77</v>
      </c>
      <c r="M67" s="517">
        <v>205</v>
      </c>
    </row>
    <row r="68" spans="1:13" s="217" customFormat="1" ht="11.15" customHeight="1">
      <c r="A68" s="250">
        <v>20</v>
      </c>
      <c r="B68" s="107">
        <v>20.00218666666667</v>
      </c>
      <c r="C68" s="491">
        <v>140.56997749999996</v>
      </c>
      <c r="D68" s="491">
        <v>610.13656666666668</v>
      </c>
      <c r="E68" s="41">
        <v>74.464794999999981</v>
      </c>
      <c r="F68" s="447">
        <v>27.665666666666677</v>
      </c>
      <c r="G68" s="41">
        <v>50.204635833333356</v>
      </c>
      <c r="H68" s="41">
        <v>10.4</v>
      </c>
      <c r="I68" s="41">
        <v>17.600000000000001</v>
      </c>
      <c r="J68" s="41">
        <v>35</v>
      </c>
      <c r="K68" s="41">
        <v>74.7</v>
      </c>
      <c r="L68" s="41">
        <v>75.400000000000006</v>
      </c>
      <c r="M68" s="517">
        <v>189</v>
      </c>
    </row>
    <row r="69" spans="1:13" s="217" customFormat="1" ht="11.15" customHeight="1">
      <c r="A69" s="250">
        <v>21</v>
      </c>
      <c r="B69" s="107">
        <v>20.844586666666672</v>
      </c>
      <c r="C69" s="789">
        <v>173.09647416666678</v>
      </c>
      <c r="D69" s="491">
        <v>603.50603833333309</v>
      </c>
      <c r="E69" s="41">
        <v>67.040185000000065</v>
      </c>
      <c r="F69" s="41">
        <v>37.799101666666665</v>
      </c>
      <c r="G69" s="41">
        <v>60.886676249999994</v>
      </c>
      <c r="H69" s="41">
        <v>10.5</v>
      </c>
      <c r="I69" s="41">
        <v>18.899999999999999</v>
      </c>
      <c r="J69" s="41">
        <v>36.1</v>
      </c>
      <c r="K69" s="41">
        <v>73</v>
      </c>
      <c r="L69" s="41">
        <v>74.3</v>
      </c>
      <c r="M69" s="517">
        <v>172</v>
      </c>
    </row>
    <row r="70" spans="1:13" s="217" customFormat="1" ht="11.15" customHeight="1">
      <c r="A70" s="250">
        <v>22</v>
      </c>
      <c r="B70" s="107">
        <v>22.557575000000003</v>
      </c>
      <c r="C70" s="491">
        <v>141.25155000000004</v>
      </c>
      <c r="D70" s="789">
        <v>686.6395108333337</v>
      </c>
      <c r="E70" s="41">
        <v>56.907304166666606</v>
      </c>
      <c r="F70" s="41">
        <v>40.810616666666675</v>
      </c>
      <c r="G70" s="41">
        <v>70.6678991666667</v>
      </c>
      <c r="H70" s="41">
        <v>10.9</v>
      </c>
      <c r="I70" s="41">
        <v>18</v>
      </c>
      <c r="J70" s="41">
        <v>37.5</v>
      </c>
      <c r="K70" s="41">
        <v>66.2</v>
      </c>
      <c r="L70" s="41">
        <v>73.2</v>
      </c>
      <c r="M70" s="517">
        <v>157</v>
      </c>
    </row>
    <row r="71" spans="1:13" s="217" customFormat="1" ht="11.15" customHeight="1">
      <c r="A71" s="250">
        <v>23</v>
      </c>
      <c r="B71" s="107">
        <v>23.309668333333331</v>
      </c>
      <c r="C71" s="491">
        <v>122.48591583333331</v>
      </c>
      <c r="D71" s="491">
        <v>612.97672999999986</v>
      </c>
      <c r="E71" s="41">
        <v>50.365764166666708</v>
      </c>
      <c r="F71" s="41">
        <v>37.470611666666677</v>
      </c>
      <c r="G71" s="41">
        <v>72.901210833333295</v>
      </c>
      <c r="H71" s="704">
        <v>9.59</v>
      </c>
      <c r="I71" s="41">
        <v>11.1</v>
      </c>
      <c r="J71" s="41">
        <v>37.6</v>
      </c>
      <c r="K71" s="41">
        <v>63.3</v>
      </c>
      <c r="L71" s="41">
        <v>71.3</v>
      </c>
      <c r="M71" s="517">
        <v>144</v>
      </c>
    </row>
    <row r="72" spans="1:13" s="217" customFormat="1" ht="11.15" customHeight="1">
      <c r="A72" s="250">
        <v>24</v>
      </c>
      <c r="B72" s="107">
        <v>23.347931666666661</v>
      </c>
      <c r="C72" s="491">
        <v>100.02812249999997</v>
      </c>
      <c r="D72" s="491">
        <v>571.50339500000018</v>
      </c>
      <c r="E72" s="41">
        <v>40.668101666666644</v>
      </c>
      <c r="F72" s="41">
        <v>37.036905000000012</v>
      </c>
      <c r="G72" s="41">
        <v>73.221333750000014</v>
      </c>
      <c r="H72" s="704">
        <v>8.83</v>
      </c>
      <c r="I72" s="41">
        <v>11.4</v>
      </c>
      <c r="J72" s="41">
        <v>37.4</v>
      </c>
      <c r="K72" s="41">
        <v>62.5</v>
      </c>
      <c r="L72" s="41">
        <v>70.099999999999994</v>
      </c>
      <c r="M72" s="517">
        <v>133</v>
      </c>
    </row>
    <row r="73" spans="1:13" s="217" customFormat="1" ht="11.15" customHeight="1">
      <c r="A73" s="250">
        <v>25</v>
      </c>
      <c r="B73" s="107">
        <v>23.493639999999996</v>
      </c>
      <c r="C73" s="41">
        <v>87.968109999999939</v>
      </c>
      <c r="D73" s="491">
        <v>530.95263833333343</v>
      </c>
      <c r="E73" s="41">
        <v>36.34781750000009</v>
      </c>
      <c r="F73" s="41">
        <v>39.924300000000024</v>
      </c>
      <c r="G73" s="41">
        <v>64.13235916666676</v>
      </c>
      <c r="H73" s="711">
        <v>6.92</v>
      </c>
      <c r="I73" s="41">
        <v>10.5</v>
      </c>
      <c r="J73" s="41">
        <v>35.799999999999997</v>
      </c>
      <c r="K73" s="41">
        <v>60.7</v>
      </c>
      <c r="L73" s="447">
        <v>67.8</v>
      </c>
      <c r="M73" s="517">
        <v>138</v>
      </c>
    </row>
    <row r="74" spans="1:13" s="217" customFormat="1" ht="11.15" customHeight="1">
      <c r="A74" s="250">
        <v>26</v>
      </c>
      <c r="B74" s="107">
        <v>24.082431666666672</v>
      </c>
      <c r="C74" s="41">
        <v>85.154312500000202</v>
      </c>
      <c r="D74" s="491">
        <v>476.31062416666646</v>
      </c>
      <c r="E74" s="447">
        <v>32.5136008333333</v>
      </c>
      <c r="F74" s="41">
        <v>39.974679166666689</v>
      </c>
      <c r="G74" s="41">
        <v>56.921625416666728</v>
      </c>
      <c r="H74" s="704">
        <v>6.7</v>
      </c>
      <c r="I74" s="41">
        <v>11.7</v>
      </c>
      <c r="J74" s="41">
        <v>34.200000000000003</v>
      </c>
      <c r="K74" s="41">
        <v>69.900000000000006</v>
      </c>
      <c r="L74" s="41">
        <v>67.5</v>
      </c>
      <c r="M74" s="517">
        <v>135</v>
      </c>
    </row>
    <row r="75" spans="1:13" s="217" customFormat="1" ht="11.15" customHeight="1">
      <c r="A75" s="250">
        <v>27</v>
      </c>
      <c r="B75" s="107">
        <v>24.266316666666668</v>
      </c>
      <c r="C75" s="41">
        <v>87.029355833333341</v>
      </c>
      <c r="D75" s="491">
        <v>388.74454041666678</v>
      </c>
      <c r="E75" s="41">
        <v>33.974645833333383</v>
      </c>
      <c r="F75" s="41">
        <v>41.788507500000009</v>
      </c>
      <c r="G75" s="41">
        <v>37.641279166666664</v>
      </c>
      <c r="H75" s="704">
        <v>6.73</v>
      </c>
      <c r="I75" s="41">
        <v>11.7</v>
      </c>
      <c r="J75" s="41">
        <v>33.5</v>
      </c>
      <c r="K75" s="491">
        <v>121</v>
      </c>
      <c r="L75" s="41">
        <v>68.099999999999994</v>
      </c>
      <c r="M75" s="517">
        <v>129</v>
      </c>
    </row>
    <row r="76" spans="1:13" s="217" customFormat="1" ht="11.15" customHeight="1">
      <c r="A76" s="250">
        <v>28</v>
      </c>
      <c r="B76" s="107">
        <v>25.006124999999997</v>
      </c>
      <c r="C76" s="41">
        <v>91.642192500000064</v>
      </c>
      <c r="D76" s="491">
        <v>324.83168124999992</v>
      </c>
      <c r="E76" s="41">
        <v>36.354449999999986</v>
      </c>
      <c r="F76" s="41">
        <v>41.302638333333341</v>
      </c>
      <c r="G76" s="41">
        <v>23.878789583333258</v>
      </c>
      <c r="H76" s="704">
        <v>6.74</v>
      </c>
      <c r="I76" s="41">
        <v>11.3</v>
      </c>
      <c r="J76" s="41">
        <v>32.299999999999997</v>
      </c>
      <c r="K76" s="789">
        <v>176</v>
      </c>
      <c r="L76" s="41">
        <v>69.400000000000006</v>
      </c>
      <c r="M76" s="517">
        <v>114</v>
      </c>
    </row>
    <row r="77" spans="1:13" s="217" customFormat="1" ht="11.15" customHeight="1">
      <c r="A77" s="250">
        <v>29</v>
      </c>
      <c r="B77" s="107">
        <v>25.367265000000003</v>
      </c>
      <c r="C77" s="41"/>
      <c r="D77" s="491">
        <v>336.20229749999999</v>
      </c>
      <c r="E77" s="41">
        <v>38.748782499999976</v>
      </c>
      <c r="F77" s="41">
        <v>47.363029166666678</v>
      </c>
      <c r="G77" s="41">
        <v>21.082956249999938</v>
      </c>
      <c r="H77" s="704">
        <v>7.08</v>
      </c>
      <c r="I77" s="711">
        <v>3.09</v>
      </c>
      <c r="J77" s="41">
        <v>29.5</v>
      </c>
      <c r="K77" s="491">
        <v>169</v>
      </c>
      <c r="L77" s="41">
        <v>72.099999999999994</v>
      </c>
      <c r="M77" s="517">
        <v>107</v>
      </c>
    </row>
    <row r="78" spans="1:13" s="217" customFormat="1" ht="11.15" customHeight="1">
      <c r="A78" s="250">
        <v>30</v>
      </c>
      <c r="B78" s="107">
        <v>25.220083333333335</v>
      </c>
      <c r="C78" s="58"/>
      <c r="D78" s="491">
        <v>379.74266500000004</v>
      </c>
      <c r="E78" s="41">
        <v>39.413611666666625</v>
      </c>
      <c r="F78" s="41">
        <v>47.427675000000008</v>
      </c>
      <c r="G78" s="41">
        <v>15.292785416666675</v>
      </c>
      <c r="H78" s="704">
        <v>8.73</v>
      </c>
      <c r="I78" s="714">
        <v>0.16600000000000001</v>
      </c>
      <c r="J78" s="41">
        <v>28.4</v>
      </c>
      <c r="K78" s="491">
        <v>162</v>
      </c>
      <c r="L78" s="41">
        <v>71.099999999999994</v>
      </c>
      <c r="M78" s="517">
        <v>116</v>
      </c>
    </row>
    <row r="79" spans="1:13" s="217" customFormat="1" ht="11.15" customHeight="1">
      <c r="A79" s="251">
        <v>31</v>
      </c>
      <c r="B79" s="788">
        <v>33.235453749999976</v>
      </c>
      <c r="C79" s="156"/>
      <c r="D79" s="790">
        <v>395.02624750000001</v>
      </c>
      <c r="E79" s="156"/>
      <c r="F79" s="117">
        <v>46.970071666666662</v>
      </c>
      <c r="G79" s="708"/>
      <c r="H79" s="708">
        <v>8.89</v>
      </c>
      <c r="I79" s="708">
        <v>3.23</v>
      </c>
      <c r="J79" s="708"/>
      <c r="K79" s="790">
        <v>158</v>
      </c>
      <c r="L79" s="708"/>
      <c r="M79" s="794">
        <v>117</v>
      </c>
    </row>
    <row r="80" spans="1:13" s="217" customFormat="1" ht="11.15" customHeight="1">
      <c r="A80" s="252" t="s">
        <v>197</v>
      </c>
      <c r="B80" s="112">
        <f>SUM(B49:B58)/10</f>
        <v>25.459948083333327</v>
      </c>
      <c r="C80" s="113">
        <f t="shared" ref="C80:M80" si="2">SUM(C49:C58)/10</f>
        <v>71.868803916666678</v>
      </c>
      <c r="D80" s="791">
        <f t="shared" si="2"/>
        <v>105.42889141666669</v>
      </c>
      <c r="E80" s="791">
        <f t="shared" si="2"/>
        <v>234.40100525000003</v>
      </c>
      <c r="F80" s="113">
        <f t="shared" si="2"/>
        <v>41.435033333333344</v>
      </c>
      <c r="G80" s="113">
        <f t="shared" si="2"/>
        <v>33.253563333333332</v>
      </c>
      <c r="H80" s="113">
        <f t="shared" si="2"/>
        <v>26.75</v>
      </c>
      <c r="I80" s="113">
        <f t="shared" si="2"/>
        <v>18.710999999999999</v>
      </c>
      <c r="J80" s="706">
        <f t="shared" si="2"/>
        <v>9.0513000000000012</v>
      </c>
      <c r="K80" s="113">
        <f t="shared" si="2"/>
        <v>36.739999999999995</v>
      </c>
      <c r="L80" s="791">
        <f t="shared" si="2"/>
        <v>158.5</v>
      </c>
      <c r="M80" s="795">
        <f t="shared" si="2"/>
        <v>110.05999999999999</v>
      </c>
    </row>
    <row r="81" spans="1:30" s="217" customFormat="1" ht="11.15" customHeight="1">
      <c r="A81" s="238" t="s">
        <v>198</v>
      </c>
      <c r="B81" s="253">
        <f>SUM(B59:B68)/10</f>
        <v>20.920491166666647</v>
      </c>
      <c r="C81" s="240">
        <f t="shared" ref="C81:M81" si="3">SUM(C59:C68)/10</f>
        <v>78.429343125000017</v>
      </c>
      <c r="D81" s="248">
        <f t="shared" si="3"/>
        <v>337.49222150000003</v>
      </c>
      <c r="E81" s="248">
        <f t="shared" si="3"/>
        <v>120.57224533333337</v>
      </c>
      <c r="F81" s="240">
        <f t="shared" si="3"/>
        <v>35.770131916666642</v>
      </c>
      <c r="G81" s="248">
        <f t="shared" si="3"/>
        <v>114.44141320833337</v>
      </c>
      <c r="H81" s="240">
        <f t="shared" si="3"/>
        <v>16.2</v>
      </c>
      <c r="I81" s="240">
        <f t="shared" si="3"/>
        <v>35.244999999999997</v>
      </c>
      <c r="J81" s="240">
        <f t="shared" si="3"/>
        <v>30.390000000000004</v>
      </c>
      <c r="K81" s="240">
        <f t="shared" si="3"/>
        <v>75.84</v>
      </c>
      <c r="L81" s="240">
        <f t="shared" si="3"/>
        <v>87.200000000000017</v>
      </c>
      <c r="M81" s="796">
        <f t="shared" si="3"/>
        <v>169.8</v>
      </c>
    </row>
    <row r="82" spans="1:30" s="217" customFormat="1" ht="11.15" customHeight="1">
      <c r="A82" s="238" t="s">
        <v>199</v>
      </c>
      <c r="B82" s="253">
        <f>SUM(B69:B79)/11</f>
        <v>24.611916098484848</v>
      </c>
      <c r="C82" s="248">
        <f>SUM(C69:C79)/8</f>
        <v>111.08200416666669</v>
      </c>
      <c r="D82" s="248">
        <f t="shared" ref="D82:M82" si="4">SUM(D69:D79)/11</f>
        <v>482.40330621212121</v>
      </c>
      <c r="E82" s="240">
        <f>SUM(E69:E79)/10</f>
        <v>43.233426333333341</v>
      </c>
      <c r="F82" s="240">
        <f t="shared" si="4"/>
        <v>41.624375984848498</v>
      </c>
      <c r="G82" s="240">
        <f>SUM(G69:G79)/10</f>
        <v>49.662691500000008</v>
      </c>
      <c r="H82" s="240">
        <f t="shared" si="4"/>
        <v>8.3281818181818181</v>
      </c>
      <c r="I82" s="240">
        <f t="shared" si="4"/>
        <v>10.098727272727274</v>
      </c>
      <c r="J82" s="240">
        <f>SUM(J69:J79)/10</f>
        <v>34.229999999999997</v>
      </c>
      <c r="K82" s="248">
        <f t="shared" si="4"/>
        <v>107.41818181818181</v>
      </c>
      <c r="L82" s="240">
        <f>SUM(L69:L79)/10</f>
        <v>70.489999999999995</v>
      </c>
      <c r="M82" s="796">
        <f t="shared" si="4"/>
        <v>132.90909090909091</v>
      </c>
    </row>
    <row r="83" spans="1:30" s="217" customFormat="1" ht="11.15" customHeight="1">
      <c r="A83" s="238" t="s">
        <v>200</v>
      </c>
      <c r="B83" s="253">
        <f>SUM(B49:B79)/31</f>
        <v>23.694692567204289</v>
      </c>
      <c r="C83" s="240">
        <f>SUM(C49:C79)/28</f>
        <v>85.415625133928572</v>
      </c>
      <c r="D83" s="248">
        <f t="shared" ref="D83:M83" si="5">SUM(D49:D79)/31</f>
        <v>314.05314508064515</v>
      </c>
      <c r="E83" s="248">
        <f>SUM(E49:E79)/30</f>
        <v>132.73555897222226</v>
      </c>
      <c r="F83" s="240">
        <f t="shared" si="5"/>
        <v>39.674831881720408</v>
      </c>
      <c r="G83" s="240">
        <f>SUM(G49:G79)/30</f>
        <v>65.785889347222223</v>
      </c>
      <c r="H83" s="240">
        <f t="shared" si="5"/>
        <v>16.809999999999995</v>
      </c>
      <c r="I83" s="240">
        <f t="shared" si="5"/>
        <v>20.988580645161292</v>
      </c>
      <c r="J83" s="240">
        <f>SUM(J49:J79)/30</f>
        <v>24.557099999999998</v>
      </c>
      <c r="K83" s="240">
        <f t="shared" si="5"/>
        <v>74.432258064516148</v>
      </c>
      <c r="L83" s="248">
        <f>SUM(L49:L79)/30</f>
        <v>105.39666666666666</v>
      </c>
      <c r="M83" s="796">
        <f t="shared" si="5"/>
        <v>137.43870967741935</v>
      </c>
      <c r="N83" s="243"/>
      <c r="O83" s="243"/>
    </row>
    <row r="84" spans="1:30" s="217" customFormat="1" ht="11.15" customHeight="1">
      <c r="A84" s="238" t="s">
        <v>201</v>
      </c>
      <c r="B84" s="454">
        <v>33.200000000000003</v>
      </c>
      <c r="C84" s="449">
        <v>200.7</v>
      </c>
      <c r="D84" s="449">
        <v>702</v>
      </c>
      <c r="E84" s="449">
        <v>399</v>
      </c>
      <c r="F84" s="448">
        <v>73</v>
      </c>
      <c r="G84" s="449">
        <v>262.2</v>
      </c>
      <c r="H84" s="448">
        <v>54.8</v>
      </c>
      <c r="I84" s="448">
        <v>97.9</v>
      </c>
      <c r="J84" s="448">
        <v>45.4</v>
      </c>
      <c r="K84" s="449">
        <v>179</v>
      </c>
      <c r="L84" s="449">
        <v>216</v>
      </c>
      <c r="M84" s="797">
        <v>220</v>
      </c>
      <c r="N84" s="255"/>
      <c r="O84" s="256"/>
      <c r="P84" s="255"/>
      <c r="Q84" s="256"/>
      <c r="R84" s="255"/>
      <c r="S84" s="256"/>
      <c r="T84" s="256"/>
      <c r="U84" s="256"/>
      <c r="V84" s="256"/>
      <c r="W84" s="256"/>
      <c r="X84" s="255"/>
      <c r="Y84" s="255"/>
      <c r="Z84" s="255"/>
      <c r="AA84" s="256"/>
      <c r="AB84" s="256"/>
      <c r="AC84" s="256"/>
      <c r="AD84" s="256"/>
    </row>
    <row r="85" spans="1:30" s="217" customFormat="1" ht="11.15" customHeight="1">
      <c r="A85" s="244" t="s">
        <v>202</v>
      </c>
      <c r="B85" s="451">
        <v>18.899999999999999</v>
      </c>
      <c r="C85" s="452">
        <v>41.9</v>
      </c>
      <c r="D85" s="452">
        <v>44.7</v>
      </c>
      <c r="E85" s="452">
        <v>24.8</v>
      </c>
      <c r="F85" s="452">
        <v>27</v>
      </c>
      <c r="G85" s="452">
        <v>17.399999999999999</v>
      </c>
      <c r="H85" s="713">
        <v>6.35</v>
      </c>
      <c r="I85" s="727">
        <v>0</v>
      </c>
      <c r="J85" s="727">
        <v>0</v>
      </c>
      <c r="K85" s="452">
        <v>25.1</v>
      </c>
      <c r="L85" s="452">
        <v>66.3</v>
      </c>
      <c r="M85" s="453">
        <v>62.8</v>
      </c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</row>
    <row r="86" spans="1:30" s="217" customFormat="1" ht="11.15" customHeight="1">
      <c r="A86" s="188"/>
      <c r="B86" s="240"/>
      <c r="C86" s="240"/>
      <c r="D86" s="240"/>
      <c r="E86" s="241"/>
      <c r="F86" s="166"/>
      <c r="G86" s="166"/>
      <c r="H86" s="166"/>
      <c r="I86" s="166"/>
      <c r="J86" s="166"/>
      <c r="K86" s="166"/>
      <c r="L86" s="166"/>
      <c r="M86" s="166"/>
    </row>
    <row r="87" spans="1:30" s="217" customFormat="1" ht="11.15" customHeight="1">
      <c r="A87" s="188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</row>
    <row r="88" spans="1:30" s="217" customFormat="1" ht="11.15" customHeight="1">
      <c r="A88" s="188"/>
      <c r="B88" s="240"/>
      <c r="C88" s="240"/>
      <c r="D88" s="240"/>
      <c r="E88" s="241"/>
      <c r="F88" s="166"/>
      <c r="G88" s="241"/>
      <c r="H88" s="166"/>
      <c r="I88" s="166"/>
      <c r="J88" s="166"/>
      <c r="K88" s="166"/>
      <c r="L88" s="166"/>
      <c r="M88" s="166"/>
    </row>
    <row r="89" spans="1:30" s="217" customFormat="1" ht="11.15" customHeight="1">
      <c r="A89" s="188" t="s">
        <v>205</v>
      </c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</row>
    <row r="90" spans="1:30" s="217" customFormat="1" ht="14.25" customHeight="1">
      <c r="A90" s="188"/>
      <c r="B90" s="188"/>
      <c r="C90" s="188"/>
      <c r="D90" s="188"/>
      <c r="E90" s="188"/>
      <c r="F90" s="963" t="s">
        <v>206</v>
      </c>
      <c r="G90" s="963"/>
      <c r="H90" s="963"/>
      <c r="I90" s="963"/>
      <c r="J90" s="188"/>
      <c r="K90" s="188"/>
      <c r="L90" s="963" t="s">
        <v>195</v>
      </c>
      <c r="M90" s="963"/>
    </row>
    <row r="91" spans="1:30" s="217" customFormat="1" ht="11.15" customHeight="1">
      <c r="A91" s="958" t="s">
        <v>35</v>
      </c>
      <c r="B91" s="832" t="s">
        <v>196</v>
      </c>
      <c r="C91" s="833"/>
      <c r="D91" s="833"/>
      <c r="E91" s="833"/>
      <c r="F91" s="833"/>
      <c r="G91" s="833"/>
      <c r="H91" s="833"/>
      <c r="I91" s="833"/>
      <c r="J91" s="833"/>
      <c r="K91" s="833"/>
      <c r="L91" s="833"/>
      <c r="M91" s="834"/>
    </row>
    <row r="92" spans="1:30" s="217" customFormat="1" ht="11.15" customHeight="1">
      <c r="A92" s="959"/>
      <c r="B92" s="183">
        <v>1</v>
      </c>
      <c r="C92" s="200">
        <v>2</v>
      </c>
      <c r="D92" s="200">
        <v>3</v>
      </c>
      <c r="E92" s="200">
        <v>4</v>
      </c>
      <c r="F92" s="200">
        <v>5</v>
      </c>
      <c r="G92" s="200">
        <v>6</v>
      </c>
      <c r="H92" s="200">
        <v>7</v>
      </c>
      <c r="I92" s="200">
        <v>8</v>
      </c>
      <c r="J92" s="200">
        <v>9</v>
      </c>
      <c r="K92" s="200">
        <v>10</v>
      </c>
      <c r="L92" s="200">
        <v>11</v>
      </c>
      <c r="M92" s="200">
        <v>12</v>
      </c>
    </row>
    <row r="93" spans="1:30" s="217" customFormat="1" ht="11.15" customHeight="1">
      <c r="A93" s="199">
        <v>1</v>
      </c>
      <c r="B93" s="785">
        <v>2.7484682976362835</v>
      </c>
      <c r="C93" s="706">
        <v>2.7900434392419542</v>
      </c>
      <c r="D93" s="113">
        <v>16.608787731002586</v>
      </c>
      <c r="E93" s="739">
        <v>27.983836414937183</v>
      </c>
      <c r="F93" s="706">
        <v>2.5235637836884628</v>
      </c>
      <c r="G93" s="706">
        <v>4.6107538406005446</v>
      </c>
      <c r="H93" s="715">
        <v>0.53600000000000003</v>
      </c>
      <c r="I93" s="715">
        <v>0.17299999999999999</v>
      </c>
      <c r="J93" s="715">
        <v>3.0000000000000001E-3</v>
      </c>
      <c r="K93" s="715">
        <v>0.72799999999999998</v>
      </c>
      <c r="L93" s="706">
        <v>8.1300000000000008</v>
      </c>
      <c r="M93" s="707">
        <v>3.85</v>
      </c>
    </row>
    <row r="94" spans="1:30" s="217" customFormat="1" ht="11.15" customHeight="1">
      <c r="A94" s="250">
        <v>2</v>
      </c>
      <c r="B94" s="786">
        <v>3.9177561517161719</v>
      </c>
      <c r="C94" s="704">
        <v>2.7577273366587427</v>
      </c>
      <c r="D94" s="41">
        <v>14.870336793518501</v>
      </c>
      <c r="E94" s="41">
        <v>23.746749177128006</v>
      </c>
      <c r="F94" s="704">
        <v>2.9823052960220453</v>
      </c>
      <c r="G94" s="704">
        <v>1.7970965381501105</v>
      </c>
      <c r="H94" s="705">
        <v>0.52800000000000002</v>
      </c>
      <c r="I94" s="705">
        <v>9.4E-2</v>
      </c>
      <c r="J94" s="705">
        <v>3.0000000000000001E-3</v>
      </c>
      <c r="K94" s="705">
        <v>0.64400000000000002</v>
      </c>
      <c r="L94" s="704">
        <v>8.3699999999999992</v>
      </c>
      <c r="M94" s="702">
        <v>3.49</v>
      </c>
    </row>
    <row r="95" spans="1:30" s="217" customFormat="1" ht="11.15" customHeight="1">
      <c r="A95" s="250">
        <v>3</v>
      </c>
      <c r="B95" s="786">
        <v>3.3289188168949555</v>
      </c>
      <c r="C95" s="704">
        <v>2.6263833300908423</v>
      </c>
      <c r="D95" s="41">
        <v>14.745820327621384</v>
      </c>
      <c r="E95" s="41">
        <v>20.687761147240959</v>
      </c>
      <c r="F95" s="704">
        <v>4.0741855101414917</v>
      </c>
      <c r="G95" s="704">
        <v>1.5513222748973197</v>
      </c>
      <c r="H95" s="705">
        <v>0.72799999999999998</v>
      </c>
      <c r="I95" s="705">
        <v>7.9000000000000001E-2</v>
      </c>
      <c r="J95" s="714">
        <v>0</v>
      </c>
      <c r="K95" s="705">
        <v>0.53800000000000003</v>
      </c>
      <c r="L95" s="41">
        <v>15.7</v>
      </c>
      <c r="M95" s="712">
        <v>3</v>
      </c>
    </row>
    <row r="96" spans="1:30" s="217" customFormat="1" ht="11.15" customHeight="1">
      <c r="A96" s="250">
        <v>4</v>
      </c>
      <c r="B96" s="786">
        <v>3.1376121097440257</v>
      </c>
      <c r="C96" s="704">
        <v>3.0275790426303781</v>
      </c>
      <c r="D96" s="41">
        <v>13.325075340948485</v>
      </c>
      <c r="E96" s="41">
        <v>15.598264214245837</v>
      </c>
      <c r="F96" s="704">
        <v>3.6354029193946893</v>
      </c>
      <c r="G96" s="704">
        <v>1.4098792296336702</v>
      </c>
      <c r="H96" s="705">
        <v>0.62</v>
      </c>
      <c r="I96" s="705">
        <v>9.5000000000000001E-2</v>
      </c>
      <c r="J96" s="714" t="s">
        <v>361</v>
      </c>
      <c r="K96" s="705">
        <v>0.52100000000000002</v>
      </c>
      <c r="L96" s="447">
        <v>53.9</v>
      </c>
      <c r="M96" s="702">
        <v>3.65</v>
      </c>
    </row>
    <row r="97" spans="1:13" s="217" customFormat="1" ht="11.15" customHeight="1">
      <c r="A97" s="250">
        <v>5</v>
      </c>
      <c r="B97" s="786">
        <v>2.6840901600131177</v>
      </c>
      <c r="C97" s="704">
        <v>2.8163939109633547</v>
      </c>
      <c r="D97" s="41">
        <v>14.267793442794552</v>
      </c>
      <c r="E97" s="41">
        <v>13.464296889821174</v>
      </c>
      <c r="F97" s="704">
        <v>3.3121513663459945</v>
      </c>
      <c r="G97" s="704">
        <v>1.2082444591809571</v>
      </c>
      <c r="H97" s="705">
        <v>0.53800000000000003</v>
      </c>
      <c r="I97" s="705">
        <v>0.125</v>
      </c>
      <c r="J97" s="714" t="s">
        <v>361</v>
      </c>
      <c r="K97" s="714">
        <v>0.44900000000000001</v>
      </c>
      <c r="L97" s="41">
        <v>55.4</v>
      </c>
      <c r="M97" s="702">
        <v>4.43</v>
      </c>
    </row>
    <row r="98" spans="1:13" s="217" customFormat="1" ht="11.15" customHeight="1">
      <c r="A98" s="250">
        <v>6</v>
      </c>
      <c r="B98" s="786">
        <v>2.4504341297030714</v>
      </c>
      <c r="C98" s="704">
        <v>2.8975246808092536</v>
      </c>
      <c r="D98" s="41">
        <v>14.385799205861908</v>
      </c>
      <c r="E98" s="41">
        <v>12.390113206985475</v>
      </c>
      <c r="F98" s="704">
        <v>3.4938998356678592</v>
      </c>
      <c r="G98" s="704">
        <v>1.1443432761564116</v>
      </c>
      <c r="H98" s="714">
        <v>0.85399999999999998</v>
      </c>
      <c r="I98" s="705">
        <v>8.8999999999999996E-2</v>
      </c>
      <c r="J98" s="714" t="s">
        <v>361</v>
      </c>
      <c r="K98" s="705">
        <v>0.46899999999999997</v>
      </c>
      <c r="L98" s="41">
        <v>33.4</v>
      </c>
      <c r="M98" s="702">
        <v>4.6900000000000004</v>
      </c>
    </row>
    <row r="99" spans="1:13" s="217" customFormat="1" ht="11.15" customHeight="1">
      <c r="A99" s="250">
        <v>7</v>
      </c>
      <c r="B99" s="786">
        <v>2.3421626009267396</v>
      </c>
      <c r="C99" s="704">
        <v>3.7663590609616118</v>
      </c>
      <c r="D99" s="447">
        <v>11.405936989149742</v>
      </c>
      <c r="E99" s="41">
        <v>11.7244478214126</v>
      </c>
      <c r="F99" s="704">
        <v>3.2852896221232268</v>
      </c>
      <c r="G99" s="704">
        <v>1.4909080513605488</v>
      </c>
      <c r="H99" s="711">
        <v>1.24</v>
      </c>
      <c r="I99" s="705">
        <v>6.3E-2</v>
      </c>
      <c r="J99" s="714">
        <v>0</v>
      </c>
      <c r="K99" s="705">
        <v>0.45900000000000002</v>
      </c>
      <c r="L99" s="41">
        <v>20.399999999999999</v>
      </c>
      <c r="M99" s="702">
        <v>7.09</v>
      </c>
    </row>
    <row r="100" spans="1:13" s="217" customFormat="1" ht="11.15" customHeight="1">
      <c r="A100" s="250">
        <v>8</v>
      </c>
      <c r="B100" s="786">
        <v>2.3517282225539105</v>
      </c>
      <c r="C100" s="711">
        <v>2.3916067413850159</v>
      </c>
      <c r="D100" s="41">
        <v>15.340522266761067</v>
      </c>
      <c r="E100" s="41">
        <v>11.104443877347139</v>
      </c>
      <c r="F100" s="704">
        <v>2.9292031781274641</v>
      </c>
      <c r="G100" s="704">
        <v>2.2288817949984416</v>
      </c>
      <c r="H100" s="705">
        <v>0.97399999999999998</v>
      </c>
      <c r="I100" s="705">
        <v>0.153</v>
      </c>
      <c r="J100" s="714">
        <v>2E-3</v>
      </c>
      <c r="K100" s="705">
        <v>0.496</v>
      </c>
      <c r="L100" s="41">
        <v>14.5</v>
      </c>
      <c r="M100" s="115">
        <v>10.199999999999999</v>
      </c>
    </row>
    <row r="101" spans="1:13" s="217" customFormat="1" ht="11.15" customHeight="1">
      <c r="A101" s="250">
        <v>9</v>
      </c>
      <c r="B101" s="786">
        <v>2.1132124439509585</v>
      </c>
      <c r="C101" s="704">
        <v>3.2647865718985996</v>
      </c>
      <c r="D101" s="41">
        <v>27.480854942437073</v>
      </c>
      <c r="E101" s="41">
        <v>10.776886316296583</v>
      </c>
      <c r="F101" s="711">
        <v>1.6581465513203115</v>
      </c>
      <c r="G101" s="704">
        <v>3.4448116279891798</v>
      </c>
      <c r="H101" s="705">
        <v>0.77800000000000002</v>
      </c>
      <c r="I101" s="705">
        <v>0.314</v>
      </c>
      <c r="J101" s="705">
        <v>7.2999999999999995E-2</v>
      </c>
      <c r="K101" s="705">
        <v>0.54600000000000004</v>
      </c>
      <c r="L101" s="41">
        <v>11.1</v>
      </c>
      <c r="M101" s="115">
        <v>20.9</v>
      </c>
    </row>
    <row r="102" spans="1:13" s="217" customFormat="1" ht="11.15" customHeight="1">
      <c r="A102" s="250">
        <v>10</v>
      </c>
      <c r="B102" s="786">
        <v>1.8269213923130476</v>
      </c>
      <c r="C102" s="704">
        <v>5.4236063655153686</v>
      </c>
      <c r="D102" s="41">
        <v>31.558700537652005</v>
      </c>
      <c r="E102" s="41">
        <v>10.885557215754845</v>
      </c>
      <c r="F102" s="704">
        <v>1.8791711847097701</v>
      </c>
      <c r="G102" s="704">
        <v>2.0617389365361647</v>
      </c>
      <c r="H102" s="705">
        <v>0.70499999999999996</v>
      </c>
      <c r="I102" s="705">
        <v>0.23400000000000001</v>
      </c>
      <c r="J102" s="705">
        <v>7.4999999999999997E-2</v>
      </c>
      <c r="K102" s="705">
        <v>0.70599999999999996</v>
      </c>
      <c r="L102" s="41">
        <v>10.1</v>
      </c>
      <c r="M102" s="781">
        <v>34.4</v>
      </c>
    </row>
    <row r="103" spans="1:13" s="217" customFormat="1" ht="11.15" customHeight="1">
      <c r="A103" s="250">
        <v>11</v>
      </c>
      <c r="B103" s="786">
        <v>1.7548226379459551</v>
      </c>
      <c r="C103" s="704">
        <v>8.7607994562964233</v>
      </c>
      <c r="D103" s="41">
        <v>32.073793330057647</v>
      </c>
      <c r="E103" s="704">
        <v>9.3950813426897728</v>
      </c>
      <c r="F103" s="704">
        <v>2.4184158225027561</v>
      </c>
      <c r="G103" s="714">
        <v>0.5126879755302971</v>
      </c>
      <c r="H103" s="705">
        <v>0.61699999999999999</v>
      </c>
      <c r="I103" s="705">
        <v>0.2</v>
      </c>
      <c r="J103" s="705">
        <v>5.6000000000000001E-2</v>
      </c>
      <c r="K103" s="705">
        <v>0.78600000000000003</v>
      </c>
      <c r="L103" s="704">
        <v>8.64</v>
      </c>
      <c r="M103" s="115">
        <v>26.1</v>
      </c>
    </row>
    <row r="104" spans="1:13" s="217" customFormat="1" ht="11.15" customHeight="1">
      <c r="A104" s="250">
        <v>12</v>
      </c>
      <c r="B104" s="786">
        <v>1.7877967957583474</v>
      </c>
      <c r="C104" s="41">
        <v>10.779110592509415</v>
      </c>
      <c r="D104" s="41">
        <v>26.324092706027976</v>
      </c>
      <c r="E104" s="704">
        <v>7.1374300280600149</v>
      </c>
      <c r="F104" s="704">
        <v>5.3540186534695229</v>
      </c>
      <c r="G104" s="705">
        <v>0.82790965399861816</v>
      </c>
      <c r="H104" s="705">
        <v>0.53600000000000003</v>
      </c>
      <c r="I104" s="705">
        <v>0.25900000000000001</v>
      </c>
      <c r="J104" s="705">
        <v>5.3999999999999999E-2</v>
      </c>
      <c r="K104" s="704">
        <v>2.0099999999999998</v>
      </c>
      <c r="L104" s="704">
        <v>7.16</v>
      </c>
      <c r="M104" s="115">
        <v>14.8</v>
      </c>
    </row>
    <row r="105" spans="1:13" s="217" customFormat="1" ht="11.15" customHeight="1">
      <c r="A105" s="250">
        <v>13</v>
      </c>
      <c r="B105" s="786">
        <v>1.7105346798725503</v>
      </c>
      <c r="C105" s="41">
        <v>10.898444759668617</v>
      </c>
      <c r="D105" s="41">
        <v>23.062606747711243</v>
      </c>
      <c r="E105" s="704">
        <v>6.3499341843009685</v>
      </c>
      <c r="F105" s="704">
        <v>4.9937105721865125</v>
      </c>
      <c r="G105" s="447">
        <v>16.008641082124587</v>
      </c>
      <c r="H105" s="705">
        <v>0.52</v>
      </c>
      <c r="I105" s="705">
        <v>0.441</v>
      </c>
      <c r="J105" s="705">
        <v>0.16600000000000001</v>
      </c>
      <c r="K105" s="704">
        <v>4.37</v>
      </c>
      <c r="L105" s="704">
        <v>7.25</v>
      </c>
      <c r="M105" s="115">
        <v>10.6</v>
      </c>
    </row>
    <row r="106" spans="1:13" s="217" customFormat="1" ht="11.15" customHeight="1">
      <c r="A106" s="250">
        <v>14</v>
      </c>
      <c r="B106" s="786">
        <v>1.743815857219406</v>
      </c>
      <c r="C106" s="41">
        <v>10.436852399087824</v>
      </c>
      <c r="D106" s="41">
        <v>17.221993372671701</v>
      </c>
      <c r="E106" s="704">
        <v>5.7565313646864871</v>
      </c>
      <c r="F106" s="704">
        <v>6.4188390455078483</v>
      </c>
      <c r="G106" s="41">
        <v>36.180090136735153</v>
      </c>
      <c r="H106" s="705">
        <v>0.53800000000000003</v>
      </c>
      <c r="I106" s="714">
        <v>0.57599999999999996</v>
      </c>
      <c r="J106" s="705">
        <v>0.34399999999999997</v>
      </c>
      <c r="K106" s="704">
        <v>7</v>
      </c>
      <c r="L106" s="704">
        <v>9.48</v>
      </c>
      <c r="M106" s="702">
        <v>8.8000000000000007</v>
      </c>
    </row>
    <row r="107" spans="1:13" s="217" customFormat="1" ht="11.15" customHeight="1">
      <c r="A107" s="250">
        <v>15</v>
      </c>
      <c r="B107" s="786">
        <v>1.6224629152341095</v>
      </c>
      <c r="C107" s="41">
        <v>10.477797784006198</v>
      </c>
      <c r="D107" s="41">
        <v>18.456041482779899</v>
      </c>
      <c r="E107" s="704">
        <v>4.8730810742531503</v>
      </c>
      <c r="F107" s="704">
        <v>5.3260700451460252</v>
      </c>
      <c r="G107" s="41">
        <v>20.852793384854532</v>
      </c>
      <c r="H107" s="705">
        <v>0.55200000000000005</v>
      </c>
      <c r="I107" s="705">
        <v>0.71699999999999997</v>
      </c>
      <c r="J107" s="705">
        <v>0.58399999999999996</v>
      </c>
      <c r="K107" s="704">
        <v>7.12</v>
      </c>
      <c r="L107" s="704">
        <v>8.51</v>
      </c>
      <c r="M107" s="702">
        <v>9.1199999999999992</v>
      </c>
    </row>
    <row r="108" spans="1:13" s="217" customFormat="1" ht="11.15" customHeight="1">
      <c r="A108" s="250">
        <v>16</v>
      </c>
      <c r="B108" s="827">
        <v>1.5231564910440683</v>
      </c>
      <c r="C108" s="41">
        <v>12.954362974886418</v>
      </c>
      <c r="D108" s="41">
        <v>30.245518531869457</v>
      </c>
      <c r="E108" s="704">
        <v>5.4290486363661135</v>
      </c>
      <c r="F108" s="704">
        <v>4.2268202826078616</v>
      </c>
      <c r="G108" s="41">
        <v>11.156177174320165</v>
      </c>
      <c r="H108" s="705">
        <v>0.55700000000000005</v>
      </c>
      <c r="I108" s="705">
        <v>0.57199999999999995</v>
      </c>
      <c r="J108" s="704">
        <v>1.04</v>
      </c>
      <c r="K108" s="704">
        <v>6.68</v>
      </c>
      <c r="L108" s="704">
        <v>8.1199999999999992</v>
      </c>
      <c r="M108" s="115">
        <v>12.6</v>
      </c>
    </row>
    <row r="109" spans="1:13" s="217" customFormat="1" ht="11.15" customHeight="1">
      <c r="A109" s="250">
        <v>17</v>
      </c>
      <c r="B109" s="786">
        <v>2.1259916361739095</v>
      </c>
      <c r="C109" s="41">
        <v>14.677832446716494</v>
      </c>
      <c r="D109" s="41">
        <v>37.433074498026954</v>
      </c>
      <c r="E109" s="704">
        <v>4.518247436884864</v>
      </c>
      <c r="F109" s="704">
        <v>3.7643664817531373</v>
      </c>
      <c r="G109" s="704">
        <v>7.0723262660872726</v>
      </c>
      <c r="H109" s="705">
        <v>0.63700000000000001</v>
      </c>
      <c r="I109" s="705">
        <v>0.49399999999999999</v>
      </c>
      <c r="J109" s="711">
        <v>1.1100000000000001</v>
      </c>
      <c r="K109" s="704">
        <v>7.64</v>
      </c>
      <c r="L109" s="704">
        <v>9.24</v>
      </c>
      <c r="M109" s="115">
        <v>17.5</v>
      </c>
    </row>
    <row r="110" spans="1:13" s="217" customFormat="1" ht="11.15" customHeight="1">
      <c r="A110" s="250">
        <v>18</v>
      </c>
      <c r="B110" s="786">
        <v>3.9883253172225883</v>
      </c>
      <c r="C110" s="41">
        <v>14.294752732113103</v>
      </c>
      <c r="D110" s="41">
        <v>46.811589255798964</v>
      </c>
      <c r="E110" s="704">
        <v>3.215850552399437</v>
      </c>
      <c r="F110" s="704">
        <v>3.9428743009651042</v>
      </c>
      <c r="G110" s="704">
        <v>4.7772882497822522</v>
      </c>
      <c r="H110" s="705">
        <v>0.66200000000000003</v>
      </c>
      <c r="I110" s="705">
        <v>0.373</v>
      </c>
      <c r="J110" s="705">
        <v>0.80500000000000005</v>
      </c>
      <c r="K110" s="704">
        <v>8.83</v>
      </c>
      <c r="L110" s="704">
        <v>7.45</v>
      </c>
      <c r="M110" s="115">
        <v>24.1</v>
      </c>
    </row>
    <row r="111" spans="1:13" s="217" customFormat="1" ht="11.15" customHeight="1">
      <c r="A111" s="250">
        <v>19</v>
      </c>
      <c r="B111" s="786">
        <v>3.8766977221720089</v>
      </c>
      <c r="C111" s="41">
        <v>13.906133490540993</v>
      </c>
      <c r="D111" s="41">
        <v>53.463410692383633</v>
      </c>
      <c r="E111" s="704">
        <v>2.0099751131529597</v>
      </c>
      <c r="F111" s="704">
        <v>3.5518123550354166</v>
      </c>
      <c r="G111" s="704">
        <v>3.3723454596330806</v>
      </c>
      <c r="H111" s="705">
        <v>0.504</v>
      </c>
      <c r="I111" s="705">
        <v>0.42799999999999999</v>
      </c>
      <c r="J111" s="705">
        <v>0.64</v>
      </c>
      <c r="K111" s="704">
        <v>7.93</v>
      </c>
      <c r="L111" s="704">
        <v>8.66</v>
      </c>
      <c r="M111" s="115">
        <v>30.3</v>
      </c>
    </row>
    <row r="112" spans="1:13" s="217" customFormat="1" ht="11.15" customHeight="1">
      <c r="A112" s="250">
        <v>20</v>
      </c>
      <c r="B112" s="786">
        <v>2.7319428689752985</v>
      </c>
      <c r="C112" s="41">
        <v>19.714128804508739</v>
      </c>
      <c r="D112" s="41">
        <v>62.741807499999993</v>
      </c>
      <c r="E112" s="704">
        <v>1.4373324345864937</v>
      </c>
      <c r="F112" s="704">
        <v>1.9632330707422936</v>
      </c>
      <c r="G112" s="704">
        <v>2.6197666251323204</v>
      </c>
      <c r="H112" s="705">
        <v>0.436</v>
      </c>
      <c r="I112" s="705">
        <v>0.36499999999999999</v>
      </c>
      <c r="J112" s="705">
        <v>0.54900000000000004</v>
      </c>
      <c r="K112" s="704">
        <v>7.35</v>
      </c>
      <c r="L112" s="704">
        <v>6.45</v>
      </c>
      <c r="M112" s="115">
        <v>23.8</v>
      </c>
    </row>
    <row r="113" spans="1:15" s="217" customFormat="1" ht="11.15" customHeight="1">
      <c r="A113" s="250">
        <v>21</v>
      </c>
      <c r="B113" s="786">
        <v>2.9220914868912327</v>
      </c>
      <c r="C113" s="447">
        <v>22.108848077203856</v>
      </c>
      <c r="D113" s="41">
        <v>57.566934999999958</v>
      </c>
      <c r="E113" s="705">
        <v>0.86773146017078284</v>
      </c>
      <c r="F113" s="704">
        <v>1.8083723747302338</v>
      </c>
      <c r="G113" s="704">
        <v>2.4050162615458364</v>
      </c>
      <c r="H113" s="705">
        <v>0.37</v>
      </c>
      <c r="I113" s="705">
        <v>0.34200000000000003</v>
      </c>
      <c r="J113" s="705">
        <v>0.58199999999999996</v>
      </c>
      <c r="K113" s="704">
        <v>5.39</v>
      </c>
      <c r="L113" s="704">
        <v>4.66</v>
      </c>
      <c r="M113" s="115">
        <v>17.899999999999999</v>
      </c>
    </row>
    <row r="114" spans="1:15" s="217" customFormat="1" ht="11.15" customHeight="1">
      <c r="A114" s="250">
        <v>22</v>
      </c>
      <c r="B114" s="786">
        <v>3.9161985010528872</v>
      </c>
      <c r="C114" s="41">
        <v>17.220502260270862</v>
      </c>
      <c r="D114" s="447">
        <v>75.3716133333333</v>
      </c>
      <c r="E114" s="714">
        <v>0.99374853571895416</v>
      </c>
      <c r="F114" s="704">
        <v>1.9479106509186968</v>
      </c>
      <c r="G114" s="704">
        <v>1.8927515689025824</v>
      </c>
      <c r="H114" s="705">
        <v>0.33100000000000002</v>
      </c>
      <c r="I114" s="705">
        <v>0.27400000000000002</v>
      </c>
      <c r="J114" s="705">
        <v>0.57499999999999996</v>
      </c>
      <c r="K114" s="704">
        <v>5.32</v>
      </c>
      <c r="L114" s="704">
        <v>4.2699999999999996</v>
      </c>
      <c r="M114" s="115">
        <v>14</v>
      </c>
    </row>
    <row r="115" spans="1:15" s="217" customFormat="1" ht="11.15" customHeight="1">
      <c r="A115" s="250">
        <v>23</v>
      </c>
      <c r="B115" s="786">
        <v>4.1671474503018544</v>
      </c>
      <c r="C115" s="41">
        <v>15.098361401028036</v>
      </c>
      <c r="D115" s="41">
        <v>64.977685000000037</v>
      </c>
      <c r="E115" s="705">
        <v>0.94913337292297062</v>
      </c>
      <c r="F115" s="704">
        <v>2.1077820918448551</v>
      </c>
      <c r="G115" s="704">
        <v>1.5251211255471111</v>
      </c>
      <c r="H115" s="705">
        <v>0.30199999999999999</v>
      </c>
      <c r="I115" s="705">
        <v>0.14399999999999999</v>
      </c>
      <c r="J115" s="705">
        <v>0.58199999999999996</v>
      </c>
      <c r="K115" s="704">
        <v>5.82</v>
      </c>
      <c r="L115" s="704">
        <v>4.22</v>
      </c>
      <c r="M115" s="115">
        <v>11.2</v>
      </c>
    </row>
    <row r="116" spans="1:15" s="217" customFormat="1" ht="11.15" customHeight="1">
      <c r="A116" s="250">
        <v>24</v>
      </c>
      <c r="B116" s="786">
        <v>3.7855620862738673</v>
      </c>
      <c r="C116" s="41">
        <v>14.464948174622272</v>
      </c>
      <c r="D116" s="41">
        <v>51</v>
      </c>
      <c r="E116" s="705">
        <v>0.92061556092197705</v>
      </c>
      <c r="F116" s="704">
        <v>2.6572783433713507</v>
      </c>
      <c r="G116" s="704">
        <v>1.4676903595018507</v>
      </c>
      <c r="H116" s="705">
        <v>0.27400000000000002</v>
      </c>
      <c r="I116" s="705">
        <v>0.11</v>
      </c>
      <c r="J116" s="705">
        <v>0.61899999999999999</v>
      </c>
      <c r="K116" s="704">
        <v>6.01</v>
      </c>
      <c r="L116" s="704">
        <v>5.07</v>
      </c>
      <c r="M116" s="702">
        <v>9.44</v>
      </c>
    </row>
    <row r="117" spans="1:15" s="217" customFormat="1" ht="11.15" customHeight="1">
      <c r="A117" s="250">
        <v>25</v>
      </c>
      <c r="B117" s="786">
        <v>3.3070065933990147</v>
      </c>
      <c r="C117" s="41">
        <v>14.762844531732854</v>
      </c>
      <c r="D117" s="41">
        <v>48.823720000000016</v>
      </c>
      <c r="E117" s="704">
        <v>1.5588365841840652</v>
      </c>
      <c r="F117" s="704">
        <v>3.9058514831439801</v>
      </c>
      <c r="G117" s="704">
        <v>1.3822164415985301</v>
      </c>
      <c r="H117" s="705">
        <v>0.253</v>
      </c>
      <c r="I117" s="705">
        <v>8.8999999999999996E-2</v>
      </c>
      <c r="J117" s="705">
        <v>0.68300000000000005</v>
      </c>
      <c r="K117" s="704">
        <v>6</v>
      </c>
      <c r="L117" s="704">
        <v>5.6</v>
      </c>
      <c r="M117" s="115">
        <v>10.4</v>
      </c>
    </row>
    <row r="118" spans="1:15" s="217" customFormat="1" ht="11.15" customHeight="1">
      <c r="A118" s="250">
        <v>26</v>
      </c>
      <c r="B118" s="827">
        <v>3.416566633325798</v>
      </c>
      <c r="C118" s="41">
        <v>15.337129884884531</v>
      </c>
      <c r="D118" s="41">
        <v>42.419600000000003</v>
      </c>
      <c r="E118" s="704">
        <v>2.0195594945637754</v>
      </c>
      <c r="F118" s="704">
        <v>3.7736587220708362</v>
      </c>
      <c r="G118" s="704">
        <v>1.098296391607176</v>
      </c>
      <c r="H118" s="705">
        <v>0.223</v>
      </c>
      <c r="I118" s="705">
        <v>0.09</v>
      </c>
      <c r="J118" s="705">
        <v>0.66300000000000003</v>
      </c>
      <c r="K118" s="704">
        <v>6.49</v>
      </c>
      <c r="L118" s="704">
        <v>5.46</v>
      </c>
      <c r="M118" s="702">
        <v>9.91</v>
      </c>
    </row>
    <row r="119" spans="1:15" s="217" customFormat="1" ht="11.15" customHeight="1">
      <c r="A119" s="250">
        <v>27</v>
      </c>
      <c r="B119" s="786">
        <v>3.1650388381970869</v>
      </c>
      <c r="C119" s="41">
        <v>16.236025057845424</v>
      </c>
      <c r="D119" s="41">
        <v>33.457535000000007</v>
      </c>
      <c r="E119" s="704">
        <v>1.9198787790371932</v>
      </c>
      <c r="F119" s="704">
        <v>4.5378420411619889</v>
      </c>
      <c r="G119" s="705">
        <v>0.98395389038421344</v>
      </c>
      <c r="H119" s="705">
        <v>0.2</v>
      </c>
      <c r="I119" s="705">
        <v>7.0999999999999994E-2</v>
      </c>
      <c r="J119" s="705">
        <v>0.48799999999999999</v>
      </c>
      <c r="K119" s="704">
        <v>14.6</v>
      </c>
      <c r="L119" s="704">
        <v>5.45</v>
      </c>
      <c r="M119" s="702">
        <v>8.9</v>
      </c>
    </row>
    <row r="120" spans="1:15" s="217" customFormat="1" ht="11.15" customHeight="1">
      <c r="A120" s="250">
        <v>28</v>
      </c>
      <c r="B120" s="786">
        <v>4.7828896871438795</v>
      </c>
      <c r="C120" s="41">
        <v>16.468773202809018</v>
      </c>
      <c r="D120" s="41">
        <v>25.998175000000018</v>
      </c>
      <c r="E120" s="704">
        <v>2.2806120198362922</v>
      </c>
      <c r="F120" s="704">
        <v>4.7508996102143719</v>
      </c>
      <c r="G120" s="705">
        <v>0.98131581780881016</v>
      </c>
      <c r="H120" s="705">
        <v>0.18099999999999999</v>
      </c>
      <c r="I120" s="705">
        <v>3.9E-2</v>
      </c>
      <c r="J120" s="705">
        <v>0.4</v>
      </c>
      <c r="K120" s="711">
        <v>22.1</v>
      </c>
      <c r="L120" s="704">
        <v>4.4400000000000004</v>
      </c>
      <c r="M120" s="702">
        <v>8.4700000000000006</v>
      </c>
    </row>
    <row r="121" spans="1:15" s="217" customFormat="1" ht="11.15" customHeight="1">
      <c r="A121" s="250">
        <v>29</v>
      </c>
      <c r="B121" s="786">
        <v>3.3433746863870297</v>
      </c>
      <c r="C121" s="705"/>
      <c r="D121" s="41">
        <v>27.161055000000005</v>
      </c>
      <c r="E121" s="704">
        <v>2.2923848455439497</v>
      </c>
      <c r="F121" s="711">
        <v>6.2572611102802425</v>
      </c>
      <c r="G121" s="705">
        <v>0.71649715991471463</v>
      </c>
      <c r="H121" s="705">
        <v>9.0999999999999998E-2</v>
      </c>
      <c r="I121" s="705">
        <v>2.3E-2</v>
      </c>
      <c r="J121" s="705">
        <v>0.60399999999999998</v>
      </c>
      <c r="K121" s="704">
        <v>14.6</v>
      </c>
      <c r="L121" s="704">
        <v>3.73</v>
      </c>
      <c r="M121" s="702">
        <v>7.99</v>
      </c>
    </row>
    <row r="122" spans="1:15" s="217" customFormat="1" ht="11.15" customHeight="1">
      <c r="A122" s="250">
        <v>30</v>
      </c>
      <c r="B122" s="786">
        <v>3.2400345647790405</v>
      </c>
      <c r="C122" s="705"/>
      <c r="D122" s="41">
        <v>31.028401339040883</v>
      </c>
      <c r="E122" s="704">
        <v>2.2728147085060022</v>
      </c>
      <c r="F122" s="704">
        <v>6.1430337447970498</v>
      </c>
      <c r="G122" s="705">
        <v>0.61375005610715516</v>
      </c>
      <c r="H122" s="714">
        <v>9.5000000000000001E-2</v>
      </c>
      <c r="I122" s="705">
        <v>1.6E-2</v>
      </c>
      <c r="J122" s="705">
        <v>0.68100000000000005</v>
      </c>
      <c r="K122" s="704">
        <v>9.42</v>
      </c>
      <c r="L122" s="711">
        <v>3.7</v>
      </c>
      <c r="M122" s="702">
        <v>9.39</v>
      </c>
    </row>
    <row r="123" spans="1:15" s="217" customFormat="1" ht="11.15" customHeight="1">
      <c r="A123" s="251">
        <v>31</v>
      </c>
      <c r="B123" s="798">
        <v>3.1918547742318708</v>
      </c>
      <c r="C123" s="716"/>
      <c r="D123" s="117">
        <v>32.583235071686715</v>
      </c>
      <c r="E123" s="716"/>
      <c r="F123" s="708">
        <v>6.1631287044009575</v>
      </c>
      <c r="G123" s="716"/>
      <c r="H123" s="716">
        <v>0.13800000000000001</v>
      </c>
      <c r="I123" s="717">
        <v>1.2E-2</v>
      </c>
      <c r="J123" s="716"/>
      <c r="K123" s="708">
        <v>8.1300000000000008</v>
      </c>
      <c r="L123" s="716"/>
      <c r="M123" s="118">
        <v>10.8</v>
      </c>
    </row>
    <row r="124" spans="1:15" s="217" customFormat="1" ht="11.15" customHeight="1">
      <c r="A124" s="238" t="s">
        <v>197</v>
      </c>
      <c r="B124" s="799">
        <f>SUM(B93:B102)/10</f>
        <v>2.690130432545228</v>
      </c>
      <c r="C124" s="803">
        <f t="shared" ref="C124:M124" si="6">SUM(C93:C102)/10</f>
        <v>3.1762010480155123</v>
      </c>
      <c r="D124" s="804">
        <f t="shared" si="6"/>
        <v>17.398962757774733</v>
      </c>
      <c r="E124" s="804">
        <f t="shared" si="6"/>
        <v>15.836235628116981</v>
      </c>
      <c r="F124" s="803">
        <f t="shared" si="6"/>
        <v>2.9773319247541314</v>
      </c>
      <c r="G124" s="803">
        <f t="shared" si="6"/>
        <v>2.094798002950335</v>
      </c>
      <c r="H124" s="724">
        <f t="shared" si="6"/>
        <v>0.7501000000000001</v>
      </c>
      <c r="I124" s="724">
        <f t="shared" si="6"/>
        <v>0.1419</v>
      </c>
      <c r="J124" s="724">
        <f t="shared" si="6"/>
        <v>1.5599999999999998E-2</v>
      </c>
      <c r="K124" s="724">
        <f t="shared" si="6"/>
        <v>0.55560000000000009</v>
      </c>
      <c r="L124" s="804">
        <f t="shared" si="6"/>
        <v>23.1</v>
      </c>
      <c r="M124" s="806">
        <f t="shared" si="6"/>
        <v>9.57</v>
      </c>
    </row>
    <row r="125" spans="1:15" s="217" customFormat="1" ht="11.15" customHeight="1">
      <c r="A125" s="238" t="s">
        <v>198</v>
      </c>
      <c r="B125" s="800">
        <f>SUM(B103:B112)/10</f>
        <v>2.2865546921618241</v>
      </c>
      <c r="C125" s="240">
        <f t="shared" ref="C125:M125" si="7">SUM(C103:C112)/10</f>
        <v>12.690021544033423</v>
      </c>
      <c r="D125" s="240">
        <f t="shared" si="7"/>
        <v>34.783392811732746</v>
      </c>
      <c r="E125" s="382">
        <f t="shared" si="7"/>
        <v>5.0122512167380266</v>
      </c>
      <c r="F125" s="382">
        <f t="shared" si="7"/>
        <v>4.1960160629916476</v>
      </c>
      <c r="G125" s="240">
        <f t="shared" si="7"/>
        <v>10.338002600819827</v>
      </c>
      <c r="H125" s="710">
        <f t="shared" si="7"/>
        <v>0.55590000000000006</v>
      </c>
      <c r="I125" s="710">
        <f t="shared" si="7"/>
        <v>0.44250000000000006</v>
      </c>
      <c r="J125" s="710">
        <f t="shared" si="7"/>
        <v>0.53479999999999994</v>
      </c>
      <c r="K125" s="382">
        <f t="shared" si="7"/>
        <v>5.9716000000000005</v>
      </c>
      <c r="L125" s="382">
        <f t="shared" si="7"/>
        <v>8.0960000000000001</v>
      </c>
      <c r="M125" s="242">
        <f t="shared" si="7"/>
        <v>17.772000000000002</v>
      </c>
    </row>
    <row r="126" spans="1:15" s="217" customFormat="1" ht="11.15" customHeight="1">
      <c r="A126" s="238" t="s">
        <v>199</v>
      </c>
      <c r="B126" s="800">
        <f>SUM(B113:B123)/11</f>
        <v>3.5670695729075961</v>
      </c>
      <c r="C126" s="240">
        <f>SUM(C113:C123)/8</f>
        <v>16.462179073799607</v>
      </c>
      <c r="D126" s="240">
        <f t="shared" ref="D126:M126" si="8">SUM(D113:D123)/11</f>
        <v>44.580723158550988</v>
      </c>
      <c r="E126" s="382">
        <f>SUM(E113:E123)/10</f>
        <v>1.6075315361405962</v>
      </c>
      <c r="F126" s="382">
        <f t="shared" si="8"/>
        <v>4.0048198979031415</v>
      </c>
      <c r="G126" s="382">
        <f>SUM(G113:G123)/10</f>
        <v>1.3066609072917981</v>
      </c>
      <c r="H126" s="710">
        <f t="shared" si="8"/>
        <v>0.22345454545454552</v>
      </c>
      <c r="I126" s="710">
        <f t="shared" si="8"/>
        <v>0.11</v>
      </c>
      <c r="J126" s="710">
        <f>SUM(J113:J123)/10</f>
        <v>0.58770000000000011</v>
      </c>
      <c r="K126" s="382">
        <f t="shared" si="8"/>
        <v>9.4436363636363634</v>
      </c>
      <c r="L126" s="382">
        <f>SUM(L113:L123)/10</f>
        <v>4.66</v>
      </c>
      <c r="M126" s="242">
        <f t="shared" si="8"/>
        <v>10.763636363636364</v>
      </c>
    </row>
    <row r="127" spans="1:15" s="217" customFormat="1" ht="11.15" customHeight="1">
      <c r="A127" s="238" t="s">
        <v>200</v>
      </c>
      <c r="B127" s="800">
        <f>SUM(B93:B123)/31</f>
        <v>2.8711166628727125</v>
      </c>
      <c r="C127" s="240">
        <f>SUM(C93:C123)/28</f>
        <v>10.369987803960219</v>
      </c>
      <c r="D127" s="240">
        <f t="shared" ref="D127:M127" si="9">SUM(D93:D123)/31</f>
        <v>32.651984207714058</v>
      </c>
      <c r="E127" s="382">
        <f>SUM(E93:E123)/30</f>
        <v>7.4853394603318675</v>
      </c>
      <c r="F127" s="382">
        <f t="shared" si="9"/>
        <v>3.7350483469158831</v>
      </c>
      <c r="G127" s="382">
        <f>SUM(G93:G123)/30</f>
        <v>4.579820503687321</v>
      </c>
      <c r="H127" s="710">
        <f t="shared" si="9"/>
        <v>0.50058064516129031</v>
      </c>
      <c r="I127" s="710">
        <f t="shared" si="9"/>
        <v>0.22754838709677416</v>
      </c>
      <c r="J127" s="710">
        <f>SUM(J93:J123)/30</f>
        <v>0.37936666666666669</v>
      </c>
      <c r="K127" s="382">
        <f t="shared" si="9"/>
        <v>5.4565161290322566</v>
      </c>
      <c r="L127" s="240">
        <f>SUM(L93:L123)/30</f>
        <v>11.952</v>
      </c>
      <c r="M127" s="242">
        <f t="shared" si="9"/>
        <v>12.639354838709677</v>
      </c>
      <c r="O127" s="243"/>
    </row>
    <row r="128" spans="1:15" s="217" customFormat="1" ht="11.15" customHeight="1">
      <c r="A128" s="238" t="s">
        <v>201</v>
      </c>
      <c r="B128" s="801">
        <v>6.8000900158370969</v>
      </c>
      <c r="C128" s="448">
        <v>26.69524394001391</v>
      </c>
      <c r="D128" s="448">
        <v>77.681999999999974</v>
      </c>
      <c r="E128" s="448">
        <v>30.88622578661926</v>
      </c>
      <c r="F128" s="777">
        <v>7.4662242308970228</v>
      </c>
      <c r="G128" s="448">
        <v>60.173177255396368</v>
      </c>
      <c r="H128" s="777">
        <v>1.32</v>
      </c>
      <c r="I128" s="726">
        <v>0.85199999999999998</v>
      </c>
      <c r="J128" s="805">
        <v>1.3</v>
      </c>
      <c r="K128" s="448">
        <v>25</v>
      </c>
      <c r="L128" s="448">
        <v>65.2</v>
      </c>
      <c r="M128" s="450">
        <v>36.299999999999997</v>
      </c>
    </row>
    <row r="129" spans="1:14" s="217" customFormat="1" ht="11.15" customHeight="1">
      <c r="A129" s="244" t="s">
        <v>202</v>
      </c>
      <c r="B129" s="802">
        <v>1.4002089703176059</v>
      </c>
      <c r="C129" s="713">
        <v>1.841301204897658</v>
      </c>
      <c r="D129" s="713">
        <v>8.6981332948367918</v>
      </c>
      <c r="E129" s="727">
        <v>0.29587453674248188</v>
      </c>
      <c r="F129" s="713">
        <v>1.4530943648351755</v>
      </c>
      <c r="G129" s="727">
        <v>0.44697313551885393</v>
      </c>
      <c r="H129" s="727">
        <v>5.6000000000000001E-2</v>
      </c>
      <c r="I129" s="727">
        <v>6.0000000000000001E-3</v>
      </c>
      <c r="J129" s="727">
        <v>0</v>
      </c>
      <c r="K129" s="727">
        <v>0.4</v>
      </c>
      <c r="L129" s="713">
        <v>3.39</v>
      </c>
      <c r="M129" s="809">
        <v>2.68</v>
      </c>
    </row>
    <row r="130" spans="1:14" s="217" customFormat="1" ht="11.15" customHeight="1">
      <c r="A130" s="188"/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</row>
    <row r="131" spans="1:14" s="217" customFormat="1" ht="11.15" customHeight="1">
      <c r="A131" s="188"/>
      <c r="B131" s="240">
        <f>SUM(B93:B123)</f>
        <v>89.004616549054091</v>
      </c>
      <c r="C131" s="240">
        <f t="shared" ref="C131:M131" si="10">SUM(C93:C123)</f>
        <v>290.35965851088616</v>
      </c>
      <c r="D131" s="240">
        <f t="shared" si="10"/>
        <v>1012.2115104391357</v>
      </c>
      <c r="E131" s="240">
        <f t="shared" si="10"/>
        <v>224.56018380995602</v>
      </c>
      <c r="F131" s="240">
        <f t="shared" si="10"/>
        <v>115.78649875439237</v>
      </c>
      <c r="G131" s="240">
        <f t="shared" si="10"/>
        <v>137.39461511061964</v>
      </c>
      <c r="H131" s="240">
        <f t="shared" si="10"/>
        <v>15.517999999999999</v>
      </c>
      <c r="I131" s="240">
        <f t="shared" si="10"/>
        <v>7.0539999999999994</v>
      </c>
      <c r="J131" s="240">
        <f t="shared" si="10"/>
        <v>11.381</v>
      </c>
      <c r="K131" s="240">
        <f t="shared" si="10"/>
        <v>169.15199999999996</v>
      </c>
      <c r="L131" s="240">
        <f t="shared" si="10"/>
        <v>358.56</v>
      </c>
      <c r="M131" s="240">
        <f t="shared" si="10"/>
        <v>391.82</v>
      </c>
      <c r="N131" s="217">
        <f>SUM(B131:M131)/365</f>
        <v>7.733704337463136</v>
      </c>
    </row>
    <row r="132" spans="1:14" s="217" customFormat="1" ht="11.15" customHeight="1">
      <c r="A132" s="188"/>
      <c r="B132" s="240"/>
      <c r="C132" s="240"/>
      <c r="D132" s="240"/>
      <c r="E132" s="240"/>
      <c r="F132" s="240"/>
      <c r="G132" s="248"/>
      <c r="H132" s="240"/>
      <c r="I132" s="240"/>
      <c r="J132" s="240"/>
      <c r="K132" s="240"/>
      <c r="L132" s="240"/>
      <c r="M132" s="240"/>
    </row>
    <row r="133" spans="1:14" s="217" customFormat="1" ht="11.15" customHeight="1">
      <c r="A133" s="188"/>
      <c r="B133" s="259"/>
      <c r="C133" s="249"/>
      <c r="D133" s="249"/>
      <c r="E133" s="259"/>
      <c r="F133" s="259"/>
      <c r="G133" s="259"/>
      <c r="H133" s="259"/>
      <c r="I133" s="249"/>
      <c r="J133" s="249"/>
      <c r="K133" s="259"/>
      <c r="L133" s="259"/>
      <c r="M133" s="259"/>
    </row>
    <row r="134" spans="1:14" s="217" customFormat="1" ht="12.75" customHeight="1">
      <c r="A134" s="188"/>
      <c r="B134" s="188"/>
      <c r="C134" s="188"/>
      <c r="D134" s="188"/>
      <c r="E134" s="188"/>
      <c r="F134" s="184"/>
      <c r="G134" s="184" t="s">
        <v>207</v>
      </c>
      <c r="H134" s="184"/>
      <c r="I134" s="184"/>
      <c r="J134" s="188"/>
      <c r="K134" s="188"/>
      <c r="L134" s="963" t="s">
        <v>195</v>
      </c>
      <c r="M134" s="963"/>
    </row>
    <row r="135" spans="1:14" s="217" customFormat="1" ht="11.15" customHeight="1">
      <c r="A135" s="958" t="s">
        <v>35</v>
      </c>
      <c r="B135" s="850" t="s">
        <v>196</v>
      </c>
      <c r="C135" s="851"/>
      <c r="D135" s="851"/>
      <c r="E135" s="851"/>
      <c r="F135" s="851"/>
      <c r="G135" s="851"/>
      <c r="H135" s="851"/>
      <c r="I135" s="851"/>
      <c r="J135" s="851"/>
      <c r="K135" s="851"/>
      <c r="L135" s="851"/>
      <c r="M135" s="852"/>
    </row>
    <row r="136" spans="1:14" s="217" customFormat="1" ht="11.15" customHeight="1">
      <c r="A136" s="959"/>
      <c r="B136" s="183">
        <v>1</v>
      </c>
      <c r="C136" s="200">
        <v>2</v>
      </c>
      <c r="D136" s="200">
        <v>3</v>
      </c>
      <c r="E136" s="200">
        <v>4</v>
      </c>
      <c r="F136" s="200">
        <v>5</v>
      </c>
      <c r="G136" s="200">
        <v>6</v>
      </c>
      <c r="H136" s="200">
        <v>7</v>
      </c>
      <c r="I136" s="200">
        <v>8</v>
      </c>
      <c r="J136" s="200">
        <v>9</v>
      </c>
      <c r="K136" s="200">
        <v>10</v>
      </c>
      <c r="L136" s="200">
        <v>11</v>
      </c>
      <c r="M136" s="200">
        <v>12</v>
      </c>
    </row>
    <row r="137" spans="1:14" s="217" customFormat="1" ht="11.15" customHeight="1">
      <c r="A137" s="199">
        <v>1</v>
      </c>
      <c r="B137" s="749">
        <v>0.13880720945894851</v>
      </c>
      <c r="C137" s="828">
        <v>1.2158325889058461</v>
      </c>
      <c r="D137" s="706">
        <v>7.9007249780295856</v>
      </c>
      <c r="E137" s="739">
        <v>17.714124258841728</v>
      </c>
      <c r="F137" s="718" t="s">
        <v>361</v>
      </c>
      <c r="G137" s="718" t="s">
        <v>361</v>
      </c>
      <c r="H137" s="718" t="s">
        <v>361</v>
      </c>
      <c r="I137" s="718" t="s">
        <v>361</v>
      </c>
      <c r="J137" s="718" t="s">
        <v>361</v>
      </c>
      <c r="K137" s="718" t="s">
        <v>361</v>
      </c>
      <c r="L137" s="706">
        <v>2.89</v>
      </c>
      <c r="M137" s="720">
        <v>0.27100000000000002</v>
      </c>
    </row>
    <row r="138" spans="1:14" s="217" customFormat="1" ht="11.15" customHeight="1">
      <c r="A138" s="250">
        <v>2</v>
      </c>
      <c r="B138" s="721">
        <v>0.35914007060015818</v>
      </c>
      <c r="C138" s="704">
        <v>1.2784232923916041</v>
      </c>
      <c r="D138" s="704">
        <v>6.1742443219325187</v>
      </c>
      <c r="E138" s="41">
        <v>13.642387570442413</v>
      </c>
      <c r="F138" s="714">
        <v>1.6151560231172656E-2</v>
      </c>
      <c r="G138" s="714" t="s">
        <v>361</v>
      </c>
      <c r="H138" s="714" t="s">
        <v>361</v>
      </c>
      <c r="I138" s="714" t="s">
        <v>361</v>
      </c>
      <c r="J138" s="714" t="s">
        <v>361</v>
      </c>
      <c r="K138" s="714" t="s">
        <v>361</v>
      </c>
      <c r="L138" s="704">
        <v>3.02</v>
      </c>
      <c r="M138" s="703">
        <v>0.13300000000000001</v>
      </c>
    </row>
    <row r="139" spans="1:14" s="217" customFormat="1" ht="11.15" customHeight="1">
      <c r="A139" s="250">
        <v>3</v>
      </c>
      <c r="B139" s="721">
        <v>0.31021572518292911</v>
      </c>
      <c r="C139" s="704">
        <v>1.6674261709528202</v>
      </c>
      <c r="D139" s="704">
        <v>5.3124113961712984</v>
      </c>
      <c r="E139" s="41">
        <v>10.452539284750975</v>
      </c>
      <c r="F139" s="705">
        <v>0.48063305995385841</v>
      </c>
      <c r="G139" s="714" t="s">
        <v>361</v>
      </c>
      <c r="H139" s="714" t="s">
        <v>361</v>
      </c>
      <c r="I139" s="714" t="s">
        <v>361</v>
      </c>
      <c r="J139" s="714" t="s">
        <v>361</v>
      </c>
      <c r="K139" s="714" t="s">
        <v>361</v>
      </c>
      <c r="L139" s="704">
        <v>7</v>
      </c>
      <c r="M139" s="729">
        <v>3.6999999999999998E-2</v>
      </c>
    </row>
    <row r="140" spans="1:14" s="217" customFormat="1" ht="11.15" customHeight="1">
      <c r="A140" s="250">
        <v>4</v>
      </c>
      <c r="B140" s="721">
        <v>0.32213446783515431</v>
      </c>
      <c r="C140" s="704">
        <v>2.046896868715967</v>
      </c>
      <c r="D140" s="704">
        <v>4.7363497271325556</v>
      </c>
      <c r="E140" s="704">
        <v>8.2570103905191985</v>
      </c>
      <c r="F140" s="705">
        <v>0.14175284889729733</v>
      </c>
      <c r="G140" s="714" t="s">
        <v>361</v>
      </c>
      <c r="H140" s="714" t="s">
        <v>361</v>
      </c>
      <c r="I140" s="714" t="s">
        <v>361</v>
      </c>
      <c r="J140" s="714" t="s">
        <v>361</v>
      </c>
      <c r="K140" s="714" t="s">
        <v>361</v>
      </c>
      <c r="L140" s="447">
        <v>18</v>
      </c>
      <c r="M140" s="703">
        <v>6.9000000000000006E-2</v>
      </c>
    </row>
    <row r="141" spans="1:14" s="217" customFormat="1" ht="11.15" customHeight="1">
      <c r="A141" s="250">
        <v>5</v>
      </c>
      <c r="B141" s="721">
        <v>0.36197894495801597</v>
      </c>
      <c r="C141" s="704">
        <v>1.7851807733656042</v>
      </c>
      <c r="D141" s="711">
        <v>5.4435521482278899</v>
      </c>
      <c r="E141" s="704">
        <v>6.5222526600867639</v>
      </c>
      <c r="F141" s="705">
        <v>5.2492601088247895E-2</v>
      </c>
      <c r="G141" s="714" t="s">
        <v>361</v>
      </c>
      <c r="H141" s="714" t="s">
        <v>361</v>
      </c>
      <c r="I141" s="714" t="s">
        <v>361</v>
      </c>
      <c r="J141" s="714" t="s">
        <v>361</v>
      </c>
      <c r="K141" s="714" t="s">
        <v>361</v>
      </c>
      <c r="L141" s="41">
        <v>15.1</v>
      </c>
      <c r="M141" s="703">
        <v>0.28000000000000003</v>
      </c>
    </row>
    <row r="142" spans="1:14" s="217" customFormat="1" ht="11.15" customHeight="1">
      <c r="A142" s="250">
        <v>6</v>
      </c>
      <c r="B142" s="721">
        <v>0.33893669633876805</v>
      </c>
      <c r="C142" s="704">
        <v>1.7234180380888484</v>
      </c>
      <c r="D142" s="704">
        <v>5.118473408687394</v>
      </c>
      <c r="E142" s="704">
        <v>5.1075290856717697</v>
      </c>
      <c r="F142" s="705">
        <v>1.6454509307671345E-3</v>
      </c>
      <c r="G142" s="714" t="s">
        <v>361</v>
      </c>
      <c r="H142" s="714" t="s">
        <v>361</v>
      </c>
      <c r="I142" s="714" t="s">
        <v>361</v>
      </c>
      <c r="J142" s="714" t="s">
        <v>361</v>
      </c>
      <c r="K142" s="714" t="s">
        <v>361</v>
      </c>
      <c r="L142" s="41">
        <v>10.5</v>
      </c>
      <c r="M142" s="702">
        <v>1.49</v>
      </c>
    </row>
    <row r="143" spans="1:14" s="217" customFormat="1" ht="11.15" customHeight="1">
      <c r="A143" s="250">
        <v>7</v>
      </c>
      <c r="B143" s="721">
        <v>0.35612440291892083</v>
      </c>
      <c r="C143" s="704">
        <v>1.6479172777055766</v>
      </c>
      <c r="D143" s="704">
        <v>4.5285352164096828</v>
      </c>
      <c r="E143" s="704">
        <v>4.0781947385141439</v>
      </c>
      <c r="F143" s="714" t="s">
        <v>361</v>
      </c>
      <c r="G143" s="714" t="s">
        <v>361</v>
      </c>
      <c r="H143" s="714" t="s">
        <v>361</v>
      </c>
      <c r="I143" s="714" t="s">
        <v>361</v>
      </c>
      <c r="J143" s="714" t="s">
        <v>361</v>
      </c>
      <c r="K143" s="714" t="s">
        <v>361</v>
      </c>
      <c r="L143" s="704">
        <v>8.06</v>
      </c>
      <c r="M143" s="702">
        <v>3.67</v>
      </c>
    </row>
    <row r="144" spans="1:14" s="217" customFormat="1" ht="11.15" customHeight="1">
      <c r="A144" s="250">
        <v>8</v>
      </c>
      <c r="B144" s="721">
        <v>0.42304865619101295</v>
      </c>
      <c r="C144" s="704">
        <v>1.6752727056431993</v>
      </c>
      <c r="D144" s="704">
        <v>8.934477399942244</v>
      </c>
      <c r="E144" s="704">
        <v>3.5396625172597127</v>
      </c>
      <c r="F144" s="714" t="s">
        <v>361</v>
      </c>
      <c r="G144" s="714" t="s">
        <v>361</v>
      </c>
      <c r="H144" s="714" t="s">
        <v>361</v>
      </c>
      <c r="I144" s="714" t="s">
        <v>361</v>
      </c>
      <c r="J144" s="714" t="s">
        <v>361</v>
      </c>
      <c r="K144" s="714" t="s">
        <v>361</v>
      </c>
      <c r="L144" s="704">
        <v>6.04</v>
      </c>
      <c r="M144" s="702">
        <v>5.96</v>
      </c>
    </row>
    <row r="145" spans="1:13" s="217" customFormat="1" ht="11.15" customHeight="1">
      <c r="A145" s="250">
        <v>9</v>
      </c>
      <c r="B145" s="721">
        <v>0.42348968938153092</v>
      </c>
      <c r="C145" s="704">
        <v>2.6261540127187311</v>
      </c>
      <c r="D145" s="41">
        <v>16.225823699418726</v>
      </c>
      <c r="E145" s="704">
        <v>3.576221510483963</v>
      </c>
      <c r="F145" s="714" t="s">
        <v>361</v>
      </c>
      <c r="G145" s="714" t="s">
        <v>361</v>
      </c>
      <c r="H145" s="714" t="s">
        <v>361</v>
      </c>
      <c r="I145" s="714" t="s">
        <v>361</v>
      </c>
      <c r="J145" s="714" t="s">
        <v>361</v>
      </c>
      <c r="K145" s="714" t="s">
        <v>361</v>
      </c>
      <c r="L145" s="704">
        <v>5.07</v>
      </c>
      <c r="M145" s="781">
        <v>10.6</v>
      </c>
    </row>
    <row r="146" spans="1:13" s="217" customFormat="1" ht="11.15" customHeight="1">
      <c r="A146" s="250">
        <v>10</v>
      </c>
      <c r="B146" s="721">
        <v>0.41758751480777584</v>
      </c>
      <c r="C146" s="704">
        <v>5.0520418558307929</v>
      </c>
      <c r="D146" s="41">
        <v>16.712675215356587</v>
      </c>
      <c r="E146" s="704">
        <v>4.0657016600432767</v>
      </c>
      <c r="F146" s="714" t="s">
        <v>361</v>
      </c>
      <c r="G146" s="714" t="s">
        <v>361</v>
      </c>
      <c r="H146" s="714" t="s">
        <v>361</v>
      </c>
      <c r="I146" s="714" t="s">
        <v>361</v>
      </c>
      <c r="J146" s="714" t="s">
        <v>361</v>
      </c>
      <c r="K146" s="714" t="s">
        <v>361</v>
      </c>
      <c r="L146" s="704">
        <v>5.05</v>
      </c>
      <c r="M146" s="115">
        <v>10.9</v>
      </c>
    </row>
    <row r="147" spans="1:13" s="217" customFormat="1" ht="11.15" customHeight="1">
      <c r="A147" s="250">
        <v>11</v>
      </c>
      <c r="B147" s="721">
        <v>0.48209337369173577</v>
      </c>
      <c r="C147" s="704">
        <v>7.0366474259023217</v>
      </c>
      <c r="D147" s="41">
        <v>15.115666317156322</v>
      </c>
      <c r="E147" s="704">
        <v>3.517965035952114</v>
      </c>
      <c r="F147" s="714">
        <v>4.883468289593974E-3</v>
      </c>
      <c r="G147" s="714" t="s">
        <v>361</v>
      </c>
      <c r="H147" s="714" t="s">
        <v>361</v>
      </c>
      <c r="I147" s="714" t="s">
        <v>361</v>
      </c>
      <c r="J147" s="714" t="s">
        <v>361</v>
      </c>
      <c r="K147" s="714" t="s">
        <v>361</v>
      </c>
      <c r="L147" s="704">
        <v>4.79</v>
      </c>
      <c r="M147" s="702">
        <v>7.87</v>
      </c>
    </row>
    <row r="148" spans="1:13" s="217" customFormat="1" ht="11.15" customHeight="1">
      <c r="A148" s="250">
        <v>12</v>
      </c>
      <c r="B148" s="721">
        <v>0.50752993741373598</v>
      </c>
      <c r="C148" s="704">
        <v>6.7599548557429641</v>
      </c>
      <c r="D148" s="41">
        <v>11.231635506497929</v>
      </c>
      <c r="E148" s="704">
        <v>2.8704181441440495</v>
      </c>
      <c r="F148" s="714">
        <v>0.42510276233527028</v>
      </c>
      <c r="G148" s="714" t="s">
        <v>361</v>
      </c>
      <c r="H148" s="714" t="s">
        <v>361</v>
      </c>
      <c r="I148" s="714" t="s">
        <v>361</v>
      </c>
      <c r="J148" s="714" t="s">
        <v>361</v>
      </c>
      <c r="K148" s="711">
        <v>1.64</v>
      </c>
      <c r="L148" s="704">
        <v>4.13</v>
      </c>
      <c r="M148" s="702">
        <v>5.4</v>
      </c>
    </row>
    <row r="149" spans="1:13" s="217" customFormat="1" ht="11.15" customHeight="1">
      <c r="A149" s="250">
        <v>13</v>
      </c>
      <c r="B149" s="721">
        <v>0.53394256269076834</v>
      </c>
      <c r="C149" s="704">
        <v>5.8805805575876295</v>
      </c>
      <c r="D149" s="704">
        <v>8.6760378567855643</v>
      </c>
      <c r="E149" s="704">
        <v>2.4056416876473894</v>
      </c>
      <c r="F149" s="705">
        <v>0.27815971836958386</v>
      </c>
      <c r="G149" s="714">
        <v>0.71807600770706381</v>
      </c>
      <c r="H149" s="714" t="s">
        <v>361</v>
      </c>
      <c r="I149" s="714" t="s">
        <v>361</v>
      </c>
      <c r="J149" s="714" t="s">
        <v>361</v>
      </c>
      <c r="K149" s="704">
        <v>2.85</v>
      </c>
      <c r="L149" s="704">
        <v>3.89</v>
      </c>
      <c r="M149" s="702">
        <v>4.17</v>
      </c>
    </row>
    <row r="150" spans="1:13" s="217" customFormat="1" ht="11.15" customHeight="1">
      <c r="A150" s="250">
        <v>14</v>
      </c>
      <c r="B150" s="721">
        <v>0.64327030751081882</v>
      </c>
      <c r="C150" s="704">
        <v>5.6419676464351998</v>
      </c>
      <c r="D150" s="704">
        <v>7.5194018704643177</v>
      </c>
      <c r="E150" s="704">
        <v>2.0775169222745031</v>
      </c>
      <c r="F150" s="705">
        <v>0.4784424117034739</v>
      </c>
      <c r="G150" s="704">
        <v>7.6163871800559955</v>
      </c>
      <c r="H150" s="714" t="s">
        <v>361</v>
      </c>
      <c r="I150" s="714" t="s">
        <v>361</v>
      </c>
      <c r="J150" s="714" t="s">
        <v>361</v>
      </c>
      <c r="K150" s="704">
        <v>4.13</v>
      </c>
      <c r="L150" s="704">
        <v>4.17</v>
      </c>
      <c r="M150" s="702">
        <v>3.59</v>
      </c>
    </row>
    <row r="151" spans="1:13" s="217" customFormat="1" ht="11.15" customHeight="1">
      <c r="A151" s="250">
        <v>15</v>
      </c>
      <c r="B151" s="721">
        <v>0.63451871190655973</v>
      </c>
      <c r="C151" s="704">
        <v>6.8906148707100643</v>
      </c>
      <c r="D151" s="41">
        <v>11.590729661736622</v>
      </c>
      <c r="E151" s="704">
        <v>1.7422020348579919</v>
      </c>
      <c r="F151" s="705">
        <v>0.20856558541047882</v>
      </c>
      <c r="G151" s="704">
        <v>4.0159591133468266</v>
      </c>
      <c r="H151" s="714" t="s">
        <v>361</v>
      </c>
      <c r="I151" s="714" t="s">
        <v>361</v>
      </c>
      <c r="J151" s="714">
        <v>1.7000000000000001E-2</v>
      </c>
      <c r="K151" s="704">
        <v>3.68</v>
      </c>
      <c r="L151" s="704">
        <v>3.67</v>
      </c>
      <c r="M151" s="702">
        <v>3.93</v>
      </c>
    </row>
    <row r="152" spans="1:13" s="217" customFormat="1" ht="11.15" customHeight="1">
      <c r="A152" s="250">
        <v>16</v>
      </c>
      <c r="B152" s="721">
        <v>0.628242123436074</v>
      </c>
      <c r="C152" s="704">
        <v>8.7753675384660497</v>
      </c>
      <c r="D152" s="41">
        <v>18.563447442454112</v>
      </c>
      <c r="E152" s="704">
        <v>1.4710689866974869</v>
      </c>
      <c r="F152" s="705">
        <v>7.0842192057150935E-2</v>
      </c>
      <c r="G152" s="704">
        <v>2.0771184801815359</v>
      </c>
      <c r="H152" s="714" t="s">
        <v>361</v>
      </c>
      <c r="I152" s="714" t="s">
        <v>361</v>
      </c>
      <c r="J152" s="705">
        <v>0.11799999999999999</v>
      </c>
      <c r="K152" s="704">
        <v>2.87</v>
      </c>
      <c r="L152" s="704">
        <v>3.14</v>
      </c>
      <c r="M152" s="702">
        <v>5.96</v>
      </c>
    </row>
    <row r="153" spans="1:13" s="217" customFormat="1" ht="11.15" customHeight="1">
      <c r="A153" s="250">
        <v>17</v>
      </c>
      <c r="B153" s="786">
        <v>1.1366621878690422</v>
      </c>
      <c r="C153" s="704">
        <v>9.087033273575269</v>
      </c>
      <c r="D153" s="41">
        <v>20.416404889641225</v>
      </c>
      <c r="E153" s="704">
        <v>1.2361220252395804</v>
      </c>
      <c r="F153" s="705">
        <v>1.2211312067624921E-2</v>
      </c>
      <c r="G153" s="704">
        <v>1.1531746917036192</v>
      </c>
      <c r="H153" s="714" t="s">
        <v>361</v>
      </c>
      <c r="I153" s="714" t="s">
        <v>361</v>
      </c>
      <c r="J153" s="714">
        <v>0.27300000000000002</v>
      </c>
      <c r="K153" s="704">
        <v>3.64</v>
      </c>
      <c r="L153" s="704">
        <v>2.82</v>
      </c>
      <c r="M153" s="702">
        <v>7.48</v>
      </c>
    </row>
    <row r="154" spans="1:13" s="217" customFormat="1" ht="11.15" customHeight="1">
      <c r="A154" s="250">
        <v>18</v>
      </c>
      <c r="B154" s="786">
        <v>1.5692332905645936</v>
      </c>
      <c r="C154" s="704">
        <v>8.2187629951956271</v>
      </c>
      <c r="D154" s="41">
        <v>32.558093426308112</v>
      </c>
      <c r="E154" s="704">
        <v>1.0490107525382661</v>
      </c>
      <c r="F154" s="714">
        <v>3.3343410893308292E-5</v>
      </c>
      <c r="G154" s="705">
        <v>0.57280588256990628</v>
      </c>
      <c r="H154" s="714" t="s">
        <v>361</v>
      </c>
      <c r="I154" s="714" t="s">
        <v>361</v>
      </c>
      <c r="J154" s="705">
        <v>1.9E-2</v>
      </c>
      <c r="K154" s="704">
        <v>4.5999999999999996</v>
      </c>
      <c r="L154" s="704">
        <v>2.5499999999999998</v>
      </c>
      <c r="M154" s="702">
        <v>9.44</v>
      </c>
    </row>
    <row r="155" spans="1:13" s="217" customFormat="1" ht="11.15" customHeight="1">
      <c r="A155" s="250">
        <v>19</v>
      </c>
      <c r="B155" s="786">
        <v>1.4878078746789134</v>
      </c>
      <c r="C155" s="704">
        <v>8.8912765409048209</v>
      </c>
      <c r="D155" s="447">
        <v>34.031951626034079</v>
      </c>
      <c r="E155" s="705">
        <v>0.85317397409218421</v>
      </c>
      <c r="F155" s="714" t="s">
        <v>361</v>
      </c>
      <c r="G155" s="705">
        <v>0.22222460734436866</v>
      </c>
      <c r="H155" s="714" t="s">
        <v>361</v>
      </c>
      <c r="I155" s="714" t="s">
        <v>361</v>
      </c>
      <c r="J155" s="714">
        <v>0</v>
      </c>
      <c r="K155" s="704">
        <v>4.1100000000000003</v>
      </c>
      <c r="L155" s="704">
        <v>2.4</v>
      </c>
      <c r="M155" s="702">
        <v>9.4700000000000006</v>
      </c>
    </row>
    <row r="156" spans="1:13" s="217" customFormat="1" ht="11.15" customHeight="1">
      <c r="A156" s="250">
        <v>20</v>
      </c>
      <c r="B156" s="786">
        <v>1.4299168187322544</v>
      </c>
      <c r="C156" s="447">
        <v>13.924441627097936</v>
      </c>
      <c r="D156" s="41">
        <v>30.279654954778007</v>
      </c>
      <c r="E156" s="705">
        <v>0.73267273051704507</v>
      </c>
      <c r="F156" s="714" t="s">
        <v>361</v>
      </c>
      <c r="G156" s="705">
        <v>4.1409855738449158E-2</v>
      </c>
      <c r="H156" s="714" t="s">
        <v>361</v>
      </c>
      <c r="I156" s="714" t="s">
        <v>361</v>
      </c>
      <c r="J156" s="714" t="s">
        <v>361</v>
      </c>
      <c r="K156" s="704">
        <v>3.28</v>
      </c>
      <c r="L156" s="704">
        <v>2.1</v>
      </c>
      <c r="M156" s="702">
        <v>7.51</v>
      </c>
    </row>
    <row r="157" spans="1:13" s="217" customFormat="1" ht="11.15" customHeight="1">
      <c r="A157" s="250">
        <v>21</v>
      </c>
      <c r="B157" s="786">
        <v>1.3974982428347424</v>
      </c>
      <c r="C157" s="41">
        <v>12.675207155299212</v>
      </c>
      <c r="D157" s="41">
        <v>25.900070594713036</v>
      </c>
      <c r="E157" s="705">
        <v>0.55555922623897003</v>
      </c>
      <c r="F157" s="714" t="s">
        <v>361</v>
      </c>
      <c r="G157" s="714">
        <v>8.2976503939996664E-3</v>
      </c>
      <c r="H157" s="714" t="s">
        <v>361</v>
      </c>
      <c r="I157" s="714" t="s">
        <v>361</v>
      </c>
      <c r="J157" s="714" t="s">
        <v>361</v>
      </c>
      <c r="K157" s="704">
        <v>2.81</v>
      </c>
      <c r="L157" s="704">
        <v>1.78</v>
      </c>
      <c r="M157" s="702">
        <v>6.42</v>
      </c>
    </row>
    <row r="158" spans="1:13" s="217" customFormat="1" ht="11.15" customHeight="1">
      <c r="A158" s="250">
        <v>22</v>
      </c>
      <c r="B158" s="786">
        <v>1.3521279477022103</v>
      </c>
      <c r="C158" s="704">
        <v>9.7187393597285148</v>
      </c>
      <c r="D158" s="41">
        <v>32.436544674519126</v>
      </c>
      <c r="E158" s="705">
        <v>0.42560279268049661</v>
      </c>
      <c r="F158" s="714" t="s">
        <v>361</v>
      </c>
      <c r="G158" s="714" t="s">
        <v>361</v>
      </c>
      <c r="H158" s="714" t="s">
        <v>361</v>
      </c>
      <c r="I158" s="714" t="s">
        <v>361</v>
      </c>
      <c r="J158" s="714" t="s">
        <v>361</v>
      </c>
      <c r="K158" s="704">
        <v>2.38</v>
      </c>
      <c r="L158" s="704">
        <v>1.52</v>
      </c>
      <c r="M158" s="702">
        <v>5.77</v>
      </c>
    </row>
    <row r="159" spans="1:13" s="217" customFormat="1" ht="11.15" customHeight="1">
      <c r="A159" s="250">
        <v>23</v>
      </c>
      <c r="B159" s="827">
        <v>1.9186448367784183</v>
      </c>
      <c r="C159" s="704">
        <v>8.1080978992209563</v>
      </c>
      <c r="D159" s="41">
        <v>26.418188720680696</v>
      </c>
      <c r="E159" s="705">
        <v>0.33449862256575619</v>
      </c>
      <c r="F159" s="714" t="s">
        <v>361</v>
      </c>
      <c r="G159" s="714" t="s">
        <v>361</v>
      </c>
      <c r="H159" s="714" t="s">
        <v>361</v>
      </c>
      <c r="I159" s="714" t="s">
        <v>361</v>
      </c>
      <c r="J159" s="714" t="s">
        <v>361</v>
      </c>
      <c r="K159" s="704">
        <v>2</v>
      </c>
      <c r="L159" s="704">
        <v>1.2</v>
      </c>
      <c r="M159" s="702">
        <v>5.22</v>
      </c>
    </row>
    <row r="160" spans="1:13" s="217" customFormat="1" ht="11.15" customHeight="1">
      <c r="A160" s="250">
        <v>24</v>
      </c>
      <c r="B160" s="786">
        <v>1.7241973383224332</v>
      </c>
      <c r="C160" s="704">
        <v>7.5195096373464461</v>
      </c>
      <c r="D160" s="41">
        <v>23.105188708639577</v>
      </c>
      <c r="E160" s="705">
        <v>0.22703646578607364</v>
      </c>
      <c r="F160" s="714" t="s">
        <v>361</v>
      </c>
      <c r="G160" s="714" t="s">
        <v>361</v>
      </c>
      <c r="H160" s="714" t="s">
        <v>361</v>
      </c>
      <c r="I160" s="714" t="s">
        <v>361</v>
      </c>
      <c r="J160" s="714" t="s">
        <v>361</v>
      </c>
      <c r="K160" s="704">
        <v>1.73</v>
      </c>
      <c r="L160" s="705">
        <v>0.86699999999999999</v>
      </c>
      <c r="M160" s="702">
        <v>4.82</v>
      </c>
    </row>
    <row r="161" spans="1:15" s="217" customFormat="1" ht="11.15" customHeight="1">
      <c r="A161" s="250">
        <v>25</v>
      </c>
      <c r="B161" s="786">
        <v>2.1685144558507847</v>
      </c>
      <c r="C161" s="704">
        <v>7.3851504363031708</v>
      </c>
      <c r="D161" s="41">
        <v>23.476380040291815</v>
      </c>
      <c r="E161" s="705">
        <v>0.13154296796467613</v>
      </c>
      <c r="F161" s="705">
        <v>1.8894149650603726E-2</v>
      </c>
      <c r="G161" s="714" t="s">
        <v>361</v>
      </c>
      <c r="H161" s="714" t="s">
        <v>361</v>
      </c>
      <c r="I161" s="714" t="s">
        <v>361</v>
      </c>
      <c r="J161" s="714" t="s">
        <v>361</v>
      </c>
      <c r="K161" s="704">
        <v>1.39</v>
      </c>
      <c r="L161" s="705">
        <v>0.54100000000000004</v>
      </c>
      <c r="M161" s="702">
        <v>5.52</v>
      </c>
    </row>
    <row r="162" spans="1:15" s="217" customFormat="1" ht="11.15" customHeight="1">
      <c r="A162" s="250">
        <v>26</v>
      </c>
      <c r="B162" s="786">
        <v>1.3668997348788405</v>
      </c>
      <c r="C162" s="704">
        <v>7.8870774641277714</v>
      </c>
      <c r="D162" s="41">
        <v>23.069315198766308</v>
      </c>
      <c r="E162" s="705">
        <v>6.6045751631427216E-2</v>
      </c>
      <c r="F162" s="705">
        <v>2.2878120642464334E-2</v>
      </c>
      <c r="G162" s="714" t="s">
        <v>361</v>
      </c>
      <c r="H162" s="714" t="s">
        <v>361</v>
      </c>
      <c r="I162" s="714" t="s">
        <v>361</v>
      </c>
      <c r="J162" s="714" t="s">
        <v>361</v>
      </c>
      <c r="K162" s="704">
        <v>1.87</v>
      </c>
      <c r="L162" s="705">
        <v>0.41799999999999998</v>
      </c>
      <c r="M162" s="702">
        <v>4.79</v>
      </c>
    </row>
    <row r="163" spans="1:15" s="217" customFormat="1" ht="11.15" customHeight="1">
      <c r="A163" s="250">
        <v>27</v>
      </c>
      <c r="B163" s="786">
        <v>1.5308167933199932</v>
      </c>
      <c r="C163" s="704">
        <v>7.9685613094197159</v>
      </c>
      <c r="D163" s="41">
        <v>21.263313159167311</v>
      </c>
      <c r="E163" s="705">
        <v>2.6780931170500937E-2</v>
      </c>
      <c r="F163" s="705">
        <v>9.2702665246129398E-2</v>
      </c>
      <c r="G163" s="714" t="s">
        <v>361</v>
      </c>
      <c r="H163" s="714" t="s">
        <v>361</v>
      </c>
      <c r="I163" s="714" t="s">
        <v>361</v>
      </c>
      <c r="J163" s="714" t="s">
        <v>361</v>
      </c>
      <c r="K163" s="711">
        <v>8.07</v>
      </c>
      <c r="L163" s="705">
        <v>0.33500000000000002</v>
      </c>
      <c r="M163" s="702">
        <v>4.09</v>
      </c>
    </row>
    <row r="164" spans="1:15" s="217" customFormat="1" ht="11.15" customHeight="1">
      <c r="A164" s="250">
        <v>28</v>
      </c>
      <c r="B164" s="786">
        <v>2.0067050918185148</v>
      </c>
      <c r="C164" s="704">
        <v>7.9910644954742631</v>
      </c>
      <c r="D164" s="41">
        <v>18.917175285255279</v>
      </c>
      <c r="E164" s="705">
        <v>2.0624235179774277E-2</v>
      </c>
      <c r="F164" s="705">
        <v>3.43855075554277E-2</v>
      </c>
      <c r="G164" s="714" t="s">
        <v>361</v>
      </c>
      <c r="H164" s="714" t="s">
        <v>361</v>
      </c>
      <c r="I164" s="714" t="s">
        <v>361</v>
      </c>
      <c r="J164" s="714" t="s">
        <v>361</v>
      </c>
      <c r="K164" s="704">
        <v>8.76</v>
      </c>
      <c r="L164" s="714">
        <v>0.28000000000000003</v>
      </c>
      <c r="M164" s="702">
        <v>3.14</v>
      </c>
    </row>
    <row r="165" spans="1:15" s="217" customFormat="1" ht="11.15" customHeight="1">
      <c r="A165" s="250">
        <v>29</v>
      </c>
      <c r="B165" s="786">
        <v>1.7439503828858574</v>
      </c>
      <c r="C165" s="705"/>
      <c r="D165" s="41">
        <v>17.973767624757272</v>
      </c>
      <c r="E165" s="714">
        <v>3.4784527081703904E-4</v>
      </c>
      <c r="F165" s="705">
        <v>0.24240042908324852</v>
      </c>
      <c r="G165" s="714" t="s">
        <v>361</v>
      </c>
      <c r="H165" s="714" t="s">
        <v>361</v>
      </c>
      <c r="I165" s="714" t="s">
        <v>361</v>
      </c>
      <c r="J165" s="714" t="s">
        <v>361</v>
      </c>
      <c r="K165" s="704">
        <v>6.26</v>
      </c>
      <c r="L165" s="705">
        <v>0.35199999999999998</v>
      </c>
      <c r="M165" s="702">
        <v>2.34</v>
      </c>
    </row>
    <row r="166" spans="1:15" s="217" customFormat="1" ht="11.15" customHeight="1">
      <c r="A166" s="250">
        <v>30</v>
      </c>
      <c r="B166" s="786">
        <v>1.3898936580043186</v>
      </c>
      <c r="C166" s="705"/>
      <c r="D166" s="41">
        <v>19.724946094267679</v>
      </c>
      <c r="E166" s="714" t="s">
        <v>361</v>
      </c>
      <c r="F166" s="705">
        <v>0.1000720423314016</v>
      </c>
      <c r="G166" s="714" t="s">
        <v>361</v>
      </c>
      <c r="H166" s="714" t="s">
        <v>361</v>
      </c>
      <c r="I166" s="714" t="s">
        <v>361</v>
      </c>
      <c r="J166" s="714" t="s">
        <v>361</v>
      </c>
      <c r="K166" s="704">
        <v>4.5599999999999996</v>
      </c>
      <c r="L166" s="705">
        <v>0.52500000000000002</v>
      </c>
      <c r="M166" s="702">
        <v>2.52</v>
      </c>
    </row>
    <row r="167" spans="1:15" s="217" customFormat="1" ht="11.15" customHeight="1">
      <c r="A167" s="251">
        <v>31</v>
      </c>
      <c r="B167" s="798">
        <v>1.2981099161444294</v>
      </c>
      <c r="C167" s="716"/>
      <c r="D167" s="117">
        <v>20.052654645483685</v>
      </c>
      <c r="E167" s="716"/>
      <c r="F167" s="716">
        <v>3.2935198794753442E-2</v>
      </c>
      <c r="G167" s="716"/>
      <c r="H167" s="717" t="s">
        <v>361</v>
      </c>
      <c r="I167" s="717" t="s">
        <v>361</v>
      </c>
      <c r="J167" s="716"/>
      <c r="K167" s="708">
        <v>3.47</v>
      </c>
      <c r="L167" s="716"/>
      <c r="M167" s="709">
        <v>3.09</v>
      </c>
    </row>
    <row r="168" spans="1:15" s="217" customFormat="1" ht="11.15" customHeight="1">
      <c r="A168" s="238" t="s">
        <v>197</v>
      </c>
      <c r="B168" s="730">
        <f>SUM(B137:B146)/10</f>
        <v>0.34514633776732151</v>
      </c>
      <c r="C168" s="803">
        <f t="shared" ref="C168:M168" si="11">SUM(C137:C146)/10</f>
        <v>2.0718563584318987</v>
      </c>
      <c r="D168" s="803">
        <f t="shared" si="11"/>
        <v>8.1087267511308472</v>
      </c>
      <c r="E168" s="803">
        <f t="shared" si="11"/>
        <v>7.6955623676613936</v>
      </c>
      <c r="F168" s="724">
        <f t="shared" si="11"/>
        <v>6.9267552110134356E-2</v>
      </c>
      <c r="G168" s="726" t="s">
        <v>361</v>
      </c>
      <c r="H168" s="726" t="s">
        <v>361</v>
      </c>
      <c r="I168" s="726" t="s">
        <v>361</v>
      </c>
      <c r="J168" s="726" t="s">
        <v>361</v>
      </c>
      <c r="K168" s="724" t="s">
        <v>361</v>
      </c>
      <c r="L168" s="803">
        <f t="shared" si="11"/>
        <v>8.0730000000000004</v>
      </c>
      <c r="M168" s="806">
        <f t="shared" si="11"/>
        <v>3.3409999999999997</v>
      </c>
    </row>
    <row r="169" spans="1:15" s="217" customFormat="1" ht="11.15" customHeight="1">
      <c r="A169" s="238" t="s">
        <v>198</v>
      </c>
      <c r="B169" s="731">
        <f>SUM(B147:B156)/10</f>
        <v>0.90532171884944967</v>
      </c>
      <c r="C169" s="382">
        <f t="shared" ref="C169:M169" si="12">SUM(C147:C156)/10</f>
        <v>8.1106647331617872</v>
      </c>
      <c r="D169" s="240">
        <f t="shared" si="12"/>
        <v>18.998302355185629</v>
      </c>
      <c r="E169" s="382">
        <f t="shared" si="12"/>
        <v>1.7955792293960608</v>
      </c>
      <c r="F169" s="710">
        <f t="shared" si="12"/>
        <v>0.147824079364407</v>
      </c>
      <c r="G169" s="382">
        <f t="shared" si="12"/>
        <v>1.6417155818647768</v>
      </c>
      <c r="H169" s="726" t="s">
        <v>361</v>
      </c>
      <c r="I169" s="726" t="s">
        <v>361</v>
      </c>
      <c r="J169" s="710">
        <f t="shared" si="12"/>
        <v>4.2700000000000002E-2</v>
      </c>
      <c r="K169" s="382">
        <f t="shared" si="12"/>
        <v>3.0800000000000005</v>
      </c>
      <c r="L169" s="382">
        <f t="shared" si="12"/>
        <v>3.3659999999999997</v>
      </c>
      <c r="M169" s="807">
        <f t="shared" si="12"/>
        <v>6.4819999999999993</v>
      </c>
    </row>
    <row r="170" spans="1:15" s="217" customFormat="1" ht="11.15" customHeight="1">
      <c r="A170" s="238" t="s">
        <v>199</v>
      </c>
      <c r="B170" s="800">
        <f>SUM(B157:B167)/11</f>
        <v>1.6270325816855042</v>
      </c>
      <c r="C170" s="382">
        <f>SUM(C157:C167)/8</f>
        <v>8.6566759696150068</v>
      </c>
      <c r="D170" s="240">
        <f>SUM(D157:D167)/11</f>
        <v>22.939776795140165</v>
      </c>
      <c r="E170" s="710">
        <f>SUM(E157:E167)/10</f>
        <v>0.17880388384884921</v>
      </c>
      <c r="F170" s="710">
        <f>SUM(F157:F167)/11</f>
        <v>4.9478919391275349E-2</v>
      </c>
      <c r="G170" s="710">
        <f>SUM(G157:G167)/10</f>
        <v>8.2976503939996668E-4</v>
      </c>
      <c r="H170" s="726" t="s">
        <v>361</v>
      </c>
      <c r="I170" s="726" t="s">
        <v>361</v>
      </c>
      <c r="J170" s="710">
        <f>SUM(J157:J167)/10</f>
        <v>0</v>
      </c>
      <c r="K170" s="382">
        <f>SUM(K157:K167)/11</f>
        <v>3.9363636363636361</v>
      </c>
      <c r="L170" s="710">
        <f>SUM(L157:L167)/10</f>
        <v>0.78180000000000016</v>
      </c>
      <c r="M170" s="807">
        <f>SUM(M157:M167)/11</f>
        <v>4.3381818181818179</v>
      </c>
    </row>
    <row r="171" spans="1:15" s="217" customFormat="1" ht="11.15" customHeight="1">
      <c r="A171" s="238" t="s">
        <v>200</v>
      </c>
      <c r="B171" s="731">
        <f>SUM(B137:B167)/31</f>
        <v>0.98071093434542755</v>
      </c>
      <c r="C171" s="382">
        <f>SUM(C137:C167)/28</f>
        <v>6.1099506668877481</v>
      </c>
      <c r="D171" s="240">
        <f>SUM(D137:D167)/31</f>
        <v>16.884123735796983</v>
      </c>
      <c r="E171" s="382">
        <f>SUM(E137:E167)/30</f>
        <v>3.2233151603021017</v>
      </c>
      <c r="F171" s="710">
        <f>SUM(F137:F167)/31</f>
        <v>8.7586594453207808E-2</v>
      </c>
      <c r="G171" s="710">
        <f>SUM(G137:G167)/30</f>
        <v>0.54751511563472555</v>
      </c>
      <c r="H171" s="726" t="s">
        <v>361</v>
      </c>
      <c r="I171" s="726" t="s">
        <v>361</v>
      </c>
      <c r="J171" s="710">
        <f>SUM(J137:J167)/30</f>
        <v>1.4233333333333336E-2</v>
      </c>
      <c r="K171" s="382">
        <f>SUM(K137:K167)/31</f>
        <v>2.3903225806451616</v>
      </c>
      <c r="L171" s="382">
        <f>SUM(L137:L167)/30</f>
        <v>4.0736000000000008</v>
      </c>
      <c r="M171" s="807">
        <f>SUM(M137:M167)/31</f>
        <v>4.7080645161290331</v>
      </c>
      <c r="N171" s="260"/>
      <c r="O171" s="243"/>
    </row>
    <row r="172" spans="1:15" s="217" customFormat="1" ht="11.15" customHeight="1">
      <c r="A172" s="238" t="s">
        <v>201</v>
      </c>
      <c r="B172" s="801">
        <v>2.895700663409376</v>
      </c>
      <c r="C172" s="448">
        <v>15.310817604634961</v>
      </c>
      <c r="D172" s="448">
        <v>34.031951626034079</v>
      </c>
      <c r="E172" s="448">
        <v>19.749847114135591</v>
      </c>
      <c r="F172" s="726">
        <v>0.93904866853519764</v>
      </c>
      <c r="G172" s="448">
        <v>22.35292367380308</v>
      </c>
      <c r="H172" s="726" t="s">
        <v>361</v>
      </c>
      <c r="I172" s="726" t="s">
        <v>361</v>
      </c>
      <c r="J172" s="726">
        <v>0.50900000000000001</v>
      </c>
      <c r="K172" s="448">
        <v>14.2</v>
      </c>
      <c r="L172" s="448">
        <v>22.2</v>
      </c>
      <c r="M172" s="450">
        <v>12.2</v>
      </c>
    </row>
    <row r="173" spans="1:15" s="217" customFormat="1" ht="11.15" customHeight="1">
      <c r="A173" s="244" t="s">
        <v>202</v>
      </c>
      <c r="B173" s="733">
        <v>4.9559087915336163E-2</v>
      </c>
      <c r="C173" s="713">
        <v>1.139109118643437</v>
      </c>
      <c r="D173" s="727">
        <v>4.3552756520649663</v>
      </c>
      <c r="E173" s="727" t="s">
        <v>361</v>
      </c>
      <c r="F173" s="727" t="s">
        <v>361</v>
      </c>
      <c r="G173" s="727" t="s">
        <v>361</v>
      </c>
      <c r="H173" s="727" t="s">
        <v>361</v>
      </c>
      <c r="I173" s="727" t="s">
        <v>361</v>
      </c>
      <c r="J173" s="727" t="s">
        <v>361</v>
      </c>
      <c r="K173" s="727" t="s">
        <v>361</v>
      </c>
      <c r="L173" s="727">
        <v>0.25700000000000001</v>
      </c>
      <c r="M173" s="728">
        <v>2.7E-2</v>
      </c>
    </row>
    <row r="174" spans="1:15" s="217" customFormat="1" ht="11.15" customHeight="1">
      <c r="A174" s="188"/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</row>
    <row r="175" spans="1:15" s="217" customFormat="1" ht="11.15" customHeight="1">
      <c r="A175" s="188"/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</row>
    <row r="176" spans="1:15" s="217" customFormat="1" ht="11.15" customHeight="1">
      <c r="A176" s="188"/>
      <c r="B176" s="240"/>
      <c r="C176" s="240"/>
      <c r="D176" s="240"/>
      <c r="E176" s="240"/>
      <c r="F176" s="240"/>
      <c r="G176" s="248"/>
      <c r="H176" s="240"/>
      <c r="I176" s="240"/>
      <c r="J176" s="240"/>
      <c r="K176" s="240"/>
      <c r="L176" s="240"/>
      <c r="M176" s="240"/>
    </row>
    <row r="177" spans="1:13" s="217" customFormat="1" ht="11.15" customHeight="1">
      <c r="A177" s="188" t="s">
        <v>208</v>
      </c>
      <c r="B177" s="261"/>
      <c r="C177" s="249"/>
      <c r="D177" s="249"/>
      <c r="E177" s="188"/>
      <c r="F177" s="261"/>
      <c r="G177" s="262"/>
      <c r="H177" s="263"/>
      <c r="I177" s="249"/>
      <c r="J177" s="249"/>
      <c r="K177" s="261"/>
      <c r="L177" s="261"/>
      <c r="M177" s="261"/>
    </row>
    <row r="178" spans="1:13" s="217" customFormat="1" ht="13.5" customHeight="1">
      <c r="A178" s="188"/>
      <c r="B178" s="188"/>
      <c r="C178" s="188"/>
      <c r="D178" s="188"/>
      <c r="E178" s="188"/>
      <c r="F178" s="963" t="s">
        <v>209</v>
      </c>
      <c r="G178" s="963"/>
      <c r="H178" s="963"/>
      <c r="I178" s="963"/>
      <c r="J178" s="188"/>
      <c r="K178" s="188"/>
      <c r="L178" s="963" t="s">
        <v>195</v>
      </c>
      <c r="M178" s="963"/>
    </row>
    <row r="179" spans="1:13" s="217" customFormat="1" ht="11.15" customHeight="1">
      <c r="A179" s="958" t="s">
        <v>35</v>
      </c>
      <c r="B179" s="832" t="s">
        <v>196</v>
      </c>
      <c r="C179" s="833"/>
      <c r="D179" s="833"/>
      <c r="E179" s="833"/>
      <c r="F179" s="833"/>
      <c r="G179" s="833"/>
      <c r="H179" s="833"/>
      <c r="I179" s="833"/>
      <c r="J179" s="833"/>
      <c r="K179" s="833"/>
      <c r="L179" s="833"/>
      <c r="M179" s="834"/>
    </row>
    <row r="180" spans="1:13" s="217" customFormat="1" ht="11.15" customHeight="1">
      <c r="A180" s="959"/>
      <c r="B180" s="183">
        <v>1</v>
      </c>
      <c r="C180" s="200">
        <v>2</v>
      </c>
      <c r="D180" s="200">
        <v>3</v>
      </c>
      <c r="E180" s="200">
        <v>4</v>
      </c>
      <c r="F180" s="200">
        <v>5</v>
      </c>
      <c r="G180" s="200">
        <v>6</v>
      </c>
      <c r="H180" s="200">
        <v>7</v>
      </c>
      <c r="I180" s="200">
        <v>8</v>
      </c>
      <c r="J180" s="200">
        <v>9</v>
      </c>
      <c r="K180" s="200">
        <v>10</v>
      </c>
      <c r="L180" s="200">
        <v>11</v>
      </c>
      <c r="M180" s="200">
        <v>12</v>
      </c>
    </row>
    <row r="181" spans="1:13" s="217" customFormat="1" ht="11.15" customHeight="1">
      <c r="A181" s="199">
        <v>1</v>
      </c>
      <c r="B181" s="749" t="s">
        <v>361</v>
      </c>
      <c r="C181" s="718" t="s">
        <v>361</v>
      </c>
      <c r="D181" s="715">
        <v>0.45604250355852244</v>
      </c>
      <c r="E181" s="828">
        <v>1.0132375415993657</v>
      </c>
      <c r="F181" s="718" t="s">
        <v>361</v>
      </c>
      <c r="G181" s="718" t="s">
        <v>361</v>
      </c>
      <c r="H181" s="718" t="s">
        <v>361</v>
      </c>
      <c r="I181" s="718" t="s">
        <v>361</v>
      </c>
      <c r="J181" s="718" t="s">
        <v>361</v>
      </c>
      <c r="K181" s="718" t="s">
        <v>361</v>
      </c>
      <c r="L181" s="715">
        <v>0.442</v>
      </c>
      <c r="M181" s="734" t="s">
        <v>361</v>
      </c>
    </row>
    <row r="182" spans="1:13" s="217" customFormat="1" ht="11.15" customHeight="1">
      <c r="A182" s="250">
        <v>2</v>
      </c>
      <c r="B182" s="738">
        <v>1.9734457554842905E-3</v>
      </c>
      <c r="C182" s="714" t="s">
        <v>361</v>
      </c>
      <c r="D182" s="714">
        <v>0.18380010862107674</v>
      </c>
      <c r="E182" s="705">
        <v>0.52443817528253822</v>
      </c>
      <c r="F182" s="714" t="s">
        <v>361</v>
      </c>
      <c r="G182" s="714" t="s">
        <v>361</v>
      </c>
      <c r="H182" s="714" t="s">
        <v>361</v>
      </c>
      <c r="I182" s="714" t="s">
        <v>361</v>
      </c>
      <c r="J182" s="714" t="s">
        <v>361</v>
      </c>
      <c r="K182" s="714" t="s">
        <v>361</v>
      </c>
      <c r="L182" s="705">
        <v>0.44700000000000001</v>
      </c>
      <c r="M182" s="729" t="s">
        <v>361</v>
      </c>
    </row>
    <row r="183" spans="1:13" s="217" customFormat="1" ht="11.15" customHeight="1">
      <c r="A183" s="250">
        <v>3</v>
      </c>
      <c r="B183" s="738">
        <v>2.1445672357533847E-3</v>
      </c>
      <c r="C183" s="714" t="s">
        <v>361</v>
      </c>
      <c r="D183" s="705">
        <v>0.21464368253945509</v>
      </c>
      <c r="E183" s="705">
        <v>0.28749351660111133</v>
      </c>
      <c r="F183" s="714" t="s">
        <v>361</v>
      </c>
      <c r="G183" s="714" t="s">
        <v>361</v>
      </c>
      <c r="H183" s="714" t="s">
        <v>361</v>
      </c>
      <c r="I183" s="714" t="s">
        <v>361</v>
      </c>
      <c r="J183" s="714" t="s">
        <v>361</v>
      </c>
      <c r="K183" s="714" t="s">
        <v>361</v>
      </c>
      <c r="L183" s="704">
        <v>2.67</v>
      </c>
      <c r="M183" s="729" t="s">
        <v>361</v>
      </c>
    </row>
    <row r="184" spans="1:13" s="217" customFormat="1" ht="11.15" customHeight="1">
      <c r="A184" s="250">
        <v>4</v>
      </c>
      <c r="B184" s="738" t="s">
        <v>361</v>
      </c>
      <c r="C184" s="714" t="s">
        <v>361</v>
      </c>
      <c r="D184" s="705">
        <v>0.18166862953592755</v>
      </c>
      <c r="E184" s="705">
        <v>0.16427949204474429</v>
      </c>
      <c r="F184" s="714" t="s">
        <v>361</v>
      </c>
      <c r="G184" s="714" t="s">
        <v>361</v>
      </c>
      <c r="H184" s="714" t="s">
        <v>361</v>
      </c>
      <c r="I184" s="714" t="s">
        <v>361</v>
      </c>
      <c r="J184" s="714" t="s">
        <v>361</v>
      </c>
      <c r="K184" s="714" t="s">
        <v>361</v>
      </c>
      <c r="L184" s="447">
        <v>11.1</v>
      </c>
      <c r="M184" s="729" t="s">
        <v>361</v>
      </c>
    </row>
    <row r="185" spans="1:13" s="217" customFormat="1" ht="11.15" customHeight="1">
      <c r="A185" s="250">
        <v>5</v>
      </c>
      <c r="B185" s="738" t="s">
        <v>361</v>
      </c>
      <c r="C185" s="714" t="s">
        <v>361</v>
      </c>
      <c r="D185" s="705">
        <v>0.36325469292410062</v>
      </c>
      <c r="E185" s="705">
        <v>7.3482285443269679E-2</v>
      </c>
      <c r="F185" s="714" t="s">
        <v>361</v>
      </c>
      <c r="G185" s="714" t="s">
        <v>361</v>
      </c>
      <c r="H185" s="714" t="s">
        <v>361</v>
      </c>
      <c r="I185" s="714" t="s">
        <v>361</v>
      </c>
      <c r="J185" s="714" t="s">
        <v>361</v>
      </c>
      <c r="K185" s="714" t="s">
        <v>361</v>
      </c>
      <c r="L185" s="704">
        <v>5.22</v>
      </c>
      <c r="M185" s="729" t="s">
        <v>361</v>
      </c>
    </row>
    <row r="186" spans="1:13" s="217" customFormat="1" ht="11.15" customHeight="1">
      <c r="A186" s="250">
        <v>6</v>
      </c>
      <c r="B186" s="738" t="s">
        <v>361</v>
      </c>
      <c r="C186" s="714" t="s">
        <v>361</v>
      </c>
      <c r="D186" s="705">
        <v>0.39705220713597938</v>
      </c>
      <c r="E186" s="705">
        <v>2.6806557803200057E-2</v>
      </c>
      <c r="F186" s="714" t="s">
        <v>361</v>
      </c>
      <c r="G186" s="714" t="s">
        <v>361</v>
      </c>
      <c r="H186" s="714" t="s">
        <v>361</v>
      </c>
      <c r="I186" s="714" t="s">
        <v>361</v>
      </c>
      <c r="J186" s="714" t="s">
        <v>361</v>
      </c>
      <c r="K186" s="714" t="s">
        <v>361</v>
      </c>
      <c r="L186" s="704">
        <v>2.77</v>
      </c>
      <c r="M186" s="729">
        <v>0.183</v>
      </c>
    </row>
    <row r="187" spans="1:13" s="217" customFormat="1" ht="11.15" customHeight="1">
      <c r="A187" s="250">
        <v>7</v>
      </c>
      <c r="B187" s="738" t="s">
        <v>361</v>
      </c>
      <c r="C187" s="714" t="s">
        <v>361</v>
      </c>
      <c r="D187" s="705">
        <v>0.20793911975016982</v>
      </c>
      <c r="E187" s="705">
        <v>9.9761480498808102E-3</v>
      </c>
      <c r="F187" s="714" t="s">
        <v>361</v>
      </c>
      <c r="G187" s="714" t="s">
        <v>361</v>
      </c>
      <c r="H187" s="714" t="s">
        <v>361</v>
      </c>
      <c r="I187" s="714" t="s">
        <v>361</v>
      </c>
      <c r="J187" s="714" t="s">
        <v>361</v>
      </c>
      <c r="K187" s="714" t="s">
        <v>361</v>
      </c>
      <c r="L187" s="704">
        <v>1.47</v>
      </c>
      <c r="M187" s="702">
        <v>1.85</v>
      </c>
    </row>
    <row r="188" spans="1:13" s="217" customFormat="1" ht="11.15" customHeight="1">
      <c r="A188" s="250">
        <v>8</v>
      </c>
      <c r="B188" s="738" t="s">
        <v>361</v>
      </c>
      <c r="C188" s="714" t="s">
        <v>361</v>
      </c>
      <c r="D188" s="704">
        <v>1.0822781708597542</v>
      </c>
      <c r="E188" s="705">
        <v>2.8382923884939541E-3</v>
      </c>
      <c r="F188" s="714" t="s">
        <v>361</v>
      </c>
      <c r="G188" s="714" t="s">
        <v>361</v>
      </c>
      <c r="H188" s="714" t="s">
        <v>361</v>
      </c>
      <c r="I188" s="714" t="s">
        <v>361</v>
      </c>
      <c r="J188" s="714" t="s">
        <v>361</v>
      </c>
      <c r="K188" s="714" t="s">
        <v>361</v>
      </c>
      <c r="L188" s="705">
        <v>0.95499999999999996</v>
      </c>
      <c r="M188" s="702">
        <v>1.63</v>
      </c>
    </row>
    <row r="189" spans="1:13" s="217" customFormat="1" ht="11.15" customHeight="1">
      <c r="A189" s="250">
        <v>9</v>
      </c>
      <c r="B189" s="738" t="s">
        <v>361</v>
      </c>
      <c r="C189" s="714" t="s">
        <v>361</v>
      </c>
      <c r="D189" s="704">
        <v>3.4198369755941713</v>
      </c>
      <c r="E189" s="705">
        <v>5.3943399108817257E-3</v>
      </c>
      <c r="F189" s="714" t="s">
        <v>361</v>
      </c>
      <c r="G189" s="714" t="s">
        <v>361</v>
      </c>
      <c r="H189" s="714" t="s">
        <v>361</v>
      </c>
      <c r="I189" s="714" t="s">
        <v>361</v>
      </c>
      <c r="J189" s="714" t="s">
        <v>361</v>
      </c>
      <c r="K189" s="714" t="s">
        <v>361</v>
      </c>
      <c r="L189" s="705">
        <v>0.72099999999999997</v>
      </c>
      <c r="M189" s="702">
        <v>3.57</v>
      </c>
    </row>
    <row r="190" spans="1:13" s="217" customFormat="1" ht="11.15" customHeight="1">
      <c r="A190" s="250">
        <v>10</v>
      </c>
      <c r="B190" s="738" t="s">
        <v>361</v>
      </c>
      <c r="C190" s="714">
        <v>1.7333021871351759E-2</v>
      </c>
      <c r="D190" s="704">
        <v>3.9037058605315091</v>
      </c>
      <c r="E190" s="705">
        <v>5.8458386030776806E-2</v>
      </c>
      <c r="F190" s="714" t="s">
        <v>361</v>
      </c>
      <c r="G190" s="714" t="s">
        <v>361</v>
      </c>
      <c r="H190" s="714" t="s">
        <v>361</v>
      </c>
      <c r="I190" s="714" t="s">
        <v>361</v>
      </c>
      <c r="J190" s="714" t="s">
        <v>361</v>
      </c>
      <c r="K190" s="714" t="s">
        <v>361</v>
      </c>
      <c r="L190" s="705">
        <v>0.65900000000000003</v>
      </c>
      <c r="M190" s="702">
        <v>3.25</v>
      </c>
    </row>
    <row r="191" spans="1:13" s="217" customFormat="1" ht="11.15" customHeight="1">
      <c r="A191" s="250">
        <v>11</v>
      </c>
      <c r="B191" s="738" t="s">
        <v>361</v>
      </c>
      <c r="C191" s="705">
        <v>0.36168223948813577</v>
      </c>
      <c r="D191" s="704">
        <v>3.3825792379094843</v>
      </c>
      <c r="E191" s="705">
        <v>2.4617831437626254E-2</v>
      </c>
      <c r="F191" s="714" t="s">
        <v>361</v>
      </c>
      <c r="G191" s="714" t="s">
        <v>361</v>
      </c>
      <c r="H191" s="714" t="s">
        <v>361</v>
      </c>
      <c r="I191" s="714" t="s">
        <v>361</v>
      </c>
      <c r="J191" s="714" t="s">
        <v>361</v>
      </c>
      <c r="K191" s="714" t="s">
        <v>361</v>
      </c>
      <c r="L191" s="705">
        <v>0.53600000000000003</v>
      </c>
      <c r="M191" s="702">
        <v>1.8</v>
      </c>
    </row>
    <row r="192" spans="1:13" s="217" customFormat="1" ht="11.15" customHeight="1">
      <c r="A192" s="250">
        <v>12</v>
      </c>
      <c r="B192" s="738" t="s">
        <v>361</v>
      </c>
      <c r="C192" s="705">
        <v>0.60021682767022344</v>
      </c>
      <c r="D192" s="704">
        <v>1.820288633551316</v>
      </c>
      <c r="E192" s="705">
        <v>3.802455476649974E-3</v>
      </c>
      <c r="F192" s="714" t="s">
        <v>361</v>
      </c>
      <c r="G192" s="714" t="s">
        <v>361</v>
      </c>
      <c r="H192" s="714" t="s">
        <v>361</v>
      </c>
      <c r="I192" s="714" t="s">
        <v>361</v>
      </c>
      <c r="J192" s="714" t="s">
        <v>361</v>
      </c>
      <c r="K192" s="714">
        <v>3.3000000000000002E-2</v>
      </c>
      <c r="L192" s="705">
        <v>0.40899999999999997</v>
      </c>
      <c r="M192" s="703">
        <v>0.98299999999999998</v>
      </c>
    </row>
    <row r="193" spans="1:13" s="217" customFormat="1" ht="11.15" customHeight="1">
      <c r="A193" s="250">
        <v>13</v>
      </c>
      <c r="B193" s="738" t="s">
        <v>361</v>
      </c>
      <c r="C193" s="705">
        <v>0.54524442633671821</v>
      </c>
      <c r="D193" s="704">
        <v>1.0480854483972286</v>
      </c>
      <c r="E193" s="714" t="s">
        <v>361</v>
      </c>
      <c r="F193" s="714" t="s">
        <v>361</v>
      </c>
      <c r="G193" s="714" t="s">
        <v>361</v>
      </c>
      <c r="H193" s="714" t="s">
        <v>361</v>
      </c>
      <c r="I193" s="714" t="s">
        <v>361</v>
      </c>
      <c r="J193" s="714" t="s">
        <v>361</v>
      </c>
      <c r="K193" s="705">
        <v>0.51600000000000001</v>
      </c>
      <c r="L193" s="705">
        <v>0.35799999999999998</v>
      </c>
      <c r="M193" s="703">
        <v>0.61699999999999999</v>
      </c>
    </row>
    <row r="194" spans="1:13" s="217" customFormat="1" ht="11.15" customHeight="1">
      <c r="A194" s="250">
        <v>14</v>
      </c>
      <c r="B194" s="738" t="s">
        <v>361</v>
      </c>
      <c r="C194" s="705">
        <v>0.39617623968494292</v>
      </c>
      <c r="D194" s="705">
        <v>0.71052962543951226</v>
      </c>
      <c r="E194" s="714" t="s">
        <v>361</v>
      </c>
      <c r="F194" s="714" t="s">
        <v>361</v>
      </c>
      <c r="G194" s="704">
        <v>2.1469866781095486</v>
      </c>
      <c r="H194" s="714" t="s">
        <v>361</v>
      </c>
      <c r="I194" s="714" t="s">
        <v>361</v>
      </c>
      <c r="J194" s="714" t="s">
        <v>361</v>
      </c>
      <c r="K194" s="704">
        <v>1.07</v>
      </c>
      <c r="L194" s="705">
        <v>0.39700000000000002</v>
      </c>
      <c r="M194" s="703">
        <v>0.46300000000000002</v>
      </c>
    </row>
    <row r="195" spans="1:13" s="217" customFormat="1" ht="11.15" customHeight="1">
      <c r="A195" s="250">
        <v>15</v>
      </c>
      <c r="B195" s="738" t="s">
        <v>361</v>
      </c>
      <c r="C195" s="705">
        <v>0.5619243114458139</v>
      </c>
      <c r="D195" s="704">
        <v>1.4103134552381811</v>
      </c>
      <c r="E195" s="714" t="s">
        <v>361</v>
      </c>
      <c r="F195" s="714" t="s">
        <v>361</v>
      </c>
      <c r="G195" s="705">
        <v>0.73956815461130998</v>
      </c>
      <c r="H195" s="714" t="s">
        <v>361</v>
      </c>
      <c r="I195" s="714" t="s">
        <v>361</v>
      </c>
      <c r="J195" s="714" t="s">
        <v>361</v>
      </c>
      <c r="K195" s="705">
        <v>0.65400000000000003</v>
      </c>
      <c r="L195" s="705">
        <v>0.29599999999999999</v>
      </c>
      <c r="M195" s="703">
        <v>0.6</v>
      </c>
    </row>
    <row r="196" spans="1:13" s="217" customFormat="1" ht="11.15" customHeight="1">
      <c r="A196" s="250">
        <v>16</v>
      </c>
      <c r="B196" s="738" t="s">
        <v>361</v>
      </c>
      <c r="C196" s="704">
        <v>1.1320545854312014</v>
      </c>
      <c r="D196" s="704">
        <v>3.5750815880123752</v>
      </c>
      <c r="E196" s="714" t="s">
        <v>361</v>
      </c>
      <c r="F196" s="714" t="s">
        <v>361</v>
      </c>
      <c r="G196" s="705">
        <v>2.7933713105519408E-2</v>
      </c>
      <c r="H196" s="714" t="s">
        <v>361</v>
      </c>
      <c r="I196" s="714" t="s">
        <v>361</v>
      </c>
      <c r="J196" s="714" t="s">
        <v>361</v>
      </c>
      <c r="K196" s="705">
        <v>0.20499999999999999</v>
      </c>
      <c r="L196" s="705">
        <v>0.23</v>
      </c>
      <c r="M196" s="702">
        <v>1.32</v>
      </c>
    </row>
    <row r="197" spans="1:13" s="217" customFormat="1" ht="11.15" customHeight="1">
      <c r="A197" s="250">
        <v>17</v>
      </c>
      <c r="B197" s="738" t="s">
        <v>361</v>
      </c>
      <c r="C197" s="704">
        <v>1.2351738608042726</v>
      </c>
      <c r="D197" s="704">
        <v>4.8926922176057097</v>
      </c>
      <c r="E197" s="714" t="s">
        <v>361</v>
      </c>
      <c r="F197" s="714" t="s">
        <v>361</v>
      </c>
      <c r="G197" s="714" t="s">
        <v>361</v>
      </c>
      <c r="H197" s="714" t="s">
        <v>361</v>
      </c>
      <c r="I197" s="714" t="s">
        <v>361</v>
      </c>
      <c r="J197" s="714" t="s">
        <v>361</v>
      </c>
      <c r="K197" s="705">
        <v>0.31</v>
      </c>
      <c r="L197" s="705">
        <v>0.183</v>
      </c>
      <c r="M197" s="702">
        <v>2.0099999999999998</v>
      </c>
    </row>
    <row r="198" spans="1:13" s="217" customFormat="1" ht="11.15" customHeight="1">
      <c r="A198" s="250">
        <v>18</v>
      </c>
      <c r="B198" s="721">
        <v>6.7269688050853288E-2</v>
      </c>
      <c r="C198" s="705">
        <v>0.82215722037324723</v>
      </c>
      <c r="D198" s="447">
        <v>11.24000718676831</v>
      </c>
      <c r="E198" s="714" t="s">
        <v>361</v>
      </c>
      <c r="F198" s="714" t="s">
        <v>361</v>
      </c>
      <c r="G198" s="714" t="s">
        <v>361</v>
      </c>
      <c r="H198" s="714" t="s">
        <v>361</v>
      </c>
      <c r="I198" s="714" t="s">
        <v>361</v>
      </c>
      <c r="J198" s="714" t="s">
        <v>361</v>
      </c>
      <c r="K198" s="705">
        <v>0.63200000000000001</v>
      </c>
      <c r="L198" s="705">
        <v>0.125</v>
      </c>
      <c r="M198" s="712">
        <v>3.01</v>
      </c>
    </row>
    <row r="199" spans="1:13" s="217" customFormat="1" ht="11.15" customHeight="1">
      <c r="A199" s="250">
        <v>19</v>
      </c>
      <c r="B199" s="721">
        <v>4.6897609854518324E-2</v>
      </c>
      <c r="C199" s="705">
        <v>0.85078151710181016</v>
      </c>
      <c r="D199" s="41">
        <v>10.132517342520973</v>
      </c>
      <c r="E199" s="714" t="s">
        <v>361</v>
      </c>
      <c r="F199" s="714" t="s">
        <v>361</v>
      </c>
      <c r="G199" s="714" t="s">
        <v>361</v>
      </c>
      <c r="H199" s="714" t="s">
        <v>361</v>
      </c>
      <c r="I199" s="714" t="s">
        <v>361</v>
      </c>
      <c r="J199" s="714" t="s">
        <v>361</v>
      </c>
      <c r="K199" s="705">
        <v>0.46100000000000002</v>
      </c>
      <c r="L199" s="705">
        <v>0.108</v>
      </c>
      <c r="M199" s="702">
        <v>4.21</v>
      </c>
    </row>
    <row r="200" spans="1:13" s="217" customFormat="1" ht="11.15" customHeight="1">
      <c r="A200" s="250">
        <v>20</v>
      </c>
      <c r="B200" s="721">
        <v>1.7651904457366304E-2</v>
      </c>
      <c r="C200" s="711">
        <v>2.0059490493198484</v>
      </c>
      <c r="D200" s="704">
        <v>7.8344873769628673</v>
      </c>
      <c r="E200" s="714" t="s">
        <v>361</v>
      </c>
      <c r="F200" s="714" t="s">
        <v>361</v>
      </c>
      <c r="G200" s="714" t="s">
        <v>361</v>
      </c>
      <c r="H200" s="714" t="s">
        <v>361</v>
      </c>
      <c r="I200" s="714" t="s">
        <v>361</v>
      </c>
      <c r="J200" s="714" t="s">
        <v>361</v>
      </c>
      <c r="K200" s="705">
        <v>0.311</v>
      </c>
      <c r="L200" s="705">
        <v>4.3999999999999997E-2</v>
      </c>
      <c r="M200" s="702">
        <v>2.63</v>
      </c>
    </row>
    <row r="201" spans="1:13" s="217" customFormat="1" ht="11.15" customHeight="1">
      <c r="A201" s="250">
        <v>21</v>
      </c>
      <c r="B201" s="721">
        <v>3.437700407905496E-2</v>
      </c>
      <c r="C201" s="704">
        <v>1.6560998863638661</v>
      </c>
      <c r="D201" s="704">
        <v>7.7271627470880393</v>
      </c>
      <c r="E201" s="714" t="s">
        <v>361</v>
      </c>
      <c r="F201" s="714" t="s">
        <v>361</v>
      </c>
      <c r="G201" s="714" t="s">
        <v>361</v>
      </c>
      <c r="H201" s="714" t="s">
        <v>361</v>
      </c>
      <c r="I201" s="714" t="s">
        <v>361</v>
      </c>
      <c r="J201" s="714" t="s">
        <v>361</v>
      </c>
      <c r="K201" s="705">
        <v>0.252</v>
      </c>
      <c r="L201" s="705">
        <v>1.9E-2</v>
      </c>
      <c r="M201" s="702">
        <v>1.49</v>
      </c>
    </row>
    <row r="202" spans="1:13" s="217" customFormat="1" ht="11.15" customHeight="1">
      <c r="A202" s="250">
        <v>22</v>
      </c>
      <c r="B202" s="738">
        <v>9.9427561565969005E-2</v>
      </c>
      <c r="C202" s="705">
        <v>0.88600211702583653</v>
      </c>
      <c r="D202" s="704">
        <v>8.3591260685001352</v>
      </c>
      <c r="E202" s="714" t="s">
        <v>361</v>
      </c>
      <c r="F202" s="714" t="s">
        <v>361</v>
      </c>
      <c r="G202" s="714" t="s">
        <v>361</v>
      </c>
      <c r="H202" s="714" t="s">
        <v>361</v>
      </c>
      <c r="I202" s="714" t="s">
        <v>361</v>
      </c>
      <c r="J202" s="714" t="s">
        <v>361</v>
      </c>
      <c r="K202" s="705">
        <v>0.126</v>
      </c>
      <c r="L202" s="714">
        <v>4.0000000000000001E-3</v>
      </c>
      <c r="M202" s="703">
        <v>0.85399999999999998</v>
      </c>
    </row>
    <row r="203" spans="1:13" s="217" customFormat="1" ht="11.15" customHeight="1">
      <c r="A203" s="250">
        <v>23</v>
      </c>
      <c r="B203" s="738">
        <v>8.8374265465769361E-2</v>
      </c>
      <c r="C203" s="705">
        <v>0.52600966850798359</v>
      </c>
      <c r="D203" s="704">
        <v>4.9327989668267325</v>
      </c>
      <c r="E203" s="714" t="s">
        <v>361</v>
      </c>
      <c r="F203" s="714" t="s">
        <v>361</v>
      </c>
      <c r="G203" s="714" t="s">
        <v>361</v>
      </c>
      <c r="H203" s="714" t="s">
        <v>361</v>
      </c>
      <c r="I203" s="714" t="s">
        <v>361</v>
      </c>
      <c r="J203" s="714" t="s">
        <v>361</v>
      </c>
      <c r="K203" s="705">
        <v>6.2E-2</v>
      </c>
      <c r="L203" s="714" t="s">
        <v>361</v>
      </c>
      <c r="M203" s="703">
        <v>0.63800000000000001</v>
      </c>
    </row>
    <row r="204" spans="1:13" s="217" customFormat="1" ht="11.15" customHeight="1">
      <c r="A204" s="250">
        <v>24</v>
      </c>
      <c r="B204" s="721">
        <v>6.2170461457011494E-3</v>
      </c>
      <c r="C204" s="705">
        <v>0.46821036927824428</v>
      </c>
      <c r="D204" s="704">
        <v>4.0093594853065513</v>
      </c>
      <c r="E204" s="714" t="s">
        <v>361</v>
      </c>
      <c r="F204" s="714" t="s">
        <v>361</v>
      </c>
      <c r="G204" s="714" t="s">
        <v>361</v>
      </c>
      <c r="H204" s="714" t="s">
        <v>361</v>
      </c>
      <c r="I204" s="714" t="s">
        <v>361</v>
      </c>
      <c r="J204" s="714" t="s">
        <v>361</v>
      </c>
      <c r="K204" s="705">
        <v>3.5000000000000003E-2</v>
      </c>
      <c r="L204" s="714" t="s">
        <v>361</v>
      </c>
      <c r="M204" s="703">
        <v>0.499</v>
      </c>
    </row>
    <row r="205" spans="1:13" s="217" customFormat="1" ht="11.15" customHeight="1">
      <c r="A205" s="250">
        <v>25</v>
      </c>
      <c r="B205" s="738" t="s">
        <v>361</v>
      </c>
      <c r="C205" s="705">
        <v>0.45864378884660167</v>
      </c>
      <c r="D205" s="704">
        <v>3.0972245355973569</v>
      </c>
      <c r="E205" s="714" t="s">
        <v>361</v>
      </c>
      <c r="F205" s="714" t="s">
        <v>361</v>
      </c>
      <c r="G205" s="714" t="s">
        <v>361</v>
      </c>
      <c r="H205" s="714" t="s">
        <v>361</v>
      </c>
      <c r="I205" s="714" t="s">
        <v>361</v>
      </c>
      <c r="J205" s="714" t="s">
        <v>361</v>
      </c>
      <c r="K205" s="705">
        <v>1.0999999999999999E-2</v>
      </c>
      <c r="L205" s="714" t="s">
        <v>361</v>
      </c>
      <c r="M205" s="703">
        <v>0.80900000000000005</v>
      </c>
    </row>
    <row r="206" spans="1:13" s="217" customFormat="1" ht="11.15" customHeight="1">
      <c r="A206" s="250">
        <v>26</v>
      </c>
      <c r="B206" s="738" t="s">
        <v>361</v>
      </c>
      <c r="C206" s="705">
        <v>0.54240285846107872</v>
      </c>
      <c r="D206" s="704">
        <v>2.2808392818334275</v>
      </c>
      <c r="E206" s="714" t="s">
        <v>361</v>
      </c>
      <c r="F206" s="714" t="s">
        <v>361</v>
      </c>
      <c r="G206" s="714" t="s">
        <v>361</v>
      </c>
      <c r="H206" s="714" t="s">
        <v>361</v>
      </c>
      <c r="I206" s="714" t="s">
        <v>361</v>
      </c>
      <c r="J206" s="714" t="s">
        <v>361</v>
      </c>
      <c r="K206" s="705">
        <v>0.14000000000000001</v>
      </c>
      <c r="L206" s="714" t="s">
        <v>361</v>
      </c>
      <c r="M206" s="703">
        <v>0.60299999999999998</v>
      </c>
    </row>
    <row r="207" spans="1:13" s="217" customFormat="1" ht="11.15" customHeight="1">
      <c r="A207" s="250">
        <v>27</v>
      </c>
      <c r="B207" s="738" t="s">
        <v>361</v>
      </c>
      <c r="C207" s="705">
        <v>0.561617520324171</v>
      </c>
      <c r="D207" s="704">
        <v>1.4698545721512082</v>
      </c>
      <c r="E207" s="714" t="s">
        <v>361</v>
      </c>
      <c r="F207" s="714" t="s">
        <v>361</v>
      </c>
      <c r="G207" s="714" t="s">
        <v>361</v>
      </c>
      <c r="H207" s="714" t="s">
        <v>361</v>
      </c>
      <c r="I207" s="714" t="s">
        <v>361</v>
      </c>
      <c r="J207" s="714" t="s">
        <v>361</v>
      </c>
      <c r="K207" s="711">
        <v>4.29</v>
      </c>
      <c r="L207" s="714" t="s">
        <v>361</v>
      </c>
      <c r="M207" s="703">
        <v>0.42499999999999999</v>
      </c>
    </row>
    <row r="208" spans="1:13" s="217" customFormat="1" ht="11.15" customHeight="1">
      <c r="A208" s="250">
        <v>28</v>
      </c>
      <c r="B208" s="738" t="s">
        <v>361</v>
      </c>
      <c r="C208" s="705">
        <v>0.57143883479582191</v>
      </c>
      <c r="D208" s="704">
        <v>1.1345475325281256</v>
      </c>
      <c r="E208" s="714" t="s">
        <v>361</v>
      </c>
      <c r="F208" s="714" t="s">
        <v>361</v>
      </c>
      <c r="G208" s="714" t="s">
        <v>361</v>
      </c>
      <c r="H208" s="714" t="s">
        <v>361</v>
      </c>
      <c r="I208" s="714" t="s">
        <v>361</v>
      </c>
      <c r="J208" s="714" t="s">
        <v>361</v>
      </c>
      <c r="K208" s="704">
        <v>3.98</v>
      </c>
      <c r="L208" s="714" t="s">
        <v>361</v>
      </c>
      <c r="M208" s="703">
        <v>0.22600000000000001</v>
      </c>
    </row>
    <row r="209" spans="1:15" s="217" customFormat="1" ht="11.15" customHeight="1">
      <c r="A209" s="250">
        <v>29</v>
      </c>
      <c r="B209" s="738" t="s">
        <v>361</v>
      </c>
      <c r="C209" s="705"/>
      <c r="D209" s="704">
        <v>1.5069394338425044</v>
      </c>
      <c r="E209" s="714" t="s">
        <v>361</v>
      </c>
      <c r="F209" s="714" t="s">
        <v>361</v>
      </c>
      <c r="G209" s="714" t="s">
        <v>361</v>
      </c>
      <c r="H209" s="714" t="s">
        <v>361</v>
      </c>
      <c r="I209" s="714" t="s">
        <v>361</v>
      </c>
      <c r="J209" s="714" t="s">
        <v>361</v>
      </c>
      <c r="K209" s="704">
        <v>1.71</v>
      </c>
      <c r="L209" s="714" t="s">
        <v>361</v>
      </c>
      <c r="M209" s="703">
        <v>0.105</v>
      </c>
    </row>
    <row r="210" spans="1:15" s="217" customFormat="1" ht="11.15" customHeight="1">
      <c r="A210" s="250">
        <v>30</v>
      </c>
      <c r="B210" s="738" t="s">
        <v>361</v>
      </c>
      <c r="C210" s="705"/>
      <c r="D210" s="704">
        <v>1.6396293307328151</v>
      </c>
      <c r="E210" s="714" t="s">
        <v>361</v>
      </c>
      <c r="F210" s="714" t="s">
        <v>361</v>
      </c>
      <c r="G210" s="714" t="s">
        <v>361</v>
      </c>
      <c r="H210" s="714" t="s">
        <v>361</v>
      </c>
      <c r="I210" s="714" t="s">
        <v>361</v>
      </c>
      <c r="J210" s="714" t="s">
        <v>361</v>
      </c>
      <c r="K210" s="705">
        <v>0.94299999999999995</v>
      </c>
      <c r="L210" s="714" t="s">
        <v>361</v>
      </c>
      <c r="M210" s="703">
        <v>0.20799999999999999</v>
      </c>
    </row>
    <row r="211" spans="1:15" s="217" customFormat="1" ht="11.15" customHeight="1">
      <c r="A211" s="251">
        <v>31</v>
      </c>
      <c r="B211" s="738" t="s">
        <v>361</v>
      </c>
      <c r="C211" s="716"/>
      <c r="D211" s="708">
        <v>1.5628433296575284</v>
      </c>
      <c r="E211" s="716"/>
      <c r="F211" s="717" t="s">
        <v>361</v>
      </c>
      <c r="G211" s="716"/>
      <c r="H211" s="717" t="s">
        <v>361</v>
      </c>
      <c r="I211" s="717" t="s">
        <v>361</v>
      </c>
      <c r="J211" s="716"/>
      <c r="K211" s="716">
        <v>0.58699999999999997</v>
      </c>
      <c r="L211" s="716"/>
      <c r="M211" s="723">
        <v>0.35</v>
      </c>
    </row>
    <row r="212" spans="1:15" s="217" customFormat="1" ht="11.15" customHeight="1">
      <c r="A212" s="252" t="s">
        <v>197</v>
      </c>
      <c r="B212" s="730">
        <f>SUM(B181:B190)/10</f>
        <v>4.1180129912376753E-4</v>
      </c>
      <c r="C212" s="724">
        <f t="shared" ref="C212:M212" si="13">SUM(C181:C190)/10</f>
        <v>1.7333021871351758E-3</v>
      </c>
      <c r="D212" s="803">
        <f t="shared" si="13"/>
        <v>1.0410221951050667</v>
      </c>
      <c r="E212" s="724">
        <f t="shared" si="13"/>
        <v>0.21664047351542629</v>
      </c>
      <c r="F212" s="736" t="s">
        <v>361</v>
      </c>
      <c r="G212" s="726" t="s">
        <v>361</v>
      </c>
      <c r="H212" s="726" t="s">
        <v>361</v>
      </c>
      <c r="I212" s="726" t="s">
        <v>361</v>
      </c>
      <c r="J212" s="726" t="s">
        <v>361</v>
      </c>
      <c r="K212" s="736" t="s">
        <v>361</v>
      </c>
      <c r="L212" s="803">
        <f t="shared" si="13"/>
        <v>2.6453999999999995</v>
      </c>
      <c r="M212" s="806">
        <f t="shared" si="13"/>
        <v>1.0483</v>
      </c>
    </row>
    <row r="213" spans="1:15" s="217" customFormat="1" ht="11.15" customHeight="1">
      <c r="A213" s="238" t="s">
        <v>198</v>
      </c>
      <c r="B213" s="731">
        <f>SUM(B191:B200)/10</f>
        <v>1.3181920236273792E-2</v>
      </c>
      <c r="C213" s="710">
        <f t="shared" ref="C213:M213" si="14">SUM(C191:C200)/10</f>
        <v>0.85113602776562147</v>
      </c>
      <c r="D213" s="382">
        <f t="shared" si="14"/>
        <v>4.6046582112405954</v>
      </c>
      <c r="E213" s="710">
        <f t="shared" si="14"/>
        <v>2.8420286914276225E-3</v>
      </c>
      <c r="F213" s="726" t="s">
        <v>361</v>
      </c>
      <c r="G213" s="710">
        <f t="shared" si="14"/>
        <v>0.29144885458263781</v>
      </c>
      <c r="H213" s="726" t="s">
        <v>361</v>
      </c>
      <c r="I213" s="726" t="s">
        <v>361</v>
      </c>
      <c r="J213" s="726" t="s">
        <v>361</v>
      </c>
      <c r="K213" s="710">
        <f t="shared" si="14"/>
        <v>0.41920000000000002</v>
      </c>
      <c r="L213" s="710">
        <f t="shared" si="14"/>
        <v>0.26860000000000001</v>
      </c>
      <c r="M213" s="807">
        <f t="shared" si="14"/>
        <v>1.7643</v>
      </c>
    </row>
    <row r="214" spans="1:15" s="217" customFormat="1" ht="11.15" customHeight="1">
      <c r="A214" s="238" t="s">
        <v>199</v>
      </c>
      <c r="B214" s="731">
        <f>SUM(B201:B211)/11</f>
        <v>2.0763261568772225E-2</v>
      </c>
      <c r="C214" s="710">
        <f>SUM(C201:C211)/8</f>
        <v>0.70880313045045051</v>
      </c>
      <c r="D214" s="382">
        <f>SUM(D201:D211)/11</f>
        <v>3.4291204803694928</v>
      </c>
      <c r="E214" s="726" t="s">
        <v>361</v>
      </c>
      <c r="F214" s="726" t="s">
        <v>361</v>
      </c>
      <c r="G214" s="726" t="s">
        <v>361</v>
      </c>
      <c r="H214" s="726" t="s">
        <v>361</v>
      </c>
      <c r="I214" s="726" t="s">
        <v>361</v>
      </c>
      <c r="J214" s="726" t="s">
        <v>361</v>
      </c>
      <c r="K214" s="382">
        <f>SUM(K201:K211)/11</f>
        <v>1.1032727272727274</v>
      </c>
      <c r="L214" s="710">
        <f>SUM(L201:L211)/10</f>
        <v>2.3E-3</v>
      </c>
      <c r="M214" s="725">
        <f t="shared" ref="M214" si="15">SUM(M201:M211)/11</f>
        <v>0.56427272727272726</v>
      </c>
    </row>
    <row r="215" spans="1:15" s="217" customFormat="1" ht="11.15" customHeight="1">
      <c r="A215" s="238" t="s">
        <v>200</v>
      </c>
      <c r="B215" s="731">
        <f>SUM(B181:B211)/31</f>
        <v>1.1752680406789357E-2</v>
      </c>
      <c r="C215" s="710">
        <f>SUM(C181:C211)/28</f>
        <v>0.50711136939754176</v>
      </c>
      <c r="D215" s="382">
        <f>SUM(D181:D211)/31</f>
        <v>3.0379719144361634</v>
      </c>
      <c r="E215" s="710">
        <f>SUM(E181:E211)/30</f>
        <v>7.3160834068951311E-2</v>
      </c>
      <c r="F215" s="726" t="s">
        <v>361</v>
      </c>
      <c r="G215" s="710">
        <f>SUM(G181:G211)/30</f>
        <v>9.7149618194212611E-2</v>
      </c>
      <c r="H215" s="726" t="s">
        <v>361</v>
      </c>
      <c r="I215" s="726" t="s">
        <v>361</v>
      </c>
      <c r="J215" s="726" t="s">
        <v>361</v>
      </c>
      <c r="K215" s="710">
        <f>SUM(K181:K211)/31</f>
        <v>0.52670967741935493</v>
      </c>
      <c r="L215" s="710">
        <f>SUM(L181:L211)/30</f>
        <v>0.97209999999999974</v>
      </c>
      <c r="M215" s="807">
        <f>SUM(M181:M211)/31</f>
        <v>1.1075161290322577</v>
      </c>
      <c r="N215" s="264"/>
      <c r="O215" s="243"/>
    </row>
    <row r="216" spans="1:15" s="217" customFormat="1" ht="11.15" customHeight="1">
      <c r="A216" s="238" t="s">
        <v>201</v>
      </c>
      <c r="B216" s="732">
        <v>0.11886655454670271</v>
      </c>
      <c r="C216" s="777">
        <v>2.4485372599894482</v>
      </c>
      <c r="D216" s="448">
        <v>13.647861645126463</v>
      </c>
      <c r="E216" s="777">
        <v>1.4377717134510595</v>
      </c>
      <c r="F216" s="726" t="s">
        <v>361</v>
      </c>
      <c r="G216" s="777">
        <v>6.8</v>
      </c>
      <c r="H216" s="726" t="s">
        <v>361</v>
      </c>
      <c r="I216" s="726" t="s">
        <v>361</v>
      </c>
      <c r="J216" s="726" t="s">
        <v>361</v>
      </c>
      <c r="K216" s="777">
        <v>9.57</v>
      </c>
      <c r="L216" s="448">
        <v>15.5</v>
      </c>
      <c r="M216" s="808">
        <v>5.2</v>
      </c>
    </row>
    <row r="217" spans="1:15" s="217" customFormat="1" ht="11.15" customHeight="1">
      <c r="A217" s="244" t="s">
        <v>202</v>
      </c>
      <c r="B217" s="733" t="s">
        <v>361</v>
      </c>
      <c r="C217" s="727" t="s">
        <v>361</v>
      </c>
      <c r="D217" s="727">
        <v>0.1457348762058715</v>
      </c>
      <c r="E217" s="727" t="s">
        <v>361</v>
      </c>
      <c r="F217" s="727" t="s">
        <v>361</v>
      </c>
      <c r="G217" s="727" t="s">
        <v>361</v>
      </c>
      <c r="H217" s="727" t="s">
        <v>361</v>
      </c>
      <c r="I217" s="727" t="s">
        <v>361</v>
      </c>
      <c r="J217" s="727" t="s">
        <v>361</v>
      </c>
      <c r="K217" s="727" t="s">
        <v>361</v>
      </c>
      <c r="L217" s="727" t="s">
        <v>361</v>
      </c>
      <c r="M217" s="728" t="s">
        <v>361</v>
      </c>
    </row>
    <row r="218" spans="1:15" s="217" customFormat="1" ht="11.15" customHeight="1">
      <c r="A218" s="188"/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</row>
    <row r="219" spans="1:15" s="217" customFormat="1" ht="11.15" customHeight="1">
      <c r="A219" s="188"/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</row>
    <row r="220" spans="1:15" s="217" customFormat="1" ht="11.15" customHeight="1">
      <c r="A220" s="188"/>
      <c r="B220" s="240"/>
      <c r="C220" s="240"/>
      <c r="D220" s="240"/>
      <c r="E220" s="240"/>
      <c r="F220" s="240"/>
      <c r="G220" s="248"/>
      <c r="H220" s="240"/>
      <c r="I220" s="240"/>
      <c r="J220" s="240"/>
      <c r="K220" s="240"/>
      <c r="L220" s="240"/>
      <c r="M220" s="240"/>
    </row>
    <row r="221" spans="1:15" s="217" customFormat="1" ht="11.15" customHeight="1">
      <c r="A221" s="188" t="s">
        <v>210</v>
      </c>
      <c r="B221" s="259"/>
      <c r="C221" s="259"/>
      <c r="D221" s="259"/>
      <c r="E221" s="259"/>
      <c r="F221" s="259"/>
      <c r="G221" s="259"/>
      <c r="H221" s="249"/>
      <c r="I221" s="249"/>
      <c r="J221" s="249"/>
      <c r="K221" s="259"/>
      <c r="L221" s="259"/>
      <c r="M221" s="259"/>
    </row>
    <row r="222" spans="1:15" s="217" customFormat="1" ht="12.75" customHeight="1">
      <c r="A222" s="188"/>
      <c r="B222" s="259"/>
      <c r="C222" s="259"/>
      <c r="D222" s="259"/>
      <c r="E222" s="265"/>
      <c r="F222" s="957" t="s">
        <v>211</v>
      </c>
      <c r="G222" s="957"/>
      <c r="H222" s="957"/>
      <c r="I222" s="957"/>
      <c r="J222" s="259"/>
      <c r="K222" s="259"/>
      <c r="L222" s="957" t="s">
        <v>195</v>
      </c>
      <c r="M222" s="957"/>
    </row>
    <row r="223" spans="1:15" s="217" customFormat="1" ht="11.15" customHeight="1">
      <c r="A223" s="958" t="s">
        <v>35</v>
      </c>
      <c r="B223" s="960" t="s">
        <v>196</v>
      </c>
      <c r="C223" s="961"/>
      <c r="D223" s="961"/>
      <c r="E223" s="961"/>
      <c r="F223" s="961"/>
      <c r="G223" s="961"/>
      <c r="H223" s="961"/>
      <c r="I223" s="961"/>
      <c r="J223" s="961"/>
      <c r="K223" s="961"/>
      <c r="L223" s="961"/>
      <c r="M223" s="962"/>
    </row>
    <row r="224" spans="1:15" s="217" customFormat="1" ht="11.15" customHeight="1">
      <c r="A224" s="959"/>
      <c r="B224" s="266">
        <v>1</v>
      </c>
      <c r="C224" s="198">
        <v>2</v>
      </c>
      <c r="D224" s="198">
        <v>3</v>
      </c>
      <c r="E224" s="198">
        <v>4</v>
      </c>
      <c r="F224" s="198">
        <v>5</v>
      </c>
      <c r="G224" s="198">
        <v>6</v>
      </c>
      <c r="H224" s="198">
        <v>7</v>
      </c>
      <c r="I224" s="198">
        <v>8</v>
      </c>
      <c r="J224" s="198">
        <v>9</v>
      </c>
      <c r="K224" s="198">
        <v>10</v>
      </c>
      <c r="L224" s="198">
        <v>11</v>
      </c>
      <c r="M224" s="198">
        <v>12</v>
      </c>
    </row>
    <row r="225" spans="1:13" s="217" customFormat="1" ht="11.15" customHeight="1">
      <c r="A225" s="199">
        <v>1</v>
      </c>
      <c r="B225" s="749">
        <v>0.48767935451546718</v>
      </c>
      <c r="C225" s="828">
        <v>1.3133008083015492</v>
      </c>
      <c r="D225" s="706">
        <v>8.653433380399262</v>
      </c>
      <c r="E225" s="739">
        <v>11.11614472383056</v>
      </c>
      <c r="F225" s="718">
        <v>0.31667684069061347</v>
      </c>
      <c r="G225" s="715">
        <v>0.44820253208458793</v>
      </c>
      <c r="H225" s="715">
        <v>0.38600000000000001</v>
      </c>
      <c r="I225" s="718">
        <v>0.70599999999999996</v>
      </c>
      <c r="J225" s="715">
        <v>4.9000000000000002E-2</v>
      </c>
      <c r="K225" s="715">
        <v>8.5000000000000006E-2</v>
      </c>
      <c r="L225" s="706">
        <v>4.26</v>
      </c>
      <c r="M225" s="707">
        <v>1.4</v>
      </c>
    </row>
    <row r="226" spans="1:13" s="217" customFormat="1" ht="11.15" customHeight="1">
      <c r="A226" s="250">
        <v>2</v>
      </c>
      <c r="B226" s="721">
        <v>0.94482783382113578</v>
      </c>
      <c r="C226" s="704">
        <v>1.3144926559728254</v>
      </c>
      <c r="D226" s="704">
        <v>6.8186682839843531</v>
      </c>
      <c r="E226" s="704">
        <v>9.7383606187000371</v>
      </c>
      <c r="F226" s="705">
        <v>0.40295581815465353</v>
      </c>
      <c r="G226" s="705">
        <v>0.45561148899651416</v>
      </c>
      <c r="H226" s="705">
        <v>0.375</v>
      </c>
      <c r="I226" s="705">
        <v>0.44800000000000001</v>
      </c>
      <c r="J226" s="705">
        <v>7.8E-2</v>
      </c>
      <c r="K226" s="705">
        <v>0.08</v>
      </c>
      <c r="L226" s="704">
        <v>4.6399999999999997</v>
      </c>
      <c r="M226" s="712">
        <v>1.41</v>
      </c>
    </row>
    <row r="227" spans="1:13" s="217" customFormat="1" ht="11.15" customHeight="1">
      <c r="A227" s="250">
        <v>3</v>
      </c>
      <c r="B227" s="721">
        <v>0.82968889468031937</v>
      </c>
      <c r="C227" s="704">
        <v>1.6285459817772221</v>
      </c>
      <c r="D227" s="704">
        <v>5.9848011456657568</v>
      </c>
      <c r="E227" s="704">
        <v>7.7177309644623913</v>
      </c>
      <c r="F227" s="705">
        <v>0.5111512354585066</v>
      </c>
      <c r="G227" s="705">
        <v>0.38255280443609962</v>
      </c>
      <c r="H227" s="705">
        <v>0.186</v>
      </c>
      <c r="I227" s="705">
        <v>0.23899999999999999</v>
      </c>
      <c r="J227" s="705">
        <v>3.5000000000000003E-2</v>
      </c>
      <c r="K227" s="705">
        <v>6.7000000000000004E-2</v>
      </c>
      <c r="L227" s="41">
        <v>13.5</v>
      </c>
      <c r="M227" s="702">
        <v>1.37</v>
      </c>
    </row>
    <row r="228" spans="1:13" s="217" customFormat="1" ht="11.15" customHeight="1">
      <c r="A228" s="250">
        <v>4</v>
      </c>
      <c r="B228" s="721">
        <v>0.86188779262569881</v>
      </c>
      <c r="C228" s="704">
        <v>2.0276491961545449</v>
      </c>
      <c r="D228" s="704">
        <v>5.189496499347853</v>
      </c>
      <c r="E228" s="704">
        <v>6.2776389867776992</v>
      </c>
      <c r="F228" s="705">
        <v>0.4812127245146568</v>
      </c>
      <c r="G228" s="705">
        <v>0.4051936693769706</v>
      </c>
      <c r="H228" s="714">
        <v>0.104</v>
      </c>
      <c r="I228" s="705">
        <v>0.20899999999999999</v>
      </c>
      <c r="J228" s="705">
        <v>2.5999999999999999E-2</v>
      </c>
      <c r="K228" s="705">
        <v>5.2999999999999999E-2</v>
      </c>
      <c r="L228" s="447">
        <v>39</v>
      </c>
      <c r="M228" s="702">
        <v>1.37</v>
      </c>
    </row>
    <row r="229" spans="1:13" s="217" customFormat="1" ht="11.15" customHeight="1">
      <c r="A229" s="250">
        <v>5</v>
      </c>
      <c r="B229" s="721">
        <v>0.90677157267218234</v>
      </c>
      <c r="C229" s="704">
        <v>1.8805760011493351</v>
      </c>
      <c r="D229" s="704">
        <v>5.9403352353155796</v>
      </c>
      <c r="E229" s="704">
        <v>5.2293408209162067</v>
      </c>
      <c r="F229" s="705">
        <v>0.44788507448191112</v>
      </c>
      <c r="G229" s="705">
        <v>0.38111073408328233</v>
      </c>
      <c r="H229" s="705">
        <v>0.13800000000000001</v>
      </c>
      <c r="I229" s="705">
        <v>0.215</v>
      </c>
      <c r="J229" s="705">
        <v>3.5999999999999997E-2</v>
      </c>
      <c r="K229" s="714">
        <v>4.9000000000000002E-2</v>
      </c>
      <c r="L229" s="41">
        <v>25.8</v>
      </c>
      <c r="M229" s="702">
        <v>1.64</v>
      </c>
    </row>
    <row r="230" spans="1:13" s="217" customFormat="1" ht="11.15" customHeight="1">
      <c r="A230" s="250">
        <v>6</v>
      </c>
      <c r="B230" s="721">
        <v>0.79334969842560843</v>
      </c>
      <c r="C230" s="704">
        <v>1.7842031988034923</v>
      </c>
      <c r="D230" s="704">
        <v>5.392180725815952</v>
      </c>
      <c r="E230" s="704">
        <v>4.4214673312494712</v>
      </c>
      <c r="F230" s="705">
        <v>0.40825471815702963</v>
      </c>
      <c r="G230" s="705">
        <v>0.36601634151937801</v>
      </c>
      <c r="H230" s="705">
        <v>0.17199999999999999</v>
      </c>
      <c r="I230" s="705">
        <v>0.219</v>
      </c>
      <c r="J230" s="705">
        <v>7.5999999999999998E-2</v>
      </c>
      <c r="K230" s="705">
        <v>5.7000000000000002E-2</v>
      </c>
      <c r="L230" s="41">
        <v>14.6</v>
      </c>
      <c r="M230" s="702">
        <v>3.57</v>
      </c>
    </row>
    <row r="231" spans="1:13" s="217" customFormat="1" ht="11.15" customHeight="1">
      <c r="A231" s="250">
        <v>7</v>
      </c>
      <c r="B231" s="721">
        <v>0.76392610886440881</v>
      </c>
      <c r="C231" s="704">
        <v>1.6888099264237426</v>
      </c>
      <c r="D231" s="711">
        <v>5.2175772389970145</v>
      </c>
      <c r="E231" s="704">
        <v>3.9296825643753941</v>
      </c>
      <c r="F231" s="705">
        <v>0.36527867467507508</v>
      </c>
      <c r="G231" s="705">
        <v>0.48952900982296943</v>
      </c>
      <c r="H231" s="705">
        <v>0.17899999999999999</v>
      </c>
      <c r="I231" s="705">
        <v>0.26300000000000001</v>
      </c>
      <c r="J231" s="705">
        <v>8.5000000000000006E-2</v>
      </c>
      <c r="K231" s="705">
        <v>4.7E-2</v>
      </c>
      <c r="L231" s="41">
        <v>10.3</v>
      </c>
      <c r="M231" s="702">
        <v>7.71</v>
      </c>
    </row>
    <row r="232" spans="1:13" s="217" customFormat="1" ht="11.15" customHeight="1">
      <c r="A232" s="250">
        <v>8</v>
      </c>
      <c r="B232" s="721">
        <v>0.80579160972296582</v>
      </c>
      <c r="C232" s="704">
        <v>1.6918906837176702</v>
      </c>
      <c r="D232" s="41">
        <v>13.07408353309954</v>
      </c>
      <c r="E232" s="704">
        <v>3.6586491114294701</v>
      </c>
      <c r="F232" s="705">
        <v>0.32294082381444567</v>
      </c>
      <c r="G232" s="705">
        <v>0.58621124797136404</v>
      </c>
      <c r="H232" s="705">
        <v>0.19500000000000001</v>
      </c>
      <c r="I232" s="705">
        <v>0.25800000000000001</v>
      </c>
      <c r="J232" s="705">
        <v>0.107</v>
      </c>
      <c r="K232" s="705">
        <v>5.1999999999999998E-2</v>
      </c>
      <c r="L232" s="704">
        <v>8.17</v>
      </c>
      <c r="M232" s="115">
        <v>13.2</v>
      </c>
    </row>
    <row r="233" spans="1:13" s="217" customFormat="1" ht="11.15" customHeight="1">
      <c r="A233" s="250">
        <v>9</v>
      </c>
      <c r="B233" s="721">
        <v>0.7758692442423708</v>
      </c>
      <c r="C233" s="704">
        <v>2.3180715350281051</v>
      </c>
      <c r="D233" s="41">
        <v>24.367831910322852</v>
      </c>
      <c r="E233" s="704">
        <v>3.9065062207059236</v>
      </c>
      <c r="F233" s="705">
        <v>0.31518860544041361</v>
      </c>
      <c r="G233" s="705">
        <v>0.43605814171646401</v>
      </c>
      <c r="H233" s="705">
        <v>0.16600000000000001</v>
      </c>
      <c r="I233" s="705">
        <v>0.22600000000000001</v>
      </c>
      <c r="J233" s="705">
        <v>9.6000000000000002E-2</v>
      </c>
      <c r="K233" s="705">
        <v>6.5000000000000002E-2</v>
      </c>
      <c r="L233" s="704">
        <v>7.59</v>
      </c>
      <c r="M233" s="781">
        <v>23.4</v>
      </c>
    </row>
    <row r="234" spans="1:13" s="217" customFormat="1" ht="11.15" customHeight="1">
      <c r="A234" s="250">
        <v>10</v>
      </c>
      <c r="B234" s="721">
        <v>0.72054053659492667</v>
      </c>
      <c r="C234" s="704">
        <v>3.9418690066601747</v>
      </c>
      <c r="D234" s="41">
        <v>24.773640523237756</v>
      </c>
      <c r="E234" s="704">
        <v>4.5598420402432396</v>
      </c>
      <c r="F234" s="705">
        <v>0.32079322812598976</v>
      </c>
      <c r="G234" s="705">
        <v>0.40542720662245435</v>
      </c>
      <c r="H234" s="705">
        <v>0.16300000000000001</v>
      </c>
      <c r="I234" s="705">
        <v>0.14199999999999999</v>
      </c>
      <c r="J234" s="714">
        <v>1.2E-2</v>
      </c>
      <c r="K234" s="705">
        <v>7.3999999999999996E-2</v>
      </c>
      <c r="L234" s="704">
        <v>8.02</v>
      </c>
      <c r="M234" s="115">
        <v>23.1</v>
      </c>
    </row>
    <row r="235" spans="1:13" s="217" customFormat="1" ht="11.15" customHeight="1">
      <c r="A235" s="250">
        <v>11</v>
      </c>
      <c r="B235" s="721">
        <v>0.76751108199163554</v>
      </c>
      <c r="C235" s="704">
        <v>6.0734557463437966</v>
      </c>
      <c r="D235" s="41">
        <v>22.799233971126394</v>
      </c>
      <c r="E235" s="704">
        <v>3.9953905655485493</v>
      </c>
      <c r="F235" s="714">
        <v>0.3922808002023776</v>
      </c>
      <c r="G235" s="705">
        <v>0.37133797437417032</v>
      </c>
      <c r="H235" s="705">
        <v>0.153</v>
      </c>
      <c r="I235" s="705">
        <v>0.17499999999999999</v>
      </c>
      <c r="J235" s="705">
        <v>3.5999999999999997E-2</v>
      </c>
      <c r="K235" s="705">
        <v>0.10199999999999999</v>
      </c>
      <c r="L235" s="704">
        <v>7.41</v>
      </c>
      <c r="M235" s="115">
        <v>14.7</v>
      </c>
    </row>
    <row r="236" spans="1:13" s="217" customFormat="1" ht="11.15" customHeight="1">
      <c r="A236" s="250">
        <v>12</v>
      </c>
      <c r="B236" s="721">
        <v>0.7802070802086567</v>
      </c>
      <c r="C236" s="704">
        <v>6.1025834120749902</v>
      </c>
      <c r="D236" s="41">
        <v>17.606449389376966</v>
      </c>
      <c r="E236" s="704">
        <v>3.4210461676405828</v>
      </c>
      <c r="F236" s="705">
        <v>0.69324454725475282</v>
      </c>
      <c r="G236" s="714">
        <v>0.41893928092773286</v>
      </c>
      <c r="H236" s="705">
        <v>0.14299999999999999</v>
      </c>
      <c r="I236" s="705">
        <v>0.27300000000000002</v>
      </c>
      <c r="J236" s="705">
        <v>0.10199999999999999</v>
      </c>
      <c r="K236" s="705">
        <v>0.875</v>
      </c>
      <c r="L236" s="704">
        <v>6.19</v>
      </c>
      <c r="M236" s="702">
        <v>9.42</v>
      </c>
    </row>
    <row r="237" spans="1:13" s="217" customFormat="1" ht="11.15" customHeight="1">
      <c r="A237" s="250">
        <v>13</v>
      </c>
      <c r="B237" s="721">
        <v>0.78168857594390939</v>
      </c>
      <c r="C237" s="704">
        <v>5.2736193498565695</v>
      </c>
      <c r="D237" s="41">
        <v>13.112319479297346</v>
      </c>
      <c r="E237" s="704">
        <v>2.9991887771966517</v>
      </c>
      <c r="F237" s="705">
        <v>0.768772317134366</v>
      </c>
      <c r="G237" s="711">
        <v>5.8412793382156858</v>
      </c>
      <c r="H237" s="705">
        <v>0.161</v>
      </c>
      <c r="I237" s="705">
        <v>0.38200000000000001</v>
      </c>
      <c r="J237" s="705">
        <v>0.25700000000000001</v>
      </c>
      <c r="K237" s="704">
        <v>1.84</v>
      </c>
      <c r="L237" s="704">
        <v>5.76</v>
      </c>
      <c r="M237" s="702">
        <v>6.99</v>
      </c>
    </row>
    <row r="238" spans="1:13" s="217" customFormat="1" ht="11.15" customHeight="1">
      <c r="A238" s="250">
        <v>14</v>
      </c>
      <c r="B238" s="721">
        <v>0.901631361542098</v>
      </c>
      <c r="C238" s="704">
        <v>4.6838073163435556</v>
      </c>
      <c r="D238" s="41">
        <v>10.498909277414375</v>
      </c>
      <c r="E238" s="704">
        <v>2.6839159133260635</v>
      </c>
      <c r="F238" s="711">
        <v>1.0569122312014663</v>
      </c>
      <c r="G238" s="704">
        <v>9.6093736517934865</v>
      </c>
      <c r="H238" s="705">
        <v>0.16900000000000001</v>
      </c>
      <c r="I238" s="705">
        <v>0.35199999999999998</v>
      </c>
      <c r="J238" s="705">
        <v>0.19400000000000001</v>
      </c>
      <c r="K238" s="704">
        <v>2.48</v>
      </c>
      <c r="L238" s="704">
        <v>6.3</v>
      </c>
      <c r="M238" s="702">
        <v>5.74</v>
      </c>
    </row>
    <row r="239" spans="1:13" s="217" customFormat="1" ht="11.15" customHeight="1">
      <c r="A239" s="250">
        <v>15</v>
      </c>
      <c r="B239" s="721">
        <v>0.88038236346367993</v>
      </c>
      <c r="C239" s="704">
        <v>5.5596314519144343</v>
      </c>
      <c r="D239" s="41">
        <v>15.732315925392205</v>
      </c>
      <c r="E239" s="704">
        <v>2.3571779332302834</v>
      </c>
      <c r="F239" s="705">
        <v>0.76368018263761428</v>
      </c>
      <c r="G239" s="704">
        <v>4.8835965056110977</v>
      </c>
      <c r="H239" s="705">
        <v>0.19400000000000001</v>
      </c>
      <c r="I239" s="705">
        <v>0.34200000000000003</v>
      </c>
      <c r="J239" s="714">
        <v>0.44700000000000001</v>
      </c>
      <c r="K239" s="704">
        <v>2.35</v>
      </c>
      <c r="L239" s="704">
        <v>5.14</v>
      </c>
      <c r="M239" s="702">
        <v>6.34</v>
      </c>
    </row>
    <row r="240" spans="1:13" s="217" customFormat="1" ht="11.15" customHeight="1">
      <c r="A240" s="250">
        <v>16</v>
      </c>
      <c r="B240" s="721">
        <v>0.87815235148875015</v>
      </c>
      <c r="C240" s="704">
        <v>7.8955660429663492</v>
      </c>
      <c r="D240" s="41">
        <v>26.421730671980818</v>
      </c>
      <c r="E240" s="704">
        <v>2.0975977201413021</v>
      </c>
      <c r="F240" s="705">
        <v>0.55754788423348889</v>
      </c>
      <c r="G240" s="704">
        <v>2.8049591133404892</v>
      </c>
      <c r="H240" s="705">
        <v>0.25800000000000001</v>
      </c>
      <c r="I240" s="705">
        <v>0.31</v>
      </c>
      <c r="J240" s="705">
        <v>0.52400000000000002</v>
      </c>
      <c r="K240" s="704">
        <v>1.67</v>
      </c>
      <c r="L240" s="704">
        <v>4.38</v>
      </c>
      <c r="M240" s="115">
        <v>11</v>
      </c>
    </row>
    <row r="241" spans="1:13" s="217" customFormat="1" ht="11.15" customHeight="1">
      <c r="A241" s="250">
        <v>17</v>
      </c>
      <c r="B241" s="827">
        <v>1.3848312519972279</v>
      </c>
      <c r="C241" s="704">
        <v>9.0923586307400477</v>
      </c>
      <c r="D241" s="41">
        <v>29.085406040821926</v>
      </c>
      <c r="E241" s="704">
        <v>1.8520627548266535</v>
      </c>
      <c r="F241" s="705">
        <v>0.46847525291777048</v>
      </c>
      <c r="G241" s="704">
        <v>1.7948373227171368</v>
      </c>
      <c r="H241" s="705">
        <v>0.26300000000000001</v>
      </c>
      <c r="I241" s="705">
        <v>0.316</v>
      </c>
      <c r="J241" s="705">
        <v>0.51500000000000001</v>
      </c>
      <c r="K241" s="704">
        <v>2.04</v>
      </c>
      <c r="L241" s="704">
        <v>4.03</v>
      </c>
      <c r="M241" s="115">
        <v>14.8</v>
      </c>
    </row>
    <row r="242" spans="1:13" s="217" customFormat="1" ht="11.15" customHeight="1">
      <c r="A242" s="250">
        <v>18</v>
      </c>
      <c r="B242" s="786">
        <v>1.9044542394398156</v>
      </c>
      <c r="C242" s="704">
        <v>7.5808357653493879</v>
      </c>
      <c r="D242" s="447">
        <v>39.261736670665677</v>
      </c>
      <c r="E242" s="704">
        <v>1.653818467044444</v>
      </c>
      <c r="F242" s="705">
        <v>0.42014093087105936</v>
      </c>
      <c r="G242" s="704">
        <v>1.198230926251787</v>
      </c>
      <c r="H242" s="705">
        <v>0.32200000000000001</v>
      </c>
      <c r="I242" s="705">
        <v>0.126</v>
      </c>
      <c r="J242" s="705">
        <v>0.34300000000000003</v>
      </c>
      <c r="K242" s="704">
        <v>2.82</v>
      </c>
      <c r="L242" s="704">
        <v>3.7</v>
      </c>
      <c r="M242" s="115">
        <v>16.899999999999999</v>
      </c>
    </row>
    <row r="243" spans="1:13" s="217" customFormat="1" ht="11.15" customHeight="1">
      <c r="A243" s="250">
        <v>19</v>
      </c>
      <c r="B243" s="786">
        <v>1.7300153586748683</v>
      </c>
      <c r="C243" s="704">
        <v>7.7350801370898781</v>
      </c>
      <c r="D243" s="41">
        <v>33.476708932969281</v>
      </c>
      <c r="E243" s="704">
        <v>1.4265554968699217</v>
      </c>
      <c r="F243" s="705">
        <v>0.37460834149038552</v>
      </c>
      <c r="G243" s="705">
        <v>0.85754621015807597</v>
      </c>
      <c r="H243" s="705">
        <v>0.35199999999999998</v>
      </c>
      <c r="I243" s="705">
        <v>6.8000000000000005E-2</v>
      </c>
      <c r="J243" s="705">
        <v>0.24199999999999999</v>
      </c>
      <c r="K243" s="704">
        <v>2.54</v>
      </c>
      <c r="L243" s="704">
        <v>3.56</v>
      </c>
      <c r="M243" s="115">
        <v>16.5</v>
      </c>
    </row>
    <row r="244" spans="1:13" s="217" customFormat="1" ht="11.15" customHeight="1">
      <c r="A244" s="250">
        <v>20</v>
      </c>
      <c r="B244" s="786">
        <v>1.669347510757432</v>
      </c>
      <c r="C244" s="447">
        <v>15.163875350802453</v>
      </c>
      <c r="D244" s="41">
        <v>32.380360392279286</v>
      </c>
      <c r="E244" s="704">
        <v>1.256042358310784</v>
      </c>
      <c r="F244" s="705">
        <v>0.36502421130196311</v>
      </c>
      <c r="G244" s="705">
        <v>0.70366817890205258</v>
      </c>
      <c r="H244" s="705">
        <v>0.376</v>
      </c>
      <c r="I244" s="705">
        <v>7.0999999999999994E-2</v>
      </c>
      <c r="J244" s="705">
        <v>0.17599999999999999</v>
      </c>
      <c r="K244" s="704">
        <v>2.04</v>
      </c>
      <c r="L244" s="704">
        <v>3.31</v>
      </c>
      <c r="M244" s="115">
        <v>13</v>
      </c>
    </row>
    <row r="245" spans="1:13" s="217" customFormat="1" ht="11.15" customHeight="1">
      <c r="A245" s="250">
        <v>21</v>
      </c>
      <c r="B245" s="786">
        <v>1.4525341293280736</v>
      </c>
      <c r="C245" s="41">
        <v>12.277967627991819</v>
      </c>
      <c r="D245" s="41">
        <v>33.94796643331717</v>
      </c>
      <c r="E245" s="704">
        <v>1.0543076068194146</v>
      </c>
      <c r="F245" s="705">
        <v>0.34280976149609704</v>
      </c>
      <c r="G245" s="705">
        <v>0.66759889939801065</v>
      </c>
      <c r="H245" s="705">
        <v>0.40400000000000003</v>
      </c>
      <c r="I245" s="705">
        <v>5.0999999999999997E-2</v>
      </c>
      <c r="J245" s="705">
        <v>0.189</v>
      </c>
      <c r="K245" s="704">
        <v>1.82</v>
      </c>
      <c r="L245" s="704">
        <v>3.05</v>
      </c>
      <c r="M245" s="115">
        <v>11.3</v>
      </c>
    </row>
    <row r="246" spans="1:13" s="217" customFormat="1" ht="11.15" customHeight="1">
      <c r="A246" s="250">
        <v>22</v>
      </c>
      <c r="B246" s="786">
        <v>1.3198355459540747</v>
      </c>
      <c r="C246" s="704">
        <v>7.8940506923263207</v>
      </c>
      <c r="D246" s="41">
        <v>32.98014955682698</v>
      </c>
      <c r="E246" s="705">
        <v>0.92425707505717813</v>
      </c>
      <c r="F246" s="705">
        <v>0.32946002495162463</v>
      </c>
      <c r="G246" s="705">
        <v>0.59878726515780667</v>
      </c>
      <c r="H246" s="705">
        <v>0.36099999999999999</v>
      </c>
      <c r="I246" s="705">
        <v>0.05</v>
      </c>
      <c r="J246" s="705">
        <v>0.16500000000000001</v>
      </c>
      <c r="K246" s="704">
        <v>1.62</v>
      </c>
      <c r="L246" s="704">
        <v>2.78</v>
      </c>
      <c r="M246" s="115">
        <v>10.6</v>
      </c>
    </row>
    <row r="247" spans="1:13" s="217" customFormat="1" ht="11.15" customHeight="1">
      <c r="A247" s="250">
        <v>23</v>
      </c>
      <c r="B247" s="786">
        <v>1.3928698076499242</v>
      </c>
      <c r="C247" s="704">
        <v>7.0025198191457525</v>
      </c>
      <c r="D247" s="41">
        <v>29.089987298305825</v>
      </c>
      <c r="E247" s="705">
        <v>0.81475192906489047</v>
      </c>
      <c r="F247" s="705">
        <v>0.3646383321024963</v>
      </c>
      <c r="G247" s="705">
        <v>0.56938620932294326</v>
      </c>
      <c r="H247" s="705">
        <v>0.374</v>
      </c>
      <c r="I247" s="705">
        <v>5.7000000000000002E-2</v>
      </c>
      <c r="J247" s="705">
        <v>0.13</v>
      </c>
      <c r="K247" s="704">
        <v>1.54</v>
      </c>
      <c r="L247" s="704">
        <v>2.41</v>
      </c>
      <c r="M247" s="702">
        <v>9.85</v>
      </c>
    </row>
    <row r="248" spans="1:13" s="217" customFormat="1" ht="11.15" customHeight="1">
      <c r="A248" s="250">
        <v>24</v>
      </c>
      <c r="B248" s="786">
        <v>1.3636281359799698</v>
      </c>
      <c r="C248" s="704">
        <v>7.2770145028220279</v>
      </c>
      <c r="D248" s="41">
        <v>30.620343378093626</v>
      </c>
      <c r="E248" s="705">
        <v>0.71786537418574226</v>
      </c>
      <c r="F248" s="705">
        <v>0.38467677264482758</v>
      </c>
      <c r="G248" s="705">
        <v>0.54178002059057873</v>
      </c>
      <c r="H248" s="705">
        <v>0.218</v>
      </c>
      <c r="I248" s="705">
        <v>7.4999999999999997E-2</v>
      </c>
      <c r="J248" s="705">
        <v>0.11700000000000001</v>
      </c>
      <c r="K248" s="704">
        <v>1.53</v>
      </c>
      <c r="L248" s="704">
        <v>2.02</v>
      </c>
      <c r="M248" s="702">
        <v>8.9499999999999993</v>
      </c>
    </row>
    <row r="249" spans="1:13" s="217" customFormat="1" ht="11.15" customHeight="1">
      <c r="A249" s="250">
        <v>25</v>
      </c>
      <c r="B249" s="786">
        <v>1.2631067705508072</v>
      </c>
      <c r="C249" s="704">
        <v>7.6134354139034848</v>
      </c>
      <c r="D249" s="41">
        <v>26.925012036080641</v>
      </c>
      <c r="E249" s="705">
        <v>0.64477498664047872</v>
      </c>
      <c r="F249" s="705">
        <v>0.33242127569626923</v>
      </c>
      <c r="G249" s="705">
        <v>0.5810841549822976</v>
      </c>
      <c r="H249" s="705">
        <v>0.17299999999999999</v>
      </c>
      <c r="I249" s="705">
        <v>0.05</v>
      </c>
      <c r="J249" s="705">
        <v>0.111</v>
      </c>
      <c r="K249" s="704">
        <v>1.42</v>
      </c>
      <c r="L249" s="704">
        <v>1.66</v>
      </c>
      <c r="M249" s="115">
        <v>11.3</v>
      </c>
    </row>
    <row r="250" spans="1:13" s="217" customFormat="1" ht="11.15" customHeight="1">
      <c r="A250" s="250">
        <v>26</v>
      </c>
      <c r="B250" s="786">
        <v>1.3069175229882506</v>
      </c>
      <c r="C250" s="704">
        <v>8.5167687683442868</v>
      </c>
      <c r="D250" s="41">
        <v>22.508083039476801</v>
      </c>
      <c r="E250" s="705">
        <v>0.57380656130370089</v>
      </c>
      <c r="F250" s="705">
        <v>0.35731844569476551</v>
      </c>
      <c r="G250" s="705">
        <v>0.44518224896538938</v>
      </c>
      <c r="H250" s="705">
        <v>0.185</v>
      </c>
      <c r="I250" s="705">
        <v>5.7000000000000002E-2</v>
      </c>
      <c r="J250" s="705">
        <v>9.6000000000000002E-2</v>
      </c>
      <c r="K250" s="704">
        <v>2.02</v>
      </c>
      <c r="L250" s="704">
        <v>1.51</v>
      </c>
      <c r="M250" s="702">
        <v>9.4499999999999993</v>
      </c>
    </row>
    <row r="251" spans="1:13" s="217" customFormat="1" ht="11.15" customHeight="1">
      <c r="A251" s="250">
        <v>27</v>
      </c>
      <c r="B251" s="786">
        <v>1.2408876775591426</v>
      </c>
      <c r="C251" s="704">
        <v>8.5737999136315111</v>
      </c>
      <c r="D251" s="41">
        <v>18.440184755773238</v>
      </c>
      <c r="E251" s="705">
        <v>0.5253545368056417</v>
      </c>
      <c r="F251" s="705">
        <v>0.40817966512558551</v>
      </c>
      <c r="G251" s="705">
        <v>0.4950505409634911</v>
      </c>
      <c r="H251" s="705">
        <v>0.245</v>
      </c>
      <c r="I251" s="714">
        <v>0.04</v>
      </c>
      <c r="J251" s="705">
        <v>8.2000000000000003E-2</v>
      </c>
      <c r="K251" s="447">
        <v>12.3</v>
      </c>
      <c r="L251" s="704">
        <v>1.46</v>
      </c>
      <c r="M251" s="702">
        <v>7.73</v>
      </c>
    </row>
    <row r="252" spans="1:13" s="217" customFormat="1" ht="11.15" customHeight="1">
      <c r="A252" s="250">
        <v>28</v>
      </c>
      <c r="B252" s="786">
        <v>1.2936820206627433</v>
      </c>
      <c r="C252" s="704">
        <v>8.7601407242773135</v>
      </c>
      <c r="D252" s="41">
        <v>15.561025594951772</v>
      </c>
      <c r="E252" s="705">
        <v>0.42520850857320747</v>
      </c>
      <c r="F252" s="705">
        <v>0.43200912725659074</v>
      </c>
      <c r="G252" s="705">
        <v>0.3987243694803872</v>
      </c>
      <c r="H252" s="705">
        <v>0.33100000000000002</v>
      </c>
      <c r="I252" s="705">
        <v>5.8999999999999997E-2</v>
      </c>
      <c r="J252" s="705">
        <v>6.5000000000000002E-2</v>
      </c>
      <c r="K252" s="41">
        <v>17.3</v>
      </c>
      <c r="L252" s="711">
        <v>1.44</v>
      </c>
      <c r="M252" s="702">
        <v>5.62</v>
      </c>
    </row>
    <row r="253" spans="1:13" s="217" customFormat="1" ht="11.15" customHeight="1">
      <c r="A253" s="250">
        <v>29</v>
      </c>
      <c r="B253" s="786">
        <v>1.4107477610745209</v>
      </c>
      <c r="C253" s="705"/>
      <c r="D253" s="41">
        <v>15.226912557064114</v>
      </c>
      <c r="E253" s="705">
        <v>0.38021109906092199</v>
      </c>
      <c r="F253" s="705">
        <v>0.65928736965967039</v>
      </c>
      <c r="G253" s="705">
        <v>0.44234154968984812</v>
      </c>
      <c r="H253" s="705">
        <v>0.34399999999999997</v>
      </c>
      <c r="I253" s="705">
        <v>7.9000000000000001E-2</v>
      </c>
      <c r="J253" s="705">
        <v>9.6000000000000002E-2</v>
      </c>
      <c r="K253" s="704">
        <v>9.33</v>
      </c>
      <c r="L253" s="704">
        <v>1.55</v>
      </c>
      <c r="M253" s="702">
        <v>4.29</v>
      </c>
    </row>
    <row r="254" spans="1:13" s="217" customFormat="1" ht="11.15" customHeight="1">
      <c r="A254" s="250">
        <v>30</v>
      </c>
      <c r="B254" s="786">
        <v>1.4330636504176166</v>
      </c>
      <c r="C254" s="705"/>
      <c r="D254" s="41">
        <v>14.782697466204402</v>
      </c>
      <c r="E254" s="714">
        <v>0.33515667922954262</v>
      </c>
      <c r="F254" s="705">
        <v>0.60352089037909318</v>
      </c>
      <c r="G254" s="705">
        <v>0.41083028449568587</v>
      </c>
      <c r="H254" s="705">
        <v>0.51400000000000001</v>
      </c>
      <c r="I254" s="705">
        <v>0.14799999999999999</v>
      </c>
      <c r="J254" s="705">
        <v>9.9000000000000005E-2</v>
      </c>
      <c r="K254" s="704">
        <v>6.17</v>
      </c>
      <c r="L254" s="704">
        <v>1.77</v>
      </c>
      <c r="M254" s="702">
        <v>4.5599999999999996</v>
      </c>
    </row>
    <row r="255" spans="1:13" s="217" customFormat="1" ht="11.15" customHeight="1">
      <c r="A255" s="250">
        <v>31</v>
      </c>
      <c r="B255" s="798">
        <v>1.3310178938633102</v>
      </c>
      <c r="C255" s="716"/>
      <c r="D255" s="117">
        <v>13.585695629308711</v>
      </c>
      <c r="E255" s="716"/>
      <c r="F255" s="716">
        <v>0.47457186934948054</v>
      </c>
      <c r="G255" s="716"/>
      <c r="H255" s="717">
        <v>0.59899999999999998</v>
      </c>
      <c r="I255" s="716">
        <v>9.5000000000000001E-2</v>
      </c>
      <c r="J255" s="716"/>
      <c r="K255" s="708">
        <v>4.8600000000000003</v>
      </c>
      <c r="L255" s="716"/>
      <c r="M255" s="709">
        <v>5.73</v>
      </c>
    </row>
    <row r="256" spans="1:13" s="217" customFormat="1" ht="11.15" customHeight="1">
      <c r="A256" s="267" t="s">
        <v>197</v>
      </c>
      <c r="B256" s="719">
        <f>SUM(B225:B234)/10</f>
        <v>0.78903326461650836</v>
      </c>
      <c r="C256" s="706">
        <f t="shared" ref="C256:M256" si="16">SUM(C225:C234)/10</f>
        <v>1.958940899398866</v>
      </c>
      <c r="D256" s="113">
        <f t="shared" si="16"/>
        <v>10.541204847618593</v>
      </c>
      <c r="E256" s="706">
        <f t="shared" si="16"/>
        <v>6.0555363382690386</v>
      </c>
      <c r="F256" s="715">
        <f t="shared" si="16"/>
        <v>0.38923377435132955</v>
      </c>
      <c r="G256" s="715">
        <f t="shared" si="16"/>
        <v>0.4355913176630084</v>
      </c>
      <c r="H256" s="715">
        <f t="shared" si="16"/>
        <v>0.2064</v>
      </c>
      <c r="I256" s="715">
        <f t="shared" si="16"/>
        <v>0.29249999999999998</v>
      </c>
      <c r="J256" s="715">
        <f t="shared" si="16"/>
        <v>0.06</v>
      </c>
      <c r="K256" s="715">
        <f t="shared" si="16"/>
        <v>6.2899999999999984E-2</v>
      </c>
      <c r="L256" s="113">
        <f t="shared" si="16"/>
        <v>13.587999999999999</v>
      </c>
      <c r="M256" s="707">
        <f t="shared" si="16"/>
        <v>7.8169999999999984</v>
      </c>
    </row>
    <row r="257" spans="1:15" s="217" customFormat="1" ht="11.15" customHeight="1">
      <c r="A257" s="268" t="s">
        <v>198</v>
      </c>
      <c r="B257" s="786">
        <f>SUM(B235:B244)/10</f>
        <v>1.1678221175508074</v>
      </c>
      <c r="C257" s="704">
        <f t="shared" ref="C257:M257" si="17">SUM(C235:C244)/10</f>
        <v>7.5160813203481469</v>
      </c>
      <c r="D257" s="41">
        <f t="shared" si="17"/>
        <v>24.037517075132428</v>
      </c>
      <c r="E257" s="704">
        <f t="shared" si="17"/>
        <v>2.3742796154135237</v>
      </c>
      <c r="F257" s="705">
        <f t="shared" si="17"/>
        <v>0.58606866992452455</v>
      </c>
      <c r="G257" s="704">
        <f t="shared" si="17"/>
        <v>2.848376850229172</v>
      </c>
      <c r="H257" s="705">
        <f t="shared" si="17"/>
        <v>0.23910000000000001</v>
      </c>
      <c r="I257" s="705">
        <f t="shared" si="17"/>
        <v>0.24149999999999999</v>
      </c>
      <c r="J257" s="705">
        <f t="shared" si="17"/>
        <v>0.28360000000000002</v>
      </c>
      <c r="K257" s="704">
        <f t="shared" si="17"/>
        <v>1.8756999999999997</v>
      </c>
      <c r="L257" s="704">
        <f t="shared" si="17"/>
        <v>4.9780000000000006</v>
      </c>
      <c r="M257" s="115">
        <f t="shared" si="17"/>
        <v>11.538999999999998</v>
      </c>
    </row>
    <row r="258" spans="1:15" s="217" customFormat="1" ht="11.15" customHeight="1">
      <c r="A258" s="268" t="s">
        <v>199</v>
      </c>
      <c r="B258" s="786">
        <f>SUM(B245:B255)/11</f>
        <v>1.3462082650934939</v>
      </c>
      <c r="C258" s="704">
        <f>SUM(C245:C255)/8</f>
        <v>8.4894621828053154</v>
      </c>
      <c r="D258" s="41">
        <f t="shared" ref="D258:M258" si="18">SUM(D245:D255)/11</f>
        <v>23.060732522309387</v>
      </c>
      <c r="E258" s="705">
        <f>SUM(E245:E255)/10</f>
        <v>0.63956943567407187</v>
      </c>
      <c r="F258" s="705">
        <f t="shared" si="18"/>
        <v>0.42626304857786368</v>
      </c>
      <c r="G258" s="705">
        <f>SUM(G245:G255)/10</f>
        <v>0.51507655430464383</v>
      </c>
      <c r="H258" s="705">
        <f t="shared" si="18"/>
        <v>0.34072727272727277</v>
      </c>
      <c r="I258" s="705">
        <f t="shared" si="18"/>
        <v>6.9181818181818178E-2</v>
      </c>
      <c r="J258" s="705">
        <f>SUM(J245:J255)/10</f>
        <v>0.11499999999999999</v>
      </c>
      <c r="K258" s="704">
        <f t="shared" si="18"/>
        <v>5.4463636363636363</v>
      </c>
      <c r="L258" s="704">
        <f>SUM(L245:L255)/10</f>
        <v>1.9650000000000003</v>
      </c>
      <c r="M258" s="702">
        <f t="shared" si="18"/>
        <v>8.1254545454545468</v>
      </c>
    </row>
    <row r="259" spans="1:15" s="217" customFormat="1" ht="11.15" customHeight="1">
      <c r="A259" s="268" t="s">
        <v>200</v>
      </c>
      <c r="B259" s="786">
        <f>SUM(B225:B255)/31</f>
        <v>1.1089304754097289</v>
      </c>
      <c r="C259" s="704">
        <f>SUM(C225:C255)/28</f>
        <v>5.8094971307111658</v>
      </c>
      <c r="D259" s="41">
        <f t="shared" ref="D259:M259" si="19">SUM(D225:D255)/31</f>
        <v>19.337266999126239</v>
      </c>
      <c r="E259" s="704">
        <f>SUM(E225:E255)/30</f>
        <v>3.0231284631188786</v>
      </c>
      <c r="F259" s="705">
        <f t="shared" si="19"/>
        <v>0.46586832184242055</v>
      </c>
      <c r="G259" s="704">
        <f>SUM(G225:G255)/30</f>
        <v>1.2663482407322746</v>
      </c>
      <c r="H259" s="705">
        <f t="shared" si="19"/>
        <v>0.26461290322580644</v>
      </c>
      <c r="I259" s="705">
        <f t="shared" si="19"/>
        <v>0.19680645161290319</v>
      </c>
      <c r="J259" s="705">
        <f>SUM(J225:J255)/30</f>
        <v>0.15286666666666671</v>
      </c>
      <c r="K259" s="704">
        <f t="shared" si="19"/>
        <v>2.5579354838709678</v>
      </c>
      <c r="L259" s="704">
        <f>SUM(L225:L255)/30</f>
        <v>6.8436666666666666</v>
      </c>
      <c r="M259" s="702">
        <f t="shared" si="19"/>
        <v>9.12709677419355</v>
      </c>
      <c r="N259" s="264"/>
      <c r="O259" s="243"/>
    </row>
    <row r="260" spans="1:15" s="217" customFormat="1" ht="11.15" customHeight="1">
      <c r="A260" s="268" t="s">
        <v>201</v>
      </c>
      <c r="B260" s="786">
        <v>2.1392225856061127</v>
      </c>
      <c r="C260" s="41">
        <v>17.693642906126819</v>
      </c>
      <c r="D260" s="41">
        <v>45.042729767992938</v>
      </c>
      <c r="E260" s="41">
        <v>13.269101068153535</v>
      </c>
      <c r="F260" s="704">
        <v>1.143281369946894</v>
      </c>
      <c r="G260" s="41">
        <v>24.196733366732897</v>
      </c>
      <c r="H260" s="705">
        <v>0.749</v>
      </c>
      <c r="I260" s="705">
        <v>0.85399999999999998</v>
      </c>
      <c r="J260" s="705">
        <v>0.70599999999999996</v>
      </c>
      <c r="K260" s="41">
        <v>26.7</v>
      </c>
      <c r="L260" s="41">
        <v>48.8</v>
      </c>
      <c r="M260" s="115">
        <v>27.3</v>
      </c>
    </row>
    <row r="261" spans="1:15" s="217" customFormat="1" ht="11.15" customHeight="1">
      <c r="A261" s="269" t="s">
        <v>202</v>
      </c>
      <c r="B261" s="722">
        <v>0.33881923430671562</v>
      </c>
      <c r="C261" s="708">
        <v>1.2722908131226678</v>
      </c>
      <c r="D261" s="708">
        <v>4.6350142229561575</v>
      </c>
      <c r="E261" s="716">
        <v>0.31171377971459313</v>
      </c>
      <c r="F261" s="716">
        <v>0.2601366158854736</v>
      </c>
      <c r="G261" s="716">
        <v>0.26272159263287737</v>
      </c>
      <c r="H261" s="716">
        <v>7.8E-2</v>
      </c>
      <c r="I261" s="716">
        <v>2.1000000000000001E-2</v>
      </c>
      <c r="J261" s="716">
        <v>5.0000000000000001E-3</v>
      </c>
      <c r="K261" s="716">
        <v>3.4000000000000002E-2</v>
      </c>
      <c r="L261" s="708">
        <v>1.38</v>
      </c>
      <c r="M261" s="709">
        <v>1.27</v>
      </c>
    </row>
    <row r="262" spans="1:15" s="217" customFormat="1" ht="11.15" customHeight="1">
      <c r="A262" s="188"/>
      <c r="B262" s="188"/>
      <c r="C262" s="188"/>
      <c r="D262" s="188"/>
      <c r="E262" s="188"/>
      <c r="F262" s="188"/>
      <c r="G262" s="188"/>
      <c r="H262" s="188"/>
      <c r="I262" s="188"/>
      <c r="J262" s="188"/>
      <c r="K262" s="188"/>
      <c r="L262" s="188"/>
      <c r="M262" s="188"/>
    </row>
    <row r="263" spans="1:15" s="217" customFormat="1" ht="11.15" customHeight="1">
      <c r="A263" s="216"/>
      <c r="B263" s="216"/>
      <c r="C263" s="216"/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</row>
    <row r="264" spans="1:15" s="217" customFormat="1" ht="11.15" customHeight="1">
      <c r="A264" s="216"/>
      <c r="B264" s="216"/>
      <c r="C264" s="216"/>
      <c r="D264" s="216"/>
      <c r="E264" s="216"/>
      <c r="F264" s="216"/>
      <c r="G264" s="270"/>
      <c r="H264" s="216"/>
      <c r="I264" s="216"/>
      <c r="J264" s="216"/>
      <c r="K264" s="216"/>
      <c r="L264" s="216"/>
      <c r="M264" s="216"/>
    </row>
    <row r="265" spans="1:15" s="217" customFormat="1" ht="11.15" customHeight="1">
      <c r="A265" s="216"/>
      <c r="B265" s="216"/>
      <c r="C265" s="216"/>
      <c r="D265" s="216"/>
      <c r="E265" s="216"/>
      <c r="F265" s="270"/>
      <c r="G265" s="270"/>
      <c r="H265" s="216"/>
      <c r="I265" s="216"/>
      <c r="J265" s="216"/>
      <c r="K265" s="216"/>
      <c r="L265" s="216"/>
      <c r="M265" s="216"/>
    </row>
    <row r="266" spans="1:15" s="217" customFormat="1" ht="11.15" customHeight="1">
      <c r="A266" s="216"/>
      <c r="B266" s="216"/>
      <c r="C266" s="216"/>
      <c r="D266" s="216"/>
      <c r="E266" s="216"/>
      <c r="F266" s="216"/>
      <c r="G266" s="216"/>
      <c r="H266" s="216"/>
      <c r="I266" s="216"/>
      <c r="J266" s="216"/>
      <c r="K266" s="216"/>
      <c r="L266" s="216"/>
      <c r="M266" s="216"/>
    </row>
    <row r="267" spans="1:15" s="217" customFormat="1" ht="11.15" customHeight="1">
      <c r="A267" s="216"/>
      <c r="B267" s="216"/>
      <c r="C267" s="216"/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</row>
    <row r="268" spans="1:15" s="217" customFormat="1" ht="11.15" customHeight="1"/>
    <row r="269" spans="1:15" s="217" customFormat="1" ht="11.15" customHeight="1"/>
    <row r="270" spans="1:15" s="217" customFormat="1" ht="11.15" customHeight="1"/>
    <row r="271" spans="1:15" s="217" customFormat="1" ht="11.15" customHeight="1"/>
    <row r="272" spans="1:15" s="217" customFormat="1" ht="11.15" customHeight="1"/>
    <row r="273" spans="1:13" s="217" customFormat="1" ht="11.15" customHeight="1"/>
    <row r="274" spans="1:13" s="217" customFormat="1" ht="11.15" customHeight="1"/>
    <row r="275" spans="1:13" s="217" customFormat="1" ht="11.15" customHeight="1"/>
    <row r="276" spans="1:13" s="217" customFormat="1" ht="11.15" customHeight="1"/>
    <row r="277" spans="1:13" s="217" customFormat="1" ht="11.15" customHeight="1"/>
    <row r="278" spans="1:13" s="217" customFormat="1" ht="11.15" customHeight="1"/>
    <row r="279" spans="1:13" s="217" customFormat="1" ht="11.15" customHeight="1"/>
    <row r="280" spans="1:13" s="217" customFormat="1" ht="11.15" customHeight="1"/>
    <row r="281" spans="1:13" s="217" customFormat="1" ht="11.15" customHeight="1"/>
    <row r="282" spans="1:13" s="217" customFormat="1" ht="11.15" customHeight="1"/>
    <row r="283" spans="1:13" ht="12" customHeight="1">
      <c r="A283" s="226"/>
      <c r="B283" s="226"/>
      <c r="C283" s="226"/>
      <c r="D283" s="226"/>
      <c r="E283" s="226"/>
      <c r="F283" s="226"/>
      <c r="G283" s="226"/>
      <c r="H283" s="226"/>
      <c r="I283" s="226"/>
      <c r="J283" s="226"/>
      <c r="K283" s="226"/>
      <c r="L283" s="226"/>
      <c r="M283" s="226"/>
    </row>
    <row r="284" spans="1:13" ht="12" customHeight="1">
      <c r="A284" s="226"/>
      <c r="B284" s="226"/>
      <c r="C284" s="226"/>
      <c r="D284" s="226"/>
      <c r="E284" s="226"/>
      <c r="F284" s="226"/>
      <c r="G284" s="226"/>
      <c r="H284" s="226"/>
      <c r="I284" s="226"/>
      <c r="J284" s="226"/>
      <c r="K284" s="226"/>
      <c r="L284" s="226"/>
      <c r="M284" s="226"/>
    </row>
    <row r="285" spans="1:13" ht="12" customHeight="1">
      <c r="A285" s="226"/>
      <c r="B285" s="226"/>
      <c r="C285" s="226"/>
      <c r="D285" s="226"/>
      <c r="E285" s="226"/>
      <c r="F285" s="226"/>
      <c r="G285" s="226"/>
      <c r="H285" s="226"/>
      <c r="I285" s="226"/>
      <c r="J285" s="226"/>
      <c r="K285" s="226"/>
      <c r="L285" s="226"/>
      <c r="M285" s="226"/>
    </row>
    <row r="286" spans="1:13" ht="12" customHeight="1">
      <c r="A286" s="226"/>
      <c r="B286" s="226"/>
      <c r="C286" s="226"/>
      <c r="D286" s="226"/>
      <c r="E286" s="226"/>
      <c r="F286" s="226"/>
      <c r="G286" s="226"/>
      <c r="H286" s="226"/>
      <c r="I286" s="226"/>
      <c r="J286" s="226"/>
      <c r="K286" s="226"/>
      <c r="L286" s="226"/>
      <c r="M286" s="226"/>
    </row>
    <row r="287" spans="1:13" ht="12" customHeight="1">
      <c r="A287" s="226"/>
      <c r="B287" s="226"/>
      <c r="C287" s="226"/>
      <c r="D287" s="226"/>
      <c r="E287" s="226"/>
      <c r="F287" s="226"/>
      <c r="G287" s="226"/>
      <c r="H287" s="226"/>
      <c r="I287" s="226"/>
      <c r="J287" s="226"/>
      <c r="K287" s="226"/>
      <c r="L287" s="226"/>
      <c r="M287" s="226"/>
    </row>
    <row r="288" spans="1:13" ht="12" customHeight="1">
      <c r="A288" s="226"/>
      <c r="B288" s="226"/>
      <c r="C288" s="226"/>
      <c r="D288" s="226"/>
      <c r="E288" s="226"/>
      <c r="F288" s="226"/>
      <c r="G288" s="226"/>
      <c r="H288" s="226"/>
      <c r="I288" s="226"/>
      <c r="J288" s="226"/>
      <c r="K288" s="226"/>
      <c r="L288" s="226"/>
      <c r="M288" s="226"/>
    </row>
    <row r="289" spans="1:13" ht="12" customHeight="1">
      <c r="A289" s="226"/>
      <c r="B289" s="226"/>
      <c r="C289" s="226"/>
      <c r="D289" s="226"/>
      <c r="E289" s="226"/>
      <c r="F289" s="226"/>
      <c r="G289" s="226"/>
      <c r="H289" s="226"/>
      <c r="I289" s="226"/>
      <c r="J289" s="226"/>
      <c r="K289" s="226"/>
      <c r="L289" s="226"/>
      <c r="M289" s="226"/>
    </row>
    <row r="290" spans="1:13" ht="12" customHeight="1">
      <c r="A290" s="226"/>
      <c r="B290" s="226"/>
      <c r="C290" s="226"/>
      <c r="D290" s="226"/>
      <c r="E290" s="226"/>
      <c r="F290" s="226"/>
      <c r="G290" s="226"/>
      <c r="H290" s="226"/>
      <c r="I290" s="226"/>
      <c r="J290" s="226"/>
      <c r="K290" s="226"/>
      <c r="L290" s="226"/>
      <c r="M290" s="226"/>
    </row>
    <row r="291" spans="1:13" ht="12" customHeight="1">
      <c r="A291" s="226"/>
      <c r="B291" s="226"/>
      <c r="C291" s="226"/>
      <c r="D291" s="226"/>
      <c r="E291" s="226"/>
      <c r="F291" s="226"/>
      <c r="G291" s="226"/>
      <c r="H291" s="226"/>
      <c r="I291" s="226"/>
      <c r="J291" s="226"/>
      <c r="K291" s="226"/>
      <c r="L291" s="226"/>
      <c r="M291" s="226"/>
    </row>
    <row r="292" spans="1:13" ht="12" customHeight="1">
      <c r="A292" s="226"/>
      <c r="B292" s="226"/>
      <c r="C292" s="226"/>
      <c r="D292" s="226"/>
      <c r="E292" s="226"/>
      <c r="F292" s="226"/>
      <c r="G292" s="226"/>
      <c r="H292" s="226"/>
      <c r="I292" s="226"/>
      <c r="J292" s="226"/>
      <c r="K292" s="226"/>
      <c r="L292" s="226"/>
      <c r="M292" s="226"/>
    </row>
    <row r="293" spans="1:13" ht="12" customHeight="1">
      <c r="A293" s="226"/>
      <c r="B293" s="226"/>
      <c r="C293" s="226"/>
      <c r="D293" s="226"/>
      <c r="E293" s="226"/>
      <c r="F293" s="226"/>
      <c r="G293" s="226"/>
      <c r="H293" s="226"/>
      <c r="I293" s="226"/>
      <c r="J293" s="226"/>
      <c r="K293" s="226"/>
      <c r="L293" s="226"/>
      <c r="M293" s="226"/>
    </row>
    <row r="294" spans="1:13" ht="12" customHeight="1">
      <c r="A294" s="226"/>
      <c r="B294" s="226"/>
      <c r="C294" s="226"/>
      <c r="D294" s="226"/>
      <c r="E294" s="226"/>
      <c r="F294" s="226"/>
      <c r="G294" s="226"/>
      <c r="H294" s="226"/>
      <c r="I294" s="226"/>
      <c r="J294" s="226"/>
      <c r="K294" s="226"/>
      <c r="L294" s="226"/>
      <c r="M294" s="226"/>
    </row>
    <row r="295" spans="1:13" ht="12" customHeight="1"/>
    <row r="296" spans="1:13" ht="12" customHeight="1"/>
    <row r="297" spans="1:13" ht="12" customHeight="1"/>
    <row r="298" spans="1:13" ht="12" customHeight="1"/>
    <row r="299" spans="1:13" ht="12" customHeight="1"/>
    <row r="300" spans="1:13" ht="12" customHeight="1"/>
    <row r="301" spans="1:13" ht="21.25" customHeight="1"/>
    <row r="302" spans="1:13" ht="21.25" customHeight="1"/>
    <row r="303" spans="1:13" ht="21.25" customHeight="1"/>
    <row r="304" spans="1:13" ht="21.25" customHeight="1"/>
    <row r="305" ht="21.25" customHeight="1"/>
    <row r="306" ht="21.25" customHeight="1"/>
    <row r="307" ht="21.25" customHeight="1"/>
    <row r="308" ht="21.25" customHeight="1"/>
    <row r="309" ht="21.25" customHeight="1"/>
    <row r="310" ht="21.25" customHeight="1"/>
    <row r="311" ht="21.25" customHeight="1"/>
    <row r="312" ht="21.25" customHeight="1"/>
  </sheetData>
  <mergeCells count="23">
    <mergeCell ref="E2:I2"/>
    <mergeCell ref="L2:M2"/>
    <mergeCell ref="A3:A4"/>
    <mergeCell ref="B3:M3"/>
    <mergeCell ref="E46:J46"/>
    <mergeCell ref="L46:M46"/>
    <mergeCell ref="A47:A48"/>
    <mergeCell ref="B47:M47"/>
    <mergeCell ref="F90:I90"/>
    <mergeCell ref="L90:M90"/>
    <mergeCell ref="A91:A92"/>
    <mergeCell ref="B91:M91"/>
    <mergeCell ref="F222:I222"/>
    <mergeCell ref="L222:M222"/>
    <mergeCell ref="A223:A224"/>
    <mergeCell ref="B223:M223"/>
    <mergeCell ref="L134:M134"/>
    <mergeCell ref="A135:A136"/>
    <mergeCell ref="B135:M135"/>
    <mergeCell ref="F178:I178"/>
    <mergeCell ref="L178:M178"/>
    <mergeCell ref="A179:A180"/>
    <mergeCell ref="B179:M179"/>
  </mergeCells>
  <pageMargins left="0.7" right="0.7" top="0.75" bottom="0.75" header="0.3" footer="0.3"/>
  <pageSetup paperSize="9" orientation="landscape" horizontalDpi="300" verticalDpi="300" r:id="rId1"/>
  <ignoredErrors>
    <ignoredError sqref="B36:M36 B38:B39 B124:M125 B126:B127 B168:J168 B170:B171 B212:E212 B214:B215 M214:M215 B257:H257 B258:B259 B37:J37 L37:M37 M38 B169:F169 K169:M169 L168:M168 B213:E213 L213:M213 B80:M81 H85 B82:B83 M82:M83 H84:M84 H169:I169 H213:J213 B256:H256 J256:M256 J257:M257 J85:M85 G212:M212" formulaRange="1"/>
    <ignoredError sqref="C39:M39 C126:M127 C171:F171 C215:E215 C258:M259 C38:L38 C214:D214 C82:L83 C170:F170 H170:M170 H171:M171 H215:L215 G214:K214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topLeftCell="A34" zoomScaleNormal="100" workbookViewId="0">
      <selection activeCell="Q42" sqref="Q42"/>
    </sheetView>
  </sheetViews>
  <sheetFormatPr defaultRowHeight="14"/>
  <cols>
    <col min="1" max="11" width="7.4609375" style="197" customWidth="1"/>
    <col min="12" max="12" width="7.84375" style="197" customWidth="1"/>
    <col min="13" max="13" width="8.15234375" style="197" customWidth="1"/>
    <col min="14" max="15" width="7.4609375" style="197" customWidth="1"/>
    <col min="16" max="18" width="7.921875" style="197" customWidth="1"/>
    <col min="19" max="1024" width="8.15234375" style="197" customWidth="1"/>
    <col min="1025" max="16384" width="9.23046875" style="197"/>
  </cols>
  <sheetData>
    <row r="1" spans="1:15" ht="14.5" customHeight="1">
      <c r="A1" s="188" t="s">
        <v>212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216"/>
    </row>
    <row r="2" spans="1:15" ht="14.5" customHeight="1">
      <c r="A2" s="188"/>
      <c r="B2" s="188"/>
      <c r="C2" s="188"/>
      <c r="D2" s="188"/>
      <c r="E2" s="188"/>
      <c r="F2" s="188"/>
      <c r="G2" s="188" t="s">
        <v>194</v>
      </c>
      <c r="H2" s="188"/>
      <c r="I2" s="188"/>
      <c r="J2" s="188"/>
      <c r="K2" s="188"/>
      <c r="L2" s="188"/>
      <c r="M2" s="188"/>
      <c r="N2" s="188"/>
      <c r="O2" s="216"/>
    </row>
    <row r="3" spans="1:15" ht="14.5" customHeight="1">
      <c r="A3" s="167" t="s">
        <v>638</v>
      </c>
      <c r="B3" s="167"/>
      <c r="C3" s="167"/>
      <c r="D3" s="167"/>
      <c r="E3" s="167" t="s">
        <v>639</v>
      </c>
      <c r="F3" s="167"/>
      <c r="G3" s="167"/>
      <c r="H3" s="167"/>
      <c r="I3" s="167"/>
      <c r="J3" s="167" t="s">
        <v>640</v>
      </c>
      <c r="K3" s="167"/>
      <c r="L3" s="167"/>
      <c r="M3" s="167"/>
      <c r="N3" s="455" t="s">
        <v>213</v>
      </c>
      <c r="O3" s="216"/>
    </row>
    <row r="4" spans="1:15" ht="14.5" customHeight="1">
      <c r="A4" s="974"/>
      <c r="B4" s="964" t="s">
        <v>214</v>
      </c>
      <c r="C4" s="966" t="s">
        <v>201</v>
      </c>
      <c r="D4" s="966"/>
      <c r="E4" s="966"/>
      <c r="F4" s="966"/>
      <c r="G4" s="967" t="s">
        <v>215</v>
      </c>
      <c r="H4" s="968"/>
      <c r="I4" s="968"/>
      <c r="J4" s="969"/>
      <c r="K4" s="970" t="s">
        <v>216</v>
      </c>
      <c r="L4" s="971"/>
      <c r="M4" s="971"/>
      <c r="N4" s="972"/>
      <c r="O4" s="216"/>
    </row>
    <row r="5" spans="1:15" ht="14.5" customHeight="1">
      <c r="A5" s="975"/>
      <c r="B5" s="965"/>
      <c r="C5" s="964" t="s">
        <v>217</v>
      </c>
      <c r="D5" s="970" t="s">
        <v>143</v>
      </c>
      <c r="E5" s="972"/>
      <c r="F5" s="964" t="s">
        <v>218</v>
      </c>
      <c r="G5" s="964" t="s">
        <v>217</v>
      </c>
      <c r="H5" s="967" t="s">
        <v>143</v>
      </c>
      <c r="I5" s="969"/>
      <c r="J5" s="964" t="s">
        <v>218</v>
      </c>
      <c r="K5" s="964" t="s">
        <v>217</v>
      </c>
      <c r="L5" s="967" t="s">
        <v>143</v>
      </c>
      <c r="M5" s="969"/>
      <c r="N5" s="964" t="s">
        <v>218</v>
      </c>
      <c r="O5" s="216"/>
    </row>
    <row r="6" spans="1:15" ht="14.5" customHeight="1">
      <c r="A6" s="976"/>
      <c r="B6" s="965"/>
      <c r="C6" s="965"/>
      <c r="D6" s="456" t="s">
        <v>219</v>
      </c>
      <c r="E6" s="440" t="s">
        <v>220</v>
      </c>
      <c r="F6" s="965"/>
      <c r="G6" s="965"/>
      <c r="H6" s="456" t="s">
        <v>219</v>
      </c>
      <c r="I6" s="456" t="s">
        <v>220</v>
      </c>
      <c r="J6" s="973"/>
      <c r="K6" s="973"/>
      <c r="L6" s="457" t="s">
        <v>219</v>
      </c>
      <c r="M6" s="457" t="s">
        <v>220</v>
      </c>
      <c r="N6" s="973"/>
      <c r="O6" s="216"/>
    </row>
    <row r="7" spans="1:15" ht="14.5" customHeight="1">
      <c r="A7" s="458">
        <v>2019</v>
      </c>
      <c r="B7" s="459">
        <v>11.8</v>
      </c>
      <c r="C7" s="460">
        <v>121</v>
      </c>
      <c r="D7" s="461" t="s">
        <v>629</v>
      </c>
      <c r="E7" s="461"/>
      <c r="F7" s="460">
        <v>1</v>
      </c>
      <c r="G7" s="462" t="s">
        <v>361</v>
      </c>
      <c r="H7" s="463" t="s">
        <v>642</v>
      </c>
      <c r="I7" s="463" t="s">
        <v>643</v>
      </c>
      <c r="J7" s="464">
        <v>137</v>
      </c>
      <c r="K7" s="467" t="s">
        <v>344</v>
      </c>
      <c r="L7" s="463" t="s">
        <v>644</v>
      </c>
      <c r="M7" s="463" t="s">
        <v>645</v>
      </c>
      <c r="N7" s="456">
        <v>41</v>
      </c>
      <c r="O7" s="216"/>
    </row>
    <row r="8" spans="1:15" ht="14.5" customHeight="1">
      <c r="A8" s="466" t="s">
        <v>641</v>
      </c>
      <c r="B8" s="467">
        <v>16.399999999999999</v>
      </c>
      <c r="C8" s="462">
        <v>284</v>
      </c>
      <c r="D8" s="468">
        <v>40271</v>
      </c>
      <c r="E8" s="462"/>
      <c r="F8" s="462">
        <v>1</v>
      </c>
      <c r="G8" s="462" t="s">
        <v>361</v>
      </c>
      <c r="H8" s="469" t="s">
        <v>363</v>
      </c>
      <c r="I8" s="469" t="s">
        <v>364</v>
      </c>
      <c r="J8" s="470">
        <v>174</v>
      </c>
      <c r="K8" s="471" t="s">
        <v>361</v>
      </c>
      <c r="L8" s="472" t="s">
        <v>365</v>
      </c>
      <c r="M8" s="472" t="s">
        <v>366</v>
      </c>
      <c r="N8" s="471">
        <v>155</v>
      </c>
      <c r="O8" s="216"/>
    </row>
    <row r="9" spans="1:15" ht="14.5" customHeight="1">
      <c r="A9" s="188"/>
      <c r="B9" s="188"/>
      <c r="C9" s="188"/>
      <c r="D9" s="188"/>
      <c r="E9" s="188"/>
      <c r="F9" s="184"/>
      <c r="G9" s="184"/>
      <c r="H9" s="240"/>
      <c r="I9" s="184"/>
      <c r="J9" s="184"/>
      <c r="K9" s="188"/>
      <c r="L9" s="188"/>
      <c r="M9" s="188"/>
      <c r="N9" s="188"/>
      <c r="O9" s="216"/>
    </row>
    <row r="10" spans="1:15" ht="14.5" customHeight="1">
      <c r="A10" s="188"/>
      <c r="B10" s="188"/>
      <c r="C10" s="188"/>
      <c r="D10" s="188"/>
      <c r="E10" s="188"/>
      <c r="F10" s="184"/>
      <c r="G10" s="184"/>
      <c r="H10" s="184"/>
      <c r="I10" s="184"/>
      <c r="J10" s="184"/>
      <c r="K10" s="188"/>
      <c r="L10" s="188"/>
      <c r="M10" s="188"/>
      <c r="N10" s="188"/>
      <c r="O10" s="216"/>
    </row>
    <row r="11" spans="1:15" ht="14.5" customHeight="1">
      <c r="A11" s="188" t="s">
        <v>221</v>
      </c>
      <c r="B11" s="188"/>
      <c r="C11" s="188"/>
      <c r="D11" s="188"/>
      <c r="E11" s="188"/>
      <c r="F11" s="184"/>
      <c r="G11" s="184"/>
      <c r="H11" s="184"/>
      <c r="I11" s="184"/>
      <c r="J11" s="184"/>
      <c r="K11" s="188"/>
      <c r="L11" s="188"/>
      <c r="M11" s="188"/>
      <c r="N11" s="188"/>
      <c r="O11" s="216"/>
    </row>
    <row r="12" spans="1:15" ht="14.5" customHeight="1">
      <c r="A12" s="188"/>
      <c r="B12" s="188"/>
      <c r="C12" s="188"/>
      <c r="D12" s="188"/>
      <c r="E12" s="188"/>
      <c r="F12" s="188"/>
      <c r="G12" s="188" t="s">
        <v>204</v>
      </c>
      <c r="H12" s="188"/>
      <c r="I12" s="188"/>
      <c r="J12" s="188"/>
      <c r="K12" s="188"/>
      <c r="L12" s="188"/>
      <c r="M12" s="188"/>
      <c r="N12" s="188"/>
      <c r="O12" s="216"/>
    </row>
    <row r="13" spans="1:15" ht="14.5" customHeight="1">
      <c r="A13" s="167" t="s">
        <v>646</v>
      </c>
      <c r="B13" s="167"/>
      <c r="C13" s="167"/>
      <c r="D13" s="167"/>
      <c r="E13" s="167" t="s">
        <v>647</v>
      </c>
      <c r="F13" s="167"/>
      <c r="G13" s="167"/>
      <c r="H13" s="167"/>
      <c r="I13" s="167"/>
      <c r="J13" s="167" t="s">
        <v>648</v>
      </c>
      <c r="K13" s="167"/>
      <c r="L13" s="167"/>
      <c r="M13" s="167"/>
      <c r="N13" s="473" t="s">
        <v>222</v>
      </c>
      <c r="O13" s="216"/>
    </row>
    <row r="14" spans="1:15" ht="14.5" customHeight="1">
      <c r="A14" s="474"/>
      <c r="B14" s="964" t="s">
        <v>214</v>
      </c>
      <c r="C14" s="966" t="s">
        <v>201</v>
      </c>
      <c r="D14" s="966"/>
      <c r="E14" s="966"/>
      <c r="F14" s="966"/>
      <c r="G14" s="967" t="s">
        <v>215</v>
      </c>
      <c r="H14" s="968"/>
      <c r="I14" s="968"/>
      <c r="J14" s="969"/>
      <c r="K14" s="970" t="s">
        <v>216</v>
      </c>
      <c r="L14" s="971"/>
      <c r="M14" s="971"/>
      <c r="N14" s="972"/>
      <c r="O14" s="216"/>
    </row>
    <row r="15" spans="1:15" ht="14.5" customHeight="1">
      <c r="A15" s="475"/>
      <c r="B15" s="965"/>
      <c r="C15" s="964" t="s">
        <v>217</v>
      </c>
      <c r="D15" s="970" t="s">
        <v>143</v>
      </c>
      <c r="E15" s="972"/>
      <c r="F15" s="964" t="s">
        <v>218</v>
      </c>
      <c r="G15" s="964" t="s">
        <v>217</v>
      </c>
      <c r="H15" s="967" t="s">
        <v>143</v>
      </c>
      <c r="I15" s="969"/>
      <c r="J15" s="964" t="s">
        <v>218</v>
      </c>
      <c r="K15" s="964" t="s">
        <v>217</v>
      </c>
      <c r="L15" s="967" t="s">
        <v>143</v>
      </c>
      <c r="M15" s="969"/>
      <c r="N15" s="964" t="s">
        <v>218</v>
      </c>
      <c r="O15" s="216"/>
    </row>
    <row r="16" spans="1:15" ht="14.5" customHeight="1">
      <c r="A16" s="475"/>
      <c r="B16" s="965"/>
      <c r="C16" s="965"/>
      <c r="D16" s="456" t="s">
        <v>219</v>
      </c>
      <c r="E16" s="440" t="s">
        <v>220</v>
      </c>
      <c r="F16" s="965"/>
      <c r="G16" s="965"/>
      <c r="H16" s="456" t="s">
        <v>219</v>
      </c>
      <c r="I16" s="456" t="s">
        <v>220</v>
      </c>
      <c r="J16" s="973"/>
      <c r="K16" s="973"/>
      <c r="L16" s="457" t="s">
        <v>219</v>
      </c>
      <c r="M16" s="457" t="s">
        <v>220</v>
      </c>
      <c r="N16" s="973"/>
      <c r="O16" s="216"/>
    </row>
    <row r="17" spans="1:15" ht="12.65" customHeight="1">
      <c r="A17" s="476">
        <v>2019</v>
      </c>
      <c r="B17" s="459">
        <v>86.8</v>
      </c>
      <c r="C17" s="460">
        <v>702</v>
      </c>
      <c r="D17" s="461" t="s">
        <v>616</v>
      </c>
      <c r="E17" s="461"/>
      <c r="F17" s="460">
        <v>1</v>
      </c>
      <c r="G17" s="459">
        <v>0</v>
      </c>
      <c r="H17" s="463" t="s">
        <v>314</v>
      </c>
      <c r="I17" s="463" t="s">
        <v>483</v>
      </c>
      <c r="J17" s="464">
        <v>2</v>
      </c>
      <c r="K17" s="477">
        <v>0</v>
      </c>
      <c r="L17" s="463" t="s">
        <v>650</v>
      </c>
      <c r="M17" s="465">
        <v>43387</v>
      </c>
      <c r="N17" s="456">
        <v>8</v>
      </c>
      <c r="O17" s="216"/>
    </row>
    <row r="18" spans="1:15" ht="14.5" customHeight="1">
      <c r="A18" s="478" t="s">
        <v>649</v>
      </c>
      <c r="B18" s="467">
        <v>91.6</v>
      </c>
      <c r="C18" s="462">
        <v>1670</v>
      </c>
      <c r="D18" s="468">
        <v>24223</v>
      </c>
      <c r="E18" s="468">
        <v>24224</v>
      </c>
      <c r="F18" s="462">
        <v>2</v>
      </c>
      <c r="G18" s="467">
        <v>0</v>
      </c>
      <c r="H18" s="469" t="s">
        <v>391</v>
      </c>
      <c r="I18" s="463" t="s">
        <v>392</v>
      </c>
      <c r="J18" s="470">
        <v>55</v>
      </c>
      <c r="K18" s="479">
        <v>0</v>
      </c>
      <c r="L18" s="472" t="s">
        <v>650</v>
      </c>
      <c r="M18" s="472" t="s">
        <v>392</v>
      </c>
      <c r="N18" s="471">
        <v>8</v>
      </c>
      <c r="O18" s="216"/>
    </row>
    <row r="19" spans="1:15" ht="14.5" customHeight="1">
      <c r="A19" s="188"/>
      <c r="B19" s="188"/>
      <c r="C19" s="188"/>
      <c r="D19" s="188"/>
      <c r="E19" s="188"/>
      <c r="F19" s="184"/>
      <c r="G19" s="240"/>
      <c r="H19" s="240"/>
      <c r="I19" s="240"/>
      <c r="J19" s="240"/>
      <c r="K19" s="188"/>
      <c r="L19" s="188"/>
      <c r="M19" s="188"/>
      <c r="N19" s="188"/>
      <c r="O19" s="216"/>
    </row>
    <row r="20" spans="1:15" ht="14.5" customHeight="1">
      <c r="A20" s="188"/>
      <c r="B20" s="188"/>
      <c r="C20" s="188"/>
      <c r="D20" s="188"/>
      <c r="E20" s="188"/>
      <c r="F20" s="184"/>
      <c r="G20" s="248"/>
      <c r="H20" s="240"/>
      <c r="I20" s="240"/>
      <c r="J20" s="240"/>
      <c r="K20" s="188"/>
      <c r="L20" s="188"/>
      <c r="M20" s="188"/>
      <c r="N20" s="188"/>
      <c r="O20" s="216"/>
    </row>
    <row r="21" spans="1:15" ht="14.5" customHeight="1">
      <c r="A21" s="188" t="s">
        <v>223</v>
      </c>
      <c r="B21" s="188"/>
      <c r="C21" s="188"/>
      <c r="D21" s="188"/>
      <c r="E21" s="188"/>
      <c r="F21" s="184"/>
      <c r="G21" s="240"/>
      <c r="H21" s="240"/>
      <c r="I21" s="240"/>
      <c r="J21" s="240"/>
      <c r="K21" s="188"/>
      <c r="L21" s="188"/>
      <c r="M21" s="188"/>
      <c r="N21" s="188"/>
      <c r="O21" s="216"/>
    </row>
    <row r="22" spans="1:15" ht="14.5" customHeight="1">
      <c r="A22" s="188"/>
      <c r="B22" s="188"/>
      <c r="C22" s="188"/>
      <c r="D22" s="188"/>
      <c r="E22" s="188"/>
      <c r="F22" s="188"/>
      <c r="G22" s="188" t="s">
        <v>206</v>
      </c>
      <c r="H22" s="188"/>
      <c r="I22" s="188"/>
      <c r="J22" s="188"/>
      <c r="K22" s="188"/>
      <c r="L22" s="188"/>
      <c r="M22" s="188"/>
      <c r="N22" s="188"/>
      <c r="O22" s="216"/>
    </row>
    <row r="23" spans="1:15" ht="14.5" customHeight="1">
      <c r="A23" s="167" t="s">
        <v>651</v>
      </c>
      <c r="B23" s="167"/>
      <c r="C23" s="167"/>
      <c r="D23" s="167"/>
      <c r="E23" s="167" t="s">
        <v>675</v>
      </c>
      <c r="F23" s="167"/>
      <c r="G23" s="167"/>
      <c r="H23" s="167"/>
      <c r="I23" s="167"/>
      <c r="J23" s="167" t="s">
        <v>676</v>
      </c>
      <c r="K23" s="167"/>
      <c r="L23" s="167"/>
      <c r="M23" s="167"/>
      <c r="N23" s="473" t="s">
        <v>224</v>
      </c>
      <c r="O23" s="216"/>
    </row>
    <row r="24" spans="1:15" ht="14.5" customHeight="1">
      <c r="A24" s="474"/>
      <c r="B24" s="964" t="s">
        <v>214</v>
      </c>
      <c r="C24" s="966" t="s">
        <v>201</v>
      </c>
      <c r="D24" s="966"/>
      <c r="E24" s="966"/>
      <c r="F24" s="966"/>
      <c r="G24" s="967" t="s">
        <v>215</v>
      </c>
      <c r="H24" s="968"/>
      <c r="I24" s="968"/>
      <c r="J24" s="969"/>
      <c r="K24" s="970" t="s">
        <v>216</v>
      </c>
      <c r="L24" s="971"/>
      <c r="M24" s="971"/>
      <c r="N24" s="972"/>
      <c r="O24" s="216"/>
    </row>
    <row r="25" spans="1:15" ht="14.5" customHeight="1">
      <c r="A25" s="475"/>
      <c r="B25" s="965"/>
      <c r="C25" s="964" t="s">
        <v>217</v>
      </c>
      <c r="D25" s="970" t="s">
        <v>143</v>
      </c>
      <c r="E25" s="972"/>
      <c r="F25" s="964" t="s">
        <v>218</v>
      </c>
      <c r="G25" s="964" t="s">
        <v>217</v>
      </c>
      <c r="H25" s="967" t="s">
        <v>143</v>
      </c>
      <c r="I25" s="969"/>
      <c r="J25" s="964" t="s">
        <v>218</v>
      </c>
      <c r="K25" s="964" t="s">
        <v>217</v>
      </c>
      <c r="L25" s="967" t="s">
        <v>143</v>
      </c>
      <c r="M25" s="969"/>
      <c r="N25" s="964" t="s">
        <v>218</v>
      </c>
      <c r="O25" s="216"/>
    </row>
    <row r="26" spans="1:15" ht="14.5" customHeight="1">
      <c r="A26" s="475"/>
      <c r="B26" s="965"/>
      <c r="C26" s="965"/>
      <c r="D26" s="456" t="s">
        <v>219</v>
      </c>
      <c r="E26" s="440" t="s">
        <v>220</v>
      </c>
      <c r="F26" s="965"/>
      <c r="G26" s="965"/>
      <c r="H26" s="456" t="s">
        <v>219</v>
      </c>
      <c r="I26" s="456" t="s">
        <v>220</v>
      </c>
      <c r="J26" s="973"/>
      <c r="K26" s="973"/>
      <c r="L26" s="457" t="s">
        <v>219</v>
      </c>
      <c r="M26" s="457" t="s">
        <v>220</v>
      </c>
      <c r="N26" s="973"/>
      <c r="O26" s="216"/>
    </row>
    <row r="27" spans="1:15" ht="14.5" customHeight="1">
      <c r="A27" s="476">
        <v>2019</v>
      </c>
      <c r="B27" s="459">
        <v>7.7</v>
      </c>
      <c r="C27" s="460">
        <v>77.7</v>
      </c>
      <c r="D27" s="461" t="s">
        <v>616</v>
      </c>
      <c r="E27" s="461"/>
      <c r="F27" s="460">
        <v>1</v>
      </c>
      <c r="G27" s="460" t="s">
        <v>344</v>
      </c>
      <c r="H27" s="463" t="s">
        <v>652</v>
      </c>
      <c r="I27" s="463" t="s">
        <v>622</v>
      </c>
      <c r="J27" s="464">
        <v>5</v>
      </c>
      <c r="K27" s="477">
        <v>0.2</v>
      </c>
      <c r="L27" s="463" t="s">
        <v>653</v>
      </c>
      <c r="M27" s="465">
        <v>43394</v>
      </c>
      <c r="N27" s="456">
        <v>2</v>
      </c>
      <c r="O27" s="216"/>
    </row>
    <row r="28" spans="1:15" ht="14.5" customHeight="1">
      <c r="A28" s="471" t="s">
        <v>649</v>
      </c>
      <c r="B28" s="467">
        <v>8</v>
      </c>
      <c r="C28" s="462">
        <v>190</v>
      </c>
      <c r="D28" s="468">
        <v>39909</v>
      </c>
      <c r="E28" s="462"/>
      <c r="F28" s="462">
        <v>1</v>
      </c>
      <c r="G28" s="462" t="s">
        <v>368</v>
      </c>
      <c r="H28" s="469" t="s">
        <v>369</v>
      </c>
      <c r="I28" s="469" t="s">
        <v>370</v>
      </c>
      <c r="J28" s="470">
        <v>127</v>
      </c>
      <c r="K28" s="471" t="s">
        <v>361</v>
      </c>
      <c r="L28" s="472" t="s">
        <v>371</v>
      </c>
      <c r="M28" s="472" t="s">
        <v>372</v>
      </c>
      <c r="N28" s="471">
        <v>91</v>
      </c>
      <c r="O28" s="216"/>
    </row>
    <row r="29" spans="1:15" ht="14.5" customHeight="1">
      <c r="A29" s="188"/>
      <c r="B29" s="188"/>
      <c r="C29" s="188"/>
      <c r="D29" s="188"/>
      <c r="E29" s="188"/>
      <c r="F29" s="184"/>
      <c r="G29" s="184"/>
      <c r="H29" s="240"/>
      <c r="I29" s="240"/>
      <c r="J29" s="240"/>
      <c r="K29" s="188"/>
      <c r="L29" s="188"/>
      <c r="M29" s="188"/>
      <c r="N29" s="188"/>
      <c r="O29" s="216"/>
    </row>
    <row r="30" spans="1:15" ht="14.5" customHeight="1">
      <c r="A30" s="188"/>
      <c r="B30" s="188"/>
      <c r="C30" s="188"/>
      <c r="D30" s="188"/>
      <c r="E30" s="188"/>
      <c r="F30" s="184"/>
      <c r="G30" s="184"/>
      <c r="H30" s="240"/>
      <c r="I30" s="184"/>
      <c r="J30" s="184"/>
      <c r="K30" s="188"/>
      <c r="L30" s="188"/>
      <c r="M30" s="188"/>
      <c r="N30" s="188"/>
      <c r="O30" s="216"/>
    </row>
    <row r="31" spans="1:15" ht="14.5" customHeight="1">
      <c r="A31" s="188"/>
      <c r="B31" s="188"/>
      <c r="C31" s="188"/>
      <c r="D31" s="188"/>
      <c r="E31" s="188"/>
      <c r="F31" s="184"/>
      <c r="G31" s="184"/>
      <c r="H31" s="248"/>
      <c r="I31" s="184"/>
      <c r="J31" s="184"/>
      <c r="K31" s="188"/>
      <c r="L31" s="188"/>
      <c r="M31" s="188"/>
      <c r="N31" s="188"/>
      <c r="O31" s="216"/>
    </row>
    <row r="32" spans="1:15" ht="14.5" customHeight="1">
      <c r="A32" s="188"/>
      <c r="B32" s="188"/>
      <c r="C32" s="188"/>
      <c r="D32" s="188"/>
      <c r="E32" s="188"/>
      <c r="F32" s="184"/>
      <c r="G32" s="184"/>
      <c r="H32" s="248"/>
      <c r="I32" s="184"/>
      <c r="J32" s="184"/>
      <c r="K32" s="188"/>
      <c r="L32" s="188"/>
      <c r="M32" s="188"/>
      <c r="N32" s="188"/>
      <c r="O32" s="216"/>
    </row>
    <row r="33" spans="1:15" ht="14.5" customHeight="1">
      <c r="A33" s="188" t="s">
        <v>225</v>
      </c>
      <c r="B33" s="188"/>
      <c r="C33" s="188"/>
      <c r="D33" s="188"/>
      <c r="E33" s="188"/>
      <c r="F33" s="188"/>
      <c r="G33" s="188"/>
      <c r="H33" s="184"/>
      <c r="I33" s="188"/>
      <c r="J33" s="188"/>
      <c r="K33" s="188"/>
      <c r="L33" s="188"/>
      <c r="M33" s="188"/>
      <c r="N33" s="188"/>
      <c r="O33" s="216"/>
    </row>
    <row r="34" spans="1:15" ht="14.5" customHeight="1">
      <c r="A34" s="188"/>
      <c r="B34" s="188"/>
      <c r="C34" s="188"/>
      <c r="D34" s="188"/>
      <c r="E34" s="188"/>
      <c r="F34" s="188"/>
      <c r="G34" s="188" t="s">
        <v>207</v>
      </c>
      <c r="H34" s="188"/>
      <c r="I34" s="188"/>
      <c r="J34" s="188"/>
      <c r="K34" s="188"/>
      <c r="L34" s="188"/>
      <c r="M34" s="188"/>
      <c r="N34" s="188"/>
      <c r="O34" s="216"/>
    </row>
    <row r="35" spans="1:15" ht="14.5" customHeight="1">
      <c r="A35" s="167" t="s">
        <v>654</v>
      </c>
      <c r="B35" s="167"/>
      <c r="C35" s="167"/>
      <c r="D35" s="167"/>
      <c r="E35" s="167" t="s">
        <v>655</v>
      </c>
      <c r="F35" s="167"/>
      <c r="G35" s="167"/>
      <c r="H35" s="167"/>
      <c r="I35" s="167"/>
      <c r="J35" s="167" t="s">
        <v>656</v>
      </c>
      <c r="K35" s="167"/>
      <c r="L35" s="167"/>
      <c r="M35" s="167"/>
      <c r="N35" s="473" t="s">
        <v>226</v>
      </c>
      <c r="O35" s="216"/>
    </row>
    <row r="36" spans="1:15" ht="14.5" customHeight="1">
      <c r="A36" s="474"/>
      <c r="B36" s="964" t="s">
        <v>214</v>
      </c>
      <c r="C36" s="966" t="s">
        <v>201</v>
      </c>
      <c r="D36" s="966"/>
      <c r="E36" s="966"/>
      <c r="F36" s="966"/>
      <c r="G36" s="967" t="s">
        <v>215</v>
      </c>
      <c r="H36" s="968"/>
      <c r="I36" s="968"/>
      <c r="J36" s="969"/>
      <c r="K36" s="970" t="s">
        <v>216</v>
      </c>
      <c r="L36" s="971"/>
      <c r="M36" s="971"/>
      <c r="N36" s="972"/>
      <c r="O36" s="216"/>
    </row>
    <row r="37" spans="1:15" ht="14.5" customHeight="1">
      <c r="A37" s="475"/>
      <c r="B37" s="965"/>
      <c r="C37" s="964" t="s">
        <v>217</v>
      </c>
      <c r="D37" s="970" t="s">
        <v>143</v>
      </c>
      <c r="E37" s="972"/>
      <c r="F37" s="964" t="s">
        <v>218</v>
      </c>
      <c r="G37" s="964" t="s">
        <v>217</v>
      </c>
      <c r="H37" s="967" t="s">
        <v>143</v>
      </c>
      <c r="I37" s="969"/>
      <c r="J37" s="964" t="s">
        <v>218</v>
      </c>
      <c r="K37" s="964" t="s">
        <v>217</v>
      </c>
      <c r="L37" s="967" t="s">
        <v>143</v>
      </c>
      <c r="M37" s="969"/>
      <c r="N37" s="964" t="s">
        <v>218</v>
      </c>
      <c r="O37" s="216"/>
    </row>
    <row r="38" spans="1:15" ht="14.5" customHeight="1">
      <c r="A38" s="475"/>
      <c r="B38" s="965"/>
      <c r="C38" s="965"/>
      <c r="D38" s="456" t="s">
        <v>219</v>
      </c>
      <c r="E38" s="440" t="s">
        <v>220</v>
      </c>
      <c r="F38" s="965"/>
      <c r="G38" s="965"/>
      <c r="H38" s="456" t="s">
        <v>219</v>
      </c>
      <c r="I38" s="456" t="s">
        <v>220</v>
      </c>
      <c r="J38" s="973"/>
      <c r="K38" s="973"/>
      <c r="L38" s="457" t="s">
        <v>219</v>
      </c>
      <c r="M38" s="457" t="s">
        <v>220</v>
      </c>
      <c r="N38" s="973"/>
      <c r="O38" s="216"/>
    </row>
    <row r="39" spans="1:15" ht="14.5" customHeight="1">
      <c r="A39" s="456">
        <v>2019</v>
      </c>
      <c r="B39" s="459">
        <v>3.2</v>
      </c>
      <c r="C39" s="460">
        <v>34</v>
      </c>
      <c r="D39" s="461" t="s">
        <v>672</v>
      </c>
      <c r="E39" s="461"/>
      <c r="F39" s="460">
        <v>1</v>
      </c>
      <c r="G39" s="460" t="s">
        <v>344</v>
      </c>
      <c r="H39" s="463" t="s">
        <v>670</v>
      </c>
      <c r="I39" s="463" t="s">
        <v>643</v>
      </c>
      <c r="J39" s="464">
        <v>130</v>
      </c>
      <c r="K39" s="477" t="s">
        <v>344</v>
      </c>
      <c r="L39" s="465">
        <v>43374</v>
      </c>
      <c r="M39" s="465">
        <v>43376</v>
      </c>
      <c r="N39" s="456">
        <v>3</v>
      </c>
      <c r="O39" s="216"/>
    </row>
    <row r="40" spans="1:15" ht="17.5" customHeight="1">
      <c r="A40" s="457" t="s">
        <v>649</v>
      </c>
      <c r="B40" s="467">
        <v>4.0999999999999996</v>
      </c>
      <c r="C40" s="462">
        <v>184</v>
      </c>
      <c r="D40" s="468">
        <v>30409</v>
      </c>
      <c r="E40" s="462"/>
      <c r="F40" s="462">
        <v>1</v>
      </c>
      <c r="G40" s="462" t="s">
        <v>361</v>
      </c>
      <c r="H40" s="469" t="s">
        <v>373</v>
      </c>
      <c r="I40" s="469" t="s">
        <v>374</v>
      </c>
      <c r="J40" s="470">
        <v>192</v>
      </c>
      <c r="K40" s="471" t="s">
        <v>361</v>
      </c>
      <c r="L40" s="472" t="s">
        <v>375</v>
      </c>
      <c r="M40" s="472" t="s">
        <v>376</v>
      </c>
      <c r="N40" s="471">
        <v>103</v>
      </c>
      <c r="O40" s="216"/>
    </row>
    <row r="41" spans="1:15" ht="14.5" customHeight="1">
      <c r="A41" s="167"/>
      <c r="B41" s="167"/>
      <c r="C41" s="167"/>
      <c r="D41" s="167"/>
      <c r="E41" s="167"/>
      <c r="F41" s="480"/>
      <c r="G41" s="480"/>
      <c r="H41" s="480"/>
      <c r="I41" s="88"/>
      <c r="J41" s="88"/>
      <c r="K41" s="167"/>
      <c r="L41" s="167"/>
      <c r="M41" s="167"/>
      <c r="N41" s="167"/>
      <c r="O41" s="216"/>
    </row>
    <row r="42" spans="1:15" ht="14.5" customHeight="1">
      <c r="A42" s="188"/>
      <c r="B42" s="188"/>
      <c r="C42" s="188"/>
      <c r="D42" s="188"/>
      <c r="E42" s="188"/>
      <c r="F42" s="240"/>
      <c r="G42" s="240"/>
      <c r="H42" s="240"/>
      <c r="I42" s="184"/>
      <c r="J42" s="184"/>
      <c r="K42" s="188"/>
      <c r="L42" s="188"/>
      <c r="M42" s="188"/>
      <c r="N42" s="188"/>
      <c r="O42" s="216"/>
    </row>
    <row r="43" spans="1:15" ht="14.5" customHeight="1">
      <c r="A43" s="188" t="s">
        <v>227</v>
      </c>
      <c r="B43" s="188"/>
      <c r="C43" s="188"/>
      <c r="D43" s="188"/>
      <c r="E43" s="188"/>
      <c r="F43" s="240"/>
      <c r="G43" s="240"/>
      <c r="H43" s="240"/>
      <c r="I43" s="184"/>
      <c r="J43" s="184"/>
      <c r="K43" s="188"/>
      <c r="L43" s="188"/>
      <c r="M43" s="188"/>
      <c r="N43" s="188"/>
      <c r="O43" s="216"/>
    </row>
    <row r="44" spans="1:15" ht="14.5" customHeight="1">
      <c r="A44" s="188"/>
      <c r="B44" s="188"/>
      <c r="C44" s="188"/>
      <c r="D44" s="188"/>
      <c r="E44" s="188"/>
      <c r="F44" s="188"/>
      <c r="G44" s="188" t="s">
        <v>209</v>
      </c>
      <c r="H44" s="188"/>
      <c r="I44" s="188"/>
      <c r="J44" s="188"/>
      <c r="K44" s="188"/>
      <c r="L44" s="188"/>
      <c r="M44" s="188"/>
      <c r="N44" s="188"/>
      <c r="O44" s="216"/>
    </row>
    <row r="45" spans="1:15" ht="14.5" customHeight="1">
      <c r="A45" s="167" t="s">
        <v>657</v>
      </c>
      <c r="B45" s="167"/>
      <c r="C45" s="167"/>
      <c r="D45" s="167"/>
      <c r="E45" s="167" t="s">
        <v>661</v>
      </c>
      <c r="F45" s="167"/>
      <c r="G45" s="167"/>
      <c r="H45" s="167"/>
      <c r="I45" s="167"/>
      <c r="J45" s="167" t="s">
        <v>662</v>
      </c>
      <c r="K45" s="167"/>
      <c r="L45" s="167"/>
      <c r="M45" s="167"/>
      <c r="N45" s="473" t="s">
        <v>228</v>
      </c>
      <c r="O45" s="216"/>
    </row>
    <row r="46" spans="1:15" ht="14.5" customHeight="1">
      <c r="A46" s="474"/>
      <c r="B46" s="964" t="s">
        <v>214</v>
      </c>
      <c r="C46" s="966" t="s">
        <v>201</v>
      </c>
      <c r="D46" s="966"/>
      <c r="E46" s="966"/>
      <c r="F46" s="966"/>
      <c r="G46" s="967" t="s">
        <v>215</v>
      </c>
      <c r="H46" s="968"/>
      <c r="I46" s="968"/>
      <c r="J46" s="969"/>
      <c r="K46" s="970" t="s">
        <v>216</v>
      </c>
      <c r="L46" s="971"/>
      <c r="M46" s="971"/>
      <c r="N46" s="972"/>
      <c r="O46" s="216"/>
    </row>
    <row r="47" spans="1:15" ht="14.5" customHeight="1">
      <c r="A47" s="475"/>
      <c r="B47" s="965"/>
      <c r="C47" s="964" t="s">
        <v>217</v>
      </c>
      <c r="D47" s="970" t="s">
        <v>143</v>
      </c>
      <c r="E47" s="972"/>
      <c r="F47" s="964" t="s">
        <v>218</v>
      </c>
      <c r="G47" s="964" t="s">
        <v>217</v>
      </c>
      <c r="H47" s="967" t="s">
        <v>143</v>
      </c>
      <c r="I47" s="969"/>
      <c r="J47" s="964" t="s">
        <v>218</v>
      </c>
      <c r="K47" s="964" t="s">
        <v>217</v>
      </c>
      <c r="L47" s="967" t="s">
        <v>143</v>
      </c>
      <c r="M47" s="969"/>
      <c r="N47" s="964" t="s">
        <v>218</v>
      </c>
      <c r="O47" s="216"/>
    </row>
    <row r="48" spans="1:15" ht="14.5" customHeight="1">
      <c r="A48" s="475"/>
      <c r="B48" s="965"/>
      <c r="C48" s="965"/>
      <c r="D48" s="456" t="s">
        <v>219</v>
      </c>
      <c r="E48" s="440" t="s">
        <v>220</v>
      </c>
      <c r="F48" s="965"/>
      <c r="G48" s="965"/>
      <c r="H48" s="456" t="s">
        <v>219</v>
      </c>
      <c r="I48" s="456" t="s">
        <v>220</v>
      </c>
      <c r="J48" s="973"/>
      <c r="K48" s="973"/>
      <c r="L48" s="457" t="s">
        <v>219</v>
      </c>
      <c r="M48" s="457" t="s">
        <v>220</v>
      </c>
      <c r="N48" s="973"/>
      <c r="O48" s="216"/>
    </row>
    <row r="49" spans="1:15" ht="14.5" customHeight="1">
      <c r="A49" s="456">
        <v>2019</v>
      </c>
      <c r="B49" s="459">
        <v>0.5</v>
      </c>
      <c r="C49" s="459">
        <v>15.5</v>
      </c>
      <c r="D49" s="461" t="s">
        <v>560</v>
      </c>
      <c r="E49" s="461"/>
      <c r="F49" s="460">
        <v>1</v>
      </c>
      <c r="G49" s="460" t="s">
        <v>344</v>
      </c>
      <c r="H49" s="463" t="s">
        <v>658</v>
      </c>
      <c r="I49" s="463" t="s">
        <v>643</v>
      </c>
      <c r="J49" s="464">
        <v>179</v>
      </c>
      <c r="K49" s="477" t="s">
        <v>344</v>
      </c>
      <c r="L49" s="463" t="s">
        <v>644</v>
      </c>
      <c r="M49" s="463" t="s">
        <v>659</v>
      </c>
      <c r="N49" s="456">
        <v>70</v>
      </c>
      <c r="O49" s="216"/>
    </row>
    <row r="50" spans="1:15" ht="14.5" customHeight="1">
      <c r="A50" s="471" t="s">
        <v>641</v>
      </c>
      <c r="B50" s="635">
        <v>0.7</v>
      </c>
      <c r="C50" s="471">
        <v>47.2</v>
      </c>
      <c r="D50" s="481">
        <v>42694</v>
      </c>
      <c r="E50" s="471"/>
      <c r="F50" s="471">
        <v>1</v>
      </c>
      <c r="G50" s="471" t="s">
        <v>361</v>
      </c>
      <c r="H50" s="482">
        <v>37354</v>
      </c>
      <c r="I50" s="472" t="s">
        <v>377</v>
      </c>
      <c r="J50" s="471">
        <v>199</v>
      </c>
      <c r="K50" s="471" t="s">
        <v>361</v>
      </c>
      <c r="L50" s="481">
        <v>35038</v>
      </c>
      <c r="M50" s="481">
        <v>35163</v>
      </c>
      <c r="N50" s="471">
        <v>126</v>
      </c>
      <c r="O50" s="216"/>
    </row>
    <row r="51" spans="1:15" ht="14.5" customHeight="1">
      <c r="A51" s="184"/>
      <c r="B51" s="240"/>
      <c r="C51" s="184"/>
      <c r="D51" s="271"/>
      <c r="E51" s="184"/>
      <c r="F51" s="184"/>
      <c r="G51" s="184"/>
      <c r="H51" s="185"/>
      <c r="I51" s="185"/>
      <c r="J51" s="184"/>
      <c r="K51" s="184"/>
      <c r="L51" s="185"/>
      <c r="M51" s="185"/>
      <c r="N51" s="184"/>
      <c r="O51" s="216"/>
    </row>
    <row r="52" spans="1:15" ht="14.5" customHeight="1">
      <c r="A52" s="188"/>
      <c r="B52" s="188"/>
      <c r="C52" s="188"/>
      <c r="D52" s="188"/>
      <c r="E52" s="188"/>
      <c r="F52" s="240"/>
      <c r="G52" s="240"/>
      <c r="H52" s="240"/>
      <c r="I52" s="240"/>
      <c r="J52" s="240"/>
      <c r="K52" s="188"/>
      <c r="L52" s="188"/>
      <c r="M52" s="188"/>
      <c r="N52" s="188"/>
      <c r="O52" s="216"/>
    </row>
    <row r="53" spans="1:15" ht="14.5" customHeight="1">
      <c r="A53" s="188" t="s">
        <v>229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216"/>
    </row>
    <row r="54" spans="1:15" ht="14.5" customHeight="1">
      <c r="A54" s="188"/>
      <c r="B54" s="188"/>
      <c r="C54" s="188"/>
      <c r="D54" s="188"/>
      <c r="E54" s="188"/>
      <c r="F54" s="188"/>
      <c r="G54" s="188" t="s">
        <v>230</v>
      </c>
      <c r="H54" s="188"/>
      <c r="I54" s="188"/>
      <c r="J54" s="188"/>
      <c r="K54" s="188"/>
      <c r="L54" s="188"/>
      <c r="M54" s="188"/>
      <c r="N54" s="188"/>
      <c r="O54" s="216"/>
    </row>
    <row r="55" spans="1:15" ht="14.5" customHeight="1">
      <c r="A55" s="167" t="s">
        <v>660</v>
      </c>
      <c r="B55" s="167"/>
      <c r="C55" s="167"/>
      <c r="D55" s="167"/>
      <c r="E55" s="167" t="s">
        <v>386</v>
      </c>
      <c r="F55" s="167"/>
      <c r="G55" s="167"/>
      <c r="H55" s="167"/>
      <c r="I55" s="167"/>
      <c r="J55" s="167" t="s">
        <v>387</v>
      </c>
      <c r="K55" s="167"/>
      <c r="L55" s="167"/>
      <c r="M55" s="167"/>
      <c r="N55" s="473" t="s">
        <v>385</v>
      </c>
      <c r="O55" s="216"/>
    </row>
    <row r="56" spans="1:15" ht="14.5" customHeight="1">
      <c r="A56" s="474"/>
      <c r="B56" s="964" t="s">
        <v>214</v>
      </c>
      <c r="C56" s="966" t="s">
        <v>201</v>
      </c>
      <c r="D56" s="966"/>
      <c r="E56" s="966"/>
      <c r="F56" s="966"/>
      <c r="G56" s="967" t="s">
        <v>215</v>
      </c>
      <c r="H56" s="968"/>
      <c r="I56" s="968"/>
      <c r="J56" s="969"/>
      <c r="K56" s="970" t="s">
        <v>216</v>
      </c>
      <c r="L56" s="971"/>
      <c r="M56" s="971"/>
      <c r="N56" s="972"/>
      <c r="O56" s="216"/>
    </row>
    <row r="57" spans="1:15" ht="14.5" customHeight="1">
      <c r="A57" s="475"/>
      <c r="B57" s="965"/>
      <c r="C57" s="964" t="s">
        <v>217</v>
      </c>
      <c r="D57" s="970" t="s">
        <v>143</v>
      </c>
      <c r="E57" s="972"/>
      <c r="F57" s="964" t="s">
        <v>218</v>
      </c>
      <c r="G57" s="964" t="s">
        <v>217</v>
      </c>
      <c r="H57" s="967" t="s">
        <v>143</v>
      </c>
      <c r="I57" s="969"/>
      <c r="J57" s="964" t="s">
        <v>218</v>
      </c>
      <c r="K57" s="964" t="s">
        <v>217</v>
      </c>
      <c r="L57" s="967" t="s">
        <v>143</v>
      </c>
      <c r="M57" s="969"/>
      <c r="N57" s="964" t="s">
        <v>218</v>
      </c>
      <c r="O57" s="216"/>
    </row>
    <row r="58" spans="1:15" ht="14.5" customHeight="1">
      <c r="A58" s="475"/>
      <c r="B58" s="965"/>
      <c r="C58" s="965"/>
      <c r="D58" s="456" t="s">
        <v>219</v>
      </c>
      <c r="E58" s="440" t="s">
        <v>220</v>
      </c>
      <c r="F58" s="965"/>
      <c r="G58" s="965"/>
      <c r="H58" s="456" t="s">
        <v>219</v>
      </c>
      <c r="I58" s="456" t="s">
        <v>220</v>
      </c>
      <c r="J58" s="973"/>
      <c r="K58" s="973"/>
      <c r="L58" s="457" t="s">
        <v>219</v>
      </c>
      <c r="M58" s="457" t="s">
        <v>220</v>
      </c>
      <c r="N58" s="973"/>
      <c r="O58" s="216"/>
    </row>
    <row r="59" spans="1:15" ht="14.5" customHeight="1">
      <c r="A59" s="456">
        <v>2019</v>
      </c>
      <c r="B59" s="459">
        <v>4.2</v>
      </c>
      <c r="C59" s="459">
        <v>48.8</v>
      </c>
      <c r="D59" s="461" t="s">
        <v>560</v>
      </c>
      <c r="E59" s="461"/>
      <c r="F59" s="460">
        <v>1</v>
      </c>
      <c r="G59" s="460">
        <v>5.0000000000000001E-3</v>
      </c>
      <c r="H59" s="463" t="s">
        <v>664</v>
      </c>
      <c r="I59" s="463"/>
      <c r="J59" s="464">
        <v>1</v>
      </c>
      <c r="K59" s="477">
        <v>0.1</v>
      </c>
      <c r="L59" s="461" t="s">
        <v>630</v>
      </c>
      <c r="M59" s="465"/>
      <c r="N59" s="456">
        <v>1</v>
      </c>
      <c r="O59" s="216"/>
    </row>
    <row r="60" spans="1:15" ht="14.5" customHeight="1">
      <c r="A60" s="636" t="s">
        <v>663</v>
      </c>
      <c r="B60" s="637">
        <v>4.3</v>
      </c>
      <c r="C60" s="632">
        <v>118</v>
      </c>
      <c r="D60" s="633">
        <v>42694</v>
      </c>
      <c r="E60" s="634"/>
      <c r="F60" s="634">
        <v>1</v>
      </c>
      <c r="G60" s="634" t="s">
        <v>361</v>
      </c>
      <c r="H60" s="634" t="s">
        <v>388</v>
      </c>
      <c r="I60" s="634" t="s">
        <v>364</v>
      </c>
      <c r="J60" s="634" t="s">
        <v>389</v>
      </c>
      <c r="K60" s="631" t="s">
        <v>344</v>
      </c>
      <c r="L60" s="638" t="s">
        <v>393</v>
      </c>
      <c r="M60" s="638" t="s">
        <v>394</v>
      </c>
      <c r="N60" s="634" t="s">
        <v>390</v>
      </c>
      <c r="O60" s="216"/>
    </row>
    <row r="61" spans="1:15" ht="14.5" customHeight="1">
      <c r="A61" s="188"/>
      <c r="B61" s="188"/>
      <c r="C61" s="188"/>
      <c r="D61" s="188"/>
      <c r="E61" s="188"/>
      <c r="F61" s="240"/>
      <c r="G61" s="184"/>
      <c r="H61" s="240"/>
      <c r="I61" s="240"/>
      <c r="J61" s="240"/>
      <c r="K61" s="188"/>
      <c r="L61" s="188"/>
      <c r="M61" s="188"/>
      <c r="N61" s="188"/>
      <c r="O61" s="216"/>
    </row>
    <row r="62" spans="1:15" ht="14.5" customHeight="1">
      <c r="A62" s="188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216"/>
    </row>
    <row r="63" spans="1:15" ht="14.5" customHeight="1">
      <c r="A63" s="188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216"/>
    </row>
    <row r="64" spans="1:15" ht="14.5" customHeight="1">
      <c r="A64" s="216"/>
      <c r="B64" s="216"/>
      <c r="C64" s="216"/>
      <c r="D64" s="216"/>
      <c r="E64" s="216"/>
      <c r="F64" s="216"/>
      <c r="G64" s="216"/>
      <c r="H64" s="270"/>
      <c r="I64" s="216"/>
      <c r="J64" s="216"/>
      <c r="K64" s="216"/>
      <c r="L64" s="216"/>
      <c r="M64" s="216"/>
      <c r="N64" s="216"/>
      <c r="O64" s="216"/>
    </row>
    <row r="65" spans="1:18" ht="14.5" customHeight="1">
      <c r="A65" s="216"/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</row>
    <row r="66" spans="1:18" ht="14.5" customHeight="1">
      <c r="A66" s="216"/>
      <c r="B66" s="216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</row>
    <row r="67" spans="1:18" ht="14.5" customHeight="1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</row>
    <row r="68" spans="1:18" ht="14.5" customHeight="1">
      <c r="A68" s="216"/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</row>
    <row r="69" spans="1:18" ht="14.5" customHeight="1">
      <c r="A69" s="216"/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</row>
    <row r="70" spans="1:18" ht="14.5" customHeight="1">
      <c r="A70" s="216"/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</row>
    <row r="71" spans="1:18" ht="14.5" customHeight="1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</row>
    <row r="72" spans="1:18" ht="14.5" customHeight="1">
      <c r="A72" s="216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</row>
    <row r="73" spans="1:18" ht="14.5" customHeight="1">
      <c r="A73" s="216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26"/>
      <c r="Q73" s="226"/>
      <c r="R73" s="226"/>
    </row>
    <row r="74" spans="1:18" ht="14.5" customHeight="1">
      <c r="A74" s="216"/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26"/>
      <c r="Q74" s="226"/>
      <c r="R74" s="226"/>
    </row>
    <row r="75" spans="1:18" ht="14.5" customHeight="1">
      <c r="A75" s="216"/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26"/>
      <c r="Q75" s="226"/>
      <c r="R75" s="226"/>
    </row>
    <row r="76" spans="1:18" ht="14.5" customHeight="1">
      <c r="A76" s="226"/>
      <c r="B76" s="226"/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</row>
    <row r="77" spans="1:18" ht="14.5" customHeight="1">
      <c r="A77" s="226"/>
      <c r="B77" s="226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</row>
    <row r="78" spans="1:18" ht="14.5" customHeight="1">
      <c r="A78" s="226"/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</row>
    <row r="79" spans="1:18" ht="14.15" customHeight="1">
      <c r="A79" s="226"/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</row>
    <row r="80" spans="1:18" ht="14.15" customHeight="1">
      <c r="A80" s="226"/>
      <c r="B80" s="226"/>
      <c r="C80" s="226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</row>
    <row r="81" spans="1:18" ht="14.15" customHeight="1">
      <c r="A81" s="226"/>
      <c r="B81" s="226"/>
      <c r="C81" s="226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</row>
    <row r="82" spans="1:18" ht="14.15" customHeight="1">
      <c r="A82" s="226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</row>
    <row r="83" spans="1:18" ht="14.15" customHeight="1">
      <c r="A83" s="226"/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</row>
    <row r="84" spans="1:18" ht="14.15" customHeight="1">
      <c r="A84" s="226"/>
      <c r="B84" s="226"/>
      <c r="C84" s="226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</row>
    <row r="85" spans="1:18" ht="14.15" customHeight="1">
      <c r="A85" s="226"/>
      <c r="B85" s="226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</row>
    <row r="86" spans="1:18" ht="14.15" customHeight="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</row>
    <row r="87" spans="1:18" ht="14.15" customHeight="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</row>
    <row r="88" spans="1:18" ht="14.15" customHeight="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</row>
    <row r="89" spans="1:18" ht="14.15" customHeight="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</row>
    <row r="90" spans="1:18" ht="14.15" customHeight="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</row>
    <row r="91" spans="1:18" ht="14.15" customHeight="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</row>
    <row r="92" spans="1:18" ht="12" customHeight="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</row>
    <row r="93" spans="1:18" ht="12" customHeight="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</row>
    <row r="94" spans="1:18" ht="12" customHeight="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</row>
    <row r="95" spans="1:18" ht="12" customHeight="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</row>
    <row r="96" spans="1:18" ht="12" customHeight="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</row>
    <row r="97" spans="1:15" ht="12" customHeight="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</row>
    <row r="98" spans="1:15" ht="12" customHeight="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</row>
    <row r="99" spans="1:15" ht="12" customHeight="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</row>
    <row r="100" spans="1:15" ht="12" customHeight="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</row>
    <row r="101" spans="1:15" ht="12" customHeight="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</row>
    <row r="102" spans="1:15" ht="12" customHeight="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</row>
    <row r="103" spans="1:15" ht="15.5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</row>
    <row r="104" spans="1:15" ht="15.5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</row>
    <row r="105" spans="1:15" ht="15.5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</row>
    <row r="106" spans="1:15" ht="15.5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</row>
    <row r="107" spans="1:15" ht="15.5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</row>
    <row r="108" spans="1:15" ht="15.5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</row>
    <row r="109" spans="1:15" ht="15.5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</row>
    <row r="110" spans="1:15" ht="15.5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</row>
    <row r="111" spans="1:15" ht="15.5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</row>
    <row r="112" spans="1:15" ht="15.5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</row>
    <row r="113" spans="1:15" ht="15.5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</row>
    <row r="114" spans="1:15" ht="15.5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</row>
    <row r="115" spans="1:15" ht="15.5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</row>
    <row r="116" spans="1:15" ht="15.5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</row>
    <row r="117" spans="1:15" ht="15.5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</row>
    <row r="118" spans="1:15" ht="15.5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</row>
    <row r="119" spans="1:15" ht="15.5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</row>
    <row r="120" spans="1:15" ht="15.5">
      <c r="A120" s="196"/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</row>
    <row r="121" spans="1:15" ht="15.5">
      <c r="A121" s="196"/>
      <c r="B121" s="196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</row>
    <row r="122" spans="1:15" ht="15.5">
      <c r="A122" s="196"/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</row>
    <row r="123" spans="1:15" ht="15.5">
      <c r="A123" s="196"/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6"/>
    </row>
    <row r="124" spans="1:15" ht="15.5">
      <c r="A124" s="196"/>
      <c r="B124" s="196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</row>
    <row r="125" spans="1:15" ht="15.5">
      <c r="A125" s="196"/>
      <c r="B125" s="196"/>
      <c r="C125" s="19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</row>
    <row r="126" spans="1:15" ht="15.5">
      <c r="A126" s="196"/>
      <c r="B126" s="196"/>
      <c r="C126" s="19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</row>
    <row r="127" spans="1:15" ht="15.5">
      <c r="A127" s="196"/>
      <c r="B127" s="196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</row>
    <row r="128" spans="1:15" ht="15.5">
      <c r="A128" s="196"/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</row>
    <row r="129" spans="1:15" ht="15.5">
      <c r="A129" s="196"/>
      <c r="B129" s="196"/>
      <c r="C129" s="19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</row>
    <row r="130" spans="1:15" ht="15.5">
      <c r="A130" s="196"/>
      <c r="B130" s="196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</row>
    <row r="131" spans="1:15" ht="15.5">
      <c r="A131" s="196"/>
      <c r="B131" s="196"/>
      <c r="C131" s="19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</row>
    <row r="132" spans="1:15" ht="15.5">
      <c r="A132" s="196"/>
      <c r="B132" s="196"/>
      <c r="C132" s="19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</row>
    <row r="133" spans="1:15" ht="15.5">
      <c r="A133" s="196"/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</row>
    <row r="134" spans="1:15" ht="15.5">
      <c r="A134" s="196"/>
      <c r="B134" s="196"/>
      <c r="C134" s="19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</row>
    <row r="135" spans="1:15" ht="15.5">
      <c r="A135" s="196"/>
      <c r="B135" s="196"/>
      <c r="C135" s="196"/>
      <c r="D135" s="196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</row>
    <row r="136" spans="1:15" ht="15.5">
      <c r="A136" s="196"/>
      <c r="B136" s="196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</row>
    <row r="137" spans="1:15" ht="15.5">
      <c r="A137" s="196"/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</row>
    <row r="138" spans="1:15" ht="15.5">
      <c r="A138" s="196"/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</row>
    <row r="139" spans="1:15" ht="15.5">
      <c r="A139" s="196"/>
      <c r="B139" s="196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</row>
    <row r="140" spans="1:15" ht="15.5">
      <c r="A140" s="196"/>
      <c r="B140" s="196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</row>
    <row r="141" spans="1:15" ht="15.5">
      <c r="A141" s="196"/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</row>
    <row r="142" spans="1:15" ht="15.5">
      <c r="A142" s="196"/>
      <c r="B142" s="196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</row>
  </sheetData>
  <mergeCells count="79">
    <mergeCell ref="A4:A6"/>
    <mergeCell ref="B4:B6"/>
    <mergeCell ref="C4:F4"/>
    <mergeCell ref="G4:J4"/>
    <mergeCell ref="K4:N4"/>
    <mergeCell ref="C5:C6"/>
    <mergeCell ref="D5:E5"/>
    <mergeCell ref="F5:F6"/>
    <mergeCell ref="G5:G6"/>
    <mergeCell ref="H5:I5"/>
    <mergeCell ref="J5:J6"/>
    <mergeCell ref="K5:K6"/>
    <mergeCell ref="L5:M5"/>
    <mergeCell ref="N5:N6"/>
    <mergeCell ref="B14:B16"/>
    <mergeCell ref="C14:F14"/>
    <mergeCell ref="G14:J14"/>
    <mergeCell ref="K14:N14"/>
    <mergeCell ref="C15:C16"/>
    <mergeCell ref="D15:E15"/>
    <mergeCell ref="N15:N16"/>
    <mergeCell ref="F15:F16"/>
    <mergeCell ref="G15:G16"/>
    <mergeCell ref="H15:I15"/>
    <mergeCell ref="J15:J16"/>
    <mergeCell ref="K15:K16"/>
    <mergeCell ref="L15:M15"/>
    <mergeCell ref="B24:B26"/>
    <mergeCell ref="C24:F24"/>
    <mergeCell ref="G24:J24"/>
    <mergeCell ref="K24:N24"/>
    <mergeCell ref="C25:C26"/>
    <mergeCell ref="D25:E25"/>
    <mergeCell ref="F25:F26"/>
    <mergeCell ref="G25:G26"/>
    <mergeCell ref="H25:I25"/>
    <mergeCell ref="J25:J26"/>
    <mergeCell ref="K25:K26"/>
    <mergeCell ref="L25:M25"/>
    <mergeCell ref="N25:N26"/>
    <mergeCell ref="B36:B38"/>
    <mergeCell ref="C36:F36"/>
    <mergeCell ref="G36:J36"/>
    <mergeCell ref="K36:N36"/>
    <mergeCell ref="C37:C38"/>
    <mergeCell ref="D37:E37"/>
    <mergeCell ref="N37:N38"/>
    <mergeCell ref="F37:F38"/>
    <mergeCell ref="G37:G38"/>
    <mergeCell ref="H37:I37"/>
    <mergeCell ref="J37:J38"/>
    <mergeCell ref="K37:K38"/>
    <mergeCell ref="L37:M37"/>
    <mergeCell ref="B46:B48"/>
    <mergeCell ref="C46:F46"/>
    <mergeCell ref="G46:J46"/>
    <mergeCell ref="K46:N46"/>
    <mergeCell ref="C47:C48"/>
    <mergeCell ref="D47:E47"/>
    <mergeCell ref="F47:F48"/>
    <mergeCell ref="G47:G48"/>
    <mergeCell ref="H47:I47"/>
    <mergeCell ref="J47:J48"/>
    <mergeCell ref="K47:K48"/>
    <mergeCell ref="L47:M47"/>
    <mergeCell ref="N47:N48"/>
    <mergeCell ref="B56:B58"/>
    <mergeCell ref="C56:F56"/>
    <mergeCell ref="G56:J56"/>
    <mergeCell ref="K56:N56"/>
    <mergeCell ref="C57:C58"/>
    <mergeCell ref="D57:E57"/>
    <mergeCell ref="N57:N58"/>
    <mergeCell ref="F57:F58"/>
    <mergeCell ref="G57:G58"/>
    <mergeCell ref="H57:I57"/>
    <mergeCell ref="J57:J58"/>
    <mergeCell ref="K57:K58"/>
    <mergeCell ref="L57:M57"/>
  </mergeCells>
  <pageMargins left="0.7" right="0.7" top="0.75" bottom="0.75" header="0.3" footer="0.3"/>
  <pageSetup paperSize="9" orientation="landscape" horizontalDpi="300" verticalDpi="300" r:id="rId1"/>
  <rowBreaks count="1" manualBreakCount="1">
    <brk id="32" max="16383" man="1"/>
  </rowBreaks>
  <ignoredErrors>
    <ignoredError sqref="H8:M8 H28:M29 I40:M40 I50 H60:I60 H18:I18 M60" twoDigitTextYear="1"/>
    <ignoredError sqref="N60 J6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10" workbookViewId="0">
      <selection activeCell="L26" sqref="L26"/>
    </sheetView>
  </sheetViews>
  <sheetFormatPr defaultRowHeight="14"/>
  <cols>
    <col min="1" max="2" width="7.84375" style="197" customWidth="1"/>
    <col min="3" max="9" width="10.4609375" style="197" customWidth="1"/>
    <col min="10" max="10" width="7.69140625" style="197" customWidth="1"/>
    <col min="11" max="11" width="10.4609375" style="197" customWidth="1"/>
    <col min="12" max="1023" width="8.15234375" style="197" customWidth="1"/>
    <col min="1024" max="16384" width="9.23046875" style="197"/>
  </cols>
  <sheetData>
    <row r="1" spans="1:13" ht="16" customHeight="1">
      <c r="A1" s="272" t="s">
        <v>231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3" ht="16" customHeight="1">
      <c r="B2" s="273"/>
      <c r="C2" s="273"/>
      <c r="E2" s="274" t="s">
        <v>232</v>
      </c>
      <c r="F2" s="273"/>
      <c r="G2" s="273"/>
      <c r="H2" s="273"/>
      <c r="I2" s="273"/>
      <c r="J2" s="273"/>
    </row>
    <row r="3" spans="1:13" ht="16" customHeight="1">
      <c r="A3" s="977" t="s">
        <v>233</v>
      </c>
      <c r="B3" s="978"/>
      <c r="C3" s="981" t="s">
        <v>196</v>
      </c>
      <c r="D3" s="982"/>
      <c r="E3" s="982"/>
      <c r="F3" s="982"/>
      <c r="G3" s="982"/>
      <c r="H3" s="983"/>
      <c r="I3" s="977" t="s">
        <v>234</v>
      </c>
      <c r="J3" s="984"/>
    </row>
    <row r="4" spans="1:13" ht="16" customHeight="1">
      <c r="A4" s="979"/>
      <c r="B4" s="980"/>
      <c r="C4" s="275">
        <v>5</v>
      </c>
      <c r="D4" s="275">
        <v>6</v>
      </c>
      <c r="E4" s="275">
        <v>7</v>
      </c>
      <c r="F4" s="275">
        <v>8</v>
      </c>
      <c r="G4" s="275">
        <v>9</v>
      </c>
      <c r="H4" s="275">
        <v>10</v>
      </c>
      <c r="I4" s="979"/>
      <c r="J4" s="985"/>
    </row>
    <row r="5" spans="1:13" ht="16" customHeight="1">
      <c r="A5" s="986"/>
      <c r="B5" s="987"/>
      <c r="C5" s="1001" t="s">
        <v>235</v>
      </c>
      <c r="D5" s="1002"/>
      <c r="E5" s="1002"/>
      <c r="F5" s="1002"/>
      <c r="G5" s="1002"/>
      <c r="H5" s="1003"/>
      <c r="I5" s="991" t="s">
        <v>442</v>
      </c>
      <c r="J5" s="992"/>
    </row>
    <row r="6" spans="1:13" ht="16" customHeight="1">
      <c r="A6" s="997">
        <v>1</v>
      </c>
      <c r="B6" s="998"/>
      <c r="C6" s="276">
        <v>16</v>
      </c>
      <c r="D6" s="276">
        <v>40</v>
      </c>
      <c r="E6" s="276">
        <v>15.4</v>
      </c>
      <c r="F6" s="276">
        <v>16.8</v>
      </c>
      <c r="G6" s="276">
        <v>13.1</v>
      </c>
      <c r="H6" s="276">
        <v>2.5</v>
      </c>
      <c r="I6" s="993"/>
      <c r="J6" s="994"/>
    </row>
    <row r="7" spans="1:13" ht="16" customHeight="1">
      <c r="A7" s="997">
        <v>2</v>
      </c>
      <c r="B7" s="998"/>
      <c r="C7" s="277">
        <v>28.6</v>
      </c>
      <c r="D7" s="276">
        <v>33</v>
      </c>
      <c r="E7" s="276">
        <v>26.8</v>
      </c>
      <c r="F7" s="276">
        <v>16.899999999999999</v>
      </c>
      <c r="G7" s="276">
        <v>7.3</v>
      </c>
      <c r="H7" s="276">
        <v>3.4</v>
      </c>
      <c r="I7" s="993"/>
      <c r="J7" s="994"/>
    </row>
    <row r="8" spans="1:13" ht="16" customHeight="1">
      <c r="A8" s="997">
        <v>3</v>
      </c>
      <c r="B8" s="998"/>
      <c r="C8" s="276">
        <v>22.5</v>
      </c>
      <c r="D8" s="276">
        <v>40.6</v>
      </c>
      <c r="E8" s="276">
        <v>31.1</v>
      </c>
      <c r="F8" s="276">
        <v>20.6</v>
      </c>
      <c r="G8" s="276">
        <v>6</v>
      </c>
      <c r="H8" s="276" t="s">
        <v>420</v>
      </c>
      <c r="I8" s="993"/>
      <c r="J8" s="994"/>
    </row>
    <row r="9" spans="1:13" ht="16" customHeight="1">
      <c r="A9" s="1004" t="s">
        <v>185</v>
      </c>
      <c r="B9" s="1005"/>
      <c r="C9" s="278">
        <v>67.099999999999994</v>
      </c>
      <c r="D9" s="278">
        <f>SUM(D6:D8)</f>
        <v>113.6</v>
      </c>
      <c r="E9" s="278">
        <f>SUM(E6:E8)</f>
        <v>73.300000000000011</v>
      </c>
      <c r="F9" s="278">
        <f>SUM(F6:F8)</f>
        <v>54.300000000000004</v>
      </c>
      <c r="G9" s="278">
        <f>SUM(G6:G8)</f>
        <v>26.4</v>
      </c>
      <c r="H9" s="288" t="s">
        <v>421</v>
      </c>
      <c r="I9" s="995"/>
      <c r="J9" s="996"/>
      <c r="M9" s="279"/>
    </row>
    <row r="10" spans="1:13" ht="16" customHeight="1">
      <c r="A10" s="280"/>
      <c r="B10" s="280"/>
      <c r="C10" s="281"/>
      <c r="D10" s="282"/>
      <c r="E10" s="281"/>
      <c r="F10" s="283"/>
      <c r="G10" s="282"/>
      <c r="H10" s="282"/>
      <c r="I10" s="284"/>
      <c r="J10" s="284"/>
    </row>
    <row r="11" spans="1:13" ht="16" customHeight="1">
      <c r="A11" s="280"/>
      <c r="B11" s="280"/>
      <c r="C11" s="280"/>
      <c r="D11" s="280"/>
      <c r="E11" s="280"/>
      <c r="F11" s="280"/>
      <c r="G11" s="280"/>
      <c r="H11" s="280"/>
      <c r="I11" s="280"/>
      <c r="J11" s="280"/>
    </row>
    <row r="12" spans="1:13" ht="16" customHeight="1">
      <c r="A12" s="280"/>
      <c r="B12" s="280"/>
      <c r="C12" s="280"/>
      <c r="D12" s="280"/>
      <c r="E12" s="280"/>
      <c r="F12" s="280"/>
      <c r="G12" s="280"/>
      <c r="H12" s="280"/>
      <c r="I12" s="280"/>
      <c r="J12" s="280"/>
    </row>
    <row r="13" spans="1:13" ht="16" customHeight="1">
      <c r="A13" s="280"/>
      <c r="B13" s="280"/>
      <c r="C13" s="280"/>
      <c r="D13" s="280"/>
      <c r="E13" s="280"/>
      <c r="F13" s="280"/>
      <c r="G13" s="280"/>
      <c r="H13" s="280"/>
      <c r="I13" s="280"/>
      <c r="J13" s="280"/>
    </row>
    <row r="14" spans="1:13" ht="16" customHeight="1">
      <c r="A14" s="280" t="s">
        <v>236</v>
      </c>
      <c r="B14" s="280"/>
      <c r="C14" s="280"/>
      <c r="D14" s="280"/>
      <c r="E14" s="280"/>
      <c r="F14" s="280"/>
      <c r="G14" s="280"/>
      <c r="H14" s="280"/>
      <c r="I14" s="280"/>
      <c r="J14" s="280"/>
    </row>
    <row r="15" spans="1:13" ht="16" customHeight="1">
      <c r="B15" s="273"/>
      <c r="C15" s="273"/>
      <c r="E15" s="285" t="s">
        <v>237</v>
      </c>
      <c r="F15" s="273"/>
      <c r="G15" s="273"/>
      <c r="H15" s="273"/>
      <c r="I15" s="273"/>
      <c r="J15" s="273"/>
    </row>
    <row r="16" spans="1:13" ht="16" customHeight="1">
      <c r="A16" s="977" t="s">
        <v>233</v>
      </c>
      <c r="B16" s="978"/>
      <c r="C16" s="981" t="s">
        <v>196</v>
      </c>
      <c r="D16" s="982"/>
      <c r="E16" s="982"/>
      <c r="F16" s="982"/>
      <c r="G16" s="982"/>
      <c r="H16" s="983"/>
      <c r="I16" s="977" t="s">
        <v>234</v>
      </c>
      <c r="J16" s="984"/>
    </row>
    <row r="17" spans="1:13" ht="16" customHeight="1">
      <c r="A17" s="979"/>
      <c r="B17" s="980"/>
      <c r="C17" s="286">
        <v>5</v>
      </c>
      <c r="D17" s="275">
        <v>6</v>
      </c>
      <c r="E17" s="275">
        <v>7</v>
      </c>
      <c r="F17" s="275">
        <v>8</v>
      </c>
      <c r="G17" s="275">
        <v>9</v>
      </c>
      <c r="H17" s="287">
        <v>10</v>
      </c>
      <c r="I17" s="979"/>
      <c r="J17" s="985"/>
    </row>
    <row r="18" spans="1:13" ht="16" customHeight="1">
      <c r="A18" s="986"/>
      <c r="B18" s="987"/>
      <c r="C18" s="988" t="s">
        <v>238</v>
      </c>
      <c r="D18" s="989"/>
      <c r="E18" s="989"/>
      <c r="F18" s="989"/>
      <c r="G18" s="989"/>
      <c r="H18" s="990"/>
      <c r="I18" s="991" t="s">
        <v>431</v>
      </c>
      <c r="J18" s="992"/>
    </row>
    <row r="19" spans="1:13" ht="16" customHeight="1">
      <c r="A19" s="997">
        <v>1</v>
      </c>
      <c r="B19" s="998"/>
      <c r="C19" s="277">
        <v>24.1</v>
      </c>
      <c r="D19" s="276">
        <v>49</v>
      </c>
      <c r="E19" s="276">
        <v>30.8</v>
      </c>
      <c r="F19" s="276">
        <v>25.2</v>
      </c>
      <c r="G19" s="276">
        <v>27.2</v>
      </c>
      <c r="H19" s="276">
        <v>5.4</v>
      </c>
      <c r="I19" s="993"/>
      <c r="J19" s="994"/>
    </row>
    <row r="20" spans="1:13" ht="16" customHeight="1">
      <c r="A20" s="997">
        <v>2</v>
      </c>
      <c r="B20" s="998"/>
      <c r="C20" s="276">
        <v>31.5</v>
      </c>
      <c r="D20" s="276" t="s">
        <v>424</v>
      </c>
      <c r="E20" s="276" t="s">
        <v>426</v>
      </c>
      <c r="F20" s="276">
        <v>28.1</v>
      </c>
      <c r="G20" s="276">
        <v>19.8</v>
      </c>
      <c r="H20" s="276">
        <v>8.4</v>
      </c>
      <c r="I20" s="993"/>
      <c r="J20" s="994"/>
    </row>
    <row r="21" spans="1:13" ht="16" customHeight="1">
      <c r="A21" s="997">
        <v>3</v>
      </c>
      <c r="B21" s="998"/>
      <c r="C21" s="276" t="s">
        <v>423</v>
      </c>
      <c r="D21" s="276">
        <v>42</v>
      </c>
      <c r="E21" s="276" t="s">
        <v>427</v>
      </c>
      <c r="F21" s="276">
        <v>26.4</v>
      </c>
      <c r="G21" s="276">
        <v>9.1999999999999993</v>
      </c>
      <c r="H21" s="276" t="s">
        <v>429</v>
      </c>
      <c r="I21" s="993"/>
      <c r="J21" s="994"/>
    </row>
    <row r="22" spans="1:13" ht="16" customHeight="1">
      <c r="A22" s="999" t="s">
        <v>185</v>
      </c>
      <c r="B22" s="1000"/>
      <c r="C22" s="278" t="s">
        <v>422</v>
      </c>
      <c r="D22" s="278" t="s">
        <v>425</v>
      </c>
      <c r="E22" s="278" t="s">
        <v>428</v>
      </c>
      <c r="F22" s="278">
        <v>79.7</v>
      </c>
      <c r="G22" s="278">
        <v>56.2</v>
      </c>
      <c r="H22" s="288" t="s">
        <v>430</v>
      </c>
      <c r="I22" s="995"/>
      <c r="J22" s="996"/>
      <c r="M22" s="279"/>
    </row>
    <row r="23" spans="1:13" ht="16" customHeight="1">
      <c r="A23" s="273"/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3" ht="16" customHeight="1">
      <c r="A24" s="273"/>
      <c r="B24" s="273"/>
      <c r="C24" s="273"/>
      <c r="D24" s="273"/>
      <c r="E24" s="273"/>
      <c r="F24" s="273"/>
      <c r="G24" s="273"/>
      <c r="H24" s="273"/>
      <c r="I24" s="273"/>
      <c r="J24" s="273"/>
    </row>
    <row r="25" spans="1:13" ht="16" customHeight="1"/>
    <row r="26" spans="1:13" ht="16" customHeight="1"/>
    <row r="27" spans="1:13" ht="16" customHeight="1"/>
    <row r="28" spans="1:13" ht="16" customHeight="1">
      <c r="E28" s="277"/>
    </row>
    <row r="29" spans="1:13" ht="16" customHeight="1"/>
    <row r="30" spans="1:13" ht="16" customHeight="1"/>
    <row r="31" spans="1:13" ht="16" customHeight="1"/>
    <row r="32" spans="1:13" ht="16" customHeight="1"/>
    <row r="33" spans="1:10" ht="16" customHeight="1"/>
    <row r="34" spans="1:10" ht="16" customHeight="1"/>
    <row r="35" spans="1:10" ht="16" customHeight="1"/>
    <row r="36" spans="1:10" ht="16" customHeight="1"/>
    <row r="37" spans="1:10" ht="16" customHeight="1"/>
    <row r="38" spans="1:10" ht="16" customHeight="1"/>
    <row r="39" spans="1:10" ht="16" customHeight="1"/>
    <row r="40" spans="1:10" ht="16" customHeight="1">
      <c r="A40" s="231"/>
      <c r="B40" s="231"/>
      <c r="C40" s="231"/>
      <c r="D40" s="231"/>
      <c r="E40" s="231"/>
      <c r="F40" s="231"/>
      <c r="G40" s="231"/>
      <c r="H40" s="231"/>
      <c r="I40" s="231"/>
      <c r="J40" s="231"/>
    </row>
    <row r="41" spans="1:10" ht="16" customHeight="1">
      <c r="A41" s="231"/>
      <c r="B41" s="231"/>
      <c r="C41" s="231"/>
      <c r="D41" s="231"/>
      <c r="E41" s="231"/>
      <c r="F41" s="231"/>
      <c r="G41" s="231"/>
      <c r="H41" s="231"/>
      <c r="I41" s="231"/>
      <c r="J41" s="231"/>
    </row>
    <row r="42" spans="1:10" ht="16" customHeight="1"/>
    <row r="43" spans="1:10" ht="16" customHeight="1"/>
    <row r="44" spans="1:10" ht="16" customHeight="1"/>
    <row r="45" spans="1:10" ht="16" customHeight="1"/>
    <row r="46" spans="1:10" ht="16" customHeight="1"/>
    <row r="47" spans="1:10" ht="16" customHeight="1"/>
    <row r="48" spans="1:10" ht="16" customHeight="1"/>
    <row r="49" ht="16" customHeight="1"/>
    <row r="50" ht="16" customHeight="1"/>
    <row r="51" ht="22.75" customHeight="1"/>
    <row r="52" ht="22.75" customHeight="1"/>
    <row r="53" ht="22.75" customHeight="1"/>
    <row r="54" ht="22.75" customHeight="1"/>
    <row r="55" ht="22.75" customHeight="1"/>
    <row r="56" ht="22.75" customHeight="1"/>
    <row r="57" ht="22.75" customHeight="1"/>
    <row r="58" ht="22.75" customHeight="1"/>
    <row r="59" ht="22.75" customHeight="1"/>
    <row r="60" ht="22.75" customHeight="1"/>
    <row r="61" ht="22.75" customHeight="1"/>
    <row r="62" ht="22.75" customHeight="1"/>
    <row r="63" ht="22.75" customHeight="1"/>
    <row r="64" ht="22.75" customHeight="1"/>
    <row r="65" ht="22.75" customHeight="1"/>
    <row r="66" ht="22.75" customHeight="1"/>
    <row r="67" ht="22.75" customHeight="1"/>
  </sheetData>
  <mergeCells count="20">
    <mergeCell ref="A3:B4"/>
    <mergeCell ref="C3:H3"/>
    <mergeCell ref="I3:J4"/>
    <mergeCell ref="A5:B5"/>
    <mergeCell ref="C5:H5"/>
    <mergeCell ref="I5:J9"/>
    <mergeCell ref="A6:B6"/>
    <mergeCell ref="A7:B7"/>
    <mergeCell ref="A8:B8"/>
    <mergeCell ref="A9:B9"/>
    <mergeCell ref="A16:B17"/>
    <mergeCell ref="C16:H16"/>
    <mergeCell ref="I16:J17"/>
    <mergeCell ref="A18:B18"/>
    <mergeCell ref="C18:H18"/>
    <mergeCell ref="I18:J22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31"/>
  <sheetViews>
    <sheetView topLeftCell="A19" zoomScaleNormal="100" workbookViewId="0">
      <selection activeCell="CF86" sqref="CF86"/>
    </sheetView>
  </sheetViews>
  <sheetFormatPr defaultRowHeight="14"/>
  <cols>
    <col min="1" max="1" width="4.23046875" style="197" customWidth="1"/>
    <col min="2" max="13" width="4" style="197" customWidth="1"/>
    <col min="14" max="14" width="6.3046875" style="197" customWidth="1"/>
    <col min="15" max="15" width="4.15234375" style="197" customWidth="1"/>
    <col min="16" max="27" width="4" style="197" customWidth="1"/>
    <col min="28" max="28" width="6.3046875" style="197" customWidth="1"/>
    <col min="29" max="29" width="4.4609375" style="197" customWidth="1"/>
    <col min="30" max="41" width="4" style="197" customWidth="1"/>
    <col min="42" max="42" width="6.3046875" style="197" customWidth="1"/>
    <col min="43" max="43" width="4.4609375" style="197" customWidth="1"/>
    <col min="44" max="55" width="4" style="197" customWidth="1"/>
    <col min="56" max="56" width="6.3046875" style="197" customWidth="1"/>
    <col min="57" max="57" width="4.69140625" style="197" customWidth="1"/>
    <col min="58" max="69" width="4" style="197" customWidth="1"/>
    <col min="70" max="70" width="6.3046875" style="197" customWidth="1"/>
    <col min="71" max="71" width="4.84375" style="197" customWidth="1"/>
    <col min="72" max="83" width="4" style="197" customWidth="1"/>
    <col min="84" max="1022" width="8.15234375" style="197" customWidth="1"/>
    <col min="1023" max="16384" width="9.23046875" style="197"/>
  </cols>
  <sheetData>
    <row r="1" spans="1:84" ht="11.5" customHeight="1">
      <c r="A1" s="289" t="s">
        <v>239</v>
      </c>
      <c r="B1" s="217"/>
      <c r="C1" s="639"/>
      <c r="D1" s="639"/>
      <c r="E1" s="639"/>
      <c r="F1" s="639"/>
      <c r="G1" s="639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C1" s="289" t="s">
        <v>240</v>
      </c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89" t="s">
        <v>241</v>
      </c>
      <c r="BF1" s="290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</row>
    <row r="2" spans="1:84" ht="11.5" customHeight="1">
      <c r="A2" s="289" t="s">
        <v>242</v>
      </c>
      <c r="B2" s="217"/>
      <c r="C2" s="640"/>
      <c r="D2" s="640"/>
      <c r="E2" s="640"/>
      <c r="F2" s="640"/>
      <c r="G2" s="640"/>
      <c r="H2" s="217"/>
      <c r="I2" s="291" t="s">
        <v>395</v>
      </c>
      <c r="K2" s="291"/>
      <c r="L2" s="291"/>
      <c r="M2" s="291"/>
      <c r="N2" s="217"/>
      <c r="O2" s="217" t="s">
        <v>243</v>
      </c>
      <c r="P2" s="217"/>
      <c r="Q2" s="217"/>
      <c r="R2" s="217"/>
      <c r="S2" s="217"/>
      <c r="T2" s="217"/>
      <c r="U2" s="217"/>
      <c r="V2" s="217"/>
      <c r="W2" s="217"/>
      <c r="X2" s="291" t="s">
        <v>396</v>
      </c>
      <c r="Y2" s="291"/>
      <c r="Z2" s="291"/>
      <c r="AA2" s="291"/>
      <c r="AC2" s="289" t="s">
        <v>244</v>
      </c>
      <c r="AD2" s="217"/>
      <c r="AE2" s="217"/>
      <c r="AF2" s="217"/>
      <c r="AG2" s="217"/>
      <c r="AH2" s="217"/>
      <c r="AI2" s="217"/>
      <c r="AJ2" s="217"/>
      <c r="AK2" s="217"/>
      <c r="AL2" s="1006" t="s">
        <v>397</v>
      </c>
      <c r="AM2" s="1006"/>
      <c r="AN2" s="1006"/>
      <c r="AO2" s="1006"/>
      <c r="AP2" s="217"/>
      <c r="AQ2" s="217" t="s">
        <v>245</v>
      </c>
      <c r="AR2" s="217"/>
      <c r="AS2" s="217"/>
      <c r="AT2" s="217"/>
      <c r="AU2" s="217"/>
      <c r="AV2" s="217"/>
      <c r="AW2" s="217"/>
      <c r="AX2" s="217"/>
      <c r="AY2" s="1040" t="s">
        <v>398</v>
      </c>
      <c r="AZ2" s="1040"/>
      <c r="BA2" s="1040"/>
      <c r="BB2" s="1040"/>
      <c r="BC2" s="1040"/>
      <c r="BD2" s="217"/>
      <c r="BE2" s="217" t="s">
        <v>246</v>
      </c>
      <c r="BF2" s="217"/>
      <c r="BG2" s="217"/>
      <c r="BH2" s="217"/>
      <c r="BI2" s="217"/>
      <c r="BJ2" s="217"/>
      <c r="BK2" s="217"/>
      <c r="BL2" s="217"/>
      <c r="BM2" s="217"/>
      <c r="BN2" s="217"/>
      <c r="BO2" s="292" t="s">
        <v>399</v>
      </c>
      <c r="BP2" s="217"/>
      <c r="BQ2" s="217"/>
      <c r="BR2" s="217"/>
      <c r="BS2" s="289" t="s">
        <v>247</v>
      </c>
      <c r="BT2" s="217"/>
      <c r="BU2" s="217"/>
      <c r="BV2" s="217"/>
      <c r="BW2" s="217"/>
      <c r="BX2" s="217"/>
      <c r="BY2" s="217"/>
      <c r="BZ2" s="217"/>
      <c r="CA2" s="217"/>
      <c r="CB2" s="217"/>
      <c r="CC2" s="292" t="s">
        <v>400</v>
      </c>
      <c r="CD2" s="217"/>
      <c r="CE2" s="217"/>
      <c r="CF2" s="217"/>
    </row>
    <row r="3" spans="1:84" ht="11.5" customHeight="1">
      <c r="A3" s="1018" t="s">
        <v>248</v>
      </c>
      <c r="B3" s="1019" t="s">
        <v>196</v>
      </c>
      <c r="C3" s="1019"/>
      <c r="D3" s="1019"/>
      <c r="E3" s="1019"/>
      <c r="F3" s="1019"/>
      <c r="G3" s="1019"/>
      <c r="H3" s="1019"/>
      <c r="I3" s="1019"/>
      <c r="J3" s="1019"/>
      <c r="K3" s="1019"/>
      <c r="L3" s="1019"/>
      <c r="M3" s="1019"/>
      <c r="N3" s="217"/>
      <c r="O3" s="1018" t="s">
        <v>52</v>
      </c>
      <c r="P3" s="1019" t="s">
        <v>196</v>
      </c>
      <c r="Q3" s="1019"/>
      <c r="R3" s="1019"/>
      <c r="S3" s="1019"/>
      <c r="T3" s="1019"/>
      <c r="U3" s="1019"/>
      <c r="V3" s="1019"/>
      <c r="W3" s="1019"/>
      <c r="X3" s="1019"/>
      <c r="Y3" s="1019"/>
      <c r="Z3" s="1019"/>
      <c r="AA3" s="1019"/>
      <c r="AC3" s="1018" t="s">
        <v>248</v>
      </c>
      <c r="AD3" s="1019" t="s">
        <v>196</v>
      </c>
      <c r="AE3" s="1019"/>
      <c r="AF3" s="1019"/>
      <c r="AG3" s="1019"/>
      <c r="AH3" s="1019"/>
      <c r="AI3" s="1019"/>
      <c r="AJ3" s="1019"/>
      <c r="AK3" s="1019"/>
      <c r="AL3" s="1019"/>
      <c r="AM3" s="1019"/>
      <c r="AN3" s="1019"/>
      <c r="AO3" s="1019"/>
      <c r="AP3" s="217"/>
      <c r="AQ3" s="1018" t="s">
        <v>52</v>
      </c>
      <c r="AR3" s="1019" t="s">
        <v>196</v>
      </c>
      <c r="AS3" s="1019"/>
      <c r="AT3" s="1019"/>
      <c r="AU3" s="1019"/>
      <c r="AV3" s="1019"/>
      <c r="AW3" s="1019"/>
      <c r="AX3" s="1019"/>
      <c r="AY3" s="1019"/>
      <c r="AZ3" s="1019"/>
      <c r="BA3" s="1019"/>
      <c r="BB3" s="1019"/>
      <c r="BC3" s="1019"/>
      <c r="BD3" s="217"/>
      <c r="BE3" s="1018" t="s">
        <v>248</v>
      </c>
      <c r="BF3" s="1019" t="s">
        <v>196</v>
      </c>
      <c r="BG3" s="1019"/>
      <c r="BH3" s="1019"/>
      <c r="BI3" s="1019"/>
      <c r="BJ3" s="1019"/>
      <c r="BK3" s="1019"/>
      <c r="BL3" s="1019"/>
      <c r="BM3" s="1019"/>
      <c r="BN3" s="1019"/>
      <c r="BO3" s="1019"/>
      <c r="BP3" s="1019"/>
      <c r="BQ3" s="1019"/>
      <c r="BR3" s="217"/>
      <c r="BS3" s="1018" t="s">
        <v>52</v>
      </c>
      <c r="BT3" s="1019" t="s">
        <v>196</v>
      </c>
      <c r="BU3" s="1019"/>
      <c r="BV3" s="1019"/>
      <c r="BW3" s="1019"/>
      <c r="BX3" s="1019"/>
      <c r="BY3" s="1019"/>
      <c r="BZ3" s="1019"/>
      <c r="CA3" s="1019"/>
      <c r="CB3" s="1019"/>
      <c r="CC3" s="1019"/>
      <c r="CD3" s="1019"/>
      <c r="CE3" s="1019"/>
      <c r="CF3" s="217"/>
    </row>
    <row r="4" spans="1:84" ht="11.5" customHeight="1">
      <c r="A4" s="1018"/>
      <c r="B4" s="293">
        <v>1</v>
      </c>
      <c r="C4" s="293">
        <v>2</v>
      </c>
      <c r="D4" s="293">
        <v>3</v>
      </c>
      <c r="E4" s="293">
        <v>4</v>
      </c>
      <c r="F4" s="293">
        <v>5</v>
      </c>
      <c r="G4" s="293">
        <v>6</v>
      </c>
      <c r="H4" s="293">
        <v>7</v>
      </c>
      <c r="I4" s="293">
        <v>8</v>
      </c>
      <c r="J4" s="293">
        <v>9</v>
      </c>
      <c r="K4" s="293">
        <v>10</v>
      </c>
      <c r="L4" s="293">
        <v>11</v>
      </c>
      <c r="M4" s="293">
        <v>12</v>
      </c>
      <c r="N4" s="217"/>
      <c r="O4" s="1018"/>
      <c r="P4" s="293">
        <v>1</v>
      </c>
      <c r="Q4" s="293">
        <v>2</v>
      </c>
      <c r="R4" s="293">
        <v>3</v>
      </c>
      <c r="S4" s="293">
        <v>4</v>
      </c>
      <c r="T4" s="293">
        <v>5</v>
      </c>
      <c r="U4" s="293">
        <v>6</v>
      </c>
      <c r="V4" s="293">
        <v>7</v>
      </c>
      <c r="W4" s="293">
        <v>8</v>
      </c>
      <c r="X4" s="293">
        <v>9</v>
      </c>
      <c r="Y4" s="293">
        <v>10</v>
      </c>
      <c r="Z4" s="293">
        <v>11</v>
      </c>
      <c r="AA4" s="293">
        <v>12</v>
      </c>
      <c r="AC4" s="1018"/>
      <c r="AD4" s="293">
        <v>1</v>
      </c>
      <c r="AE4" s="293">
        <v>2</v>
      </c>
      <c r="AF4" s="293">
        <v>3</v>
      </c>
      <c r="AG4" s="293">
        <v>4</v>
      </c>
      <c r="AH4" s="293">
        <v>5</v>
      </c>
      <c r="AI4" s="293">
        <v>6</v>
      </c>
      <c r="AJ4" s="293">
        <v>7</v>
      </c>
      <c r="AK4" s="293">
        <v>8</v>
      </c>
      <c r="AL4" s="293">
        <v>9</v>
      </c>
      <c r="AM4" s="293">
        <v>10</v>
      </c>
      <c r="AN4" s="293">
        <v>11</v>
      </c>
      <c r="AO4" s="293">
        <v>12</v>
      </c>
      <c r="AP4" s="217"/>
      <c r="AQ4" s="1018"/>
      <c r="AR4" s="293">
        <v>1</v>
      </c>
      <c r="AS4" s="293">
        <v>2</v>
      </c>
      <c r="AT4" s="293">
        <v>3</v>
      </c>
      <c r="AU4" s="293">
        <v>4</v>
      </c>
      <c r="AV4" s="293">
        <v>5</v>
      </c>
      <c r="AW4" s="293">
        <v>6</v>
      </c>
      <c r="AX4" s="293">
        <v>7</v>
      </c>
      <c r="AY4" s="293">
        <v>8</v>
      </c>
      <c r="AZ4" s="293">
        <v>9</v>
      </c>
      <c r="BA4" s="293">
        <v>10</v>
      </c>
      <c r="BB4" s="293">
        <v>11</v>
      </c>
      <c r="BC4" s="293">
        <v>12</v>
      </c>
      <c r="BD4" s="217"/>
      <c r="BE4" s="1018"/>
      <c r="BF4" s="294">
        <v>1</v>
      </c>
      <c r="BG4" s="294">
        <v>2</v>
      </c>
      <c r="BH4" s="294">
        <v>3</v>
      </c>
      <c r="BI4" s="294">
        <v>4</v>
      </c>
      <c r="BJ4" s="294">
        <v>5</v>
      </c>
      <c r="BK4" s="294">
        <v>6</v>
      </c>
      <c r="BL4" s="294">
        <v>7</v>
      </c>
      <c r="BM4" s="294">
        <v>8</v>
      </c>
      <c r="BN4" s="294">
        <v>9</v>
      </c>
      <c r="BO4" s="294">
        <v>10</v>
      </c>
      <c r="BP4" s="294">
        <v>11</v>
      </c>
      <c r="BQ4" s="294">
        <v>12</v>
      </c>
      <c r="BR4" s="217"/>
      <c r="BS4" s="1018"/>
      <c r="BT4" s="293">
        <v>1</v>
      </c>
      <c r="BU4" s="293">
        <v>2</v>
      </c>
      <c r="BV4" s="293">
        <v>3</v>
      </c>
      <c r="BW4" s="293">
        <v>4</v>
      </c>
      <c r="BX4" s="293">
        <v>5</v>
      </c>
      <c r="BY4" s="293">
        <v>6</v>
      </c>
      <c r="BZ4" s="293">
        <v>7</v>
      </c>
      <c r="CA4" s="293">
        <v>8</v>
      </c>
      <c r="CB4" s="293">
        <v>9</v>
      </c>
      <c r="CC4" s="293">
        <v>10</v>
      </c>
      <c r="CD4" s="293">
        <v>11</v>
      </c>
      <c r="CE4" s="293">
        <v>12</v>
      </c>
      <c r="CF4" s="217"/>
    </row>
    <row r="5" spans="1:84" ht="11.5" customHeight="1">
      <c r="A5" s="295">
        <v>1</v>
      </c>
      <c r="B5" s="483">
        <v>-17.166666666666661</v>
      </c>
      <c r="C5" s="484">
        <v>-16.291666666666661</v>
      </c>
      <c r="D5" s="484">
        <v>-13.45833333333333</v>
      </c>
      <c r="E5" s="484">
        <v>-14.416666666666666</v>
      </c>
      <c r="F5" s="484">
        <v>-21.999999999999996</v>
      </c>
      <c r="G5" s="484">
        <v>-22.291666666666661</v>
      </c>
      <c r="H5" s="484">
        <v>-25.583333333333329</v>
      </c>
      <c r="I5" s="484">
        <v>-29.999999999999996</v>
      </c>
      <c r="J5" s="484">
        <v>-29.416666666666661</v>
      </c>
      <c r="K5" s="484">
        <v>-19.499999999999996</v>
      </c>
      <c r="L5" s="484">
        <v>-15</v>
      </c>
      <c r="M5" s="485">
        <v>-15.999999999999995</v>
      </c>
      <c r="N5" s="217"/>
      <c r="O5" s="295">
        <v>1</v>
      </c>
      <c r="P5" s="483">
        <v>85.458333333333329</v>
      </c>
      <c r="Q5" s="484">
        <v>86</v>
      </c>
      <c r="R5" s="484">
        <v>89.333333333333329</v>
      </c>
      <c r="S5" s="484">
        <v>89.291666666666671</v>
      </c>
      <c r="T5" s="484">
        <v>80.291666666666671</v>
      </c>
      <c r="U5" s="484">
        <v>79.875</v>
      </c>
      <c r="V5" s="484">
        <v>76.583333333333329</v>
      </c>
      <c r="W5" s="484">
        <v>72.041666666666671</v>
      </c>
      <c r="X5" s="484">
        <v>72.375000000000014</v>
      </c>
      <c r="Y5" s="484">
        <v>82</v>
      </c>
      <c r="Z5" s="484">
        <v>89.041666666666671</v>
      </c>
      <c r="AA5" s="485">
        <v>87.375</v>
      </c>
      <c r="AC5" s="295">
        <v>1</v>
      </c>
      <c r="AD5" s="483">
        <v>125</v>
      </c>
      <c r="AE5" s="484">
        <v>133.54166666666666</v>
      </c>
      <c r="AF5" s="484">
        <v>151.16666666666666</v>
      </c>
      <c r="AG5" s="484">
        <v>185.04166666666666</v>
      </c>
      <c r="AH5" s="484">
        <v>138.49999999999997</v>
      </c>
      <c r="AI5" s="484">
        <v>136.41666666666666</v>
      </c>
      <c r="AJ5" s="484">
        <v>130.66666666666666</v>
      </c>
      <c r="AK5" s="484">
        <v>124.125</v>
      </c>
      <c r="AL5" s="484">
        <v>120.41666666666667</v>
      </c>
      <c r="AM5" s="484">
        <v>127.79166666666667</v>
      </c>
      <c r="AN5" s="484">
        <v>146.25000000000003</v>
      </c>
      <c r="AO5" s="485">
        <v>135.33333333333334</v>
      </c>
      <c r="AP5" s="217"/>
      <c r="AQ5" s="295">
        <v>1</v>
      </c>
      <c r="AR5" s="483">
        <v>-52.666666666666664</v>
      </c>
      <c r="AS5" s="484">
        <v>-52.916666666666664</v>
      </c>
      <c r="AT5" s="484">
        <v>-39.958333333333336</v>
      </c>
      <c r="AU5" s="484">
        <v>-38.166666666666664</v>
      </c>
      <c r="AV5" s="484">
        <v>-51.25</v>
      </c>
      <c r="AW5" s="484">
        <v>-50.208333333333336</v>
      </c>
      <c r="AX5" s="484">
        <v>-55.708333333333321</v>
      </c>
      <c r="AY5" s="484">
        <v>-69.291666666666671</v>
      </c>
      <c r="AZ5" s="484">
        <v>-72.208333333333343</v>
      </c>
      <c r="BA5" s="484">
        <v>-50.166666666666664</v>
      </c>
      <c r="BB5" s="484">
        <v>-39.000000000000007</v>
      </c>
      <c r="BC5" s="485">
        <v>-40.874999999999993</v>
      </c>
      <c r="BD5" s="217"/>
      <c r="BE5" s="295">
        <v>1</v>
      </c>
      <c r="BF5" s="483">
        <v>-24.874999999999996</v>
      </c>
      <c r="BG5" s="484">
        <v>-21.999999999999996</v>
      </c>
      <c r="BH5" s="484">
        <v>-18.124999999999996</v>
      </c>
      <c r="BI5" s="484">
        <v>-16.375</v>
      </c>
      <c r="BJ5" s="484">
        <v>-24.499999999999996</v>
      </c>
      <c r="BK5" s="484">
        <v>-24.708333333333329</v>
      </c>
      <c r="BL5" s="484">
        <v>-31.583333333333329</v>
      </c>
      <c r="BM5" s="484">
        <v>-40.999999999999993</v>
      </c>
      <c r="BN5" s="484">
        <v>-40.999999999999993</v>
      </c>
      <c r="BO5" s="484">
        <v>-26.374999999999996</v>
      </c>
      <c r="BP5" s="484">
        <v>-20.999999999999996</v>
      </c>
      <c r="BQ5" s="485">
        <v>-19.749999999999996</v>
      </c>
      <c r="BR5" s="217"/>
      <c r="BS5" s="295">
        <v>1</v>
      </c>
      <c r="BT5" s="483">
        <v>112.24999999999999</v>
      </c>
      <c r="BU5" s="484">
        <v>115.66666666666664</v>
      </c>
      <c r="BV5" s="484">
        <v>119.33333333333333</v>
      </c>
      <c r="BW5" s="484">
        <v>125.54166666666667</v>
      </c>
      <c r="BX5" s="484">
        <v>122.54166666666667</v>
      </c>
      <c r="BY5" s="484">
        <v>123</v>
      </c>
      <c r="BZ5" s="484">
        <v>119.04166666666667</v>
      </c>
      <c r="CA5" s="493">
        <v>112.70833333333333</v>
      </c>
      <c r="CB5" s="484">
        <v>112.25</v>
      </c>
      <c r="CC5" s="493">
        <v>120.91666666666667</v>
      </c>
      <c r="CD5" s="493">
        <v>125.91666666666667</v>
      </c>
      <c r="CE5" s="485">
        <v>124.95833333333333</v>
      </c>
      <c r="CF5" s="217"/>
    </row>
    <row r="6" spans="1:84" ht="11.5" customHeight="1">
      <c r="A6" s="296">
        <v>2</v>
      </c>
      <c r="B6" s="486">
        <v>-16.374999999999996</v>
      </c>
      <c r="C6" s="40">
        <v>-16.499999999999996</v>
      </c>
      <c r="D6" s="40">
        <v>-13.916666666666664</v>
      </c>
      <c r="E6" s="40">
        <v>-14.583333333333334</v>
      </c>
      <c r="F6" s="40">
        <v>-20.458333333333332</v>
      </c>
      <c r="G6" s="40">
        <v>-22.583333333333329</v>
      </c>
      <c r="H6" s="40">
        <v>-25.708333333333329</v>
      </c>
      <c r="I6" s="40">
        <v>-29.999999999999996</v>
      </c>
      <c r="J6" s="40">
        <v>-29.916666666666661</v>
      </c>
      <c r="K6" s="40">
        <v>-20.041666666666661</v>
      </c>
      <c r="L6" s="40">
        <v>-14.5</v>
      </c>
      <c r="M6" s="487">
        <v>-15.999999999999995</v>
      </c>
      <c r="N6" s="217"/>
      <c r="O6" s="296">
        <v>2</v>
      </c>
      <c r="P6" s="486">
        <v>86.041666666666671</v>
      </c>
      <c r="Q6" s="40">
        <v>86</v>
      </c>
      <c r="R6" s="40">
        <v>88.25</v>
      </c>
      <c r="S6" s="40">
        <v>88.708333333333329</v>
      </c>
      <c r="T6" s="40">
        <v>81.25</v>
      </c>
      <c r="U6" s="40">
        <v>80</v>
      </c>
      <c r="V6" s="40">
        <v>76.75</v>
      </c>
      <c r="W6" s="40">
        <v>71.541666666666671</v>
      </c>
      <c r="X6" s="40">
        <v>72.083333333333343</v>
      </c>
      <c r="Y6" s="40">
        <v>82</v>
      </c>
      <c r="Z6" s="40">
        <v>89.333333333333329</v>
      </c>
      <c r="AA6" s="487">
        <v>87.5</v>
      </c>
      <c r="AC6" s="296">
        <v>2</v>
      </c>
      <c r="AD6" s="486">
        <v>125.08333333333333</v>
      </c>
      <c r="AE6" s="40">
        <v>134</v>
      </c>
      <c r="AF6" s="40">
        <v>149.70833333333334</v>
      </c>
      <c r="AG6" s="40">
        <v>182.66666666666666</v>
      </c>
      <c r="AH6" s="40">
        <v>139.08333333333331</v>
      </c>
      <c r="AI6" s="40">
        <v>137.125</v>
      </c>
      <c r="AJ6" s="40">
        <v>130.08333333333334</v>
      </c>
      <c r="AK6" s="40">
        <v>124.16666666666667</v>
      </c>
      <c r="AL6" s="40">
        <v>119.37500000000001</v>
      </c>
      <c r="AM6" s="40">
        <v>126.625</v>
      </c>
      <c r="AN6" s="40">
        <v>145.91666666666669</v>
      </c>
      <c r="AO6" s="487">
        <v>135.5</v>
      </c>
      <c r="AP6" s="217"/>
      <c r="AQ6" s="296">
        <v>2</v>
      </c>
      <c r="AR6" s="486">
        <v>-49.833333333333336</v>
      </c>
      <c r="AS6" s="40">
        <v>-52.916666666666664</v>
      </c>
      <c r="AT6" s="40">
        <v>-40.958333333333336</v>
      </c>
      <c r="AU6" s="40">
        <v>-39</v>
      </c>
      <c r="AV6" s="40">
        <v>-49</v>
      </c>
      <c r="AW6" s="40">
        <v>-51.166666666666664</v>
      </c>
      <c r="AX6" s="40">
        <v>-56.624999999999993</v>
      </c>
      <c r="AY6" s="40">
        <v>-70.291666666666671</v>
      </c>
      <c r="AZ6" s="40">
        <v>-73.208333333333343</v>
      </c>
      <c r="BA6" s="40">
        <v>-50.041666666666664</v>
      </c>
      <c r="BB6" s="40">
        <v>-38.625000000000007</v>
      </c>
      <c r="BC6" s="487">
        <v>-40.999999999999993</v>
      </c>
      <c r="BD6" s="217"/>
      <c r="BE6" s="296">
        <v>2</v>
      </c>
      <c r="BF6" s="486">
        <v>-23.958333333333329</v>
      </c>
      <c r="BG6" s="40">
        <v>-21.999999999999996</v>
      </c>
      <c r="BH6" s="40">
        <v>-18.833333333333329</v>
      </c>
      <c r="BI6" s="40">
        <v>-16.625</v>
      </c>
      <c r="BJ6" s="40">
        <v>-22.999999999999996</v>
      </c>
      <c r="BK6" s="40">
        <v>-25.749999999999996</v>
      </c>
      <c r="BL6" s="40">
        <v>-32.041666666666664</v>
      </c>
      <c r="BM6" s="40">
        <v>-41.708333333333329</v>
      </c>
      <c r="BN6" s="40">
        <v>-41.749999999999993</v>
      </c>
      <c r="BO6" s="40">
        <v>-26.583333333333329</v>
      </c>
      <c r="BP6" s="40">
        <v>-20.583333333333329</v>
      </c>
      <c r="BQ6" s="487">
        <v>-19.958333333333329</v>
      </c>
      <c r="BR6" s="217"/>
      <c r="BS6" s="296">
        <v>2</v>
      </c>
      <c r="BT6" s="486">
        <v>112.41666666666664</v>
      </c>
      <c r="BU6" s="40">
        <v>115.99999999999999</v>
      </c>
      <c r="BV6" s="40">
        <v>119.33333333333333</v>
      </c>
      <c r="BW6" s="40">
        <v>124.41666666666667</v>
      </c>
      <c r="BX6" s="40">
        <v>123.625</v>
      </c>
      <c r="BY6" s="40">
        <v>122.75</v>
      </c>
      <c r="BZ6" s="40">
        <v>119.20833333333336</v>
      </c>
      <c r="CA6" s="493">
        <v>112.25</v>
      </c>
      <c r="CB6" s="40">
        <v>111.875</v>
      </c>
      <c r="CC6" s="493">
        <v>121</v>
      </c>
      <c r="CD6" s="493">
        <v>126.20833333333333</v>
      </c>
      <c r="CE6" s="487">
        <v>124.58333333333333</v>
      </c>
      <c r="CF6" s="217"/>
    </row>
    <row r="7" spans="1:84" ht="11.5" customHeight="1">
      <c r="A7" s="296">
        <v>3</v>
      </c>
      <c r="B7" s="486">
        <v>-16.999999999999996</v>
      </c>
      <c r="C7" s="40">
        <v>-15.416666666666663</v>
      </c>
      <c r="D7" s="40">
        <v>-13.999999999999998</v>
      </c>
      <c r="E7" s="40">
        <v>-15</v>
      </c>
      <c r="F7" s="40">
        <v>-19.374999999999996</v>
      </c>
      <c r="G7" s="40">
        <v>-22.999999999999996</v>
      </c>
      <c r="H7" s="40">
        <v>-24.458333333333329</v>
      </c>
      <c r="I7" s="40">
        <v>-29.999999999999996</v>
      </c>
      <c r="J7" s="40">
        <v>-29.999999999999996</v>
      </c>
      <c r="K7" s="40">
        <v>-20.999999999999996</v>
      </c>
      <c r="L7" s="40">
        <v>-12.916666666666664</v>
      </c>
      <c r="M7" s="487">
        <v>-15.999999999999995</v>
      </c>
      <c r="N7" s="217"/>
      <c r="O7" s="296">
        <v>3</v>
      </c>
      <c r="P7" s="486">
        <v>86</v>
      </c>
      <c r="Q7" s="40">
        <v>86.291666666666671</v>
      </c>
      <c r="R7" s="40">
        <v>88.083333333333329</v>
      </c>
      <c r="S7" s="40">
        <v>88.375</v>
      </c>
      <c r="T7" s="40">
        <v>82.5</v>
      </c>
      <c r="U7" s="40">
        <v>79.375</v>
      </c>
      <c r="V7" s="40">
        <v>77.666666666666671</v>
      </c>
      <c r="W7" s="40">
        <v>71.375000000000014</v>
      </c>
      <c r="X7" s="40">
        <v>72.000000000000014</v>
      </c>
      <c r="Y7" s="40">
        <v>82</v>
      </c>
      <c r="Z7" s="40">
        <v>90.666666666666671</v>
      </c>
      <c r="AA7" s="487">
        <v>87.291666666666671</v>
      </c>
      <c r="AC7" s="296">
        <v>3</v>
      </c>
      <c r="AD7" s="486">
        <v>126.91666666666667</v>
      </c>
      <c r="AE7" s="40">
        <v>136.58333333333334</v>
      </c>
      <c r="AF7" s="40">
        <v>148.625</v>
      </c>
      <c r="AG7" s="40">
        <v>180.125</v>
      </c>
      <c r="AH7" s="40">
        <v>140.91666666666666</v>
      </c>
      <c r="AI7" s="40">
        <v>133.79166666666666</v>
      </c>
      <c r="AJ7" s="40">
        <v>135.79166666666666</v>
      </c>
      <c r="AK7" s="40">
        <v>123.75</v>
      </c>
      <c r="AL7" s="40">
        <v>124.70833333333333</v>
      </c>
      <c r="AM7" s="40">
        <v>119.75</v>
      </c>
      <c r="AN7" s="40">
        <v>151.66666666666669</v>
      </c>
      <c r="AO7" s="487">
        <v>134.125</v>
      </c>
      <c r="AP7" s="217"/>
      <c r="AQ7" s="296">
        <v>3</v>
      </c>
      <c r="AR7" s="486">
        <v>-49.958333333333321</v>
      </c>
      <c r="AS7" s="40">
        <v>-52.041666666666664</v>
      </c>
      <c r="AT7" s="40">
        <v>-40.999999999999993</v>
      </c>
      <c r="AU7" s="40">
        <v>-39.375</v>
      </c>
      <c r="AV7" s="40">
        <v>-47.083333333333336</v>
      </c>
      <c r="AW7" s="40">
        <v>-52.208333333333336</v>
      </c>
      <c r="AX7" s="40">
        <v>-56.708333333333321</v>
      </c>
      <c r="AY7" s="40">
        <v>-71.000000000000014</v>
      </c>
      <c r="AZ7" s="40">
        <v>-74.166666666666671</v>
      </c>
      <c r="BA7" s="40">
        <v>-50.958333333333336</v>
      </c>
      <c r="BB7" s="40">
        <v>-36.416666666666671</v>
      </c>
      <c r="BC7" s="487">
        <v>-41.958333333333329</v>
      </c>
      <c r="BD7" s="217"/>
      <c r="BE7" s="296">
        <v>3</v>
      </c>
      <c r="BF7" s="486">
        <v>-23.999999999999996</v>
      </c>
      <c r="BG7" s="40">
        <v>-21.124999999999996</v>
      </c>
      <c r="BH7" s="40">
        <v>-18.999999999999996</v>
      </c>
      <c r="BI7" s="40">
        <v>-16.999999999999996</v>
      </c>
      <c r="BJ7" s="40">
        <v>-21.999999999999996</v>
      </c>
      <c r="BK7" s="40">
        <v>-26.458333333333329</v>
      </c>
      <c r="BL7" s="40">
        <v>-29.999999999999996</v>
      </c>
      <c r="BM7" s="40">
        <v>-42.75</v>
      </c>
      <c r="BN7" s="40">
        <v>-42.5</v>
      </c>
      <c r="BO7" s="40">
        <v>-26.999999999999996</v>
      </c>
      <c r="BP7" s="40">
        <v>-18.958333333333329</v>
      </c>
      <c r="BQ7" s="487">
        <v>-19.999999999999996</v>
      </c>
      <c r="BR7" s="217"/>
      <c r="BS7" s="296">
        <v>3</v>
      </c>
      <c r="BT7" s="486">
        <v>111.70833333333331</v>
      </c>
      <c r="BU7" s="40">
        <v>115.99999999999999</v>
      </c>
      <c r="BV7" s="40">
        <v>120</v>
      </c>
      <c r="BW7" s="40">
        <v>124.125</v>
      </c>
      <c r="BX7" s="40">
        <v>123.95833333333333</v>
      </c>
      <c r="BY7" s="40">
        <v>122.25</v>
      </c>
      <c r="BZ7" s="40">
        <v>119.375</v>
      </c>
      <c r="CA7" s="493">
        <v>112</v>
      </c>
      <c r="CB7" s="40">
        <v>111.95833333333333</v>
      </c>
      <c r="CC7" s="493">
        <v>121</v>
      </c>
      <c r="CD7" s="493">
        <v>128.375</v>
      </c>
      <c r="CE7" s="487">
        <v>124.125</v>
      </c>
      <c r="CF7" s="217"/>
    </row>
    <row r="8" spans="1:84" ht="11.5" customHeight="1">
      <c r="A8" s="296">
        <v>4</v>
      </c>
      <c r="B8" s="486">
        <v>-16.999999999999996</v>
      </c>
      <c r="C8" s="40">
        <v>-15.666666666666666</v>
      </c>
      <c r="D8" s="40">
        <v>-13.916666666666664</v>
      </c>
      <c r="E8" s="40">
        <v>-15.5</v>
      </c>
      <c r="F8" s="40">
        <v>-20.333333333333329</v>
      </c>
      <c r="G8" s="40">
        <v>-23.374999999999996</v>
      </c>
      <c r="H8" s="40">
        <v>-25.666666666666661</v>
      </c>
      <c r="I8" s="40">
        <v>-29.999999999999996</v>
      </c>
      <c r="J8" s="40">
        <v>-29.999999999999996</v>
      </c>
      <c r="K8" s="40">
        <v>-20.999999999999996</v>
      </c>
      <c r="L8" s="40">
        <v>-11.666666666666664</v>
      </c>
      <c r="M8" s="487">
        <v>-15.999999999999995</v>
      </c>
      <c r="N8" s="217"/>
      <c r="O8" s="296">
        <v>4</v>
      </c>
      <c r="P8" s="486">
        <v>86</v>
      </c>
      <c r="Q8" s="40">
        <v>86.666666666666671</v>
      </c>
      <c r="R8" s="40">
        <v>88.291666666666671</v>
      </c>
      <c r="S8" s="40">
        <v>88.166666666666671</v>
      </c>
      <c r="T8" s="40">
        <v>82.041666666666671</v>
      </c>
      <c r="U8" s="40">
        <v>78.583333333333329</v>
      </c>
      <c r="V8" s="40">
        <v>77.125</v>
      </c>
      <c r="W8" s="40">
        <v>71.333333333333343</v>
      </c>
      <c r="X8" s="40">
        <v>71.458333333333343</v>
      </c>
      <c r="Y8" s="40">
        <v>82</v>
      </c>
      <c r="Z8" s="40">
        <v>91.875</v>
      </c>
      <c r="AA8" s="487">
        <v>87</v>
      </c>
      <c r="AC8" s="296">
        <v>4</v>
      </c>
      <c r="AD8" s="486">
        <v>127</v>
      </c>
      <c r="AE8" s="40">
        <v>137.99999999999997</v>
      </c>
      <c r="AF8" s="40">
        <v>146.75</v>
      </c>
      <c r="AG8" s="40">
        <v>177.75</v>
      </c>
      <c r="AH8" s="40">
        <v>140.20833333333334</v>
      </c>
      <c r="AI8" s="40">
        <v>131.16666666666666</v>
      </c>
      <c r="AJ8" s="40">
        <v>132.66666666666666</v>
      </c>
      <c r="AK8" s="40">
        <v>123.875</v>
      </c>
      <c r="AL8" s="40">
        <v>122.20833333333333</v>
      </c>
      <c r="AM8" s="40">
        <v>119.75000000000001</v>
      </c>
      <c r="AN8" s="40">
        <v>167.33333333333334</v>
      </c>
      <c r="AO8" s="487">
        <v>135</v>
      </c>
      <c r="AP8" s="217"/>
      <c r="AQ8" s="296">
        <v>4</v>
      </c>
      <c r="AR8" s="486">
        <v>-49.999999999999993</v>
      </c>
      <c r="AS8" s="40">
        <v>-50.083333333333336</v>
      </c>
      <c r="AT8" s="40">
        <v>-41.083333333333329</v>
      </c>
      <c r="AU8" s="40">
        <v>-40</v>
      </c>
      <c r="AV8" s="40">
        <v>-48</v>
      </c>
      <c r="AW8" s="40">
        <v>-53.333333333333336</v>
      </c>
      <c r="AX8" s="40">
        <v>-58.249999999999993</v>
      </c>
      <c r="AY8" s="40">
        <v>-71.291666666666671</v>
      </c>
      <c r="AZ8" s="40">
        <v>-75.083333333333329</v>
      </c>
      <c r="BA8" s="40">
        <v>-51.000000000000007</v>
      </c>
      <c r="BB8" s="40">
        <v>-31.958333333333332</v>
      </c>
      <c r="BC8" s="487">
        <v>-41.458333333333329</v>
      </c>
      <c r="BD8" s="217"/>
      <c r="BE8" s="296">
        <v>4</v>
      </c>
      <c r="BF8" s="486">
        <v>-23.999999999999996</v>
      </c>
      <c r="BG8" s="40">
        <v>-20.999999999999996</v>
      </c>
      <c r="BH8" s="40">
        <v>-19.541666666666661</v>
      </c>
      <c r="BI8" s="40">
        <v>-17.374999999999996</v>
      </c>
      <c r="BJ8" s="40">
        <v>-22.708333333333329</v>
      </c>
      <c r="BK8" s="40">
        <v>-27.499999999999996</v>
      </c>
      <c r="BL8" s="40">
        <v>-31.083333333333329</v>
      </c>
      <c r="BM8" s="40">
        <v>-42.75</v>
      </c>
      <c r="BN8" s="40">
        <v>-43.25</v>
      </c>
      <c r="BO8" s="40">
        <v>-27.666666666666661</v>
      </c>
      <c r="BP8" s="40">
        <v>-17.083333333333329</v>
      </c>
      <c r="BQ8" s="487">
        <v>-19.999999999999996</v>
      </c>
      <c r="BR8" s="217"/>
      <c r="BS8" s="296">
        <v>4</v>
      </c>
      <c r="BT8" s="486">
        <v>112.33333333333331</v>
      </c>
      <c r="BU8" s="40">
        <v>115.91666666666664</v>
      </c>
      <c r="BV8" s="40">
        <v>120.16666666666667</v>
      </c>
      <c r="BW8" s="40">
        <v>123.875</v>
      </c>
      <c r="BX8" s="40">
        <v>123.625</v>
      </c>
      <c r="BY8" s="40">
        <v>121.25</v>
      </c>
      <c r="BZ8" s="40">
        <v>118.79166666666669</v>
      </c>
      <c r="CA8" s="493">
        <v>111.95833333333333</v>
      </c>
      <c r="CB8" s="40">
        <v>111.5</v>
      </c>
      <c r="CC8" s="493">
        <v>120.95833333333333</v>
      </c>
      <c r="CD8" s="493">
        <v>130.70833333333334</v>
      </c>
      <c r="CE8" s="487">
        <v>125</v>
      </c>
      <c r="CF8" s="217"/>
    </row>
    <row r="9" spans="1:84" ht="11.5" customHeight="1">
      <c r="A9" s="296">
        <v>5</v>
      </c>
      <c r="B9" s="486">
        <v>-16.999999999999996</v>
      </c>
      <c r="C9" s="40">
        <v>-15.999999999999995</v>
      </c>
      <c r="D9" s="40">
        <v>-12.791666666666664</v>
      </c>
      <c r="E9" s="40">
        <v>-15.625</v>
      </c>
      <c r="F9" s="40">
        <v>-20.916666666666661</v>
      </c>
      <c r="G9" s="40">
        <v>-24.333333333333329</v>
      </c>
      <c r="H9" s="40">
        <v>-25.124999999999996</v>
      </c>
      <c r="I9" s="40">
        <v>-29.999999999999996</v>
      </c>
      <c r="J9" s="40">
        <v>-30.124999999999996</v>
      </c>
      <c r="K9" s="40">
        <v>-20.999999999999996</v>
      </c>
      <c r="L9" s="40">
        <v>-12.45833333333333</v>
      </c>
      <c r="M9" s="487">
        <v>-15.833333333333329</v>
      </c>
      <c r="N9" s="217"/>
      <c r="O9" s="296">
        <v>5</v>
      </c>
      <c r="P9" s="486">
        <v>86</v>
      </c>
      <c r="Q9" s="40">
        <v>86</v>
      </c>
      <c r="R9" s="40">
        <v>89.25</v>
      </c>
      <c r="S9" s="40">
        <v>87.791666666666671</v>
      </c>
      <c r="T9" s="40">
        <v>81.958333333333329</v>
      </c>
      <c r="U9" s="40">
        <v>78.208333333333329</v>
      </c>
      <c r="V9" s="40">
        <v>77.791666666666671</v>
      </c>
      <c r="W9" s="40">
        <v>71.166666666666671</v>
      </c>
      <c r="X9" s="40">
        <v>71.208333333333343</v>
      </c>
      <c r="Y9" s="40">
        <v>82</v>
      </c>
      <c r="Z9" s="40">
        <v>91.416666666666671</v>
      </c>
      <c r="AA9" s="487">
        <v>87.291666666666671</v>
      </c>
      <c r="AC9" s="296">
        <v>5</v>
      </c>
      <c r="AD9" s="486">
        <v>127.08333333333333</v>
      </c>
      <c r="AE9" s="40">
        <v>137.83333333333334</v>
      </c>
      <c r="AF9" s="40">
        <v>147.75</v>
      </c>
      <c r="AG9" s="40">
        <v>175.75</v>
      </c>
      <c r="AH9" s="40">
        <v>139.58333333333331</v>
      </c>
      <c r="AI9" s="40">
        <v>130.04166666666666</v>
      </c>
      <c r="AJ9" s="40">
        <v>129.91666666666666</v>
      </c>
      <c r="AK9" s="40">
        <v>124.20833333333333</v>
      </c>
      <c r="AL9" s="40">
        <v>116.66666666666667</v>
      </c>
      <c r="AM9" s="40">
        <v>120.70833333333333</v>
      </c>
      <c r="AN9" s="40">
        <v>174.375</v>
      </c>
      <c r="AO9" s="487">
        <v>136.58333333333334</v>
      </c>
      <c r="AP9" s="217"/>
      <c r="AQ9" s="296">
        <v>5</v>
      </c>
      <c r="AR9" s="486">
        <v>-50.875</v>
      </c>
      <c r="AS9" s="40">
        <v>-50.416666666666664</v>
      </c>
      <c r="AT9" s="40">
        <v>-40.708333333333336</v>
      </c>
      <c r="AU9" s="40">
        <v>-40.375</v>
      </c>
      <c r="AV9" s="40">
        <v>-48.833333333333336</v>
      </c>
      <c r="AW9" s="40">
        <v>-54.333333333333336</v>
      </c>
      <c r="AX9" s="40">
        <v>-57.875</v>
      </c>
      <c r="AY9" s="40">
        <v>-72.041666666666671</v>
      </c>
      <c r="AZ9" s="40">
        <v>-75.791666666666671</v>
      </c>
      <c r="BA9" s="40">
        <v>-51.500000000000007</v>
      </c>
      <c r="BB9" s="40">
        <v>-33.5</v>
      </c>
      <c r="BC9" s="487">
        <v>-40.624999999999993</v>
      </c>
      <c r="BD9" s="217"/>
      <c r="BE9" s="296">
        <v>5</v>
      </c>
      <c r="BF9" s="486">
        <v>-23.999999999999996</v>
      </c>
      <c r="BG9" s="40">
        <v>-20.999999999999996</v>
      </c>
      <c r="BH9" s="40">
        <v>-18.541666666666661</v>
      </c>
      <c r="BI9" s="40">
        <v>-17.583333333333329</v>
      </c>
      <c r="BJ9" s="40">
        <v>-23.124999999999996</v>
      </c>
      <c r="BK9" s="40">
        <v>-28.541666666666661</v>
      </c>
      <c r="BL9" s="40">
        <v>-30.333333333333329</v>
      </c>
      <c r="BM9" s="40">
        <v>-42.708333333333336</v>
      </c>
      <c r="BN9" s="40">
        <v>-43.833333333333336</v>
      </c>
      <c r="BO9" s="40">
        <v>-27.999999999999996</v>
      </c>
      <c r="BP9" s="40">
        <v>-16.999999999999996</v>
      </c>
      <c r="BQ9" s="487">
        <v>-19.583333333333329</v>
      </c>
      <c r="BR9" s="217"/>
      <c r="BS9" s="296">
        <v>5</v>
      </c>
      <c r="BT9" s="486">
        <v>112.70833333333331</v>
      </c>
      <c r="BU9" s="40">
        <v>115.79166666666664</v>
      </c>
      <c r="BV9" s="40">
        <v>121.16666666666667</v>
      </c>
      <c r="BW9" s="40">
        <v>123.54166666666667</v>
      </c>
      <c r="BX9" s="40">
        <v>123</v>
      </c>
      <c r="BY9" s="40">
        <v>120.66666666666667</v>
      </c>
      <c r="BZ9" s="40">
        <v>119.16666666666669</v>
      </c>
      <c r="CA9" s="493">
        <v>111.375</v>
      </c>
      <c r="CB9" s="40">
        <v>111</v>
      </c>
      <c r="CC9" s="493">
        <v>120.33333333333333</v>
      </c>
      <c r="CD9" s="493">
        <v>130</v>
      </c>
      <c r="CE9" s="487">
        <v>125.75</v>
      </c>
      <c r="CF9" s="217"/>
    </row>
    <row r="10" spans="1:84" ht="11.5" customHeight="1">
      <c r="A10" s="296">
        <v>6</v>
      </c>
      <c r="B10" s="486">
        <v>-17.333333333333329</v>
      </c>
      <c r="C10" s="40">
        <v>-15.749999999999998</v>
      </c>
      <c r="D10" s="40">
        <v>-13.499999999999998</v>
      </c>
      <c r="E10" s="40">
        <v>-15.999999999999995</v>
      </c>
      <c r="F10" s="40">
        <v>-21.458333333333329</v>
      </c>
      <c r="G10" s="40">
        <v>-24.999999999999996</v>
      </c>
      <c r="H10" s="40">
        <v>-22.291666666666661</v>
      </c>
      <c r="I10" s="40">
        <v>-30.166666666666661</v>
      </c>
      <c r="J10" s="40">
        <v>-28.874999999999996</v>
      </c>
      <c r="K10" s="40">
        <v>-20.916666666666661</v>
      </c>
      <c r="L10" s="40">
        <v>-12.999999999999998</v>
      </c>
      <c r="M10" s="487">
        <v>-14.166666666666666</v>
      </c>
      <c r="N10" s="217"/>
      <c r="O10" s="296">
        <v>6</v>
      </c>
      <c r="P10" s="486">
        <v>86</v>
      </c>
      <c r="Q10" s="40">
        <v>86.333333333333329</v>
      </c>
      <c r="R10" s="40">
        <v>89.333333333333329</v>
      </c>
      <c r="S10" s="40">
        <v>87.416666666666671</v>
      </c>
      <c r="T10" s="40">
        <v>81.333333333333329</v>
      </c>
      <c r="U10" s="40">
        <v>77.5</v>
      </c>
      <c r="V10" s="40">
        <v>78.666666666666671</v>
      </c>
      <c r="W10" s="40">
        <v>70.791666666666671</v>
      </c>
      <c r="X10" s="40">
        <v>71.750000000000014</v>
      </c>
      <c r="Y10" s="40">
        <v>82</v>
      </c>
      <c r="Z10" s="40">
        <v>91</v>
      </c>
      <c r="AA10" s="487">
        <v>88.541666666666671</v>
      </c>
      <c r="AC10" s="296">
        <v>6</v>
      </c>
      <c r="AD10" s="486">
        <v>126.66666666666667</v>
      </c>
      <c r="AE10" s="40">
        <v>137.79166666666666</v>
      </c>
      <c r="AF10" s="40">
        <v>148</v>
      </c>
      <c r="AG10" s="40">
        <v>173.70833333333334</v>
      </c>
      <c r="AH10" s="40">
        <v>138.29166666666666</v>
      </c>
      <c r="AI10" s="40">
        <v>128.58333333333334</v>
      </c>
      <c r="AJ10" s="40">
        <v>131.5</v>
      </c>
      <c r="AK10" s="40">
        <v>134.54166666666666</v>
      </c>
      <c r="AL10" s="40">
        <v>118.79166666666667</v>
      </c>
      <c r="AM10" s="40">
        <v>129.16666666666666</v>
      </c>
      <c r="AN10" s="40">
        <v>169.20833333333334</v>
      </c>
      <c r="AO10" s="487">
        <v>139.75</v>
      </c>
      <c r="AP10" s="217"/>
      <c r="AQ10" s="296">
        <v>6</v>
      </c>
      <c r="AR10" s="486">
        <v>-51.666666666666664</v>
      </c>
      <c r="AS10" s="40">
        <v>-50.375</v>
      </c>
      <c r="AT10" s="40">
        <v>-40.999999999999993</v>
      </c>
      <c r="AU10" s="40">
        <v>-40.999999999999993</v>
      </c>
      <c r="AV10" s="40">
        <v>-49.291666666666657</v>
      </c>
      <c r="AW10" s="40">
        <v>-55.625</v>
      </c>
      <c r="AX10" s="40">
        <v>-54.416666666666664</v>
      </c>
      <c r="AY10" s="40">
        <v>-73.000000000000014</v>
      </c>
      <c r="AZ10" s="40">
        <v>-73.875</v>
      </c>
      <c r="BA10" s="40">
        <v>-51.541666666666679</v>
      </c>
      <c r="BB10" s="40">
        <v>-35.5</v>
      </c>
      <c r="BC10" s="487">
        <v>-38.666666666666664</v>
      </c>
      <c r="BD10" s="217"/>
      <c r="BE10" s="296">
        <v>6</v>
      </c>
      <c r="BF10" s="486">
        <v>-23.999999999999996</v>
      </c>
      <c r="BG10" s="40">
        <v>-20.999999999999996</v>
      </c>
      <c r="BH10" s="40">
        <v>-17.999999999999996</v>
      </c>
      <c r="BI10" s="40">
        <v>-17.999999999999996</v>
      </c>
      <c r="BJ10" s="40">
        <v>-23.624999999999996</v>
      </c>
      <c r="BK10" s="40">
        <v>-29.916666666666661</v>
      </c>
      <c r="BL10" s="40">
        <v>-26.791666666666661</v>
      </c>
      <c r="BM10" s="40">
        <v>-43.666666666666664</v>
      </c>
      <c r="BN10" s="40">
        <v>-41.75</v>
      </c>
      <c r="BO10" s="40">
        <v>-27.999999999999996</v>
      </c>
      <c r="BP10" s="40">
        <v>-17.624999999999996</v>
      </c>
      <c r="BQ10" s="487">
        <v>-18.458333333333329</v>
      </c>
      <c r="BR10" s="217"/>
      <c r="BS10" s="296">
        <v>6</v>
      </c>
      <c r="BT10" s="486">
        <v>111.99999999999999</v>
      </c>
      <c r="BU10" s="40">
        <v>115.62499999999999</v>
      </c>
      <c r="BV10" s="40">
        <v>119.75</v>
      </c>
      <c r="BW10" s="40">
        <v>123.5</v>
      </c>
      <c r="BX10" s="40">
        <v>122.95833333333333</v>
      </c>
      <c r="BY10" s="40">
        <v>120</v>
      </c>
      <c r="BZ10" s="40">
        <v>120.41666666666667</v>
      </c>
      <c r="CA10" s="493">
        <v>110.95833333333333</v>
      </c>
      <c r="CB10" s="40">
        <v>111.625</v>
      </c>
      <c r="CC10" s="493">
        <v>120.25</v>
      </c>
      <c r="CD10" s="493">
        <v>128.83333333333334</v>
      </c>
      <c r="CE10" s="487">
        <v>126.91666666666667</v>
      </c>
      <c r="CF10" s="217"/>
    </row>
    <row r="11" spans="1:84" ht="11.5" customHeight="1">
      <c r="A11" s="296">
        <v>7</v>
      </c>
      <c r="B11" s="486">
        <v>-16.999999999999996</v>
      </c>
      <c r="C11" s="40">
        <v>-15.58333333333333</v>
      </c>
      <c r="D11" s="40">
        <v>-13.791666666666664</v>
      </c>
      <c r="E11" s="40">
        <v>-15.999999999999995</v>
      </c>
      <c r="F11" s="40">
        <v>-21.583333333333329</v>
      </c>
      <c r="G11" s="40">
        <v>-25.749999999999996</v>
      </c>
      <c r="H11" s="40">
        <v>-22.166666666666661</v>
      </c>
      <c r="I11" s="40">
        <v>-27.791666666666661</v>
      </c>
      <c r="J11" s="40">
        <v>-28.541666666666661</v>
      </c>
      <c r="K11" s="40">
        <v>-20.624999999999996</v>
      </c>
      <c r="L11" s="40">
        <v>-13.20833333333333</v>
      </c>
      <c r="M11" s="487">
        <v>-13.33333333333333</v>
      </c>
      <c r="N11" s="217"/>
      <c r="O11" s="296">
        <v>7</v>
      </c>
      <c r="P11" s="486">
        <v>86</v>
      </c>
      <c r="Q11" s="40">
        <v>86</v>
      </c>
      <c r="R11" s="40">
        <v>88.291666666666671</v>
      </c>
      <c r="S11" s="40">
        <v>87.291666666666671</v>
      </c>
      <c r="T11" s="40">
        <v>81</v>
      </c>
      <c r="U11" s="40">
        <v>77.083333333333329</v>
      </c>
      <c r="V11" s="40">
        <v>78.875</v>
      </c>
      <c r="W11" s="40">
        <v>71.000000000000014</v>
      </c>
      <c r="X11" s="40">
        <v>72.041666666666671</v>
      </c>
      <c r="Y11" s="40">
        <v>82.375</v>
      </c>
      <c r="Z11" s="40">
        <v>91</v>
      </c>
      <c r="AA11" s="487">
        <v>89.166666666666671</v>
      </c>
      <c r="AC11" s="296">
        <v>7</v>
      </c>
      <c r="AD11" s="486">
        <v>126.70833333333333</v>
      </c>
      <c r="AE11" s="40">
        <v>137.66666666666666</v>
      </c>
      <c r="AF11" s="40">
        <v>146.125</v>
      </c>
      <c r="AG11" s="40">
        <v>171.75</v>
      </c>
      <c r="AH11" s="40">
        <v>137.83333333333334</v>
      </c>
      <c r="AI11" s="40">
        <v>127.66666666666667</v>
      </c>
      <c r="AJ11" s="40">
        <v>132.29166666666666</v>
      </c>
      <c r="AK11" s="40">
        <v>131.16666666666666</v>
      </c>
      <c r="AL11" s="40">
        <v>116.08333333333333</v>
      </c>
      <c r="AM11" s="40">
        <v>129.16666666666666</v>
      </c>
      <c r="AN11" s="40">
        <v>162.58333333333334</v>
      </c>
      <c r="AO11" s="487">
        <v>145.20833333333334</v>
      </c>
      <c r="AP11" s="217"/>
      <c r="AQ11" s="296">
        <v>7</v>
      </c>
      <c r="AR11" s="486">
        <v>-52</v>
      </c>
      <c r="AS11" s="40">
        <v>-50.916666666666664</v>
      </c>
      <c r="AT11" s="40">
        <v>-40.999999999999993</v>
      </c>
      <c r="AU11" s="40">
        <v>-41.166666666666664</v>
      </c>
      <c r="AV11" s="40">
        <v>-50.208333333333336</v>
      </c>
      <c r="AW11" s="40">
        <v>-56.958333333333321</v>
      </c>
      <c r="AX11" s="40">
        <v>-51.291666666666679</v>
      </c>
      <c r="AY11" s="40">
        <v>-69.458333333333329</v>
      </c>
      <c r="AZ11" s="40">
        <v>-72.708333333333343</v>
      </c>
      <c r="BA11" s="40">
        <v>-51.125000000000007</v>
      </c>
      <c r="BB11" s="40">
        <v>-36.708333333333336</v>
      </c>
      <c r="BC11" s="487">
        <v>-36.875000000000007</v>
      </c>
      <c r="BD11" s="217"/>
      <c r="BE11" s="296">
        <v>7</v>
      </c>
      <c r="BF11" s="486">
        <v>-23.999999999999996</v>
      </c>
      <c r="BG11" s="40">
        <v>-20.999999999999996</v>
      </c>
      <c r="BH11" s="40">
        <v>-17.999999999999996</v>
      </c>
      <c r="BI11" s="40">
        <v>-18.124999999999996</v>
      </c>
      <c r="BJ11" s="40">
        <v>-23.999999999999996</v>
      </c>
      <c r="BK11" s="40">
        <v>-31.374999999999996</v>
      </c>
      <c r="BL11" s="40">
        <v>-25.624999999999996</v>
      </c>
      <c r="BM11" s="40">
        <v>-41.25</v>
      </c>
      <c r="BN11" s="40">
        <v>-39.666666666666664</v>
      </c>
      <c r="BO11" s="40">
        <v>-27.999999999999996</v>
      </c>
      <c r="BP11" s="40">
        <v>-17.999999999999996</v>
      </c>
      <c r="BQ11" s="487">
        <v>-17.916666666666661</v>
      </c>
      <c r="BR11" s="217"/>
      <c r="BS11" s="296">
        <v>7</v>
      </c>
      <c r="BT11" s="486">
        <v>112.41666666666664</v>
      </c>
      <c r="BU11" s="40">
        <v>115.74999999999999</v>
      </c>
      <c r="BV11" s="40">
        <v>119.95833333333333</v>
      </c>
      <c r="BW11" s="40">
        <v>125.33333333333333</v>
      </c>
      <c r="BX11" s="40">
        <v>123</v>
      </c>
      <c r="BY11" s="40">
        <v>119.25</v>
      </c>
      <c r="BZ11" s="40">
        <v>120.75</v>
      </c>
      <c r="CA11" s="493">
        <v>111.66666666666667</v>
      </c>
      <c r="CB11" s="40">
        <v>111.58333333333333</v>
      </c>
      <c r="CC11" s="493">
        <v>120.33333333333333</v>
      </c>
      <c r="CD11" s="493">
        <v>128</v>
      </c>
      <c r="CE11" s="487">
        <v>128.16666666666666</v>
      </c>
      <c r="CF11" s="217"/>
    </row>
    <row r="12" spans="1:84" ht="11.5" customHeight="1">
      <c r="A12" s="296">
        <v>8</v>
      </c>
      <c r="B12" s="486">
        <v>-16.999999999999996</v>
      </c>
      <c r="C12" s="40">
        <v>-15.624999999999998</v>
      </c>
      <c r="D12" s="40">
        <v>-11.041666666666664</v>
      </c>
      <c r="E12" s="40">
        <v>-15.999999999999995</v>
      </c>
      <c r="F12" s="40">
        <v>-21.999999999999996</v>
      </c>
      <c r="G12" s="40">
        <v>-25.999999999999996</v>
      </c>
      <c r="H12" s="40">
        <v>-23.374999999999996</v>
      </c>
      <c r="I12" s="40">
        <v>-26.499999999999996</v>
      </c>
      <c r="J12" s="40">
        <v>-29.791666666666661</v>
      </c>
      <c r="K12" s="40">
        <v>-20.124999999999996</v>
      </c>
      <c r="L12" s="40">
        <v>-13.999999999999998</v>
      </c>
      <c r="M12" s="487">
        <v>-12.70833333333333</v>
      </c>
      <c r="N12" s="217"/>
      <c r="O12" s="296">
        <v>8</v>
      </c>
      <c r="P12" s="486">
        <v>86</v>
      </c>
      <c r="Q12" s="40">
        <v>86</v>
      </c>
      <c r="R12" s="40">
        <v>90</v>
      </c>
      <c r="S12" s="40">
        <v>87.041666666666671</v>
      </c>
      <c r="T12" s="40">
        <v>80.666666666666671</v>
      </c>
      <c r="U12" s="40">
        <v>76.333333333333329</v>
      </c>
      <c r="V12" s="40">
        <v>77.875</v>
      </c>
      <c r="W12" s="40">
        <v>71.541666666666671</v>
      </c>
      <c r="X12" s="40">
        <v>72.000000000000014</v>
      </c>
      <c r="Y12" s="40">
        <v>82.833333333333329</v>
      </c>
      <c r="Z12" s="40">
        <v>90.041666666666671</v>
      </c>
      <c r="AA12" s="487">
        <v>89.791666666666671</v>
      </c>
      <c r="AC12" s="296">
        <v>8</v>
      </c>
      <c r="AD12" s="486">
        <v>127</v>
      </c>
      <c r="AE12" s="40">
        <v>138.12499999999997</v>
      </c>
      <c r="AF12" s="40">
        <v>149.29166666666666</v>
      </c>
      <c r="AG12" s="40">
        <v>170.12499999999997</v>
      </c>
      <c r="AH12" s="40">
        <v>140.5</v>
      </c>
      <c r="AI12" s="40">
        <v>127.66666666666667</v>
      </c>
      <c r="AJ12" s="40">
        <v>130.66666666666666</v>
      </c>
      <c r="AK12" s="40">
        <v>126.20833333333333</v>
      </c>
      <c r="AL12" s="40">
        <v>113.54166666666667</v>
      </c>
      <c r="AM12" s="40">
        <v>126.83333333333333</v>
      </c>
      <c r="AN12" s="40">
        <v>157.75</v>
      </c>
      <c r="AO12" s="487">
        <v>149.08333333333334</v>
      </c>
      <c r="AP12" s="217"/>
      <c r="AQ12" s="296">
        <v>8</v>
      </c>
      <c r="AR12" s="486">
        <v>-52</v>
      </c>
      <c r="AS12" s="40">
        <v>-50.458333333333336</v>
      </c>
      <c r="AT12" s="40">
        <v>-39</v>
      </c>
      <c r="AU12" s="40">
        <v>-41.833333333333329</v>
      </c>
      <c r="AV12" s="40">
        <v>-51.166666666666664</v>
      </c>
      <c r="AW12" s="40">
        <v>-58.083333333333321</v>
      </c>
      <c r="AX12" s="40">
        <v>-52.250000000000007</v>
      </c>
      <c r="AY12" s="40">
        <v>-67.875</v>
      </c>
      <c r="AZ12" s="40">
        <v>-73.958333333333343</v>
      </c>
      <c r="BA12" s="40">
        <v>-51.000000000000007</v>
      </c>
      <c r="BB12" s="40">
        <v>-37.375000000000007</v>
      </c>
      <c r="BC12" s="487">
        <v>-35.666666666666671</v>
      </c>
      <c r="BD12" s="217"/>
      <c r="BE12" s="296">
        <v>8</v>
      </c>
      <c r="BF12" s="486">
        <v>-23.999999999999996</v>
      </c>
      <c r="BG12" s="40">
        <v>-20.999999999999996</v>
      </c>
      <c r="BH12" s="40">
        <v>-16.833333333333329</v>
      </c>
      <c r="BI12" s="40">
        <v>-18.124999999999996</v>
      </c>
      <c r="BJ12" s="40">
        <v>-24.583333333333329</v>
      </c>
      <c r="BK12" s="40">
        <v>-32.666666666666664</v>
      </c>
      <c r="BL12" s="40">
        <v>-26.958333333333329</v>
      </c>
      <c r="BM12" s="40">
        <v>-38.249999999999993</v>
      </c>
      <c r="BN12" s="40">
        <v>-40.583333333333329</v>
      </c>
      <c r="BO12" s="40">
        <v>-27.999999999999996</v>
      </c>
      <c r="BP12" s="40">
        <v>-17.999999999999996</v>
      </c>
      <c r="BQ12" s="487">
        <v>-17.499999999999996</v>
      </c>
      <c r="BR12" s="217"/>
      <c r="BS12" s="296">
        <v>8</v>
      </c>
      <c r="BT12" s="486">
        <v>112.99999999999999</v>
      </c>
      <c r="BU12" s="40">
        <v>116.04166666666664</v>
      </c>
      <c r="BV12" s="40">
        <v>121.5</v>
      </c>
      <c r="BW12" s="40">
        <v>124.29166666666667</v>
      </c>
      <c r="BX12" s="40">
        <v>121.375</v>
      </c>
      <c r="BY12" s="40">
        <v>118.62500000000001</v>
      </c>
      <c r="BZ12" s="40">
        <v>120.125</v>
      </c>
      <c r="CA12" s="493">
        <v>111.95833333333333</v>
      </c>
      <c r="CB12" s="40">
        <v>111.25</v>
      </c>
      <c r="CC12" s="493">
        <v>120.58333333333333</v>
      </c>
      <c r="CD12" s="493">
        <v>128</v>
      </c>
      <c r="CE12" s="487">
        <v>129.08333333333334</v>
      </c>
      <c r="CF12" s="217"/>
    </row>
    <row r="13" spans="1:84" ht="11.5" customHeight="1">
      <c r="A13" s="296">
        <v>9</v>
      </c>
      <c r="B13" s="486">
        <v>-16.999999999999996</v>
      </c>
      <c r="C13" s="40">
        <v>-13.708333333333334</v>
      </c>
      <c r="D13" s="40">
        <v>-10.874999999999998</v>
      </c>
      <c r="E13" s="40">
        <v>-15.708333333333329</v>
      </c>
      <c r="F13" s="40">
        <v>-22.499999999999996</v>
      </c>
      <c r="G13" s="40">
        <v>-26.624999999999996</v>
      </c>
      <c r="H13" s="40">
        <v>-24.083333333333329</v>
      </c>
      <c r="I13" s="40">
        <v>-24.708333333333329</v>
      </c>
      <c r="J13" s="40">
        <v>-26.708333333333329</v>
      </c>
      <c r="K13" s="40">
        <v>-19.999999999999996</v>
      </c>
      <c r="L13" s="40">
        <v>-13.999999999999998</v>
      </c>
      <c r="M13" s="487">
        <v>-11.999999999999998</v>
      </c>
      <c r="N13" s="217"/>
      <c r="O13" s="296">
        <v>9</v>
      </c>
      <c r="P13" s="486">
        <v>86</v>
      </c>
      <c r="Q13" s="40">
        <v>86.916666666666671</v>
      </c>
      <c r="R13" s="40">
        <v>90.708333333333329</v>
      </c>
      <c r="S13" s="40">
        <v>87.958333333333329</v>
      </c>
      <c r="T13" s="40">
        <v>80.25</v>
      </c>
      <c r="U13" s="40">
        <v>76</v>
      </c>
      <c r="V13" s="40">
        <v>77</v>
      </c>
      <c r="W13" s="40">
        <v>72.791666666666671</v>
      </c>
      <c r="X13" s="40">
        <v>72.625000000000014</v>
      </c>
      <c r="Y13" s="40">
        <v>82.999999999999986</v>
      </c>
      <c r="Z13" s="40">
        <v>89.041666666666671</v>
      </c>
      <c r="AA13" s="487">
        <v>90.041666666666671</v>
      </c>
      <c r="AC13" s="296">
        <v>9</v>
      </c>
      <c r="AD13" s="486">
        <v>127</v>
      </c>
      <c r="AE13" s="40">
        <v>139.99999999999997</v>
      </c>
      <c r="AF13" s="40">
        <v>161.125</v>
      </c>
      <c r="AG13" s="40">
        <v>169.37499999999997</v>
      </c>
      <c r="AH13" s="40">
        <v>136.20833333333334</v>
      </c>
      <c r="AI13" s="40">
        <v>127.375</v>
      </c>
      <c r="AJ13" s="40">
        <v>134.20833333333334</v>
      </c>
      <c r="AK13" s="40">
        <v>129.83333333333334</v>
      </c>
      <c r="AL13" s="40">
        <v>114.04166666666667</v>
      </c>
      <c r="AM13" s="40">
        <v>126.54166666666667</v>
      </c>
      <c r="AN13" s="40">
        <v>155.125</v>
      </c>
      <c r="AO13" s="487">
        <v>155.79166666666666</v>
      </c>
      <c r="AP13" s="217"/>
      <c r="AQ13" s="296">
        <v>9</v>
      </c>
      <c r="AR13" s="486">
        <v>-52.458333333333336</v>
      </c>
      <c r="AS13" s="40">
        <v>-49.333333333333336</v>
      </c>
      <c r="AT13" s="40">
        <v>-36.5</v>
      </c>
      <c r="AU13" s="40">
        <v>-41.666666666666664</v>
      </c>
      <c r="AV13" s="40">
        <v>-52</v>
      </c>
      <c r="AW13" s="40">
        <v>-58.666666666666664</v>
      </c>
      <c r="AX13" s="40">
        <v>-53.708333333333343</v>
      </c>
      <c r="AY13" s="40">
        <v>-63.541666666666664</v>
      </c>
      <c r="AZ13" s="40">
        <v>-70.25</v>
      </c>
      <c r="BA13" s="40">
        <v>-50.291666666666664</v>
      </c>
      <c r="BB13" s="40">
        <v>-38.000000000000007</v>
      </c>
      <c r="BC13" s="487">
        <v>-33.833333333333336</v>
      </c>
      <c r="BD13" s="217"/>
      <c r="BE13" s="296">
        <v>9</v>
      </c>
      <c r="BF13" s="486">
        <v>-23.999999999999996</v>
      </c>
      <c r="BG13" s="40">
        <v>-20.166666666666661</v>
      </c>
      <c r="BH13" s="40">
        <v>-16.541666666666668</v>
      </c>
      <c r="BI13" s="40">
        <v>-17.999999999999996</v>
      </c>
      <c r="BJ13" s="40">
        <v>-24.708333333333329</v>
      </c>
      <c r="BK13" s="40">
        <v>-32.666666666666664</v>
      </c>
      <c r="BL13" s="40">
        <v>-27.999999999999996</v>
      </c>
      <c r="BM13" s="40">
        <v>-33.541666666666664</v>
      </c>
      <c r="BN13" s="40">
        <v>-39.833333333333329</v>
      </c>
      <c r="BO13" s="40">
        <v>-27.166666666666661</v>
      </c>
      <c r="BP13" s="40">
        <v>-17.999999999999996</v>
      </c>
      <c r="BQ13" s="487">
        <v>-16.374999999999996</v>
      </c>
      <c r="BR13" s="217"/>
      <c r="BS13" s="296">
        <v>9</v>
      </c>
      <c r="BT13" s="486">
        <v>113.49999999999999</v>
      </c>
      <c r="BU13" s="40">
        <v>116.75</v>
      </c>
      <c r="BV13" s="40">
        <v>122.08333333333333</v>
      </c>
      <c r="BW13" s="40">
        <v>123.16666666666667</v>
      </c>
      <c r="BX13" s="40">
        <v>120.95833333333333</v>
      </c>
      <c r="BY13" s="40">
        <v>118.70833333333336</v>
      </c>
      <c r="BZ13" s="40">
        <v>120</v>
      </c>
      <c r="CA13" s="493">
        <v>113.5</v>
      </c>
      <c r="CB13" s="40">
        <v>111.54166666666667</v>
      </c>
      <c r="CC13" s="493">
        <v>121</v>
      </c>
      <c r="CD13" s="493">
        <v>128</v>
      </c>
      <c r="CE13" s="487">
        <v>130.625</v>
      </c>
      <c r="CF13" s="217"/>
    </row>
    <row r="14" spans="1:84" ht="11.5" customHeight="1">
      <c r="A14" s="296">
        <v>10</v>
      </c>
      <c r="B14" s="486">
        <v>-16.999999999999996</v>
      </c>
      <c r="C14" s="40">
        <v>-12.999999999999998</v>
      </c>
      <c r="D14" s="40">
        <v>-10.541666666666666</v>
      </c>
      <c r="E14" s="40">
        <v>-15</v>
      </c>
      <c r="F14" s="40">
        <v>-22.958333333333329</v>
      </c>
      <c r="G14" s="40">
        <v>-26.999999999999996</v>
      </c>
      <c r="H14" s="40">
        <v>-24.374999999999996</v>
      </c>
      <c r="I14" s="40">
        <v>-26.624999999999996</v>
      </c>
      <c r="J14" s="40">
        <v>-28.083333333333329</v>
      </c>
      <c r="K14" s="40">
        <v>-19.999999999999996</v>
      </c>
      <c r="L14" s="40">
        <v>-13.999999999999998</v>
      </c>
      <c r="M14" s="487">
        <v>-12.124999999999998</v>
      </c>
      <c r="N14" s="217"/>
      <c r="O14" s="296">
        <v>10</v>
      </c>
      <c r="P14" s="486">
        <v>86</v>
      </c>
      <c r="Q14" s="40">
        <v>87.875</v>
      </c>
      <c r="R14" s="40">
        <v>91</v>
      </c>
      <c r="S14" s="40">
        <v>88</v>
      </c>
      <c r="T14" s="40">
        <v>80</v>
      </c>
      <c r="U14" s="40">
        <v>75.166666666666671</v>
      </c>
      <c r="V14" s="40">
        <v>76.958333333333329</v>
      </c>
      <c r="W14" s="40">
        <v>72.291666666666671</v>
      </c>
      <c r="X14" s="40">
        <v>72.250000000000014</v>
      </c>
      <c r="Y14" s="40">
        <v>82.999999999999986</v>
      </c>
      <c r="Z14" s="40">
        <v>89</v>
      </c>
      <c r="AA14" s="487">
        <v>90</v>
      </c>
      <c r="AC14" s="296">
        <v>10</v>
      </c>
      <c r="AD14" s="486">
        <v>127</v>
      </c>
      <c r="AE14" s="40">
        <v>142.75</v>
      </c>
      <c r="AF14" s="40">
        <v>163.87499999999997</v>
      </c>
      <c r="AG14" s="40">
        <v>168.95833333333331</v>
      </c>
      <c r="AH14" s="40">
        <v>134.16666666666666</v>
      </c>
      <c r="AI14" s="40">
        <v>135.08333333333334</v>
      </c>
      <c r="AJ14" s="40">
        <v>132.91666666666666</v>
      </c>
      <c r="AK14" s="40">
        <v>128.16666666666666</v>
      </c>
      <c r="AL14" s="40">
        <v>113.20833333333333</v>
      </c>
      <c r="AM14" s="40">
        <v>125.45833333333333</v>
      </c>
      <c r="AN14" s="40">
        <v>153.79166666666669</v>
      </c>
      <c r="AO14" s="487">
        <v>160.83333333333334</v>
      </c>
      <c r="AP14" s="217"/>
      <c r="AQ14" s="296">
        <v>10</v>
      </c>
      <c r="AR14" s="486">
        <v>-53</v>
      </c>
      <c r="AS14" s="40">
        <v>-46.041666666666664</v>
      </c>
      <c r="AT14" s="40">
        <v>-35.5</v>
      </c>
      <c r="AU14" s="40">
        <v>-40.999999999999993</v>
      </c>
      <c r="AV14" s="40">
        <v>-52.166666666666664</v>
      </c>
      <c r="AW14" s="40">
        <v>-59.666666666666664</v>
      </c>
      <c r="AX14" s="40">
        <v>-54.125000000000007</v>
      </c>
      <c r="AY14" s="40">
        <v>-64.125</v>
      </c>
      <c r="AZ14" s="40">
        <v>-70.541666666666671</v>
      </c>
      <c r="BA14" s="40">
        <v>-50</v>
      </c>
      <c r="BB14" s="40">
        <v>-38.000000000000007</v>
      </c>
      <c r="BC14" s="487">
        <v>-34.041666666666664</v>
      </c>
      <c r="BD14" s="217"/>
      <c r="BE14" s="296">
        <v>10</v>
      </c>
      <c r="BF14" s="486">
        <v>-23.999999999999996</v>
      </c>
      <c r="BG14" s="40">
        <v>-19.458333333333329</v>
      </c>
      <c r="BH14" s="40">
        <v>-16.249999999999996</v>
      </c>
      <c r="BI14" s="40">
        <v>-17.999999999999996</v>
      </c>
      <c r="BJ14" s="40">
        <v>-24.999999999999996</v>
      </c>
      <c r="BK14" s="40">
        <v>-33.541666666666664</v>
      </c>
      <c r="BL14" s="40">
        <v>-28.374999999999996</v>
      </c>
      <c r="BM14" s="40">
        <v>-34.541666666666664</v>
      </c>
      <c r="BN14" s="40">
        <v>-40.249999999999993</v>
      </c>
      <c r="BO14" s="40">
        <v>-26.999999999999996</v>
      </c>
      <c r="BP14" s="40">
        <v>-17.999999999999996</v>
      </c>
      <c r="BQ14" s="487">
        <v>-16</v>
      </c>
      <c r="BR14" s="217"/>
      <c r="BS14" s="296">
        <v>10</v>
      </c>
      <c r="BT14" s="486">
        <v>113.24999999999999</v>
      </c>
      <c r="BU14" s="40">
        <v>117.70833333333333</v>
      </c>
      <c r="BV14" s="40">
        <v>123</v>
      </c>
      <c r="BW14" s="40">
        <v>122.41666666666667</v>
      </c>
      <c r="BX14" s="40">
        <v>121</v>
      </c>
      <c r="BY14" s="40">
        <v>118.25000000000001</v>
      </c>
      <c r="BZ14" s="40">
        <v>119.95833333333333</v>
      </c>
      <c r="CA14" s="493">
        <v>113.5</v>
      </c>
      <c r="CB14" s="40">
        <v>111.25</v>
      </c>
      <c r="CC14" s="493">
        <v>121</v>
      </c>
      <c r="CD14" s="493">
        <v>128</v>
      </c>
      <c r="CE14" s="487">
        <v>130.58333333333334</v>
      </c>
      <c r="CF14" s="217"/>
    </row>
    <row r="15" spans="1:84" ht="11.5" customHeight="1">
      <c r="A15" s="296">
        <v>11</v>
      </c>
      <c r="B15" s="486">
        <v>-16.708333333333329</v>
      </c>
      <c r="C15" s="40">
        <v>-12.999999999999998</v>
      </c>
      <c r="D15" s="40">
        <v>-11.374999999999998</v>
      </c>
      <c r="E15" s="40">
        <v>-15.083333333333334</v>
      </c>
      <c r="F15" s="40">
        <v>-21.499999999999996</v>
      </c>
      <c r="G15" s="40">
        <v>-26.833333333333329</v>
      </c>
      <c r="H15" s="40">
        <v>-24.916666666666661</v>
      </c>
      <c r="I15" s="40">
        <v>-25.249999999999996</v>
      </c>
      <c r="J15" s="40">
        <v>-28.708333333333329</v>
      </c>
      <c r="K15" s="40">
        <v>-19.874999999999996</v>
      </c>
      <c r="L15" s="40">
        <v>-13.999999999999998</v>
      </c>
      <c r="M15" s="487">
        <v>-12.999999999999998</v>
      </c>
      <c r="N15" s="217"/>
      <c r="O15" s="296">
        <v>11</v>
      </c>
      <c r="P15" s="486">
        <v>86.041666666666671</v>
      </c>
      <c r="Q15" s="40">
        <v>88.791666666666671</v>
      </c>
      <c r="R15" s="40">
        <v>91.208333333333329</v>
      </c>
      <c r="S15" s="40">
        <v>88</v>
      </c>
      <c r="T15" s="40">
        <v>80.708333333333329</v>
      </c>
      <c r="U15" s="40">
        <v>75.125000000000014</v>
      </c>
      <c r="V15" s="40">
        <v>76.5</v>
      </c>
      <c r="W15" s="40">
        <v>72.666666666666671</v>
      </c>
      <c r="X15" s="40">
        <v>72.333333333333343</v>
      </c>
      <c r="Y15" s="40">
        <v>83.166666666666657</v>
      </c>
      <c r="Z15" s="40">
        <v>89.125</v>
      </c>
      <c r="AA15" s="487">
        <v>90</v>
      </c>
      <c r="AC15" s="296">
        <v>11</v>
      </c>
      <c r="AD15" s="486">
        <v>127.58333333333333</v>
      </c>
      <c r="AE15" s="40">
        <v>146.41666666666666</v>
      </c>
      <c r="AF15" s="40">
        <v>165.33333333333331</v>
      </c>
      <c r="AG15" s="40">
        <v>167.95833333333331</v>
      </c>
      <c r="AH15" s="40">
        <v>135.45833333333334</v>
      </c>
      <c r="AI15" s="40">
        <v>132.08333333333334</v>
      </c>
      <c r="AJ15" s="40">
        <v>130.375</v>
      </c>
      <c r="AK15" s="40">
        <v>127.45833333333333</v>
      </c>
      <c r="AL15" s="40">
        <v>112.75</v>
      </c>
      <c r="AM15" s="40">
        <v>126.25</v>
      </c>
      <c r="AN15" s="40">
        <v>151.87500000000003</v>
      </c>
      <c r="AO15" s="487">
        <v>158.79166666666666</v>
      </c>
      <c r="AP15" s="217"/>
      <c r="AQ15" s="296">
        <v>11</v>
      </c>
      <c r="AR15" s="486">
        <v>-53</v>
      </c>
      <c r="AS15" s="40">
        <v>-43.083333333333336</v>
      </c>
      <c r="AT15" s="40">
        <v>-35.791666666666664</v>
      </c>
      <c r="AU15" s="40">
        <v>-41.916666666666664</v>
      </c>
      <c r="AV15" s="40">
        <v>-50.041666666666664</v>
      </c>
      <c r="AW15" s="40">
        <v>-59.833333333333336</v>
      </c>
      <c r="AX15" s="40">
        <v>-55.333333333333321</v>
      </c>
      <c r="AY15" s="40">
        <v>-62.958333333333336</v>
      </c>
      <c r="AZ15" s="40">
        <v>-72.625000000000014</v>
      </c>
      <c r="BA15" s="40">
        <v>-49.375</v>
      </c>
      <c r="BB15" s="40">
        <v>-38.208333333333336</v>
      </c>
      <c r="BC15" s="487">
        <v>-35.5</v>
      </c>
      <c r="BD15" s="217"/>
      <c r="BE15" s="296">
        <v>11</v>
      </c>
      <c r="BF15" s="486">
        <v>-23.999999999999996</v>
      </c>
      <c r="BG15" s="40">
        <v>-18.999999999999996</v>
      </c>
      <c r="BH15" s="40">
        <v>-16.166666666666668</v>
      </c>
      <c r="BI15" s="40">
        <v>-17.999999999999996</v>
      </c>
      <c r="BJ15" s="40">
        <v>-24.124999999999996</v>
      </c>
      <c r="BK15" s="40">
        <v>-34.083333333333329</v>
      </c>
      <c r="BL15" s="40">
        <v>-28.874999999999996</v>
      </c>
      <c r="BM15" s="40">
        <v>-33.375</v>
      </c>
      <c r="BN15" s="40">
        <v>-41.291666666666664</v>
      </c>
      <c r="BO15" s="40">
        <v>-26.874999999999996</v>
      </c>
      <c r="BP15" s="40">
        <v>-17.999999999999996</v>
      </c>
      <c r="BQ15" s="487">
        <v>-16.749999999999996</v>
      </c>
      <c r="BR15" s="217"/>
      <c r="BS15" s="296">
        <v>11</v>
      </c>
      <c r="BT15" s="486">
        <v>114.41666666666664</v>
      </c>
      <c r="BU15" s="40">
        <v>118.83333333333333</v>
      </c>
      <c r="BV15" s="40">
        <v>122.25</v>
      </c>
      <c r="BW15" s="40">
        <v>121.04166666666667</v>
      </c>
      <c r="BX15" s="40">
        <v>121.625</v>
      </c>
      <c r="BY15" s="40">
        <v>118.00000000000001</v>
      </c>
      <c r="BZ15" s="40">
        <v>119.375</v>
      </c>
      <c r="CA15" s="493">
        <v>114.25</v>
      </c>
      <c r="CB15" s="40">
        <v>111.41666666666667</v>
      </c>
      <c r="CC15" s="493">
        <v>121.29166666666667</v>
      </c>
      <c r="CD15" s="493">
        <v>127.95833333333333</v>
      </c>
      <c r="CE15" s="487">
        <v>129</v>
      </c>
      <c r="CF15" s="217"/>
    </row>
    <row r="16" spans="1:84" ht="11.5" customHeight="1">
      <c r="A16" s="296">
        <v>12</v>
      </c>
      <c r="B16" s="486">
        <v>-16.958333333333329</v>
      </c>
      <c r="C16" s="40">
        <v>-12.999999999999998</v>
      </c>
      <c r="D16" s="40">
        <v>-12.124999999999998</v>
      </c>
      <c r="E16" s="40">
        <v>-15.916666666666663</v>
      </c>
      <c r="F16" s="40">
        <v>-19.791666666666661</v>
      </c>
      <c r="G16" s="40">
        <v>-24.124999999999996</v>
      </c>
      <c r="H16" s="40">
        <v>-25.083333333333329</v>
      </c>
      <c r="I16" s="40">
        <v>-24.416666666666661</v>
      </c>
      <c r="J16" s="40">
        <v>-26.999999999999996</v>
      </c>
      <c r="K16" s="40">
        <v>-16.333333333333329</v>
      </c>
      <c r="L16" s="40">
        <v>-13.999999999999998</v>
      </c>
      <c r="M16" s="487">
        <v>-12.999999999999998</v>
      </c>
      <c r="N16" s="217"/>
      <c r="O16" s="296">
        <v>12</v>
      </c>
      <c r="P16" s="486">
        <v>86.458333333333329</v>
      </c>
      <c r="Q16" s="40">
        <v>89</v>
      </c>
      <c r="R16" s="40">
        <v>90.333333333333329</v>
      </c>
      <c r="S16" s="40">
        <v>87.666666666666671</v>
      </c>
      <c r="T16" s="40">
        <v>81.916666666666671</v>
      </c>
      <c r="U16" s="40">
        <v>75.875</v>
      </c>
      <c r="V16" s="40">
        <v>76.166666666666671</v>
      </c>
      <c r="W16" s="40">
        <v>74.041666666666671</v>
      </c>
      <c r="X16" s="40">
        <v>73.000000000000014</v>
      </c>
      <c r="Y16" s="40">
        <v>85.124999999999986</v>
      </c>
      <c r="Z16" s="40">
        <v>89</v>
      </c>
      <c r="AA16" s="487">
        <v>89</v>
      </c>
      <c r="AC16" s="296">
        <v>12</v>
      </c>
      <c r="AD16" s="486">
        <v>128</v>
      </c>
      <c r="AE16" s="40">
        <v>150.45833333333334</v>
      </c>
      <c r="AF16" s="40">
        <v>163.29166666666666</v>
      </c>
      <c r="AG16" s="40">
        <v>166.54166666666666</v>
      </c>
      <c r="AH16" s="40">
        <v>138.41666666666666</v>
      </c>
      <c r="AI16" s="40">
        <v>130.04166666666666</v>
      </c>
      <c r="AJ16" s="40">
        <v>130</v>
      </c>
      <c r="AK16" s="40">
        <v>129</v>
      </c>
      <c r="AL16" s="40">
        <v>122.45833333333333</v>
      </c>
      <c r="AM16" s="40">
        <v>132.16666666666666</v>
      </c>
      <c r="AN16" s="40">
        <v>149.33333333333334</v>
      </c>
      <c r="AO16" s="487">
        <v>155.16666666666666</v>
      </c>
      <c r="AP16" s="217"/>
      <c r="AQ16" s="296">
        <v>12</v>
      </c>
      <c r="AR16" s="486">
        <v>-53</v>
      </c>
      <c r="AS16" s="40">
        <v>-41.374999999999993</v>
      </c>
      <c r="AT16" s="40">
        <v>-37.416666666666664</v>
      </c>
      <c r="AU16" s="40">
        <v>-41.999999999999993</v>
      </c>
      <c r="AV16" s="40">
        <v>-45.5</v>
      </c>
      <c r="AW16" s="40">
        <v>-56.958333333333321</v>
      </c>
      <c r="AX16" s="40">
        <v>-57.124999999999993</v>
      </c>
      <c r="AY16" s="40">
        <v>-60.25</v>
      </c>
      <c r="AZ16" s="40">
        <v>-72.000000000000014</v>
      </c>
      <c r="BA16" s="40">
        <v>-42.958333333333336</v>
      </c>
      <c r="BB16" s="40">
        <v>-38.958333333333336</v>
      </c>
      <c r="BC16" s="487">
        <v>-36.791666666666671</v>
      </c>
      <c r="BD16" s="217"/>
      <c r="BE16" s="296">
        <v>12</v>
      </c>
      <c r="BF16" s="486">
        <v>-23.999999999999996</v>
      </c>
      <c r="BG16" s="40">
        <v>-18.291666666666661</v>
      </c>
      <c r="BH16" s="40">
        <v>-16.749999999999996</v>
      </c>
      <c r="BI16" s="40">
        <v>-17.999999999999996</v>
      </c>
      <c r="BJ16" s="40">
        <v>-22.249999999999996</v>
      </c>
      <c r="BK16" s="40">
        <v>-29.999999999999996</v>
      </c>
      <c r="BL16" s="40">
        <v>-30.166666666666661</v>
      </c>
      <c r="BM16" s="40">
        <v>-31.083333333333329</v>
      </c>
      <c r="BN16" s="40">
        <v>-39.041666666666664</v>
      </c>
      <c r="BO16" s="40">
        <v>-23.124999999999996</v>
      </c>
      <c r="BP16" s="40">
        <v>-17.999999999999996</v>
      </c>
      <c r="BQ16" s="487">
        <v>-16.999999999999996</v>
      </c>
      <c r="BR16" s="217"/>
      <c r="BS16" s="296">
        <v>12</v>
      </c>
      <c r="BT16" s="486">
        <v>114.12499999999999</v>
      </c>
      <c r="BU16" s="40">
        <v>119.41666666666667</v>
      </c>
      <c r="BV16" s="40">
        <v>121.95833333333333</v>
      </c>
      <c r="BW16" s="40">
        <v>120.91666666666667</v>
      </c>
      <c r="BX16" s="40">
        <v>123</v>
      </c>
      <c r="BY16" s="40">
        <v>118.58333333333336</v>
      </c>
      <c r="BZ16" s="40">
        <v>118.91666666666669</v>
      </c>
      <c r="CA16" s="493">
        <v>114.91666666666667</v>
      </c>
      <c r="CB16" s="40">
        <v>111.875</v>
      </c>
      <c r="CC16" s="493">
        <v>123.79166666666667</v>
      </c>
      <c r="CD16" s="493">
        <v>127.08333333333333</v>
      </c>
      <c r="CE16" s="487">
        <v>128.91666666666666</v>
      </c>
      <c r="CF16" s="217"/>
    </row>
    <row r="17" spans="1:84" ht="11.5" customHeight="1">
      <c r="A17" s="296">
        <v>13</v>
      </c>
      <c r="B17" s="486">
        <v>-16.583333333333329</v>
      </c>
      <c r="C17" s="40">
        <v>-13.291666666666664</v>
      </c>
      <c r="D17" s="40">
        <v>-12.95833333333333</v>
      </c>
      <c r="E17" s="40">
        <v>-15.999999999999995</v>
      </c>
      <c r="F17" s="40">
        <v>-20.291666666666661</v>
      </c>
      <c r="G17" s="40">
        <v>-19.166666666666664</v>
      </c>
      <c r="H17" s="40">
        <v>-25.083333333333329</v>
      </c>
      <c r="I17" s="40">
        <v>-23.333333333333329</v>
      </c>
      <c r="J17" s="40">
        <v>-23.749999999999996</v>
      </c>
      <c r="K17" s="40">
        <v>-16.166666666666661</v>
      </c>
      <c r="L17" s="40">
        <v>-13.999999999999998</v>
      </c>
      <c r="M17" s="487">
        <v>-13.666666666666664</v>
      </c>
      <c r="N17" s="217"/>
      <c r="O17" s="296">
        <v>13</v>
      </c>
      <c r="P17" s="486">
        <v>86.708333333333329</v>
      </c>
      <c r="Q17" s="40">
        <v>88.291666666666671</v>
      </c>
      <c r="R17" s="40">
        <v>89.916666666666671</v>
      </c>
      <c r="S17" s="40">
        <v>87.25</v>
      </c>
      <c r="T17" s="40">
        <v>82.375</v>
      </c>
      <c r="U17" s="40">
        <v>80.583333333333329</v>
      </c>
      <c r="V17" s="40">
        <v>76.208333333333329</v>
      </c>
      <c r="W17" s="40">
        <v>75.000000000000014</v>
      </c>
      <c r="X17" s="40">
        <v>74.041666666666671</v>
      </c>
      <c r="Y17" s="40">
        <v>86.208333333333329</v>
      </c>
      <c r="Z17" s="40">
        <v>89</v>
      </c>
      <c r="AA17" s="487">
        <v>88.041666666666671</v>
      </c>
      <c r="AC17" s="296">
        <v>13</v>
      </c>
      <c r="AD17" s="486">
        <v>128</v>
      </c>
      <c r="AE17" s="40">
        <v>151.91666666666666</v>
      </c>
      <c r="AF17" s="40">
        <v>158.95833333333331</v>
      </c>
      <c r="AG17" s="40">
        <v>164.66666666666666</v>
      </c>
      <c r="AH17" s="40">
        <v>137.20833333333334</v>
      </c>
      <c r="AI17" s="40">
        <v>145.66666666666666</v>
      </c>
      <c r="AJ17" s="40">
        <v>129.75</v>
      </c>
      <c r="AK17" s="40">
        <v>131</v>
      </c>
      <c r="AL17" s="40">
        <v>122.29166666666667</v>
      </c>
      <c r="AM17" s="40">
        <v>136.5</v>
      </c>
      <c r="AN17" s="40">
        <v>149.33333333333334</v>
      </c>
      <c r="AO17" s="487">
        <v>153.04166666666669</v>
      </c>
      <c r="AP17" s="217"/>
      <c r="AQ17" s="296">
        <v>13</v>
      </c>
      <c r="AR17" s="486">
        <v>-53</v>
      </c>
      <c r="AS17" s="40">
        <v>-40.333333333333336</v>
      </c>
      <c r="AT17" s="40">
        <v>-38.583333333333336</v>
      </c>
      <c r="AU17" s="40">
        <v>-41.999999999999993</v>
      </c>
      <c r="AV17" s="40">
        <v>-45.75</v>
      </c>
      <c r="AW17" s="40">
        <v>-44.375</v>
      </c>
      <c r="AX17" s="40">
        <v>-57.666666666666657</v>
      </c>
      <c r="AY17" s="40">
        <v>-57.374999999999993</v>
      </c>
      <c r="AZ17" s="40">
        <v>-69.208333333333329</v>
      </c>
      <c r="BA17" s="40">
        <v>-40.083333333333329</v>
      </c>
      <c r="BB17" s="40">
        <v>-38.541666666666671</v>
      </c>
      <c r="BC17" s="487">
        <v>-37.416666666666671</v>
      </c>
      <c r="BD17" s="217"/>
      <c r="BE17" s="296">
        <v>13</v>
      </c>
      <c r="BF17" s="486">
        <v>-23.999999999999996</v>
      </c>
      <c r="BG17" s="40">
        <v>-18.249999999999996</v>
      </c>
      <c r="BH17" s="40">
        <v>-16.999999999999996</v>
      </c>
      <c r="BI17" s="40">
        <v>-18.458333333333329</v>
      </c>
      <c r="BJ17" s="40">
        <v>-22.499999999999996</v>
      </c>
      <c r="BK17" s="40">
        <v>-24.041666666666661</v>
      </c>
      <c r="BL17" s="40">
        <v>-30.999999999999996</v>
      </c>
      <c r="BM17" s="40">
        <v>-28.916666666666661</v>
      </c>
      <c r="BN17" s="40">
        <v>-34.999999999999993</v>
      </c>
      <c r="BO17" s="40">
        <v>-22.624999999999996</v>
      </c>
      <c r="BP17" s="40">
        <v>-17.999999999999996</v>
      </c>
      <c r="BQ17" s="487">
        <v>-16.999999999999996</v>
      </c>
      <c r="BR17" s="217"/>
      <c r="BS17" s="296">
        <v>13</v>
      </c>
      <c r="BT17" s="486">
        <v>114.49999999999999</v>
      </c>
      <c r="BU17" s="40">
        <v>118.79166666666667</v>
      </c>
      <c r="BV17" s="40">
        <v>121.70833333333333</v>
      </c>
      <c r="BW17" s="40">
        <v>121.08333333333333</v>
      </c>
      <c r="BX17" s="40">
        <v>123.375</v>
      </c>
      <c r="BY17" s="40">
        <v>124.33333333333333</v>
      </c>
      <c r="BZ17" s="40">
        <v>118.70833333333336</v>
      </c>
      <c r="CA17" s="493">
        <v>116.08333333333333</v>
      </c>
      <c r="CB17" s="40">
        <v>112.875</v>
      </c>
      <c r="CC17" s="493">
        <v>125</v>
      </c>
      <c r="CD17" s="493">
        <v>127.33333333333333</v>
      </c>
      <c r="CE17" s="487">
        <v>128.29166666666666</v>
      </c>
      <c r="CF17" s="217"/>
    </row>
    <row r="18" spans="1:84" ht="11.5" customHeight="1">
      <c r="A18" s="296">
        <v>14</v>
      </c>
      <c r="B18" s="486">
        <v>-16.541666666666661</v>
      </c>
      <c r="C18" s="40">
        <v>-13.541666666666664</v>
      </c>
      <c r="D18" s="40">
        <v>-12.95833333333333</v>
      </c>
      <c r="E18" s="40">
        <v>-16.416666666666661</v>
      </c>
      <c r="F18" s="40">
        <v>-19.499999999999996</v>
      </c>
      <c r="G18" s="40">
        <v>-16.708333333333329</v>
      </c>
      <c r="H18" s="40">
        <v>-24.416666666666661</v>
      </c>
      <c r="I18" s="40">
        <v>-24.458333333333329</v>
      </c>
      <c r="J18" s="40">
        <v>-23.666666666666661</v>
      </c>
      <c r="K18" s="40">
        <v>-15.499999999999995</v>
      </c>
      <c r="L18" s="40">
        <v>-13.999999999999998</v>
      </c>
      <c r="M18" s="487">
        <v>-13.95833333333333</v>
      </c>
      <c r="N18" s="217"/>
      <c r="O18" s="296">
        <v>14</v>
      </c>
      <c r="P18" s="486">
        <v>87</v>
      </c>
      <c r="Q18" s="40">
        <v>87.958333333333329</v>
      </c>
      <c r="R18" s="40">
        <v>89.833333333333329</v>
      </c>
      <c r="S18" s="40">
        <v>86.708333333333329</v>
      </c>
      <c r="T18" s="40">
        <v>82.666666666666657</v>
      </c>
      <c r="U18" s="40">
        <v>83.999999999999986</v>
      </c>
      <c r="V18" s="40">
        <v>76.833333333333329</v>
      </c>
      <c r="W18" s="40">
        <v>75.291666666666671</v>
      </c>
      <c r="X18" s="40">
        <v>75.000000000000014</v>
      </c>
      <c r="Y18" s="40">
        <v>87.666666666666671</v>
      </c>
      <c r="Z18" s="40">
        <v>89</v>
      </c>
      <c r="AA18" s="487">
        <v>88</v>
      </c>
      <c r="AC18" s="296">
        <v>14</v>
      </c>
      <c r="AD18" s="486">
        <v>129.45833333333334</v>
      </c>
      <c r="AE18" s="40">
        <v>151.91666666666666</v>
      </c>
      <c r="AF18" s="40">
        <v>156.375</v>
      </c>
      <c r="AG18" s="40">
        <v>162.99999999999997</v>
      </c>
      <c r="AH18" s="40">
        <v>138.58333333333331</v>
      </c>
      <c r="AI18" s="40">
        <v>167.08333333333334</v>
      </c>
      <c r="AJ18" s="40">
        <v>129.91666666666666</v>
      </c>
      <c r="AK18" s="40">
        <v>131.33333333333334</v>
      </c>
      <c r="AL18" s="40">
        <v>121.83333333333333</v>
      </c>
      <c r="AM18" s="40">
        <v>140.5</v>
      </c>
      <c r="AN18" s="40">
        <v>149.25000000000003</v>
      </c>
      <c r="AO18" s="487">
        <v>150.66666666666669</v>
      </c>
      <c r="AP18" s="217"/>
      <c r="AQ18" s="296">
        <v>14</v>
      </c>
      <c r="AR18" s="486">
        <v>-53</v>
      </c>
      <c r="AS18" s="40">
        <v>-40</v>
      </c>
      <c r="AT18" s="40">
        <v>-39.125</v>
      </c>
      <c r="AU18" s="40">
        <v>-41.999999999999993</v>
      </c>
      <c r="AV18" s="40">
        <v>-45.083333333333336</v>
      </c>
      <c r="AW18" s="40">
        <v>-33.041666666666664</v>
      </c>
      <c r="AX18" s="40">
        <v>-56.874999999999993</v>
      </c>
      <c r="AY18" s="40">
        <v>-58.041666666666664</v>
      </c>
      <c r="AZ18" s="40">
        <v>-65.958333333333329</v>
      </c>
      <c r="BA18" s="40">
        <v>-37.791666666666664</v>
      </c>
      <c r="BB18" s="40">
        <v>-38.000000000000007</v>
      </c>
      <c r="BC18" s="487">
        <v>-38.000000000000007</v>
      </c>
      <c r="BD18" s="217"/>
      <c r="BE18" s="296">
        <v>14</v>
      </c>
      <c r="BF18" s="486">
        <v>-23.874999999999996</v>
      </c>
      <c r="BG18" s="40">
        <v>-18.833333333333329</v>
      </c>
      <c r="BH18" s="40">
        <v>-16.999999999999996</v>
      </c>
      <c r="BI18" s="40">
        <v>-18.958333333333329</v>
      </c>
      <c r="BJ18" s="40">
        <v>-22.041666666666661</v>
      </c>
      <c r="BK18" s="40">
        <v>-19.874999999999996</v>
      </c>
      <c r="BL18" s="40">
        <v>-30.999999999999996</v>
      </c>
      <c r="BM18" s="40">
        <v>-29.124999999999996</v>
      </c>
      <c r="BN18" s="40">
        <v>-31.333333333333329</v>
      </c>
      <c r="BO18" s="40">
        <v>-22.166666666666661</v>
      </c>
      <c r="BP18" s="40">
        <v>-17.999999999999996</v>
      </c>
      <c r="BQ18" s="487">
        <v>-17.041666666666661</v>
      </c>
      <c r="BR18" s="217"/>
      <c r="BS18" s="296">
        <v>14</v>
      </c>
      <c r="BT18" s="486">
        <v>115.49999999999999</v>
      </c>
      <c r="BU18" s="40">
        <v>119</v>
      </c>
      <c r="BV18" s="40">
        <v>122</v>
      </c>
      <c r="BW18" s="40">
        <v>121.33333333333333</v>
      </c>
      <c r="BX18" s="40">
        <v>123.70833333333333</v>
      </c>
      <c r="BY18" s="40">
        <v>128.33333333333334</v>
      </c>
      <c r="BZ18" s="40">
        <v>118.79166666666669</v>
      </c>
      <c r="CA18" s="493">
        <v>116.54166666666667</v>
      </c>
      <c r="CB18" s="40">
        <v>113.75</v>
      </c>
      <c r="CC18" s="493">
        <v>125.625</v>
      </c>
      <c r="CD18" s="493">
        <v>127.83333333333333</v>
      </c>
      <c r="CE18" s="487">
        <v>128</v>
      </c>
      <c r="CF18" s="217"/>
    </row>
    <row r="19" spans="1:84" ht="11.5" customHeight="1">
      <c r="A19" s="296">
        <v>15</v>
      </c>
      <c r="B19" s="486">
        <v>-16.583333333333329</v>
      </c>
      <c r="C19" s="40">
        <v>-12.791666666666664</v>
      </c>
      <c r="D19" s="40">
        <v>-11.291666666666664</v>
      </c>
      <c r="E19" s="40">
        <v>-16.791666666666661</v>
      </c>
      <c r="F19" s="40">
        <v>-20.541666666666661</v>
      </c>
      <c r="G19" s="40">
        <v>-17.583333333333329</v>
      </c>
      <c r="H19" s="40">
        <v>-24.208333333333329</v>
      </c>
      <c r="I19" s="40">
        <v>-24.083333333333329</v>
      </c>
      <c r="J19" s="40">
        <v>-18.999999999999996</v>
      </c>
      <c r="K19" s="40">
        <v>-15.999999999999995</v>
      </c>
      <c r="L19" s="40">
        <v>-14.33333333333333</v>
      </c>
      <c r="M19" s="487">
        <v>-13.08333333333333</v>
      </c>
      <c r="N19" s="217"/>
      <c r="O19" s="296">
        <v>15</v>
      </c>
      <c r="P19" s="486">
        <v>87.041666666666671</v>
      </c>
      <c r="Q19" s="40">
        <v>88.125</v>
      </c>
      <c r="R19" s="40">
        <v>90.583333333333329</v>
      </c>
      <c r="S19" s="40">
        <v>86.291666666666671</v>
      </c>
      <c r="T19" s="40">
        <v>82.25</v>
      </c>
      <c r="U19" s="40">
        <v>83.791666666666657</v>
      </c>
      <c r="V19" s="40">
        <v>76.5</v>
      </c>
      <c r="W19" s="40">
        <v>76</v>
      </c>
      <c r="X19" s="40">
        <v>77.125</v>
      </c>
      <c r="Y19" s="40">
        <v>87.25</v>
      </c>
      <c r="Z19" s="40">
        <v>89</v>
      </c>
      <c r="AA19" s="487">
        <v>88.916666666666671</v>
      </c>
      <c r="AC19" s="296">
        <v>15</v>
      </c>
      <c r="AD19" s="486">
        <v>130</v>
      </c>
      <c r="AE19" s="40">
        <v>151.66666666666666</v>
      </c>
      <c r="AF19" s="40">
        <v>157.20833333333334</v>
      </c>
      <c r="AG19" s="40">
        <v>161.08333333333331</v>
      </c>
      <c r="AH19" s="40">
        <v>138</v>
      </c>
      <c r="AI19" s="40">
        <v>162.375</v>
      </c>
      <c r="AJ19" s="40">
        <v>129.45833333333334</v>
      </c>
      <c r="AK19" s="40">
        <v>138</v>
      </c>
      <c r="AL19" s="40">
        <v>123.54166666666667</v>
      </c>
      <c r="AM19" s="40">
        <v>141.91666666666669</v>
      </c>
      <c r="AN19" s="40">
        <v>146.41666666666669</v>
      </c>
      <c r="AO19" s="487">
        <v>150.45833333333334</v>
      </c>
      <c r="AP19" s="217"/>
      <c r="AQ19" s="296">
        <v>15</v>
      </c>
      <c r="AR19" s="486">
        <v>-53</v>
      </c>
      <c r="AS19" s="40">
        <v>-38.75</v>
      </c>
      <c r="AT19" s="40">
        <v>-38.625</v>
      </c>
      <c r="AU19" s="40">
        <v>-42.666666666666664</v>
      </c>
      <c r="AV19" s="40">
        <v>-46.083333333333336</v>
      </c>
      <c r="AW19" s="40">
        <v>-35.333333333333336</v>
      </c>
      <c r="AX19" s="40">
        <v>-57.291666666666657</v>
      </c>
      <c r="AY19" s="40">
        <v>-56.749999999999993</v>
      </c>
      <c r="AZ19" s="40">
        <v>-58.208333333333336</v>
      </c>
      <c r="BA19" s="40">
        <v>-37.000000000000007</v>
      </c>
      <c r="BB19" s="40">
        <v>-38.875000000000007</v>
      </c>
      <c r="BC19" s="487">
        <v>-37.708333333333336</v>
      </c>
      <c r="BD19" s="217"/>
      <c r="BE19" s="296">
        <v>15</v>
      </c>
      <c r="BF19" s="486">
        <v>-23.083333333333329</v>
      </c>
      <c r="BG19" s="40">
        <v>-17.999999999999996</v>
      </c>
      <c r="BH19" s="40">
        <v>-16.374999999999996</v>
      </c>
      <c r="BI19" s="40">
        <v>-19.166666666666661</v>
      </c>
      <c r="BJ19" s="40">
        <v>-22.624999999999996</v>
      </c>
      <c r="BK19" s="40">
        <v>-20.916666666666661</v>
      </c>
      <c r="BL19" s="40">
        <v>-30.833333333333329</v>
      </c>
      <c r="BM19" s="40">
        <v>-28.666666666666661</v>
      </c>
      <c r="BN19" s="40">
        <v>-26.249999999999996</v>
      </c>
      <c r="BO19" s="40">
        <v>-22.916666666666661</v>
      </c>
      <c r="BP19" s="40">
        <v>-17.999999999999996</v>
      </c>
      <c r="BQ19" s="487">
        <v>-16.999999999999996</v>
      </c>
      <c r="BR19" s="217"/>
      <c r="BS19" s="296">
        <v>15</v>
      </c>
      <c r="BT19" s="486">
        <v>114.74999999999999</v>
      </c>
      <c r="BU19" s="40">
        <v>119</v>
      </c>
      <c r="BV19" s="40">
        <v>122.5</v>
      </c>
      <c r="BW19" s="40">
        <v>121.91666666666667</v>
      </c>
      <c r="BX19" s="40">
        <v>123</v>
      </c>
      <c r="BY19" s="40">
        <v>126.79166666666667</v>
      </c>
      <c r="BZ19" s="40">
        <v>118.33333333333336</v>
      </c>
      <c r="CA19" s="493">
        <v>117</v>
      </c>
      <c r="CB19" s="40">
        <v>116.16666666666667</v>
      </c>
      <c r="CC19" s="493">
        <v>124.79166666666667</v>
      </c>
      <c r="CD19" s="493">
        <v>127</v>
      </c>
      <c r="CE19" s="487">
        <v>128.33333333333334</v>
      </c>
      <c r="CF19" s="217"/>
    </row>
    <row r="20" spans="1:84" ht="11.5" customHeight="1">
      <c r="A20" s="296">
        <v>16</v>
      </c>
      <c r="B20" s="486">
        <v>-16.708333333333329</v>
      </c>
      <c r="C20" s="40">
        <v>-12.041666666666664</v>
      </c>
      <c r="D20" s="40">
        <v>-10.999999999999998</v>
      </c>
      <c r="E20" s="40">
        <v>-17.333333333333329</v>
      </c>
      <c r="F20" s="40">
        <v>-20.999999999999996</v>
      </c>
      <c r="G20" s="40">
        <v>-18.499999999999996</v>
      </c>
      <c r="H20" s="40">
        <v>-23.624999999999996</v>
      </c>
      <c r="I20" s="40">
        <v>-25.291666666666661</v>
      </c>
      <c r="J20" s="40">
        <v>-18.041666666666661</v>
      </c>
      <c r="K20" s="40">
        <v>-16.541666666666661</v>
      </c>
      <c r="L20" s="40">
        <v>-15</v>
      </c>
      <c r="M20" s="487">
        <v>-12.291666666666664</v>
      </c>
      <c r="N20" s="217"/>
      <c r="O20" s="296">
        <v>16</v>
      </c>
      <c r="P20" s="486">
        <v>87</v>
      </c>
      <c r="Q20" s="40">
        <v>88.875</v>
      </c>
      <c r="R20" s="40">
        <v>91.75</v>
      </c>
      <c r="S20" s="40">
        <v>85.958333333333329</v>
      </c>
      <c r="T20" s="40">
        <v>81.291666666666671</v>
      </c>
      <c r="U20" s="40">
        <v>83.208333333333329</v>
      </c>
      <c r="V20" s="40">
        <v>76.916666666666671</v>
      </c>
      <c r="W20" s="40">
        <v>76.166666666666671</v>
      </c>
      <c r="X20" s="40">
        <v>79.083333333333329</v>
      </c>
      <c r="Y20" s="40">
        <v>87.25</v>
      </c>
      <c r="Z20" s="40">
        <v>89</v>
      </c>
      <c r="AA20" s="487">
        <v>89</v>
      </c>
      <c r="AC20" s="296">
        <v>16</v>
      </c>
      <c r="AD20" s="486">
        <v>129.08333333333334</v>
      </c>
      <c r="AE20" s="40">
        <v>152.375</v>
      </c>
      <c r="AF20" s="40">
        <v>164.45833333333331</v>
      </c>
      <c r="AG20" s="40">
        <v>159.04166666666666</v>
      </c>
      <c r="AH20" s="40">
        <v>136.91666666666666</v>
      </c>
      <c r="AI20" s="40">
        <v>155.58333333333334</v>
      </c>
      <c r="AJ20" s="40">
        <v>133.79166666666666</v>
      </c>
      <c r="AK20" s="40">
        <v>135.875</v>
      </c>
      <c r="AL20" s="40">
        <v>131.45833333333334</v>
      </c>
      <c r="AM20" s="40">
        <v>142.625</v>
      </c>
      <c r="AN20" s="40">
        <v>145.83333333333334</v>
      </c>
      <c r="AO20" s="487">
        <v>152.58333333333334</v>
      </c>
      <c r="AP20" s="217"/>
      <c r="AQ20" s="296">
        <v>16</v>
      </c>
      <c r="AR20" s="486">
        <v>-53.291666666666664</v>
      </c>
      <c r="AS20" s="40">
        <v>-37.75</v>
      </c>
      <c r="AT20" s="40">
        <v>-35.875</v>
      </c>
      <c r="AU20" s="40">
        <v>-42.791666666666664</v>
      </c>
      <c r="AV20" s="40">
        <v>-47.041666666666664</v>
      </c>
      <c r="AW20" s="40">
        <v>-37.791666666666671</v>
      </c>
      <c r="AX20" s="40">
        <v>-54.666666666666664</v>
      </c>
      <c r="AY20" s="40">
        <v>-57.374999999999993</v>
      </c>
      <c r="AZ20" s="40">
        <v>-49.375</v>
      </c>
      <c r="BA20" s="40">
        <v>-37.958333333333336</v>
      </c>
      <c r="BB20" s="40">
        <v>-39.000000000000007</v>
      </c>
      <c r="BC20" s="487">
        <v>-36.416666666666671</v>
      </c>
      <c r="BD20" s="217"/>
      <c r="BE20" s="296">
        <v>16</v>
      </c>
      <c r="BF20" s="486">
        <v>-23.041666666666661</v>
      </c>
      <c r="BG20" s="40">
        <v>-17.999999999999996</v>
      </c>
      <c r="BH20" s="40">
        <v>-16</v>
      </c>
      <c r="BI20" s="40">
        <v>-19.583333333333329</v>
      </c>
      <c r="BJ20" s="40">
        <v>-23.583333333333329</v>
      </c>
      <c r="BK20" s="40">
        <v>-21.583333333333329</v>
      </c>
      <c r="BL20" s="40">
        <v>-29.333333333333329</v>
      </c>
      <c r="BM20" s="40">
        <v>-29.749999999999996</v>
      </c>
      <c r="BN20" s="40">
        <v>-23.458333333333329</v>
      </c>
      <c r="BO20" s="40">
        <v>-23.708333333333329</v>
      </c>
      <c r="BP20" s="40">
        <v>-18.333333333333329</v>
      </c>
      <c r="BQ20" s="487">
        <v>-16.416666666666661</v>
      </c>
      <c r="BR20" s="217"/>
      <c r="BS20" s="296">
        <v>16</v>
      </c>
      <c r="BT20" s="486">
        <v>114.49999999999999</v>
      </c>
      <c r="BU20" s="40">
        <v>119.70833333333333</v>
      </c>
      <c r="BV20" s="40">
        <v>123</v>
      </c>
      <c r="BW20" s="40">
        <v>120.5</v>
      </c>
      <c r="BX20" s="40">
        <v>122.125</v>
      </c>
      <c r="BY20" s="40">
        <v>125.95833333333333</v>
      </c>
      <c r="BZ20" s="40">
        <v>118.95833333333333</v>
      </c>
      <c r="CA20" s="493">
        <v>117.125</v>
      </c>
      <c r="CB20" s="40">
        <v>119.70833333333333</v>
      </c>
      <c r="CC20" s="493">
        <v>124</v>
      </c>
      <c r="CD20" s="493">
        <v>127</v>
      </c>
      <c r="CE20" s="487">
        <v>129.41666666666666</v>
      </c>
      <c r="CF20" s="217"/>
    </row>
    <row r="21" spans="1:84" ht="11.5" customHeight="1">
      <c r="A21" s="296">
        <v>17</v>
      </c>
      <c r="B21" s="486">
        <v>-15.041666666666663</v>
      </c>
      <c r="C21" s="40">
        <v>-12.624999999999998</v>
      </c>
      <c r="D21" s="40">
        <v>-10.916666666666664</v>
      </c>
      <c r="E21" s="40">
        <v>-17.583333333333329</v>
      </c>
      <c r="F21" s="40">
        <v>-21.583333333333329</v>
      </c>
      <c r="G21" s="40">
        <v>-19.291666666666661</v>
      </c>
      <c r="H21" s="40">
        <v>-22.958333333333329</v>
      </c>
      <c r="I21" s="40">
        <v>-25.999999999999996</v>
      </c>
      <c r="J21" s="40">
        <v>-18.999999999999996</v>
      </c>
      <c r="K21" s="40">
        <v>-15.833333333333329</v>
      </c>
      <c r="L21" s="40">
        <v>-15</v>
      </c>
      <c r="M21" s="487">
        <v>-12.624999999999998</v>
      </c>
      <c r="N21" s="217"/>
      <c r="O21" s="296">
        <v>17</v>
      </c>
      <c r="P21" s="486">
        <v>87.541666666666671</v>
      </c>
      <c r="Q21" s="40">
        <v>89</v>
      </c>
      <c r="R21" s="40">
        <v>92</v>
      </c>
      <c r="S21" s="40">
        <v>85.333333333333329</v>
      </c>
      <c r="T21" s="40">
        <v>80.791666666666671</v>
      </c>
      <c r="U21" s="40">
        <v>82.541666666666671</v>
      </c>
      <c r="V21" s="40">
        <v>77.541666666666671</v>
      </c>
      <c r="W21" s="40">
        <v>76</v>
      </c>
      <c r="X21" s="40">
        <v>79.583333333333329</v>
      </c>
      <c r="Y21" s="40">
        <v>87.833333333333329</v>
      </c>
      <c r="Z21" s="40">
        <v>89</v>
      </c>
      <c r="AA21" s="487">
        <v>89</v>
      </c>
      <c r="AC21" s="296">
        <v>17</v>
      </c>
      <c r="AD21" s="486">
        <v>132.25</v>
      </c>
      <c r="AE21" s="40">
        <v>154.41666666666666</v>
      </c>
      <c r="AF21" s="40">
        <v>170.70833333333334</v>
      </c>
      <c r="AG21" s="40">
        <v>157.29166666666666</v>
      </c>
      <c r="AH21" s="40">
        <v>135.29166666666666</v>
      </c>
      <c r="AI21" s="40">
        <v>150.08333333333334</v>
      </c>
      <c r="AJ21" s="40">
        <v>133.375</v>
      </c>
      <c r="AK21" s="40">
        <v>132.5</v>
      </c>
      <c r="AL21" s="40">
        <v>130.91666666666666</v>
      </c>
      <c r="AM21" s="40">
        <v>141.91666666666666</v>
      </c>
      <c r="AN21" s="40">
        <v>144.75000000000003</v>
      </c>
      <c r="AO21" s="487">
        <v>155.58333333333334</v>
      </c>
      <c r="AP21" s="217"/>
      <c r="AQ21" s="296">
        <v>17</v>
      </c>
      <c r="AR21" s="486">
        <v>-51.166666666666664</v>
      </c>
      <c r="AS21" s="40">
        <v>-37.958333333333336</v>
      </c>
      <c r="AT21" s="40">
        <v>-34.333333333333329</v>
      </c>
      <c r="AU21" s="40">
        <v>-43</v>
      </c>
      <c r="AV21" s="40">
        <v>-48.083333333333336</v>
      </c>
      <c r="AW21" s="40">
        <v>-39.333333333333336</v>
      </c>
      <c r="AX21" s="40">
        <v>-51.083333333333343</v>
      </c>
      <c r="AY21" s="40">
        <v>-59.291666666666664</v>
      </c>
      <c r="AZ21" s="40">
        <v>-48.625</v>
      </c>
      <c r="BA21" s="40">
        <v>-37.666666666666671</v>
      </c>
      <c r="BB21" s="40">
        <v>-39.000000000000007</v>
      </c>
      <c r="BC21" s="487">
        <v>-35</v>
      </c>
      <c r="BD21" s="217"/>
      <c r="BE21" s="296">
        <v>17</v>
      </c>
      <c r="BF21" s="486">
        <v>-22.208333333333329</v>
      </c>
      <c r="BG21" s="40">
        <v>-17.999999999999996</v>
      </c>
      <c r="BH21" s="40">
        <v>-15.083333333333334</v>
      </c>
      <c r="BI21" s="40">
        <v>-19.749999999999996</v>
      </c>
      <c r="BJ21" s="40">
        <v>-24.458333333333329</v>
      </c>
      <c r="BK21" s="40">
        <v>-22.458333333333329</v>
      </c>
      <c r="BL21" s="40">
        <v>-26.749999999999996</v>
      </c>
      <c r="BM21" s="40">
        <v>-31.916666666666661</v>
      </c>
      <c r="BN21" s="40">
        <v>-24.458333333333329</v>
      </c>
      <c r="BO21" s="40">
        <v>-22.958333333333329</v>
      </c>
      <c r="BP21" s="40">
        <v>-18.958333333333329</v>
      </c>
      <c r="BQ21" s="487">
        <v>-16.041666666666668</v>
      </c>
      <c r="BR21" s="217"/>
      <c r="BS21" s="296">
        <v>17</v>
      </c>
      <c r="BT21" s="486">
        <v>115.58333333333331</v>
      </c>
      <c r="BU21" s="40">
        <v>119.75</v>
      </c>
      <c r="BV21" s="40">
        <v>123.16666666666667</v>
      </c>
      <c r="BW21" s="40">
        <v>121.16666666666667</v>
      </c>
      <c r="BX21" s="40">
        <v>121.625</v>
      </c>
      <c r="BY21" s="40">
        <v>125.33333333333333</v>
      </c>
      <c r="BZ21" s="40">
        <v>119.75</v>
      </c>
      <c r="CA21" s="493">
        <v>116.5</v>
      </c>
      <c r="CB21" s="40">
        <v>121</v>
      </c>
      <c r="CC21" s="493">
        <v>124.45833333333333</v>
      </c>
      <c r="CD21" s="493">
        <v>126.83333333333333</v>
      </c>
      <c r="CE21" s="487">
        <v>130</v>
      </c>
      <c r="CF21" s="217"/>
    </row>
    <row r="22" spans="1:84" ht="11.5" customHeight="1">
      <c r="A22" s="296">
        <v>18</v>
      </c>
      <c r="B22" s="486">
        <v>-15.541666666666664</v>
      </c>
      <c r="C22" s="40">
        <v>-13.541666666666664</v>
      </c>
      <c r="D22" s="40">
        <v>-10.33333333333333</v>
      </c>
      <c r="E22" s="40">
        <v>-17.999999999999996</v>
      </c>
      <c r="F22" s="40">
        <v>-21.999999999999996</v>
      </c>
      <c r="G22" s="40">
        <v>-20.333333333333329</v>
      </c>
      <c r="H22" s="40">
        <v>-23.541666666666661</v>
      </c>
      <c r="I22" s="40">
        <v>-26.499999999999996</v>
      </c>
      <c r="J22" s="40">
        <v>-20.708333333333329</v>
      </c>
      <c r="K22" s="40">
        <v>-15.583333333333334</v>
      </c>
      <c r="L22" s="40">
        <v>-15</v>
      </c>
      <c r="M22" s="487">
        <v>-12.08333333333333</v>
      </c>
      <c r="N22" s="217"/>
      <c r="O22" s="296">
        <v>18</v>
      </c>
      <c r="P22" s="486">
        <v>88</v>
      </c>
      <c r="Q22" s="40">
        <v>88.333333333333329</v>
      </c>
      <c r="R22" s="40">
        <v>92.625</v>
      </c>
      <c r="S22" s="40">
        <v>85.166666666666671</v>
      </c>
      <c r="T22" s="40">
        <v>80.208333333333329</v>
      </c>
      <c r="U22" s="40">
        <v>81.791666666666671</v>
      </c>
      <c r="V22" s="40">
        <v>77.166666666666671</v>
      </c>
      <c r="W22" s="40">
        <v>75.875</v>
      </c>
      <c r="X22" s="40">
        <v>80</v>
      </c>
      <c r="Y22" s="40">
        <v>88</v>
      </c>
      <c r="Z22" s="40">
        <v>89</v>
      </c>
      <c r="AA22" s="487">
        <v>88.916666666666671</v>
      </c>
      <c r="AC22" s="296">
        <v>18</v>
      </c>
      <c r="AD22" s="486">
        <v>135</v>
      </c>
      <c r="AE22" s="40">
        <v>154.83333333333334</v>
      </c>
      <c r="AF22" s="40">
        <v>180.33333333333334</v>
      </c>
      <c r="AG22" s="40">
        <v>155.66666666666666</v>
      </c>
      <c r="AH22" s="40">
        <v>134.125</v>
      </c>
      <c r="AI22" s="40">
        <v>145.62500000000003</v>
      </c>
      <c r="AJ22" s="40">
        <v>130.54166666666666</v>
      </c>
      <c r="AK22" s="40">
        <v>128.41666666666666</v>
      </c>
      <c r="AL22" s="40">
        <v>128.70833333333334</v>
      </c>
      <c r="AM22" s="40">
        <v>142.12500000000003</v>
      </c>
      <c r="AN22" s="40">
        <v>143.87500000000003</v>
      </c>
      <c r="AO22" s="487">
        <v>159.375</v>
      </c>
      <c r="AP22" s="217"/>
      <c r="AQ22" s="296">
        <v>18</v>
      </c>
      <c r="AR22" s="486">
        <v>-48</v>
      </c>
      <c r="AS22" s="40">
        <v>-39.333333333333336</v>
      </c>
      <c r="AT22" s="40">
        <v>-32.583333333333336</v>
      </c>
      <c r="AU22" s="40">
        <v>-43.5</v>
      </c>
      <c r="AV22" s="40">
        <v>-49.124999999999993</v>
      </c>
      <c r="AW22" s="40">
        <v>-40.874999999999993</v>
      </c>
      <c r="AX22" s="40">
        <v>-52.708333333333343</v>
      </c>
      <c r="AY22" s="40">
        <v>-61.083333333333336</v>
      </c>
      <c r="AZ22" s="40">
        <v>-50</v>
      </c>
      <c r="BA22" s="40">
        <v>-37.416666666666671</v>
      </c>
      <c r="BB22" s="40">
        <v>-39.000000000000007</v>
      </c>
      <c r="BC22" s="487">
        <v>-34.083333333333336</v>
      </c>
      <c r="BD22" s="217"/>
      <c r="BE22" s="296">
        <v>18</v>
      </c>
      <c r="BF22" s="486">
        <v>-21.999999999999996</v>
      </c>
      <c r="BG22" s="40">
        <v>-17.999999999999996</v>
      </c>
      <c r="BH22" s="40">
        <v>-14.291666666666666</v>
      </c>
      <c r="BI22" s="40">
        <v>-20.291666666666661</v>
      </c>
      <c r="BJ22" s="40">
        <v>-24.666666666666661</v>
      </c>
      <c r="BK22" s="40">
        <v>-22.874999999999996</v>
      </c>
      <c r="BL22" s="40">
        <v>-28.374999999999996</v>
      </c>
      <c r="BM22" s="40">
        <v>-33.708333333333329</v>
      </c>
      <c r="BN22" s="40">
        <v>-25.666666666666661</v>
      </c>
      <c r="BO22" s="40">
        <v>-22.583333333333329</v>
      </c>
      <c r="BP22" s="40">
        <v>-18.999999999999996</v>
      </c>
      <c r="BQ22" s="487">
        <v>-16</v>
      </c>
      <c r="BR22" s="217"/>
      <c r="BS22" s="296">
        <v>18</v>
      </c>
      <c r="BT22" s="486">
        <v>114.99999999999999</v>
      </c>
      <c r="BU22" s="40">
        <v>119.41666666666667</v>
      </c>
      <c r="BV22" s="40">
        <v>124.54166666666667</v>
      </c>
      <c r="BW22" s="40">
        <v>120.75</v>
      </c>
      <c r="BX22" s="40">
        <v>121.58333333333333</v>
      </c>
      <c r="BY22" s="40">
        <v>124.5</v>
      </c>
      <c r="BZ22" s="40">
        <v>119.45833333333333</v>
      </c>
      <c r="CA22" s="493">
        <v>116.16666666666667</v>
      </c>
      <c r="CB22" s="40">
        <v>121</v>
      </c>
      <c r="CC22" s="493">
        <v>125</v>
      </c>
      <c r="CD22" s="493">
        <v>126.08333333333333</v>
      </c>
      <c r="CE22" s="487">
        <v>130.66666666666666</v>
      </c>
      <c r="CF22" s="217"/>
    </row>
    <row r="23" spans="1:84" ht="11.5" customHeight="1">
      <c r="A23" s="296">
        <v>19</v>
      </c>
      <c r="B23" s="486">
        <v>-15.791666666666663</v>
      </c>
      <c r="C23" s="40">
        <v>-12.916666666666664</v>
      </c>
      <c r="D23" s="40">
        <v>-10.999999999999998</v>
      </c>
      <c r="E23" s="40">
        <v>-18.416666666666661</v>
      </c>
      <c r="F23" s="40">
        <v>-22.583333333333329</v>
      </c>
      <c r="G23" s="40">
        <v>-20.833333333333329</v>
      </c>
      <c r="H23" s="40">
        <v>-24.666666666666661</v>
      </c>
      <c r="I23" s="40">
        <v>-27.458333333333329</v>
      </c>
      <c r="J23" s="40">
        <v>-21.583333333333329</v>
      </c>
      <c r="K23" s="40">
        <v>-15.583333333333334</v>
      </c>
      <c r="L23" s="40">
        <v>-15.75</v>
      </c>
      <c r="M23" s="487">
        <v>-12.041666666666664</v>
      </c>
      <c r="N23" s="217"/>
      <c r="O23" s="296">
        <v>19</v>
      </c>
      <c r="P23" s="486">
        <v>87.458333333333329</v>
      </c>
      <c r="Q23" s="40">
        <v>88.541666666666671</v>
      </c>
      <c r="R23" s="40">
        <v>91.791666666666671</v>
      </c>
      <c r="S23" s="40">
        <v>84.541666666666657</v>
      </c>
      <c r="T23" s="40">
        <v>79.708333333333329</v>
      </c>
      <c r="U23" s="40">
        <v>81.125</v>
      </c>
      <c r="V23" s="40">
        <v>76.708333333333329</v>
      </c>
      <c r="W23" s="40">
        <v>75.75</v>
      </c>
      <c r="X23" s="40">
        <v>79.958333333333329</v>
      </c>
      <c r="Y23" s="40">
        <v>88.041666666666671</v>
      </c>
      <c r="Z23" s="40">
        <v>89</v>
      </c>
      <c r="AA23" s="487">
        <v>88.166666666666671</v>
      </c>
      <c r="AC23" s="296">
        <v>19</v>
      </c>
      <c r="AD23" s="486">
        <v>135.75</v>
      </c>
      <c r="AE23" s="40">
        <v>153.58333333333334</v>
      </c>
      <c r="AF23" s="40">
        <v>189.83333333333334</v>
      </c>
      <c r="AG23" s="40">
        <v>153.95833333333334</v>
      </c>
      <c r="AH23" s="40">
        <v>136.83333333333334</v>
      </c>
      <c r="AI23" s="40">
        <v>142.62500000000003</v>
      </c>
      <c r="AJ23" s="40">
        <v>129</v>
      </c>
      <c r="AK23" s="40">
        <v>127.41666666666667</v>
      </c>
      <c r="AL23" s="40">
        <v>127.45833333333333</v>
      </c>
      <c r="AM23" s="40">
        <v>140.75</v>
      </c>
      <c r="AN23" s="40">
        <v>142.83333333333334</v>
      </c>
      <c r="AO23" s="487">
        <v>160.58333333333334</v>
      </c>
      <c r="AP23" s="217"/>
      <c r="AQ23" s="296">
        <v>19</v>
      </c>
      <c r="AR23" s="486">
        <v>-48.416666666666664</v>
      </c>
      <c r="AS23" s="40">
        <v>-39.666666666666664</v>
      </c>
      <c r="AT23" s="40">
        <v>-32.333333333333336</v>
      </c>
      <c r="AU23" s="40">
        <v>-44</v>
      </c>
      <c r="AV23" s="40">
        <v>-50.375</v>
      </c>
      <c r="AW23" s="40">
        <v>-41.999999999999993</v>
      </c>
      <c r="AX23" s="40">
        <v>-54.75</v>
      </c>
      <c r="AY23" s="40">
        <v>-62</v>
      </c>
      <c r="AZ23" s="40">
        <v>-50.791666666666664</v>
      </c>
      <c r="BA23" s="40">
        <v>-37.875000000000007</v>
      </c>
      <c r="BB23" s="40">
        <v>-39.958333333333336</v>
      </c>
      <c r="BC23" s="487">
        <v>-34.791666666666664</v>
      </c>
      <c r="BD23" s="217"/>
      <c r="BE23" s="296">
        <v>19</v>
      </c>
      <c r="BF23" s="486">
        <v>-21.874999999999996</v>
      </c>
      <c r="BG23" s="40">
        <v>-17.999999999999996</v>
      </c>
      <c r="BH23" s="40">
        <v>-14.208333333333334</v>
      </c>
      <c r="BI23" s="40">
        <v>-20.499999999999996</v>
      </c>
      <c r="BJ23" s="40">
        <v>-25.583333333333329</v>
      </c>
      <c r="BK23" s="40">
        <v>-23.583333333333329</v>
      </c>
      <c r="BL23" s="40">
        <v>-29.958333333333329</v>
      </c>
      <c r="BM23" s="40">
        <v>-34.749999999999993</v>
      </c>
      <c r="BN23" s="40">
        <v>-26.666666666666661</v>
      </c>
      <c r="BO23" s="40">
        <v>-22.624999999999996</v>
      </c>
      <c r="BP23" s="40">
        <v>-18.999999999999996</v>
      </c>
      <c r="BQ23" s="487">
        <v>-16</v>
      </c>
      <c r="BR23" s="217"/>
      <c r="BS23" s="296">
        <v>19</v>
      </c>
      <c r="BT23" s="486">
        <v>115.04166666666664</v>
      </c>
      <c r="BU23" s="40">
        <v>120.08333333333333</v>
      </c>
      <c r="BV23" s="40">
        <v>124.875</v>
      </c>
      <c r="BW23" s="40">
        <v>119.875</v>
      </c>
      <c r="BX23" s="40">
        <v>122.45833333333333</v>
      </c>
      <c r="BY23" s="40">
        <v>124</v>
      </c>
      <c r="BZ23" s="40">
        <v>119.16666666666667</v>
      </c>
      <c r="CA23" s="493">
        <v>115.83333333333333</v>
      </c>
      <c r="CB23" s="40">
        <v>120.125</v>
      </c>
      <c r="CC23" s="493">
        <v>125</v>
      </c>
      <c r="CD23" s="493">
        <v>126.04166666666667</v>
      </c>
      <c r="CE23" s="487">
        <v>130.625</v>
      </c>
      <c r="CF23" s="217"/>
    </row>
    <row r="24" spans="1:84" ht="11.5" customHeight="1">
      <c r="A24" s="296">
        <v>20</v>
      </c>
      <c r="B24" s="486">
        <v>-15.874999999999995</v>
      </c>
      <c r="C24" s="40">
        <v>-11.541666666666664</v>
      </c>
      <c r="D24" s="40">
        <v>-10.999999999999998</v>
      </c>
      <c r="E24" s="40">
        <v>-18.624999999999996</v>
      </c>
      <c r="F24" s="40">
        <v>-22.999999999999996</v>
      </c>
      <c r="G24" s="40">
        <v>-21.458333333333329</v>
      </c>
      <c r="H24" s="40">
        <v>-25.666666666666661</v>
      </c>
      <c r="I24" s="40">
        <v>-27.999999999999996</v>
      </c>
      <c r="J24" s="40">
        <v>-21.999999999999996</v>
      </c>
      <c r="K24" s="40">
        <v>-15.999999999999995</v>
      </c>
      <c r="L24" s="40">
        <v>-15.124999999999998</v>
      </c>
      <c r="M24" s="487">
        <v>-12.916666666666664</v>
      </c>
      <c r="N24" s="217"/>
      <c r="O24" s="296">
        <v>20</v>
      </c>
      <c r="P24" s="486">
        <v>87.208333333333329</v>
      </c>
      <c r="Q24" s="40">
        <v>89.875</v>
      </c>
      <c r="R24" s="40">
        <v>91</v>
      </c>
      <c r="S24" s="40">
        <v>83.999999999999986</v>
      </c>
      <c r="T24" s="40">
        <v>79.25</v>
      </c>
      <c r="U24" s="40">
        <v>80.333333333333329</v>
      </c>
      <c r="V24" s="40">
        <v>75.875</v>
      </c>
      <c r="W24" s="40">
        <v>75.25</v>
      </c>
      <c r="X24" s="40">
        <v>79.916666666666671</v>
      </c>
      <c r="Y24" s="40">
        <v>88</v>
      </c>
      <c r="Z24" s="40">
        <v>88.5</v>
      </c>
      <c r="AA24" s="487">
        <v>88</v>
      </c>
      <c r="AC24" s="296">
        <v>20</v>
      </c>
      <c r="AD24" s="486">
        <v>135.58333333333334</v>
      </c>
      <c r="AE24" s="40">
        <v>156.875</v>
      </c>
      <c r="AF24" s="40">
        <v>190.875</v>
      </c>
      <c r="AG24" s="40">
        <v>152</v>
      </c>
      <c r="AH24" s="40">
        <v>135.875</v>
      </c>
      <c r="AI24" s="40">
        <v>138.625</v>
      </c>
      <c r="AJ24" s="40">
        <v>127.70833333333333</v>
      </c>
      <c r="AK24" s="40">
        <v>126.91666666666667</v>
      </c>
      <c r="AL24" s="40">
        <v>125.45833333333333</v>
      </c>
      <c r="AM24" s="40">
        <v>139.20833333333334</v>
      </c>
      <c r="AN24" s="40">
        <v>140.75</v>
      </c>
      <c r="AO24" s="487">
        <v>159.25</v>
      </c>
      <c r="AP24" s="217"/>
      <c r="AQ24" s="296">
        <v>20</v>
      </c>
      <c r="AR24" s="486">
        <v>-48.999999999999993</v>
      </c>
      <c r="AS24" s="40">
        <v>-37.416666666666664</v>
      </c>
      <c r="AT24" s="40">
        <v>-32.999999999999993</v>
      </c>
      <c r="AU24" s="40">
        <v>-44.083333333333336</v>
      </c>
      <c r="AV24" s="40">
        <v>-51.541666666666664</v>
      </c>
      <c r="AW24" s="40">
        <v>-43.041666666666664</v>
      </c>
      <c r="AX24" s="40">
        <v>-56.541666666666657</v>
      </c>
      <c r="AY24" s="40">
        <v>-63.166666666666664</v>
      </c>
      <c r="AZ24" s="40">
        <v>-51.458333333333343</v>
      </c>
      <c r="BA24" s="40">
        <v>-38.791666666666671</v>
      </c>
      <c r="BB24" s="40">
        <v>-39.999999999999993</v>
      </c>
      <c r="BC24" s="487">
        <v>-35.833333333333336</v>
      </c>
      <c r="BD24" s="217"/>
      <c r="BE24" s="296">
        <v>20</v>
      </c>
      <c r="BF24" s="486">
        <v>-21.499999999999996</v>
      </c>
      <c r="BG24" s="40">
        <v>-17.041666666666661</v>
      </c>
      <c r="BH24" s="40">
        <v>-14.124999999999998</v>
      </c>
      <c r="BI24" s="40">
        <v>-20.749999999999996</v>
      </c>
      <c r="BJ24" s="40">
        <v>-26.374999999999996</v>
      </c>
      <c r="BK24" s="40">
        <v>-24.499999999999996</v>
      </c>
      <c r="BL24" s="40">
        <v>-31.708333333333329</v>
      </c>
      <c r="BM24" s="40">
        <v>-35.583333333333336</v>
      </c>
      <c r="BN24" s="40">
        <v>-27.666666666666661</v>
      </c>
      <c r="BO24" s="40">
        <v>-22.999999999999996</v>
      </c>
      <c r="BP24" s="40">
        <v>-18.999999999999996</v>
      </c>
      <c r="BQ24" s="487">
        <v>-16.041666666666668</v>
      </c>
      <c r="BR24" s="217"/>
      <c r="BS24" s="296">
        <v>20</v>
      </c>
      <c r="BT24" s="486">
        <v>114.87499999999999</v>
      </c>
      <c r="BU24" s="40">
        <v>120.875</v>
      </c>
      <c r="BV24" s="40">
        <v>124.54166666666667</v>
      </c>
      <c r="BW24" s="40">
        <v>119.91666666666667</v>
      </c>
      <c r="BX24" s="40">
        <v>123.79166666666667</v>
      </c>
      <c r="BY24" s="40">
        <v>123.29166666666667</v>
      </c>
      <c r="BZ24" s="40">
        <v>118.41666666666669</v>
      </c>
      <c r="CA24" s="493">
        <v>115.29166666666667</v>
      </c>
      <c r="CB24" s="40">
        <v>120</v>
      </c>
      <c r="CC24" s="493">
        <v>124.25</v>
      </c>
      <c r="CD24" s="493">
        <v>126</v>
      </c>
      <c r="CE24" s="487">
        <v>130</v>
      </c>
      <c r="CF24" s="217"/>
    </row>
    <row r="25" spans="1:84" ht="11.5" customHeight="1">
      <c r="A25" s="296">
        <v>21</v>
      </c>
      <c r="B25" s="486">
        <v>-15.999999999999995</v>
      </c>
      <c r="C25" s="40">
        <v>-12.374999999999998</v>
      </c>
      <c r="D25" s="40">
        <v>-10.999999999999998</v>
      </c>
      <c r="E25" s="40">
        <v>-18.999999999999996</v>
      </c>
      <c r="F25" s="40">
        <v>-22.999999999999996</v>
      </c>
      <c r="G25" s="40">
        <v>-21.541666666666661</v>
      </c>
      <c r="H25" s="40">
        <v>-26.541666666666661</v>
      </c>
      <c r="I25" s="40">
        <v>-27.999999999999996</v>
      </c>
      <c r="J25" s="40">
        <v>-21.249999999999996</v>
      </c>
      <c r="K25" s="40">
        <v>-15.999999999999995</v>
      </c>
      <c r="L25" s="40">
        <v>-15.291666666666664</v>
      </c>
      <c r="M25" s="487">
        <v>-12.999999999999998</v>
      </c>
      <c r="N25" s="217"/>
      <c r="O25" s="296">
        <v>21</v>
      </c>
      <c r="P25" s="486">
        <v>87.125</v>
      </c>
      <c r="Q25" s="40">
        <v>89.5</v>
      </c>
      <c r="R25" s="40">
        <v>91.083333333333329</v>
      </c>
      <c r="S25" s="40">
        <v>83.874999999999986</v>
      </c>
      <c r="T25" s="40">
        <v>79</v>
      </c>
      <c r="U25" s="40">
        <v>80.25</v>
      </c>
      <c r="V25" s="40">
        <v>75.333333333333329</v>
      </c>
      <c r="W25" s="40">
        <v>75.000000000000014</v>
      </c>
      <c r="X25" s="40">
        <v>80</v>
      </c>
      <c r="Y25" s="40">
        <v>88</v>
      </c>
      <c r="Z25" s="40">
        <v>87.458333333333329</v>
      </c>
      <c r="AA25" s="487">
        <v>88</v>
      </c>
      <c r="AC25" s="296">
        <v>21</v>
      </c>
      <c r="AD25" s="486">
        <v>132.79166666666666</v>
      </c>
      <c r="AE25" s="40">
        <v>160.125</v>
      </c>
      <c r="AF25" s="40">
        <v>190.625</v>
      </c>
      <c r="AG25" s="40">
        <v>150.66666666666666</v>
      </c>
      <c r="AH25" s="40">
        <v>133.04166666666666</v>
      </c>
      <c r="AI25" s="40">
        <v>138.54166666666666</v>
      </c>
      <c r="AJ25" s="40">
        <v>126.95833333333333</v>
      </c>
      <c r="AK25" s="40">
        <v>126.83333333333333</v>
      </c>
      <c r="AL25" s="40">
        <v>125.04166666666667</v>
      </c>
      <c r="AM25" s="40">
        <v>138.45833333333334</v>
      </c>
      <c r="AN25" s="40">
        <v>140</v>
      </c>
      <c r="AO25" s="487">
        <v>157.79166666666666</v>
      </c>
      <c r="AP25" s="217"/>
      <c r="AQ25" s="296">
        <v>21</v>
      </c>
      <c r="AR25" s="486">
        <v>-49.583333333333321</v>
      </c>
      <c r="AS25" s="40">
        <v>-38.083333333333336</v>
      </c>
      <c r="AT25" s="40">
        <v>-32.458333333333336</v>
      </c>
      <c r="AU25" s="40">
        <v>-45</v>
      </c>
      <c r="AV25" s="40">
        <v>-52.208333333333336</v>
      </c>
      <c r="AW25" s="40">
        <v>-43.416666666666664</v>
      </c>
      <c r="AX25" s="40">
        <v>-58.291666666666664</v>
      </c>
      <c r="AY25" s="40">
        <v>-64</v>
      </c>
      <c r="AZ25" s="40">
        <v>-51.166666666666679</v>
      </c>
      <c r="BA25" s="40">
        <v>-39.541666666666664</v>
      </c>
      <c r="BB25" s="40">
        <v>-39.999999999999993</v>
      </c>
      <c r="BC25" s="487">
        <v>-36.583333333333336</v>
      </c>
      <c r="BD25" s="217"/>
      <c r="BE25" s="296">
        <v>21</v>
      </c>
      <c r="BF25" s="486">
        <v>-21.208333333333329</v>
      </c>
      <c r="BG25" s="40">
        <v>-17.166666666666661</v>
      </c>
      <c r="BH25" s="40">
        <v>-14.083333333333334</v>
      </c>
      <c r="BI25" s="40">
        <v>-20.999999999999996</v>
      </c>
      <c r="BJ25" s="40">
        <v>-26.916666666666661</v>
      </c>
      <c r="BK25" s="40">
        <v>-24.416666666666661</v>
      </c>
      <c r="BL25" s="40">
        <v>-33.499999999999993</v>
      </c>
      <c r="BM25" s="40">
        <v>-36.208333333333336</v>
      </c>
      <c r="BN25" s="40">
        <v>-27.208333333333329</v>
      </c>
      <c r="BO25" s="40">
        <v>-22.999999999999996</v>
      </c>
      <c r="BP25" s="40">
        <v>-19.541666666666661</v>
      </c>
      <c r="BQ25" s="487">
        <v>-16.916666666666661</v>
      </c>
      <c r="BR25" s="217"/>
      <c r="BS25" s="296">
        <v>21</v>
      </c>
      <c r="BT25" s="486">
        <v>113.58333333333331</v>
      </c>
      <c r="BU25" s="40">
        <v>119.41666666666667</v>
      </c>
      <c r="BV25" s="40">
        <v>125.29166666666667</v>
      </c>
      <c r="BW25" s="40">
        <v>119.625</v>
      </c>
      <c r="BX25" s="40">
        <v>124.08333333333333</v>
      </c>
      <c r="BY25" s="40">
        <v>123.41666666666667</v>
      </c>
      <c r="BZ25" s="40">
        <v>117.66666666666667</v>
      </c>
      <c r="CA25" s="493">
        <v>115.08333333333333</v>
      </c>
      <c r="CB25" s="40">
        <v>120.08333333333333</v>
      </c>
      <c r="CC25" s="493">
        <v>124.08333333333333</v>
      </c>
      <c r="CD25" s="493">
        <v>126</v>
      </c>
      <c r="CE25" s="487">
        <v>130</v>
      </c>
      <c r="CF25" s="217"/>
    </row>
    <row r="26" spans="1:84" ht="11.5" customHeight="1">
      <c r="A26" s="296">
        <v>22</v>
      </c>
      <c r="B26" s="486">
        <v>-15.999999999999995</v>
      </c>
      <c r="C26" s="40">
        <v>-13.249999999999998</v>
      </c>
      <c r="D26" s="40">
        <v>-11.45833333333333</v>
      </c>
      <c r="E26" s="40">
        <v>-19.416666666666661</v>
      </c>
      <c r="F26" s="40">
        <v>-23.124999999999996</v>
      </c>
      <c r="G26" s="40">
        <v>-22.624999999999996</v>
      </c>
      <c r="H26" s="40">
        <v>-26.999999999999996</v>
      </c>
      <c r="I26" s="40">
        <v>-28.333333333333329</v>
      </c>
      <c r="J26" s="40">
        <v>-21.541666666666661</v>
      </c>
      <c r="K26" s="40">
        <v>-15.999999999999995</v>
      </c>
      <c r="L26" s="40">
        <v>-15.666666666666664</v>
      </c>
      <c r="M26" s="487">
        <v>-12.999999999999998</v>
      </c>
      <c r="N26" s="217"/>
      <c r="O26" s="296">
        <v>22</v>
      </c>
      <c r="P26" s="486">
        <v>87</v>
      </c>
      <c r="Q26" s="40">
        <v>88.75</v>
      </c>
      <c r="R26" s="40">
        <v>91.125</v>
      </c>
      <c r="S26" s="40">
        <v>83.249999999999986</v>
      </c>
      <c r="T26" s="40">
        <v>78.833333333333329</v>
      </c>
      <c r="U26" s="40">
        <v>79.375</v>
      </c>
      <c r="V26" s="40">
        <v>75.000000000000014</v>
      </c>
      <c r="W26" s="40">
        <v>75.000000000000014</v>
      </c>
      <c r="X26" s="40">
        <v>80</v>
      </c>
      <c r="Y26" s="40">
        <v>88</v>
      </c>
      <c r="Z26" s="40">
        <v>87.916666666666671</v>
      </c>
      <c r="AA26" s="487">
        <v>88</v>
      </c>
      <c r="AC26" s="296">
        <v>22</v>
      </c>
      <c r="AD26" s="486">
        <v>130.75</v>
      </c>
      <c r="AE26" s="40">
        <v>158.04166666666666</v>
      </c>
      <c r="AF26" s="40">
        <v>195.29166666666666</v>
      </c>
      <c r="AG26" s="40">
        <v>149.25</v>
      </c>
      <c r="AH26" s="40">
        <v>135.625</v>
      </c>
      <c r="AI26" s="40">
        <v>137.08333333333334</v>
      </c>
      <c r="AJ26" s="40">
        <v>126.54166666666667</v>
      </c>
      <c r="AK26" s="40">
        <v>127.04166666666667</v>
      </c>
      <c r="AL26" s="40">
        <v>125.125</v>
      </c>
      <c r="AM26" s="40">
        <v>137.79166666666666</v>
      </c>
      <c r="AN26" s="40">
        <v>138.91666666666666</v>
      </c>
      <c r="AO26" s="487">
        <v>156.375</v>
      </c>
      <c r="AP26" s="217"/>
      <c r="AQ26" s="296">
        <v>22</v>
      </c>
      <c r="AR26" s="486">
        <v>-50.041666666666657</v>
      </c>
      <c r="AS26" s="40">
        <v>-39.166666666666664</v>
      </c>
      <c r="AT26" s="40">
        <v>-32.166666666666664</v>
      </c>
      <c r="AU26" s="40">
        <v>-45.25</v>
      </c>
      <c r="AV26" s="40">
        <v>-52.375</v>
      </c>
      <c r="AW26" s="40">
        <v>-45.25</v>
      </c>
      <c r="AX26" s="40">
        <v>-59.875</v>
      </c>
      <c r="AY26" s="40">
        <v>-64.625</v>
      </c>
      <c r="AZ26" s="40">
        <v>-51.458333333333343</v>
      </c>
      <c r="BA26" s="40">
        <v>-39.999999999999993</v>
      </c>
      <c r="BB26" s="40">
        <v>-39.999999999999993</v>
      </c>
      <c r="BC26" s="487">
        <v>-37.000000000000007</v>
      </c>
      <c r="BD26" s="217"/>
      <c r="BE26" s="296">
        <v>22</v>
      </c>
      <c r="BF26" s="486">
        <v>-21.749999999999996</v>
      </c>
      <c r="BG26" s="40">
        <v>-17.999999999999996</v>
      </c>
      <c r="BH26" s="40">
        <v>-13.749999999999998</v>
      </c>
      <c r="BI26" s="40">
        <v>-21.499999999999996</v>
      </c>
      <c r="BJ26" s="40">
        <v>-26.874999999999996</v>
      </c>
      <c r="BK26" s="40">
        <v>-25.374999999999996</v>
      </c>
      <c r="BL26" s="40">
        <v>-34.749999999999993</v>
      </c>
      <c r="BM26" s="40">
        <v>-36.666666666666664</v>
      </c>
      <c r="BN26" s="40">
        <v>-27.749999999999996</v>
      </c>
      <c r="BO26" s="40">
        <v>-22.999999999999996</v>
      </c>
      <c r="BP26" s="40">
        <v>-18.999999999999996</v>
      </c>
      <c r="BQ26" s="487">
        <v>-16.999999999999996</v>
      </c>
      <c r="BR26" s="217"/>
      <c r="BS26" s="296">
        <v>22</v>
      </c>
      <c r="BT26" s="486">
        <v>113.99999999999999</v>
      </c>
      <c r="BU26" s="40">
        <v>118.33333333333333</v>
      </c>
      <c r="BV26" s="40">
        <v>125.70833333333333</v>
      </c>
      <c r="BW26" s="40">
        <v>120.45833333333333</v>
      </c>
      <c r="BX26" s="40">
        <v>125.66666666666667</v>
      </c>
      <c r="BY26" s="40">
        <v>123.20833333333333</v>
      </c>
      <c r="BZ26" s="40">
        <v>117.16666666666667</v>
      </c>
      <c r="CA26" s="493">
        <v>114.79166666666667</v>
      </c>
      <c r="CB26" s="40">
        <v>120.20833333333333</v>
      </c>
      <c r="CC26" s="493">
        <v>124</v>
      </c>
      <c r="CD26" s="493">
        <v>125.29166666666667</v>
      </c>
      <c r="CE26" s="487">
        <v>130</v>
      </c>
      <c r="CF26" s="217"/>
    </row>
    <row r="27" spans="1:84" ht="11.5" customHeight="1">
      <c r="A27" s="296">
        <v>23</v>
      </c>
      <c r="B27" s="486">
        <v>-15.999999999999995</v>
      </c>
      <c r="C27" s="40">
        <v>-13.749999999999998</v>
      </c>
      <c r="D27" s="40">
        <v>-11.95833333333333</v>
      </c>
      <c r="E27" s="40">
        <v>-19.624999999999996</v>
      </c>
      <c r="F27" s="40">
        <v>-23.541666666666661</v>
      </c>
      <c r="G27" s="40">
        <v>-23.708333333333329</v>
      </c>
      <c r="H27" s="40">
        <v>-27.458333333333329</v>
      </c>
      <c r="I27" s="40">
        <v>-28.749999999999996</v>
      </c>
      <c r="J27" s="40">
        <v>-21.999999999999996</v>
      </c>
      <c r="K27" s="40">
        <v>-16.124999999999996</v>
      </c>
      <c r="L27" s="40">
        <v>-15.999999999999995</v>
      </c>
      <c r="M27" s="487">
        <v>-12.999999999999998</v>
      </c>
      <c r="N27" s="217"/>
      <c r="O27" s="296">
        <v>23</v>
      </c>
      <c r="P27" s="486">
        <v>86.583333333333329</v>
      </c>
      <c r="Q27" s="40">
        <v>88</v>
      </c>
      <c r="R27" s="40">
        <v>91</v>
      </c>
      <c r="S27" s="40">
        <v>82.833333333333329</v>
      </c>
      <c r="T27" s="40">
        <v>78.875</v>
      </c>
      <c r="U27" s="40">
        <v>78.416666666666671</v>
      </c>
      <c r="V27" s="40">
        <v>74.250000000000014</v>
      </c>
      <c r="W27" s="40">
        <v>75.041666666666671</v>
      </c>
      <c r="X27" s="40">
        <v>80</v>
      </c>
      <c r="Y27" s="40">
        <v>88</v>
      </c>
      <c r="Z27" s="40">
        <v>87.833333333333329</v>
      </c>
      <c r="AA27" s="487">
        <v>88</v>
      </c>
      <c r="AC27" s="296">
        <v>23</v>
      </c>
      <c r="AD27" s="486">
        <v>131.79166666666666</v>
      </c>
      <c r="AE27" s="40">
        <v>155.45833333333334</v>
      </c>
      <c r="AF27" s="40">
        <v>195</v>
      </c>
      <c r="AG27" s="40">
        <v>147.79166666666666</v>
      </c>
      <c r="AH27" s="40">
        <v>133.79166666666666</v>
      </c>
      <c r="AI27" s="40">
        <v>135.33333333333334</v>
      </c>
      <c r="AJ27" s="40">
        <v>126.875</v>
      </c>
      <c r="AK27" s="40">
        <v>133.25</v>
      </c>
      <c r="AL27" s="40">
        <v>123.45833333333333</v>
      </c>
      <c r="AM27" s="40">
        <v>137.375</v>
      </c>
      <c r="AN27" s="40">
        <v>137.625</v>
      </c>
      <c r="AO27" s="487">
        <v>154.37500000000003</v>
      </c>
      <c r="AP27" s="217"/>
      <c r="AQ27" s="296">
        <v>23</v>
      </c>
      <c r="AR27" s="486">
        <v>-50.958333333333336</v>
      </c>
      <c r="AS27" s="40">
        <v>-40</v>
      </c>
      <c r="AT27" s="40">
        <v>-33.874999999999993</v>
      </c>
      <c r="AU27" s="40">
        <v>-45.791666666666664</v>
      </c>
      <c r="AV27" s="40">
        <v>-52.958333333333336</v>
      </c>
      <c r="AW27" s="40">
        <v>-47.166666666666664</v>
      </c>
      <c r="AX27" s="40">
        <v>-61.125</v>
      </c>
      <c r="AY27" s="40">
        <v>-66</v>
      </c>
      <c r="AZ27" s="40">
        <v>-52.333333333333343</v>
      </c>
      <c r="BA27" s="40">
        <v>-40.416666666666664</v>
      </c>
      <c r="BB27" s="40">
        <v>-40.208333333333329</v>
      </c>
      <c r="BC27" s="487">
        <v>-37.166666666666671</v>
      </c>
      <c r="BD27" s="217"/>
      <c r="BE27" s="296">
        <v>23</v>
      </c>
      <c r="BF27" s="486">
        <v>-21.999999999999996</v>
      </c>
      <c r="BG27" s="40">
        <v>-17.999999999999996</v>
      </c>
      <c r="BH27" s="40">
        <v>-13.999999999999998</v>
      </c>
      <c r="BI27" s="40">
        <v>-21.624999999999996</v>
      </c>
      <c r="BJ27" s="40">
        <v>-26.541666666666661</v>
      </c>
      <c r="BK27" s="40">
        <v>-26.291666666666661</v>
      </c>
      <c r="BL27" s="40">
        <v>-35.666666666666664</v>
      </c>
      <c r="BM27" s="40">
        <v>-37.624999999999993</v>
      </c>
      <c r="BN27" s="40">
        <v>-28.666666666666661</v>
      </c>
      <c r="BO27" s="40">
        <v>-22.999999999999996</v>
      </c>
      <c r="BP27" s="40">
        <v>-18.999999999999996</v>
      </c>
      <c r="BQ27" s="487">
        <v>-16.999999999999996</v>
      </c>
      <c r="BR27" s="217"/>
      <c r="BS27" s="296">
        <v>23</v>
      </c>
      <c r="BT27" s="486">
        <v>114.62499999999999</v>
      </c>
      <c r="BU27" s="40">
        <v>118.79166666666667</v>
      </c>
      <c r="BV27" s="40">
        <v>125.66666666666667</v>
      </c>
      <c r="BW27" s="40">
        <v>120.58333333333333</v>
      </c>
      <c r="BX27" s="40">
        <v>127.58333333333333</v>
      </c>
      <c r="BY27" s="40">
        <v>122.25</v>
      </c>
      <c r="BZ27" s="40">
        <v>116.66666666666667</v>
      </c>
      <c r="CA27" s="493">
        <v>114.41666666666667</v>
      </c>
      <c r="CB27" s="40">
        <v>119.875</v>
      </c>
      <c r="CC27" s="493">
        <v>124</v>
      </c>
      <c r="CD27" s="493">
        <v>124.79166666666667</v>
      </c>
      <c r="CE27" s="487">
        <v>129.29166666666666</v>
      </c>
      <c r="CF27" s="217"/>
    </row>
    <row r="28" spans="1:84" ht="11.5" customHeight="1">
      <c r="A28" s="296">
        <v>24</v>
      </c>
      <c r="B28" s="486">
        <v>-16.208333333333329</v>
      </c>
      <c r="C28" s="40">
        <v>-13.83333333333333</v>
      </c>
      <c r="D28" s="40">
        <v>-12.33333333333333</v>
      </c>
      <c r="E28" s="40">
        <v>-19.999999999999996</v>
      </c>
      <c r="F28" s="40">
        <v>-22.541666666666661</v>
      </c>
      <c r="G28" s="40">
        <v>-24.374999999999996</v>
      </c>
      <c r="H28" s="40">
        <v>-28.249999999999996</v>
      </c>
      <c r="I28" s="40">
        <v>-26.083333333333329</v>
      </c>
      <c r="J28" s="40">
        <v>-22.374999999999996</v>
      </c>
      <c r="K28" s="40">
        <v>-15.999999999999995</v>
      </c>
      <c r="L28" s="40">
        <v>-15.999999999999995</v>
      </c>
      <c r="M28" s="487">
        <v>-12.999999999999998</v>
      </c>
      <c r="N28" s="217"/>
      <c r="O28" s="296">
        <v>24</v>
      </c>
      <c r="P28" s="486">
        <v>86.333333333333329</v>
      </c>
      <c r="Q28" s="40">
        <v>88</v>
      </c>
      <c r="R28" s="40">
        <v>90.875</v>
      </c>
      <c r="S28" s="40">
        <v>82.291666666666671</v>
      </c>
      <c r="T28" s="40">
        <v>79.291666666666671</v>
      </c>
      <c r="U28" s="40">
        <v>77.958333333333329</v>
      </c>
      <c r="V28" s="40">
        <v>73.375000000000014</v>
      </c>
      <c r="W28" s="40">
        <v>75.5</v>
      </c>
      <c r="X28" s="40">
        <v>80</v>
      </c>
      <c r="Y28" s="40">
        <v>88</v>
      </c>
      <c r="Z28" s="40">
        <v>87.041666666666671</v>
      </c>
      <c r="AA28" s="487">
        <v>88</v>
      </c>
      <c r="AC28" s="296">
        <v>24</v>
      </c>
      <c r="AD28" s="486">
        <v>132.20833333333334</v>
      </c>
      <c r="AE28" s="40">
        <v>154.08333333333334</v>
      </c>
      <c r="AF28" s="40">
        <v>193.125</v>
      </c>
      <c r="AG28" s="40">
        <v>145.625</v>
      </c>
      <c r="AH28" s="40">
        <v>133.70833333333334</v>
      </c>
      <c r="AI28" s="40">
        <v>134.75</v>
      </c>
      <c r="AJ28" s="40">
        <v>125.33333333333333</v>
      </c>
      <c r="AK28" s="40">
        <v>134.45833333333334</v>
      </c>
      <c r="AL28" s="40">
        <v>122</v>
      </c>
      <c r="AM28" s="40">
        <v>135.25</v>
      </c>
      <c r="AN28" s="40">
        <v>136.95833333333334</v>
      </c>
      <c r="AO28" s="487">
        <v>152.45833333333334</v>
      </c>
      <c r="AP28" s="217"/>
      <c r="AQ28" s="296">
        <v>24</v>
      </c>
      <c r="AR28" s="486">
        <v>-51</v>
      </c>
      <c r="AS28" s="40">
        <v>-40.458333333333336</v>
      </c>
      <c r="AT28" s="40">
        <v>-34.249999999999993</v>
      </c>
      <c r="AU28" s="40">
        <v>-46.083333333333336</v>
      </c>
      <c r="AV28" s="40">
        <v>-52.208333333333336</v>
      </c>
      <c r="AW28" s="40">
        <v>-48.666666666666664</v>
      </c>
      <c r="AX28" s="40">
        <v>-62.333333333333336</v>
      </c>
      <c r="AY28" s="40">
        <v>-64.625</v>
      </c>
      <c r="AZ28" s="40">
        <v>-53.000000000000007</v>
      </c>
      <c r="BA28" s="40">
        <v>-40.999999999999993</v>
      </c>
      <c r="BB28" s="40">
        <v>-40.958333333333329</v>
      </c>
      <c r="BC28" s="487">
        <v>-37.875000000000007</v>
      </c>
      <c r="BD28" s="217"/>
      <c r="BE28" s="296">
        <v>24</v>
      </c>
      <c r="BF28" s="486">
        <v>-21.999999999999996</v>
      </c>
      <c r="BG28" s="40">
        <v>-17.999999999999996</v>
      </c>
      <c r="BH28" s="40">
        <v>-14.458333333333334</v>
      </c>
      <c r="BI28" s="40">
        <v>-22.083333333333329</v>
      </c>
      <c r="BJ28" s="40">
        <v>-25.833333333333329</v>
      </c>
      <c r="BK28" s="40">
        <v>-27.249999999999996</v>
      </c>
      <c r="BL28" s="40">
        <v>-37.208333333333336</v>
      </c>
      <c r="BM28" s="40">
        <v>-34.125</v>
      </c>
      <c r="BN28" s="40">
        <v>-28.999999999999996</v>
      </c>
      <c r="BO28" s="40">
        <v>-22.999999999999996</v>
      </c>
      <c r="BP28" s="40">
        <v>-19.291666666666661</v>
      </c>
      <c r="BQ28" s="487">
        <v>-16.999999999999996</v>
      </c>
      <c r="BR28" s="217"/>
      <c r="BS28" s="296">
        <v>24</v>
      </c>
      <c r="BT28" s="486">
        <v>113.83333333333331</v>
      </c>
      <c r="BU28" s="40">
        <v>119</v>
      </c>
      <c r="BV28" s="40">
        <v>126.08333333333333</v>
      </c>
      <c r="BW28" s="40">
        <v>121.16666666666667</v>
      </c>
      <c r="BX28" s="40">
        <v>126.29166666666667</v>
      </c>
      <c r="BY28" s="40">
        <v>121.5</v>
      </c>
      <c r="BZ28" s="40">
        <v>116.20833333333333</v>
      </c>
      <c r="CA28" s="493">
        <v>115.20833333333333</v>
      </c>
      <c r="CB28" s="40">
        <v>119.75</v>
      </c>
      <c r="CC28" s="493">
        <v>124</v>
      </c>
      <c r="CD28" s="493">
        <v>124.33333333333333</v>
      </c>
      <c r="CE28" s="487">
        <v>129</v>
      </c>
      <c r="CF28" s="217"/>
    </row>
    <row r="29" spans="1:84" ht="11.5" customHeight="1">
      <c r="A29" s="296">
        <v>25</v>
      </c>
      <c r="B29" s="486">
        <v>-15.999999999999995</v>
      </c>
      <c r="C29" s="40">
        <v>-13.45833333333333</v>
      </c>
      <c r="D29" s="40">
        <v>-12.874999999999998</v>
      </c>
      <c r="E29" s="40">
        <v>-20.124999999999996</v>
      </c>
      <c r="F29" s="40">
        <v>-21.208333333333329</v>
      </c>
      <c r="G29" s="40">
        <v>-24.999999999999996</v>
      </c>
      <c r="H29" s="40">
        <v>-28.874999999999996</v>
      </c>
      <c r="I29" s="40">
        <v>-27.333333333333329</v>
      </c>
      <c r="J29" s="40">
        <v>-22.083333333333329</v>
      </c>
      <c r="K29" s="40">
        <v>-16.124999999999996</v>
      </c>
      <c r="L29" s="40">
        <v>-15.999999999999995</v>
      </c>
      <c r="M29" s="487">
        <v>-12.999999999999998</v>
      </c>
      <c r="N29" s="217"/>
      <c r="O29" s="296">
        <v>25</v>
      </c>
      <c r="P29" s="486">
        <v>86.041666666666671</v>
      </c>
      <c r="Q29" s="40">
        <v>88.291666666666671</v>
      </c>
      <c r="R29" s="40">
        <v>90.75</v>
      </c>
      <c r="S29" s="40">
        <v>82.125</v>
      </c>
      <c r="T29" s="40">
        <v>79.916666666666671</v>
      </c>
      <c r="U29" s="40">
        <v>77.375</v>
      </c>
      <c r="V29" s="40">
        <v>72.208333333333343</v>
      </c>
      <c r="W29" s="40">
        <v>75.166666666666671</v>
      </c>
      <c r="X29" s="40">
        <v>80</v>
      </c>
      <c r="Y29" s="40">
        <v>88</v>
      </c>
      <c r="Z29" s="40">
        <v>87</v>
      </c>
      <c r="AA29" s="487">
        <v>88</v>
      </c>
      <c r="AC29" s="296">
        <v>25</v>
      </c>
      <c r="AD29" s="486">
        <v>131.45833333333334</v>
      </c>
      <c r="AE29" s="40">
        <v>153.20833333333334</v>
      </c>
      <c r="AF29" s="40">
        <v>192.20833333333334</v>
      </c>
      <c r="AG29" s="40">
        <v>143.83333333333334</v>
      </c>
      <c r="AH29" s="40">
        <v>136.16666666666666</v>
      </c>
      <c r="AI29" s="40">
        <v>134.45833333333334</v>
      </c>
      <c r="AJ29" s="40">
        <v>129.16666666666666</v>
      </c>
      <c r="AK29" s="40">
        <v>126.29166666666667</v>
      </c>
      <c r="AL29" s="40">
        <v>122.625</v>
      </c>
      <c r="AM29" s="40">
        <v>134.875</v>
      </c>
      <c r="AN29" s="40">
        <v>137</v>
      </c>
      <c r="AO29" s="487">
        <v>152.70833333333334</v>
      </c>
      <c r="AP29" s="217"/>
      <c r="AQ29" s="296">
        <v>25</v>
      </c>
      <c r="AR29" s="486">
        <v>-51.541666666666664</v>
      </c>
      <c r="AS29" s="40">
        <v>-40.833333333333329</v>
      </c>
      <c r="AT29" s="40">
        <v>-34.999999999999993</v>
      </c>
      <c r="AU29" s="40">
        <v>-46.875</v>
      </c>
      <c r="AV29" s="40">
        <v>-50.541666666666664</v>
      </c>
      <c r="AW29" s="40">
        <v>-50.375</v>
      </c>
      <c r="AX29" s="40">
        <v>-63.583333333333336</v>
      </c>
      <c r="AY29" s="40">
        <v>-66.291666666666671</v>
      </c>
      <c r="AZ29" s="40">
        <v>-53.000000000000007</v>
      </c>
      <c r="BA29" s="40">
        <v>-40.999999999999993</v>
      </c>
      <c r="BB29" s="40">
        <v>-40.999999999999993</v>
      </c>
      <c r="BC29" s="487">
        <v>-37.000000000000007</v>
      </c>
      <c r="BD29" s="217"/>
      <c r="BE29" s="296">
        <v>25</v>
      </c>
      <c r="BF29" s="486">
        <v>-21.999999999999996</v>
      </c>
      <c r="BG29" s="40">
        <v>-18.166666666666661</v>
      </c>
      <c r="BH29" s="40">
        <v>-14.958333333333334</v>
      </c>
      <c r="BI29" s="40">
        <v>-22.458333333333329</v>
      </c>
      <c r="BJ29" s="40">
        <v>-23.999999999999996</v>
      </c>
      <c r="BK29" s="40">
        <v>-28.374999999999996</v>
      </c>
      <c r="BL29" s="40">
        <v>-38.458333333333329</v>
      </c>
      <c r="BM29" s="40">
        <v>-35.625</v>
      </c>
      <c r="BN29" s="40">
        <v>-28.999999999999996</v>
      </c>
      <c r="BO29" s="40">
        <v>-22.999999999999996</v>
      </c>
      <c r="BP29" s="40">
        <v>-19.874999999999996</v>
      </c>
      <c r="BQ29" s="487">
        <v>-16.999999999999996</v>
      </c>
      <c r="BR29" s="217"/>
      <c r="BS29" s="296">
        <v>25</v>
      </c>
      <c r="BT29" s="486">
        <v>113.12499999999999</v>
      </c>
      <c r="BU29" s="40">
        <v>119.25</v>
      </c>
      <c r="BV29" s="40">
        <v>126.04166666666667</v>
      </c>
      <c r="BW29" s="40">
        <v>121.54166666666667</v>
      </c>
      <c r="BX29" s="40">
        <v>126.375</v>
      </c>
      <c r="BY29" s="40">
        <v>121.08333333333333</v>
      </c>
      <c r="BZ29" s="40">
        <v>115.625</v>
      </c>
      <c r="CA29" s="493">
        <v>114.70833333333333</v>
      </c>
      <c r="CB29" s="40">
        <v>119.95833333333333</v>
      </c>
      <c r="CC29" s="493">
        <v>124</v>
      </c>
      <c r="CD29" s="493">
        <v>124.16666666666667</v>
      </c>
      <c r="CE29" s="487">
        <v>129.75</v>
      </c>
      <c r="CF29" s="217"/>
    </row>
    <row r="30" spans="1:84" ht="11.5" customHeight="1">
      <c r="A30" s="296">
        <v>26</v>
      </c>
      <c r="B30" s="486">
        <v>-15.999999999999995</v>
      </c>
      <c r="C30" s="40">
        <v>-13.374999999999998</v>
      </c>
      <c r="D30" s="40">
        <v>-13.041666666666664</v>
      </c>
      <c r="E30" s="40">
        <v>-20.583333333333329</v>
      </c>
      <c r="F30" s="40">
        <v>-21.583333333333329</v>
      </c>
      <c r="G30" s="40">
        <v>-24.666666666666661</v>
      </c>
      <c r="H30" s="40">
        <v>-29.624999999999996</v>
      </c>
      <c r="I30" s="40">
        <v>-27.999999999999996</v>
      </c>
      <c r="J30" s="40">
        <v>-22.249999999999996</v>
      </c>
      <c r="K30" s="40">
        <v>-15.374999999999995</v>
      </c>
      <c r="L30" s="40">
        <v>-15.999999999999995</v>
      </c>
      <c r="M30" s="487">
        <v>-12.999999999999998</v>
      </c>
      <c r="N30" s="217"/>
      <c r="O30" s="296">
        <v>26</v>
      </c>
      <c r="P30" s="486">
        <v>86.333333333333329</v>
      </c>
      <c r="Q30" s="40">
        <v>88.791666666666671</v>
      </c>
      <c r="R30" s="40">
        <v>90.5</v>
      </c>
      <c r="S30" s="40">
        <v>82</v>
      </c>
      <c r="T30" s="40">
        <v>79.916666666666671</v>
      </c>
      <c r="U30" s="40">
        <v>77.541666666666671</v>
      </c>
      <c r="V30" s="40">
        <v>71.583333333333343</v>
      </c>
      <c r="W30" s="40">
        <v>74.458333333333343</v>
      </c>
      <c r="X30" s="40">
        <v>80</v>
      </c>
      <c r="Y30" s="40">
        <v>88.583333333333329</v>
      </c>
      <c r="Z30" s="40">
        <v>87</v>
      </c>
      <c r="AA30" s="487">
        <v>88</v>
      </c>
      <c r="AC30" s="296">
        <v>26</v>
      </c>
      <c r="AD30" s="486">
        <v>132.04166666666666</v>
      </c>
      <c r="AE30" s="40">
        <v>152</v>
      </c>
      <c r="AF30" s="40">
        <v>190.54166666666666</v>
      </c>
      <c r="AG30" s="40">
        <v>142.58333333333334</v>
      </c>
      <c r="AH30" s="40">
        <v>136.33333333333334</v>
      </c>
      <c r="AI30" s="40">
        <v>140.54166666666666</v>
      </c>
      <c r="AJ30" s="40">
        <v>126.58333333333333</v>
      </c>
      <c r="AK30" s="40">
        <v>125.29166666666667</v>
      </c>
      <c r="AL30" s="40">
        <v>122.25</v>
      </c>
      <c r="AM30" s="40">
        <v>138.04166666666666</v>
      </c>
      <c r="AN30" s="40">
        <v>137</v>
      </c>
      <c r="AO30" s="487">
        <v>151.62500000000003</v>
      </c>
      <c r="AP30" s="217"/>
      <c r="AQ30" s="296">
        <v>26</v>
      </c>
      <c r="AR30" s="486">
        <v>-51.625</v>
      </c>
      <c r="AS30" s="40">
        <v>-40.208333333333336</v>
      </c>
      <c r="AT30" s="40">
        <v>-35.791666666666664</v>
      </c>
      <c r="AU30" s="40">
        <v>-47.041666666666664</v>
      </c>
      <c r="AV30" s="40">
        <v>-50.75</v>
      </c>
      <c r="AW30" s="40">
        <v>-51.375000000000007</v>
      </c>
      <c r="AX30" s="40">
        <v>-65</v>
      </c>
      <c r="AY30" s="40">
        <v>-67.541666666666671</v>
      </c>
      <c r="AZ30" s="40">
        <v>-53.333333333333343</v>
      </c>
      <c r="BA30" s="40">
        <v>-40.416666666666664</v>
      </c>
      <c r="BB30" s="40">
        <v>-40.999999999999993</v>
      </c>
      <c r="BC30" s="487">
        <v>-37.125000000000007</v>
      </c>
      <c r="BD30" s="217"/>
      <c r="BE30" s="296">
        <v>26</v>
      </c>
      <c r="BF30" s="486">
        <v>-21.999999999999996</v>
      </c>
      <c r="BG30" s="40">
        <v>-18.041666666666661</v>
      </c>
      <c r="BH30" s="40">
        <v>-15</v>
      </c>
      <c r="BI30" s="40">
        <v>-22.624999999999996</v>
      </c>
      <c r="BJ30" s="40">
        <v>-24.416666666666661</v>
      </c>
      <c r="BK30" s="40">
        <v>-28.791666666666661</v>
      </c>
      <c r="BL30" s="40">
        <v>-39.416666666666664</v>
      </c>
      <c r="BM30" s="40">
        <v>-37.208333333333336</v>
      </c>
      <c r="BN30" s="40">
        <v>-29.583333333333329</v>
      </c>
      <c r="BO30" s="40">
        <v>-22.333333333333329</v>
      </c>
      <c r="BP30" s="40">
        <v>-19.999999999999996</v>
      </c>
      <c r="BQ30" s="487">
        <v>-16.999999999999996</v>
      </c>
      <c r="BR30" s="217"/>
      <c r="BS30" s="296">
        <v>26</v>
      </c>
      <c r="BT30" s="486">
        <v>113.70833333333331</v>
      </c>
      <c r="BU30" s="40">
        <v>119</v>
      </c>
      <c r="BV30" s="40">
        <v>125.79166666666667</v>
      </c>
      <c r="BW30" s="40">
        <v>121.5</v>
      </c>
      <c r="BX30" s="40">
        <v>123.95833333333333</v>
      </c>
      <c r="BY30" s="40">
        <v>121</v>
      </c>
      <c r="BZ30" s="40">
        <v>115.04166666666667</v>
      </c>
      <c r="CA30" s="493">
        <v>114.375</v>
      </c>
      <c r="CB30" s="40">
        <v>119.25</v>
      </c>
      <c r="CC30" s="493">
        <v>124.54166666666667</v>
      </c>
      <c r="CD30" s="493">
        <v>124</v>
      </c>
      <c r="CE30" s="487">
        <v>129</v>
      </c>
      <c r="CF30" s="217"/>
    </row>
    <row r="31" spans="1:84" ht="11.5" customHeight="1">
      <c r="A31" s="296">
        <v>27</v>
      </c>
      <c r="B31" s="486">
        <v>-15.999999999999995</v>
      </c>
      <c r="C31" s="40">
        <v>-13.249999999999998</v>
      </c>
      <c r="D31" s="40">
        <v>-13.58333333333333</v>
      </c>
      <c r="E31" s="40">
        <v>-20.999999999999996</v>
      </c>
      <c r="F31" s="40">
        <v>-20.583333333333329</v>
      </c>
      <c r="G31" s="40">
        <v>-23.249999999999996</v>
      </c>
      <c r="H31" s="40">
        <v>-29.999999999999996</v>
      </c>
      <c r="I31" s="40">
        <v>-28.958333333333329</v>
      </c>
      <c r="J31" s="40">
        <v>-22.666666666666661</v>
      </c>
      <c r="K31" s="40">
        <v>-13.416666666666666</v>
      </c>
      <c r="L31" s="40">
        <v>-15.999999999999995</v>
      </c>
      <c r="M31" s="487">
        <v>-12.999999999999998</v>
      </c>
      <c r="N31" s="217"/>
      <c r="O31" s="296">
        <v>27</v>
      </c>
      <c r="P31" s="486">
        <v>86.25</v>
      </c>
      <c r="Q31" s="40">
        <v>88.666666666666671</v>
      </c>
      <c r="R31" s="40">
        <v>90</v>
      </c>
      <c r="S31" s="40">
        <v>81.541666666666671</v>
      </c>
      <c r="T31" s="40">
        <v>80.416666666666671</v>
      </c>
      <c r="U31" s="40">
        <v>78</v>
      </c>
      <c r="V31" s="40">
        <v>71.041666666666671</v>
      </c>
      <c r="W31" s="40">
        <v>74.083333333333343</v>
      </c>
      <c r="X31" s="40">
        <v>80</v>
      </c>
      <c r="Y31" s="40">
        <v>90.291666666666671</v>
      </c>
      <c r="Z31" s="40">
        <v>87</v>
      </c>
      <c r="AA31" s="487">
        <v>87.458333333333329</v>
      </c>
      <c r="AC31" s="296">
        <v>27</v>
      </c>
      <c r="AD31" s="486">
        <v>130.75</v>
      </c>
      <c r="AE31" s="40">
        <v>151.41666666666666</v>
      </c>
      <c r="AF31" s="40">
        <v>188.25</v>
      </c>
      <c r="AG31" s="40">
        <v>141.04166666666666</v>
      </c>
      <c r="AH31" s="40">
        <v>137.04166666666666</v>
      </c>
      <c r="AI31" s="40">
        <v>140.79166666666666</v>
      </c>
      <c r="AJ31" s="40">
        <v>123.625</v>
      </c>
      <c r="AK31" s="40">
        <v>122.66666666666667</v>
      </c>
      <c r="AL31" s="40">
        <v>120.16666666666667</v>
      </c>
      <c r="AM31" s="40">
        <v>145.54166666666666</v>
      </c>
      <c r="AN31" s="40">
        <v>136.95833333333334</v>
      </c>
      <c r="AO31" s="487">
        <v>150.16666666666669</v>
      </c>
      <c r="AP31" s="217"/>
      <c r="AQ31" s="296">
        <v>27</v>
      </c>
      <c r="AR31" s="486">
        <v>-52</v>
      </c>
      <c r="AS31" s="40">
        <v>-40</v>
      </c>
      <c r="AT31" s="40">
        <v>-36.75</v>
      </c>
      <c r="AU31" s="40">
        <v>-47.916666666666664</v>
      </c>
      <c r="AV31" s="40">
        <v>-49.666666666666657</v>
      </c>
      <c r="AW31" s="40">
        <v>-50.291666666666664</v>
      </c>
      <c r="AX31" s="40">
        <v>-66</v>
      </c>
      <c r="AY31" s="40">
        <v>-68.791666666666671</v>
      </c>
      <c r="AZ31" s="40">
        <v>-54.083333333333343</v>
      </c>
      <c r="BA31" s="40">
        <v>-36.75</v>
      </c>
      <c r="BB31" s="40">
        <v>-40.999999999999993</v>
      </c>
      <c r="BC31" s="487">
        <v>-37.875000000000007</v>
      </c>
      <c r="BD31" s="217"/>
      <c r="BE31" s="296">
        <v>27</v>
      </c>
      <c r="BF31" s="486">
        <v>-21.999999999999996</v>
      </c>
      <c r="BG31" s="40">
        <v>-18.458333333333329</v>
      </c>
      <c r="BH31" s="40">
        <v>-15.583333333333334</v>
      </c>
      <c r="BI31" s="40">
        <v>-23.041666666666661</v>
      </c>
      <c r="BJ31" s="40">
        <v>-23.833333333333329</v>
      </c>
      <c r="BK31" s="40">
        <v>-27.249999999999996</v>
      </c>
      <c r="BL31" s="40">
        <v>-40.458333333333329</v>
      </c>
      <c r="BM31" s="40">
        <v>-38.624999999999993</v>
      </c>
      <c r="BN31" s="40">
        <v>-29.999999999999996</v>
      </c>
      <c r="BO31" s="40">
        <v>-20.083333333333332</v>
      </c>
      <c r="BP31" s="40">
        <v>-19.999999999999996</v>
      </c>
      <c r="BQ31" s="487">
        <v>-16.999999999999996</v>
      </c>
      <c r="BR31" s="217"/>
      <c r="BS31" s="296">
        <v>27</v>
      </c>
      <c r="BT31" s="486">
        <v>113.20833333333331</v>
      </c>
      <c r="BU31" s="40">
        <v>119.41666666666667</v>
      </c>
      <c r="BV31" s="40">
        <v>125.04166666666667</v>
      </c>
      <c r="BW31" s="40">
        <v>122.41666666666667</v>
      </c>
      <c r="BX31" s="40">
        <v>121.29166666666667</v>
      </c>
      <c r="BY31" s="40">
        <v>121.125</v>
      </c>
      <c r="BZ31" s="40">
        <v>114.29166666666667</v>
      </c>
      <c r="CA31" s="493">
        <v>114</v>
      </c>
      <c r="CB31" s="40">
        <v>119.00000000000001</v>
      </c>
      <c r="CC31" s="493">
        <v>127</v>
      </c>
      <c r="CD31" s="493">
        <v>124.70833333333333</v>
      </c>
      <c r="CE31" s="487">
        <v>128.83333333333334</v>
      </c>
      <c r="CF31" s="217"/>
    </row>
    <row r="32" spans="1:84" ht="11.5" customHeight="1">
      <c r="A32" s="296">
        <v>28</v>
      </c>
      <c r="B32" s="486">
        <v>-15.999999999999995</v>
      </c>
      <c r="C32" s="40">
        <v>-13.166666666666664</v>
      </c>
      <c r="D32" s="40">
        <v>-13.999999999999998</v>
      </c>
      <c r="E32" s="40">
        <v>-20.999999999999996</v>
      </c>
      <c r="F32" s="40">
        <v>-21.041666666666661</v>
      </c>
      <c r="G32" s="40">
        <v>-23.458333333333329</v>
      </c>
      <c r="H32" s="40">
        <v>-30.124999999999996</v>
      </c>
      <c r="I32" s="40">
        <v>-29.416666666666661</v>
      </c>
      <c r="J32" s="40">
        <v>-22.958333333333329</v>
      </c>
      <c r="K32" s="40">
        <v>-13.624999999999998</v>
      </c>
      <c r="L32" s="40">
        <v>-15.999999999999995</v>
      </c>
      <c r="M32" s="487">
        <v>-13.95833333333333</v>
      </c>
      <c r="N32" s="217"/>
      <c r="O32" s="296">
        <v>28</v>
      </c>
      <c r="P32" s="486">
        <v>86</v>
      </c>
      <c r="Q32" s="40">
        <v>88.875</v>
      </c>
      <c r="R32" s="40">
        <v>89.375</v>
      </c>
      <c r="S32" s="40">
        <v>81.291666666666671</v>
      </c>
      <c r="T32" s="40">
        <v>80.208333333333329</v>
      </c>
      <c r="U32" s="40">
        <v>78</v>
      </c>
      <c r="V32" s="40">
        <v>70.875</v>
      </c>
      <c r="W32" s="40">
        <v>73.333333333333343</v>
      </c>
      <c r="X32" s="40">
        <v>80</v>
      </c>
      <c r="Y32" s="40">
        <v>91</v>
      </c>
      <c r="Z32" s="40">
        <v>87</v>
      </c>
      <c r="AA32" s="487">
        <v>87</v>
      </c>
      <c r="AC32" s="296">
        <v>28</v>
      </c>
      <c r="AD32" s="486">
        <v>130.25</v>
      </c>
      <c r="AE32" s="40">
        <v>151.66666666666666</v>
      </c>
      <c r="AF32" s="40">
        <v>185.79166666666666</v>
      </c>
      <c r="AG32" s="40">
        <v>139.75</v>
      </c>
      <c r="AH32" s="40">
        <v>136.625</v>
      </c>
      <c r="AI32" s="40">
        <v>137.25</v>
      </c>
      <c r="AJ32" s="40">
        <v>123.54166666666667</v>
      </c>
      <c r="AK32" s="40">
        <v>119.04166666666669</v>
      </c>
      <c r="AL32" s="40">
        <v>119.04166666666669</v>
      </c>
      <c r="AM32" s="40">
        <v>156.04166666666666</v>
      </c>
      <c r="AN32" s="40">
        <v>136.58333333333334</v>
      </c>
      <c r="AO32" s="487">
        <v>147.75000000000003</v>
      </c>
      <c r="AP32" s="217"/>
      <c r="AQ32" s="296">
        <v>28</v>
      </c>
      <c r="AR32" s="486">
        <v>-52</v>
      </c>
      <c r="AS32" s="40">
        <v>-40</v>
      </c>
      <c r="AT32" s="40">
        <v>-37.25</v>
      </c>
      <c r="AU32" s="40">
        <v>-49</v>
      </c>
      <c r="AV32" s="40">
        <v>-49.999999999999993</v>
      </c>
      <c r="AW32" s="40">
        <v>-51.500000000000007</v>
      </c>
      <c r="AX32" s="40">
        <v>-67.208333333333329</v>
      </c>
      <c r="AY32" s="40">
        <v>-69.958333333333329</v>
      </c>
      <c r="AZ32" s="40">
        <v>-54.833333333333321</v>
      </c>
      <c r="BA32" s="40">
        <v>-34.458333333333336</v>
      </c>
      <c r="BB32" s="40">
        <v>-40.999999999999993</v>
      </c>
      <c r="BC32" s="487">
        <v>-38.000000000000007</v>
      </c>
      <c r="BD32" s="217"/>
      <c r="BE32" s="296">
        <v>28</v>
      </c>
      <c r="BF32" s="486">
        <v>-21.999999999999996</v>
      </c>
      <c r="BG32" s="40">
        <v>-18.583333333333329</v>
      </c>
      <c r="BH32" s="40">
        <v>-16</v>
      </c>
      <c r="BI32" s="40">
        <v>-23.249999999999996</v>
      </c>
      <c r="BJ32" s="40">
        <v>-24.416666666666661</v>
      </c>
      <c r="BK32" s="40">
        <v>-27.458333333333329</v>
      </c>
      <c r="BL32" s="40">
        <v>-41.499999999999993</v>
      </c>
      <c r="BM32" s="40">
        <v>-39.666666666666664</v>
      </c>
      <c r="BN32" s="40">
        <v>-30.416666666666661</v>
      </c>
      <c r="BO32" s="40">
        <v>-19.833333333333329</v>
      </c>
      <c r="BP32" s="40">
        <v>-19.999999999999996</v>
      </c>
      <c r="BQ32" s="487">
        <v>-17.083333333333329</v>
      </c>
      <c r="BR32" s="217"/>
      <c r="BS32" s="296">
        <v>28</v>
      </c>
      <c r="BT32" s="486">
        <v>114.62499999999999</v>
      </c>
      <c r="BU32" s="40">
        <v>120.20833333333333</v>
      </c>
      <c r="BV32" s="40">
        <v>125.29166666666667</v>
      </c>
      <c r="BW32" s="40">
        <v>123.125</v>
      </c>
      <c r="BX32" s="40">
        <v>121.75</v>
      </c>
      <c r="BY32" s="40">
        <v>121</v>
      </c>
      <c r="BZ32" s="40">
        <v>114</v>
      </c>
      <c r="CA32" s="493">
        <v>113.375</v>
      </c>
      <c r="CB32" s="40">
        <v>119.00000000000001</v>
      </c>
      <c r="CC32" s="493">
        <v>127.66666666666667</v>
      </c>
      <c r="CD32" s="493">
        <v>124.95833333333333</v>
      </c>
      <c r="CE32" s="487">
        <v>127.95833333333333</v>
      </c>
      <c r="CF32" s="217"/>
    </row>
    <row r="33" spans="1:84" ht="11.5" customHeight="1">
      <c r="A33" s="296">
        <v>29</v>
      </c>
      <c r="B33" s="486">
        <v>-15.999999999999995</v>
      </c>
      <c r="C33" s="40"/>
      <c r="D33" s="40">
        <v>-13.999999999999998</v>
      </c>
      <c r="E33" s="40">
        <v>-21.583333333333329</v>
      </c>
      <c r="F33" s="40">
        <v>-19.749999999999996</v>
      </c>
      <c r="G33" s="40">
        <v>-24.041666666666661</v>
      </c>
      <c r="H33" s="40">
        <v>-30.749999999999996</v>
      </c>
      <c r="I33" s="40">
        <v>-29.541666666666661</v>
      </c>
      <c r="J33" s="40">
        <v>-20.374999999999996</v>
      </c>
      <c r="K33" s="40">
        <v>-13.999999999999998</v>
      </c>
      <c r="L33" s="40">
        <v>-15.666666666666663</v>
      </c>
      <c r="M33" s="487">
        <v>-13.999999999999998</v>
      </c>
      <c r="N33" s="217"/>
      <c r="O33" s="296">
        <v>29</v>
      </c>
      <c r="P33" s="486">
        <v>86</v>
      </c>
      <c r="Q33" s="40"/>
      <c r="R33" s="40">
        <v>89.375</v>
      </c>
      <c r="S33" s="40">
        <v>80.833333333333329</v>
      </c>
      <c r="T33" s="40">
        <v>80.875</v>
      </c>
      <c r="U33" s="40">
        <v>77.458333333333329</v>
      </c>
      <c r="V33" s="40">
        <v>71.000000000000014</v>
      </c>
      <c r="W33" s="40">
        <v>73.083333333333343</v>
      </c>
      <c r="X33" s="40">
        <v>80.875</v>
      </c>
      <c r="Y33" s="40">
        <v>91</v>
      </c>
      <c r="Z33" s="40">
        <v>87.416666666666671</v>
      </c>
      <c r="AA33" s="487">
        <v>87</v>
      </c>
      <c r="AC33" s="296">
        <v>29</v>
      </c>
      <c r="AD33" s="486">
        <v>132.08333333333334</v>
      </c>
      <c r="AE33" s="40"/>
      <c r="AF33" s="40">
        <v>184.58333333333334</v>
      </c>
      <c r="AG33" s="40">
        <v>139.45833333333331</v>
      </c>
      <c r="AH33" s="40">
        <v>137.91666666666666</v>
      </c>
      <c r="AI33" s="40">
        <v>136.08333333333334</v>
      </c>
      <c r="AJ33" s="40">
        <v>124.5</v>
      </c>
      <c r="AK33" s="40">
        <v>127.375</v>
      </c>
      <c r="AL33" s="40">
        <v>121.95833333333333</v>
      </c>
      <c r="AM33" s="40">
        <v>154.58333333333334</v>
      </c>
      <c r="AN33" s="40">
        <v>137.95833333333334</v>
      </c>
      <c r="AO33" s="487">
        <v>147.00000000000003</v>
      </c>
      <c r="AP33" s="217"/>
      <c r="AQ33" s="296">
        <v>29</v>
      </c>
      <c r="AR33" s="486">
        <v>-52</v>
      </c>
      <c r="AS33" s="40"/>
      <c r="AT33" s="40">
        <v>-37.625</v>
      </c>
      <c r="AU33" s="40">
        <v>-49.999999999999993</v>
      </c>
      <c r="AV33" s="40">
        <v>-46.666666666666664</v>
      </c>
      <c r="AW33" s="40">
        <v>-53.291666666666679</v>
      </c>
      <c r="AX33" s="40">
        <v>-68.916666666666671</v>
      </c>
      <c r="AY33" s="40">
        <v>-71.041666666666671</v>
      </c>
      <c r="AZ33" s="40">
        <v>-52.25</v>
      </c>
      <c r="BA33" s="40">
        <v>-36</v>
      </c>
      <c r="BB33" s="40">
        <v>-40.624999999999993</v>
      </c>
      <c r="BC33" s="487">
        <v>-38.791666666666671</v>
      </c>
      <c r="BD33" s="217"/>
      <c r="BE33" s="296">
        <v>29</v>
      </c>
      <c r="BF33" s="486">
        <v>-21.999999999999996</v>
      </c>
      <c r="BG33" s="40"/>
      <c r="BH33" s="40">
        <v>-16.041666666666668</v>
      </c>
      <c r="BI33" s="40">
        <v>-23.624999999999996</v>
      </c>
      <c r="BJ33" s="40">
        <v>-22.916666666666661</v>
      </c>
      <c r="BK33" s="40">
        <v>-29.249999999999996</v>
      </c>
      <c r="BL33" s="40">
        <v>-42.333333333333329</v>
      </c>
      <c r="BM33" s="40">
        <v>-40.541666666666664</v>
      </c>
      <c r="BN33" s="40">
        <v>-27.874999999999996</v>
      </c>
      <c r="BO33" s="40">
        <v>-19.999999999999996</v>
      </c>
      <c r="BP33" s="40">
        <v>-19.624999999999996</v>
      </c>
      <c r="BQ33" s="487">
        <v>-17.874999999999996</v>
      </c>
      <c r="BR33" s="217"/>
      <c r="BS33" s="296">
        <v>29</v>
      </c>
      <c r="BT33" s="486">
        <v>115.58333333333331</v>
      </c>
      <c r="BU33" s="40"/>
      <c r="BV33" s="40">
        <v>126</v>
      </c>
      <c r="BW33" s="40">
        <v>124.95833333333333</v>
      </c>
      <c r="BX33" s="40">
        <v>124.25</v>
      </c>
      <c r="BY33" s="40">
        <v>120.20833333333333</v>
      </c>
      <c r="BZ33" s="40">
        <v>113.20833333333333</v>
      </c>
      <c r="CA33" s="493">
        <v>113.04166666666667</v>
      </c>
      <c r="CB33" s="40">
        <v>119.91666666666667</v>
      </c>
      <c r="CC33" s="493">
        <v>126.66666666666667</v>
      </c>
      <c r="CD33" s="493">
        <v>125.20833333333333</v>
      </c>
      <c r="CE33" s="487">
        <v>128</v>
      </c>
      <c r="CF33" s="217"/>
    </row>
    <row r="34" spans="1:84" ht="11.5" customHeight="1">
      <c r="A34" s="296">
        <v>30</v>
      </c>
      <c r="B34" s="486">
        <v>-16.166666666666661</v>
      </c>
      <c r="C34" s="40"/>
      <c r="D34" s="40">
        <v>-13.916666666666664</v>
      </c>
      <c r="E34" s="40">
        <v>-21.999999999999996</v>
      </c>
      <c r="F34" s="40">
        <v>-21.291666666666661</v>
      </c>
      <c r="G34" s="40">
        <v>-25.041666666666661</v>
      </c>
      <c r="H34" s="40">
        <v>-30.249999999999996</v>
      </c>
      <c r="I34" s="40">
        <v>-29.999999999999996</v>
      </c>
      <c r="J34" s="40">
        <v>-19.999999999999996</v>
      </c>
      <c r="K34" s="40">
        <v>-13.999999999999998</v>
      </c>
      <c r="L34" s="40">
        <v>-15.625</v>
      </c>
      <c r="M34" s="487">
        <v>-13.541666666666664</v>
      </c>
      <c r="N34" s="217"/>
      <c r="O34" s="296">
        <v>30</v>
      </c>
      <c r="P34" s="486">
        <v>86</v>
      </c>
      <c r="Q34" s="40"/>
      <c r="R34" s="40">
        <v>89.333333333333329</v>
      </c>
      <c r="S34" s="40">
        <v>80.5</v>
      </c>
      <c r="T34" s="40">
        <v>80.75</v>
      </c>
      <c r="U34" s="40">
        <v>76.958333333333329</v>
      </c>
      <c r="V34" s="40">
        <v>71.875000000000014</v>
      </c>
      <c r="W34" s="40">
        <v>73.000000000000014</v>
      </c>
      <c r="X34" s="40">
        <v>81.333333333333329</v>
      </c>
      <c r="Y34" s="40">
        <v>89.916666666666671</v>
      </c>
      <c r="Z34" s="40">
        <v>87.875</v>
      </c>
      <c r="AA34" s="487">
        <v>87.083333333333329</v>
      </c>
      <c r="AC34" s="296">
        <v>30</v>
      </c>
      <c r="AD34" s="486">
        <v>133.16666666666666</v>
      </c>
      <c r="AE34" s="40"/>
      <c r="AF34" s="40">
        <v>185.20833333333334</v>
      </c>
      <c r="AG34" s="40">
        <v>138.95833333333331</v>
      </c>
      <c r="AH34" s="40">
        <v>137.125</v>
      </c>
      <c r="AI34" s="40">
        <v>134.625</v>
      </c>
      <c r="AJ34" s="40">
        <v>123.79166666666667</v>
      </c>
      <c r="AK34" s="40">
        <v>124.58333333333333</v>
      </c>
      <c r="AL34" s="40">
        <v>124.95833333333333</v>
      </c>
      <c r="AM34" s="40">
        <v>150.33333333333334</v>
      </c>
      <c r="AN34" s="40">
        <v>137.45833333333334</v>
      </c>
      <c r="AO34" s="487">
        <v>149.25000000000003</v>
      </c>
      <c r="AP34" s="217"/>
      <c r="AQ34" s="296">
        <v>30</v>
      </c>
      <c r="AR34" s="486">
        <v>-52.125</v>
      </c>
      <c r="AS34" s="40"/>
      <c r="AT34" s="40">
        <v>-37.833333333333336</v>
      </c>
      <c r="AU34" s="40">
        <v>-51</v>
      </c>
      <c r="AV34" s="40">
        <v>-47.458333333333336</v>
      </c>
      <c r="AW34" s="40">
        <v>-54.375</v>
      </c>
      <c r="AX34" s="40">
        <v>-67.916666666666671</v>
      </c>
      <c r="AY34" s="40">
        <v>-71.458333333333343</v>
      </c>
      <c r="AZ34" s="40">
        <v>-51.000000000000007</v>
      </c>
      <c r="BA34" s="40">
        <v>-37.666666666666671</v>
      </c>
      <c r="BB34" s="40">
        <v>-39.999999999999993</v>
      </c>
      <c r="BC34" s="487">
        <v>-38.041666666666671</v>
      </c>
      <c r="BD34" s="217"/>
      <c r="BE34" s="296">
        <v>30</v>
      </c>
      <c r="BF34" s="486">
        <v>-21.999999999999996</v>
      </c>
      <c r="BG34" s="40"/>
      <c r="BH34" s="40">
        <v>-16.291666666666668</v>
      </c>
      <c r="BI34" s="40">
        <v>-23.999999999999996</v>
      </c>
      <c r="BJ34" s="40">
        <v>-23.583333333333329</v>
      </c>
      <c r="BK34" s="40">
        <v>-30.458333333333329</v>
      </c>
      <c r="BL34" s="40">
        <v>-41.875</v>
      </c>
      <c r="BM34" s="40">
        <v>-40.999999999999993</v>
      </c>
      <c r="BN34" s="40">
        <v>-26.999999999999996</v>
      </c>
      <c r="BO34" s="40">
        <v>-19.999999999999996</v>
      </c>
      <c r="BP34" s="40">
        <v>-19.041666666666661</v>
      </c>
      <c r="BQ34" s="487">
        <v>-17.416666666666661</v>
      </c>
      <c r="BR34" s="217"/>
      <c r="BS34" s="296">
        <v>30</v>
      </c>
      <c r="BT34" s="486">
        <v>116.16666666666667</v>
      </c>
      <c r="BU34" s="40"/>
      <c r="BV34" s="40">
        <v>126.29166666666667</v>
      </c>
      <c r="BW34" s="40">
        <v>121.625</v>
      </c>
      <c r="BX34" s="40">
        <v>123.875</v>
      </c>
      <c r="BY34" s="40">
        <v>119.41666666666667</v>
      </c>
      <c r="BZ34" s="40">
        <v>113.66666666666667</v>
      </c>
      <c r="CA34" s="493">
        <v>112.875</v>
      </c>
      <c r="CB34" s="40">
        <v>120.125</v>
      </c>
      <c r="CC34" s="493">
        <v>125.625</v>
      </c>
      <c r="CD34" s="493">
        <v>125.29166666666667</v>
      </c>
      <c r="CE34" s="487">
        <v>128.58333333333334</v>
      </c>
      <c r="CF34" s="217"/>
    </row>
    <row r="35" spans="1:84" ht="11.5" customHeight="1">
      <c r="A35" s="298">
        <v>31</v>
      </c>
      <c r="B35" s="488">
        <v>-16.791666666666661</v>
      </c>
      <c r="C35" s="489"/>
      <c r="D35" s="489">
        <v>-13.999999999999998</v>
      </c>
      <c r="E35" s="489"/>
      <c r="F35" s="489">
        <v>-21.791666666666661</v>
      </c>
      <c r="G35" s="489"/>
      <c r="H35" s="489">
        <v>-29.999999999999996</v>
      </c>
      <c r="I35" s="489">
        <v>-29.999999999999996</v>
      </c>
      <c r="J35" s="489"/>
      <c r="K35" s="489">
        <v>-14.708333333333334</v>
      </c>
      <c r="L35" s="489"/>
      <c r="M35" s="490">
        <v>-13.20833333333333</v>
      </c>
      <c r="N35" s="217"/>
      <c r="O35" s="298">
        <v>31</v>
      </c>
      <c r="P35" s="488">
        <v>86.083333333333329</v>
      </c>
      <c r="Q35" s="489"/>
      <c r="R35" s="489">
        <v>89.875</v>
      </c>
      <c r="S35" s="489"/>
      <c r="T35" s="489">
        <v>80.25</v>
      </c>
      <c r="U35" s="489"/>
      <c r="V35" s="489">
        <v>72.333333333333343</v>
      </c>
      <c r="W35" s="489">
        <v>72.708333333333343</v>
      </c>
      <c r="X35" s="489"/>
      <c r="Y35" s="489">
        <v>89.083333333333329</v>
      </c>
      <c r="Z35" s="489"/>
      <c r="AA35" s="490">
        <v>87.916666666666671</v>
      </c>
      <c r="AC35" s="298">
        <v>31</v>
      </c>
      <c r="AD35" s="488">
        <v>134.04166666666666</v>
      </c>
      <c r="AE35" s="489"/>
      <c r="AF35" s="489">
        <v>185.83333333333334</v>
      </c>
      <c r="AG35" s="489"/>
      <c r="AH35" s="489">
        <v>136.83333333333334</v>
      </c>
      <c r="AI35" s="489"/>
      <c r="AJ35" s="489">
        <v>123.375</v>
      </c>
      <c r="AK35" s="489">
        <v>122.70833333333333</v>
      </c>
      <c r="AL35" s="489"/>
      <c r="AM35" s="489">
        <v>147.70833333333334</v>
      </c>
      <c r="AN35" s="489"/>
      <c r="AO35" s="490">
        <v>149.70833333333334</v>
      </c>
      <c r="AP35" s="217"/>
      <c r="AQ35" s="298">
        <v>31</v>
      </c>
      <c r="AR35" s="488">
        <v>-52.958333333333336</v>
      </c>
      <c r="AS35" s="489"/>
      <c r="AT35" s="489">
        <v>-38</v>
      </c>
      <c r="AU35" s="489"/>
      <c r="AV35" s="489">
        <v>-49.124999999999993</v>
      </c>
      <c r="AW35" s="489"/>
      <c r="AX35" s="489">
        <v>-68.416666666666671</v>
      </c>
      <c r="AY35" s="489">
        <v>-71.208333333333343</v>
      </c>
      <c r="AZ35" s="489"/>
      <c r="BA35" s="489">
        <v>-38.666666666666671</v>
      </c>
      <c r="BB35" s="489"/>
      <c r="BC35" s="490">
        <v>-38.041666666666671</v>
      </c>
      <c r="BD35" s="217"/>
      <c r="BE35" s="298">
        <v>31</v>
      </c>
      <c r="BF35" s="488">
        <v>-21.999999999999996</v>
      </c>
      <c r="BG35" s="489"/>
      <c r="BH35" s="489">
        <v>-16</v>
      </c>
      <c r="BI35" s="489"/>
      <c r="BJ35" s="489">
        <v>-24.166666666666661</v>
      </c>
      <c r="BK35" s="489"/>
      <c r="BL35" s="489">
        <v>-40.999999999999993</v>
      </c>
      <c r="BM35" s="489">
        <v>-40.791666666666664</v>
      </c>
      <c r="BN35" s="489"/>
      <c r="BO35" s="489">
        <v>-20.666666666666661</v>
      </c>
      <c r="BP35" s="489"/>
      <c r="BQ35" s="490">
        <v>-17.124999999999996</v>
      </c>
      <c r="BR35" s="217"/>
      <c r="BS35" s="298">
        <v>31</v>
      </c>
      <c r="BT35" s="488">
        <v>115.41666666666664</v>
      </c>
      <c r="BU35" s="489"/>
      <c r="BV35" s="489">
        <v>126.45833333333333</v>
      </c>
      <c r="BW35" s="489"/>
      <c r="BX35" s="489">
        <v>124.125</v>
      </c>
      <c r="BY35" s="489"/>
      <c r="BZ35" s="489">
        <v>113.29166666666667</v>
      </c>
      <c r="CA35" s="493">
        <v>112.625</v>
      </c>
      <c r="CB35" s="489"/>
      <c r="CC35" s="493">
        <v>125.95833333333333</v>
      </c>
      <c r="CD35" s="489"/>
      <c r="CE35" s="490">
        <v>128.875</v>
      </c>
      <c r="CF35" s="217"/>
    </row>
    <row r="36" spans="1:84" ht="11.5" customHeight="1">
      <c r="A36" s="295" t="s">
        <v>5</v>
      </c>
      <c r="B36" s="483">
        <f t="shared" ref="B36:M36" si="0">AVERAGE(B5:B35)</f>
        <v>-16.431451612903224</v>
      </c>
      <c r="C36" s="484">
        <f t="shared" si="0"/>
        <v>-13.867559523809522</v>
      </c>
      <c r="D36" s="484">
        <f t="shared" si="0"/>
        <v>-12.41801075268817</v>
      </c>
      <c r="E36" s="484">
        <f t="shared" si="0"/>
        <v>-17.611111111111107</v>
      </c>
      <c r="F36" s="484">
        <f t="shared" si="0"/>
        <v>-21.446236559139784</v>
      </c>
      <c r="G36" s="484">
        <f t="shared" si="0"/>
        <v>-22.949999999999996</v>
      </c>
      <c r="H36" s="484">
        <f t="shared" si="0"/>
        <v>-25.995967741935484</v>
      </c>
      <c r="I36" s="484">
        <f t="shared" si="0"/>
        <v>-27.580645161290324</v>
      </c>
      <c r="J36" s="484">
        <f t="shared" si="0"/>
        <v>-24.413888888888884</v>
      </c>
      <c r="K36" s="484">
        <f t="shared" si="0"/>
        <v>-17.193548387096776</v>
      </c>
      <c r="L36" s="484">
        <f t="shared" si="0"/>
        <v>-14.640277777777779</v>
      </c>
      <c r="M36" s="485">
        <f t="shared" si="0"/>
        <v>-13.501344086021504</v>
      </c>
      <c r="N36" s="299"/>
      <c r="O36" s="295" t="s">
        <v>5</v>
      </c>
      <c r="P36" s="483">
        <f t="shared" ref="P36:AA36" si="1">AVERAGE(P5:P35)</f>
        <v>86.442204301075279</v>
      </c>
      <c r="Q36" s="484">
        <f t="shared" si="1"/>
        <v>87.848214285714263</v>
      </c>
      <c r="R36" s="484">
        <f t="shared" si="1"/>
        <v>90.221774193548384</v>
      </c>
      <c r="S36" s="484">
        <f t="shared" si="1"/>
        <v>85.383333333333312</v>
      </c>
      <c r="T36" s="484">
        <f t="shared" si="1"/>
        <v>80.670698924731184</v>
      </c>
      <c r="U36" s="484">
        <f t="shared" si="1"/>
        <v>78.927777777777777</v>
      </c>
      <c r="V36" s="484">
        <f t="shared" si="1"/>
        <v>75.502688172043023</v>
      </c>
      <c r="W36" s="484">
        <f t="shared" si="1"/>
        <v>73.686827956989262</v>
      </c>
      <c r="X36" s="484">
        <f t="shared" si="1"/>
        <v>76.401388888888903</v>
      </c>
      <c r="Y36" s="484">
        <f t="shared" si="1"/>
        <v>86.181451612903231</v>
      </c>
      <c r="Z36" s="484">
        <f t="shared" si="1"/>
        <v>88.852777777777774</v>
      </c>
      <c r="AA36" s="485">
        <f t="shared" si="1"/>
        <v>88.241935483870989</v>
      </c>
      <c r="AC36" s="295" t="s">
        <v>5</v>
      </c>
      <c r="AD36" s="483">
        <f t="shared" ref="AD36:AO36" si="2">AVERAGE(AD5:AD35)</f>
        <v>129.91935483870967</v>
      </c>
      <c r="AE36" s="484">
        <f t="shared" si="2"/>
        <v>147.74107142857142</v>
      </c>
      <c r="AF36" s="484">
        <f t="shared" si="2"/>
        <v>170.84677419354838</v>
      </c>
      <c r="AG36" s="484">
        <f t="shared" si="2"/>
        <v>159.84722222222217</v>
      </c>
      <c r="AH36" s="484">
        <f t="shared" si="2"/>
        <v>136.97446236559136</v>
      </c>
      <c r="AI36" s="484">
        <f t="shared" si="2"/>
        <v>138.47222222222223</v>
      </c>
      <c r="AJ36" s="484">
        <f t="shared" si="2"/>
        <v>129.19086021505376</v>
      </c>
      <c r="AK36" s="484">
        <f t="shared" si="2"/>
        <v>127.98387096774191</v>
      </c>
      <c r="AL36" s="484">
        <f t="shared" si="2"/>
        <v>121.7513888888889</v>
      </c>
      <c r="AM36" s="484">
        <f t="shared" si="2"/>
        <v>135.86290322580646</v>
      </c>
      <c r="AN36" s="484">
        <f t="shared" si="2"/>
        <v>147.49027777777778</v>
      </c>
      <c r="AO36" s="485">
        <f t="shared" si="2"/>
        <v>150.06182795698928</v>
      </c>
      <c r="AP36" s="299"/>
      <c r="AQ36" s="295" t="s">
        <v>5</v>
      </c>
      <c r="AR36" s="483">
        <f t="shared" ref="AR36:BC36" si="3">AVERAGE(AR5:AR35)</f>
        <v>-51.456989247311817</v>
      </c>
      <c r="AS36" s="484">
        <f t="shared" si="3"/>
        <v>-43.568452380952372</v>
      </c>
      <c r="AT36" s="484">
        <f t="shared" si="3"/>
        <v>-36.947580645161288</v>
      </c>
      <c r="AU36" s="484">
        <f t="shared" si="3"/>
        <v>-43.516666666666666</v>
      </c>
      <c r="AV36" s="484">
        <f t="shared" si="3"/>
        <v>-49.405913978494631</v>
      </c>
      <c r="AW36" s="484">
        <f t="shared" si="3"/>
        <v>-49.284722222222236</v>
      </c>
      <c r="AX36" s="484">
        <f t="shared" si="3"/>
        <v>-58.505376344086031</v>
      </c>
      <c r="AY36" s="484">
        <f t="shared" si="3"/>
        <v>-65.66935483870968</v>
      </c>
      <c r="AZ36" s="484">
        <f t="shared" si="3"/>
        <v>-61.54999999999999</v>
      </c>
      <c r="BA36" s="484">
        <f t="shared" si="3"/>
        <v>-42.918010752688176</v>
      </c>
      <c r="BB36" s="484">
        <f t="shared" si="3"/>
        <v>-38.680555555555557</v>
      </c>
      <c r="BC36" s="485">
        <f t="shared" si="3"/>
        <v>-37.420698924731191</v>
      </c>
      <c r="BD36" s="217"/>
      <c r="BE36" s="295" t="s">
        <v>5</v>
      </c>
      <c r="BF36" s="483">
        <f t="shared" ref="BF36:BQ36" si="4">AVERAGE(BF5:BF35)</f>
        <v>-22.947580645161288</v>
      </c>
      <c r="BG36" s="484">
        <f t="shared" si="4"/>
        <v>-19.127976190476193</v>
      </c>
      <c r="BH36" s="484">
        <f t="shared" si="4"/>
        <v>-16.220430107526877</v>
      </c>
      <c r="BI36" s="484">
        <f t="shared" si="4"/>
        <v>-19.795833333333331</v>
      </c>
      <c r="BJ36" s="484">
        <f t="shared" si="4"/>
        <v>-24.159946236559133</v>
      </c>
      <c r="BK36" s="484">
        <f t="shared" si="4"/>
        <v>-27.065277777777776</v>
      </c>
      <c r="BL36" s="484">
        <f t="shared" si="4"/>
        <v>-32.740591397849464</v>
      </c>
      <c r="BM36" s="484">
        <f t="shared" si="4"/>
        <v>-36.681451612903224</v>
      </c>
      <c r="BN36" s="484">
        <f t="shared" si="4"/>
        <v>-33.391666666666666</v>
      </c>
      <c r="BO36" s="484">
        <f t="shared" si="4"/>
        <v>-24.009408602150536</v>
      </c>
      <c r="BP36" s="484">
        <f t="shared" si="4"/>
        <v>-18.797222222222217</v>
      </c>
      <c r="BQ36" s="485">
        <f t="shared" si="4"/>
        <v>-17.39516129032258</v>
      </c>
      <c r="BR36" s="299"/>
      <c r="BS36" s="295" t="s">
        <v>5</v>
      </c>
      <c r="BT36" s="483">
        <f t="shared" ref="BT36:CE36" si="5">AVERAGE(BT5:BT35)</f>
        <v>113.9274193548387</v>
      </c>
      <c r="BU36" s="484">
        <f t="shared" si="5"/>
        <v>118.19791666666666</v>
      </c>
      <c r="BV36" s="484">
        <f t="shared" si="5"/>
        <v>123.24193548387093</v>
      </c>
      <c r="BW36" s="484">
        <f t="shared" si="5"/>
        <v>122.19027777777778</v>
      </c>
      <c r="BX36" s="484">
        <f t="shared" si="5"/>
        <v>123.27688172043011</v>
      </c>
      <c r="BY36" s="484">
        <f t="shared" si="5"/>
        <v>121.9361111111111</v>
      </c>
      <c r="BZ36" s="484">
        <f t="shared" si="5"/>
        <v>117.85618279569889</v>
      </c>
      <c r="CA36" s="484">
        <f t="shared" si="5"/>
        <v>114.06720430107528</v>
      </c>
      <c r="CB36" s="484">
        <f t="shared" si="5"/>
        <v>116.03055555555557</v>
      </c>
      <c r="CC36" s="484">
        <f t="shared" si="5"/>
        <v>123.48790322580645</v>
      </c>
      <c r="CD36" s="484">
        <f t="shared" si="5"/>
        <v>126.66527777777777</v>
      </c>
      <c r="CE36" s="485">
        <f t="shared" si="5"/>
        <v>128.46236559139786</v>
      </c>
      <c r="CF36" s="300"/>
    </row>
    <row r="37" spans="1:84" ht="11.5" customHeight="1">
      <c r="A37" s="296" t="s">
        <v>6</v>
      </c>
      <c r="B37" s="486">
        <v>-13.999999999999998</v>
      </c>
      <c r="C37" s="40">
        <v>-10.999999999999996</v>
      </c>
      <c r="D37" s="40">
        <v>-9.9999999999999947</v>
      </c>
      <c r="E37" s="40">
        <v>-13.999999999999998</v>
      </c>
      <c r="F37" s="40">
        <v>-17.999999999999989</v>
      </c>
      <c r="G37" s="40">
        <v>-10.999999999999996</v>
      </c>
      <c r="H37" s="40">
        <v>-18.999999999999989</v>
      </c>
      <c r="I37" s="40">
        <v>-20.999999999999989</v>
      </c>
      <c r="J37" s="40">
        <v>-15</v>
      </c>
      <c r="K37" s="40">
        <v>-10.999999999999996</v>
      </c>
      <c r="L37" s="40">
        <v>-9.9999999999999947</v>
      </c>
      <c r="M37" s="487">
        <v>-10.999999999999996</v>
      </c>
      <c r="N37" s="301"/>
      <c r="O37" s="296" t="s">
        <v>6</v>
      </c>
      <c r="P37" s="53">
        <v>88</v>
      </c>
      <c r="Q37" s="29">
        <v>90</v>
      </c>
      <c r="R37" s="29">
        <v>93</v>
      </c>
      <c r="S37" s="29">
        <v>90</v>
      </c>
      <c r="T37" s="29">
        <v>82.999999999999986</v>
      </c>
      <c r="U37" s="29">
        <v>83.999999999999986</v>
      </c>
      <c r="V37" s="29">
        <v>79</v>
      </c>
      <c r="W37" s="40">
        <v>77</v>
      </c>
      <c r="X37" s="40">
        <v>82</v>
      </c>
      <c r="Y37" s="40">
        <v>92</v>
      </c>
      <c r="Z37" s="29">
        <v>92</v>
      </c>
      <c r="AA37" s="54">
        <v>91</v>
      </c>
      <c r="AC37" s="296" t="s">
        <v>6</v>
      </c>
      <c r="AD37" s="53">
        <v>136</v>
      </c>
      <c r="AE37" s="29">
        <v>161.99999999999997</v>
      </c>
      <c r="AF37" s="29">
        <v>196</v>
      </c>
      <c r="AG37" s="29">
        <v>186</v>
      </c>
      <c r="AH37" s="29">
        <v>148</v>
      </c>
      <c r="AI37" s="29">
        <v>168</v>
      </c>
      <c r="AJ37" s="29">
        <v>141</v>
      </c>
      <c r="AK37" s="29">
        <v>145.00000000000003</v>
      </c>
      <c r="AL37" s="29">
        <v>132</v>
      </c>
      <c r="AM37" s="29">
        <v>157</v>
      </c>
      <c r="AN37" s="29">
        <v>175</v>
      </c>
      <c r="AO37" s="54">
        <v>161</v>
      </c>
      <c r="AP37" s="301"/>
      <c r="AQ37" s="296" t="s">
        <v>6</v>
      </c>
      <c r="AR37" s="53">
        <v>-48</v>
      </c>
      <c r="AS37" s="29">
        <v>-37</v>
      </c>
      <c r="AT37" s="29">
        <v>-31</v>
      </c>
      <c r="AU37" s="29">
        <v>-38</v>
      </c>
      <c r="AV37" s="29">
        <v>-44</v>
      </c>
      <c r="AW37" s="29">
        <v>-32</v>
      </c>
      <c r="AX37" s="29">
        <v>-51.000000000000007</v>
      </c>
      <c r="AY37" s="40">
        <v>-55.999999999999993</v>
      </c>
      <c r="AZ37" s="40">
        <v>-48</v>
      </c>
      <c r="BA37" s="40">
        <v>-34</v>
      </c>
      <c r="BB37" s="29">
        <v>-31</v>
      </c>
      <c r="BC37" s="54">
        <v>-33</v>
      </c>
      <c r="BD37" s="217"/>
      <c r="BE37" s="296" t="s">
        <v>6</v>
      </c>
      <c r="BF37" s="53">
        <v>-20.999999999999989</v>
      </c>
      <c r="BG37" s="29">
        <v>-16.999999999999986</v>
      </c>
      <c r="BH37" s="29">
        <v>-12.999999999999998</v>
      </c>
      <c r="BI37" s="29">
        <v>-16</v>
      </c>
      <c r="BJ37" s="29">
        <v>-21.999999999999993</v>
      </c>
      <c r="BK37" s="29">
        <v>-17.999999999999989</v>
      </c>
      <c r="BL37" s="29">
        <v>-24.999999999999993</v>
      </c>
      <c r="BM37" s="40">
        <v>-27.999999999999996</v>
      </c>
      <c r="BN37" s="40">
        <v>-22.999999999999993</v>
      </c>
      <c r="BO37" s="40">
        <v>-18.999999999999989</v>
      </c>
      <c r="BP37" s="40">
        <v>-16</v>
      </c>
      <c r="BQ37" s="54">
        <v>-16</v>
      </c>
      <c r="BR37" s="301"/>
      <c r="BS37" s="296" t="s">
        <v>6</v>
      </c>
      <c r="BT37" s="53">
        <v>117</v>
      </c>
      <c r="BU37" s="29">
        <v>121</v>
      </c>
      <c r="BV37" s="29">
        <v>127</v>
      </c>
      <c r="BW37" s="29">
        <v>127</v>
      </c>
      <c r="BX37" s="29">
        <v>130</v>
      </c>
      <c r="BY37" s="29">
        <v>129</v>
      </c>
      <c r="BZ37" s="29">
        <v>121</v>
      </c>
      <c r="CA37" s="29">
        <v>118.00000000000001</v>
      </c>
      <c r="CB37" s="29">
        <v>121</v>
      </c>
      <c r="CC37" s="29">
        <v>129</v>
      </c>
      <c r="CD37" s="29">
        <v>131</v>
      </c>
      <c r="CE37" s="54">
        <v>131</v>
      </c>
      <c r="CF37" s="217"/>
    </row>
    <row r="38" spans="1:84" ht="11.5" customHeight="1">
      <c r="A38" s="296" t="s">
        <v>7</v>
      </c>
      <c r="B38" s="486">
        <v>-17.999999999999989</v>
      </c>
      <c r="C38" s="491">
        <v>-16.999999999999986</v>
      </c>
      <c r="D38" s="491">
        <v>-15</v>
      </c>
      <c r="E38" s="491">
        <v>-21.999999999999993</v>
      </c>
      <c r="F38" s="491">
        <v>-23.999999999999993</v>
      </c>
      <c r="G38" s="491">
        <v>-26.999999999999996</v>
      </c>
      <c r="H38" s="491">
        <v>-30.999999999999993</v>
      </c>
      <c r="I38" s="491">
        <v>-30.999999999999993</v>
      </c>
      <c r="J38" s="491">
        <v>-30.999999999999993</v>
      </c>
      <c r="K38" s="491">
        <v>-20.999999999999989</v>
      </c>
      <c r="L38" s="491">
        <v>-18.999999999999989</v>
      </c>
      <c r="M38" s="487">
        <v>-15.999999999999986</v>
      </c>
      <c r="N38" s="301"/>
      <c r="O38" s="298" t="s">
        <v>7</v>
      </c>
      <c r="P38" s="55">
        <v>84.999999999999986</v>
      </c>
      <c r="Q38" s="56">
        <v>86</v>
      </c>
      <c r="R38" s="56">
        <v>88</v>
      </c>
      <c r="S38" s="56">
        <v>80</v>
      </c>
      <c r="T38" s="56">
        <v>78</v>
      </c>
      <c r="U38" s="56">
        <v>75.000000000000014</v>
      </c>
      <c r="V38" s="489">
        <v>70</v>
      </c>
      <c r="W38" s="489">
        <v>70</v>
      </c>
      <c r="X38" s="489">
        <v>71.000000000000014</v>
      </c>
      <c r="Y38" s="489">
        <v>82</v>
      </c>
      <c r="Z38" s="56">
        <v>87</v>
      </c>
      <c r="AA38" s="57">
        <v>87</v>
      </c>
      <c r="AC38" s="298" t="s">
        <v>7</v>
      </c>
      <c r="AD38" s="55">
        <v>124</v>
      </c>
      <c r="AE38" s="56">
        <v>133</v>
      </c>
      <c r="AF38" s="56">
        <v>146</v>
      </c>
      <c r="AG38" s="56">
        <v>137.99999999999997</v>
      </c>
      <c r="AH38" s="56">
        <v>131</v>
      </c>
      <c r="AI38" s="56">
        <v>126</v>
      </c>
      <c r="AJ38" s="56">
        <v>123</v>
      </c>
      <c r="AK38" s="56">
        <v>119.00000000000001</v>
      </c>
      <c r="AL38" s="56">
        <v>112</v>
      </c>
      <c r="AM38" s="56">
        <v>118.00000000000001</v>
      </c>
      <c r="AN38" s="56">
        <v>136</v>
      </c>
      <c r="AO38" s="57">
        <v>134</v>
      </c>
      <c r="AP38" s="301"/>
      <c r="AQ38" s="298" t="s">
        <v>7</v>
      </c>
      <c r="AR38" s="55">
        <v>-54</v>
      </c>
      <c r="AS38" s="56">
        <v>-53</v>
      </c>
      <c r="AT38" s="56">
        <v>-41.999999999999993</v>
      </c>
      <c r="AU38" s="56">
        <v>-51</v>
      </c>
      <c r="AV38" s="56">
        <v>-54</v>
      </c>
      <c r="AW38" s="56">
        <v>-60</v>
      </c>
      <c r="AX38" s="489">
        <v>-70</v>
      </c>
      <c r="AY38" s="489">
        <v>-73.000000000000014</v>
      </c>
      <c r="AZ38" s="489">
        <v>-76</v>
      </c>
      <c r="BA38" s="489">
        <v>-52.000000000000007</v>
      </c>
      <c r="BB38" s="56">
        <v>-40.999999999999993</v>
      </c>
      <c r="BC38" s="57">
        <v>-41.999999999999993</v>
      </c>
      <c r="BD38" s="217"/>
      <c r="BE38" s="298" t="s">
        <v>7</v>
      </c>
      <c r="BF38" s="55">
        <v>-25.999999999999996</v>
      </c>
      <c r="BG38" s="56">
        <v>-21.999999999999993</v>
      </c>
      <c r="BH38" s="56">
        <v>-19.999999999999989</v>
      </c>
      <c r="BI38" s="56">
        <v>-23.999999999999993</v>
      </c>
      <c r="BJ38" s="56">
        <v>-26.999999999999996</v>
      </c>
      <c r="BK38" s="56">
        <v>-34.999999999999993</v>
      </c>
      <c r="BL38" s="56">
        <v>-43</v>
      </c>
      <c r="BM38" s="489">
        <v>-44</v>
      </c>
      <c r="BN38" s="489">
        <v>-44</v>
      </c>
      <c r="BO38" s="489">
        <v>-27.999999999999996</v>
      </c>
      <c r="BP38" s="489">
        <v>-24.999999999999993</v>
      </c>
      <c r="BQ38" s="57">
        <v>-19.999999999999989</v>
      </c>
      <c r="BR38" s="301"/>
      <c r="BS38" s="298" t="s">
        <v>7</v>
      </c>
      <c r="BT38" s="55">
        <v>110.99999999999999</v>
      </c>
      <c r="BU38" s="56">
        <v>113.99999999999999</v>
      </c>
      <c r="BV38" s="56">
        <v>118</v>
      </c>
      <c r="BW38" s="56">
        <v>115.99999999999999</v>
      </c>
      <c r="BX38" s="56">
        <v>120</v>
      </c>
      <c r="BY38" s="56">
        <v>117</v>
      </c>
      <c r="BZ38" s="56">
        <v>113</v>
      </c>
      <c r="CA38" s="56">
        <v>110.00000000000001</v>
      </c>
      <c r="CB38" s="56">
        <v>110.00000000000001</v>
      </c>
      <c r="CC38" s="56">
        <v>120</v>
      </c>
      <c r="CD38" s="56">
        <v>124</v>
      </c>
      <c r="CE38" s="57">
        <v>123</v>
      </c>
      <c r="CF38" s="217"/>
    </row>
    <row r="39" spans="1:84" ht="11.5" customHeight="1">
      <c r="A39" s="1014" t="s">
        <v>249</v>
      </c>
      <c r="B39" s="1010" t="s">
        <v>200</v>
      </c>
      <c r="C39" s="1012"/>
      <c r="D39" s="1010" t="s">
        <v>250</v>
      </c>
      <c r="E39" s="1011"/>
      <c r="F39" s="1011"/>
      <c r="G39" s="1011"/>
      <c r="H39" s="1012"/>
      <c r="I39" s="1010" t="s">
        <v>251</v>
      </c>
      <c r="J39" s="1011"/>
      <c r="K39" s="1011"/>
      <c r="L39" s="1011"/>
      <c r="M39" s="1012"/>
      <c r="N39" s="217"/>
      <c r="O39" s="1014" t="s">
        <v>249</v>
      </c>
      <c r="P39" s="1010" t="s">
        <v>200</v>
      </c>
      <c r="Q39" s="1012"/>
      <c r="R39" s="1010" t="s">
        <v>250</v>
      </c>
      <c r="S39" s="1011"/>
      <c r="T39" s="1011"/>
      <c r="U39" s="1011"/>
      <c r="V39" s="1012"/>
      <c r="W39" s="1010" t="s">
        <v>251</v>
      </c>
      <c r="X39" s="1011"/>
      <c r="Y39" s="1011"/>
      <c r="Z39" s="1011"/>
      <c r="AA39" s="1012"/>
      <c r="AC39" s="1014" t="s">
        <v>249</v>
      </c>
      <c r="AD39" s="1010" t="s">
        <v>200</v>
      </c>
      <c r="AE39" s="1012"/>
      <c r="AF39" s="1010" t="s">
        <v>250</v>
      </c>
      <c r="AG39" s="1011"/>
      <c r="AH39" s="1011"/>
      <c r="AI39" s="1011"/>
      <c r="AJ39" s="1012"/>
      <c r="AK39" s="1010" t="s">
        <v>251</v>
      </c>
      <c r="AL39" s="1011"/>
      <c r="AM39" s="1011"/>
      <c r="AN39" s="1011"/>
      <c r="AO39" s="1012"/>
      <c r="AP39" s="217"/>
      <c r="AQ39" s="1014" t="s">
        <v>249</v>
      </c>
      <c r="AR39" s="1010" t="s">
        <v>200</v>
      </c>
      <c r="AS39" s="1012"/>
      <c r="AT39" s="1010" t="s">
        <v>250</v>
      </c>
      <c r="AU39" s="1011"/>
      <c r="AV39" s="1011"/>
      <c r="AW39" s="1011"/>
      <c r="AX39" s="1012"/>
      <c r="AY39" s="1010" t="s">
        <v>251</v>
      </c>
      <c r="AZ39" s="1011"/>
      <c r="BA39" s="1011"/>
      <c r="BB39" s="1011"/>
      <c r="BC39" s="1012"/>
      <c r="BD39" s="217"/>
      <c r="BE39" s="1014" t="s">
        <v>249</v>
      </c>
      <c r="BF39" s="1010" t="s">
        <v>200</v>
      </c>
      <c r="BG39" s="1012"/>
      <c r="BH39" s="1010" t="s">
        <v>250</v>
      </c>
      <c r="BI39" s="1011"/>
      <c r="BJ39" s="1011"/>
      <c r="BK39" s="1011"/>
      <c r="BL39" s="1012"/>
      <c r="BM39" s="1010" t="s">
        <v>251</v>
      </c>
      <c r="BN39" s="1011"/>
      <c r="BO39" s="1011"/>
      <c r="BP39" s="1011"/>
      <c r="BQ39" s="1012"/>
      <c r="BR39" s="217"/>
      <c r="BS39" s="1014" t="s">
        <v>249</v>
      </c>
      <c r="BT39" s="1010" t="s">
        <v>200</v>
      </c>
      <c r="BU39" s="1012"/>
      <c r="BV39" s="1010" t="s">
        <v>250</v>
      </c>
      <c r="BW39" s="1011"/>
      <c r="BX39" s="1011"/>
      <c r="BY39" s="1011"/>
      <c r="BZ39" s="1012"/>
      <c r="CA39" s="1010" t="s">
        <v>251</v>
      </c>
      <c r="CB39" s="1011"/>
      <c r="CC39" s="1011"/>
      <c r="CD39" s="1011"/>
      <c r="CE39" s="1012"/>
      <c r="CF39" s="217"/>
    </row>
    <row r="40" spans="1:84" ht="23.5" customHeight="1">
      <c r="A40" s="1015"/>
      <c r="B40" s="1016">
        <v>-19</v>
      </c>
      <c r="C40" s="1017"/>
      <c r="D40" s="442">
        <v>-10</v>
      </c>
      <c r="E40" s="1033" t="s">
        <v>536</v>
      </c>
      <c r="F40" s="1034"/>
      <c r="G40" s="1034"/>
      <c r="H40" s="1035"/>
      <c r="I40" s="492">
        <v>-31</v>
      </c>
      <c r="J40" s="1008" t="s">
        <v>535</v>
      </c>
      <c r="K40" s="1008"/>
      <c r="L40" s="1008"/>
      <c r="M40" s="1009"/>
      <c r="N40" s="217"/>
      <c r="O40" s="1015"/>
      <c r="P40" s="1016">
        <v>83</v>
      </c>
      <c r="Q40" s="1017"/>
      <c r="R40" s="442">
        <v>93</v>
      </c>
      <c r="S40" s="1033">
        <v>43542</v>
      </c>
      <c r="T40" s="1034"/>
      <c r="U40" s="1034"/>
      <c r="V40" s="1035"/>
      <c r="W40" s="492">
        <v>70</v>
      </c>
      <c r="X40" s="1007" t="s">
        <v>537</v>
      </c>
      <c r="Y40" s="1008"/>
      <c r="Z40" s="1008"/>
      <c r="AA40" s="1009"/>
      <c r="AC40" s="1015"/>
      <c r="AD40" s="1016">
        <v>141</v>
      </c>
      <c r="AE40" s="1017"/>
      <c r="AF40" s="442">
        <v>196</v>
      </c>
      <c r="AG40" s="1007" t="s">
        <v>538</v>
      </c>
      <c r="AH40" s="1008"/>
      <c r="AI40" s="1008"/>
      <c r="AJ40" s="1009"/>
      <c r="AK40" s="492">
        <v>112</v>
      </c>
      <c r="AL40" s="1033">
        <v>43719</v>
      </c>
      <c r="AM40" s="1034"/>
      <c r="AN40" s="1034"/>
      <c r="AO40" s="1035"/>
      <c r="AP40" s="217"/>
      <c r="AQ40" s="1015"/>
      <c r="AR40" s="1016">
        <v>48</v>
      </c>
      <c r="AS40" s="1017"/>
      <c r="AT40" s="442">
        <v>-31</v>
      </c>
      <c r="AU40" s="1033" t="s">
        <v>539</v>
      </c>
      <c r="AV40" s="1034"/>
      <c r="AW40" s="1034"/>
      <c r="AX40" s="1035"/>
      <c r="AY40" s="492">
        <v>-76</v>
      </c>
      <c r="AZ40" s="1007" t="s">
        <v>561</v>
      </c>
      <c r="BA40" s="1008"/>
      <c r="BB40" s="1008"/>
      <c r="BC40" s="1009"/>
      <c r="BD40" s="217"/>
      <c r="BE40" s="1015"/>
      <c r="BF40" s="1016">
        <v>-24</v>
      </c>
      <c r="BG40" s="1017"/>
      <c r="BH40" s="442">
        <v>-13</v>
      </c>
      <c r="BI40" s="1007" t="s">
        <v>540</v>
      </c>
      <c r="BJ40" s="1008"/>
      <c r="BK40" s="1008"/>
      <c r="BL40" s="1009"/>
      <c r="BM40" s="492">
        <v>-44</v>
      </c>
      <c r="BN40" s="1007" t="s">
        <v>541</v>
      </c>
      <c r="BO40" s="1008"/>
      <c r="BP40" s="1008"/>
      <c r="BQ40" s="1009"/>
      <c r="BR40" s="217"/>
      <c r="BS40" s="1015"/>
      <c r="BT40" s="1016">
        <v>121</v>
      </c>
      <c r="BU40" s="1017"/>
      <c r="BV40" s="442">
        <v>131</v>
      </c>
      <c r="BW40" s="1033" t="s">
        <v>542</v>
      </c>
      <c r="BX40" s="1034"/>
      <c r="BY40" s="1034"/>
      <c r="BZ40" s="1035"/>
      <c r="CA40" s="492">
        <v>110</v>
      </c>
      <c r="CB40" s="1033" t="s">
        <v>543</v>
      </c>
      <c r="CC40" s="1034"/>
      <c r="CD40" s="1034"/>
      <c r="CE40" s="1035"/>
      <c r="CF40" s="217"/>
    </row>
    <row r="41" spans="1:84" ht="11.5" customHeight="1">
      <c r="A41" s="303"/>
      <c r="B41" s="217"/>
      <c r="C41" s="217"/>
      <c r="D41" s="303"/>
      <c r="E41" s="217"/>
      <c r="F41" s="217"/>
      <c r="G41" s="217"/>
      <c r="H41" s="217"/>
      <c r="I41" s="303"/>
      <c r="J41" s="217"/>
      <c r="K41" s="217"/>
      <c r="L41" s="217"/>
      <c r="M41" s="217"/>
      <c r="N41" s="217"/>
      <c r="O41" s="303"/>
      <c r="P41" s="217"/>
      <c r="Q41" s="217"/>
      <c r="R41" s="303"/>
      <c r="S41" s="217"/>
      <c r="T41" s="217"/>
      <c r="U41" s="217"/>
      <c r="V41" s="217"/>
      <c r="W41" s="303"/>
      <c r="X41" s="217"/>
      <c r="Y41" s="217"/>
      <c r="Z41" s="300"/>
      <c r="AA41" s="217"/>
      <c r="AC41" s="303"/>
      <c r="AD41" s="217"/>
      <c r="AE41" s="217"/>
      <c r="AF41" s="303"/>
      <c r="AG41" s="217"/>
      <c r="AH41" s="217"/>
      <c r="AI41" s="217"/>
      <c r="AJ41" s="217"/>
      <c r="AK41" s="303"/>
      <c r="AL41" s="217"/>
      <c r="AM41" s="217"/>
      <c r="AN41" s="217"/>
      <c r="AO41" s="217"/>
      <c r="AP41" s="217"/>
      <c r="AQ41" s="303"/>
      <c r="AR41" s="217"/>
      <c r="AS41" s="217"/>
      <c r="AT41" s="303"/>
      <c r="AU41" s="217"/>
      <c r="AV41" s="292"/>
      <c r="AW41" s="217"/>
      <c r="AX41" s="217"/>
      <c r="AY41" s="303"/>
      <c r="AZ41" s="217"/>
      <c r="BA41" s="217"/>
      <c r="BB41" s="300"/>
      <c r="BC41" s="217"/>
      <c r="BD41" s="217"/>
      <c r="BE41" s="303"/>
      <c r="BF41" s="217"/>
      <c r="BG41" s="217"/>
      <c r="BH41" s="290"/>
      <c r="BI41" s="290"/>
      <c r="BJ41" s="290"/>
      <c r="BK41" s="290"/>
      <c r="BL41" s="290"/>
      <c r="BM41" s="290"/>
      <c r="BN41" s="217"/>
      <c r="BO41" s="217"/>
      <c r="BP41" s="217"/>
      <c r="BQ41" s="217"/>
      <c r="BR41" s="217"/>
      <c r="BS41" s="303"/>
      <c r="BT41" s="217"/>
      <c r="BU41" s="217"/>
      <c r="BV41" s="303"/>
      <c r="BW41" s="217"/>
      <c r="BX41" s="217"/>
      <c r="BY41" s="217"/>
      <c r="BZ41" s="217"/>
      <c r="CA41" s="303"/>
      <c r="CB41" s="217"/>
      <c r="CC41" s="217"/>
      <c r="CD41" s="217"/>
      <c r="CE41" s="217"/>
      <c r="CF41" s="217"/>
    </row>
    <row r="42" spans="1:84" ht="11.5" customHeight="1">
      <c r="A42" s="303"/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17"/>
      <c r="O42" s="303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304"/>
      <c r="AW42" s="304"/>
      <c r="AX42" s="304"/>
      <c r="AY42" s="217"/>
      <c r="AZ42" s="217"/>
      <c r="BA42" s="217"/>
      <c r="BB42" s="217"/>
      <c r="BC42" s="217"/>
      <c r="BD42" s="217"/>
      <c r="BE42" s="303"/>
      <c r="BF42" s="217"/>
      <c r="BG42" s="217"/>
      <c r="BH42" s="303"/>
      <c r="BI42" s="217"/>
      <c r="BJ42" s="217"/>
      <c r="BK42" s="217"/>
      <c r="BL42" s="217"/>
      <c r="BM42" s="303"/>
      <c r="BN42" s="217"/>
      <c r="BO42" s="217"/>
      <c r="BP42" s="217"/>
      <c r="BQ42" s="217"/>
      <c r="BR42" s="217"/>
      <c r="BS42" s="303"/>
      <c r="BT42" s="217"/>
      <c r="BU42" s="217"/>
      <c r="BV42" s="303"/>
      <c r="BW42" s="217"/>
      <c r="BX42" s="217"/>
      <c r="BY42" s="217"/>
      <c r="BZ42" s="217"/>
      <c r="CA42" s="303"/>
      <c r="CB42" s="217"/>
      <c r="CC42" s="217"/>
      <c r="CD42" s="217"/>
      <c r="CE42" s="217"/>
      <c r="CF42" s="217"/>
    </row>
    <row r="43" spans="1:84" ht="11.5" customHeight="1">
      <c r="A43" s="289" t="s">
        <v>252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C43" s="289" t="s">
        <v>253</v>
      </c>
      <c r="BD43" s="217"/>
      <c r="BE43" s="289" t="s">
        <v>254</v>
      </c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</row>
    <row r="44" spans="1:84" ht="11.5" customHeight="1">
      <c r="A44" s="289" t="s">
        <v>255</v>
      </c>
      <c r="B44" s="217"/>
      <c r="C44" s="217"/>
      <c r="D44" s="217"/>
      <c r="E44" s="217"/>
      <c r="F44" s="217"/>
      <c r="G44" s="217"/>
      <c r="H44" s="217"/>
      <c r="I44" s="291" t="s">
        <v>405</v>
      </c>
      <c r="J44" s="291"/>
      <c r="K44" s="291"/>
      <c r="L44" s="291"/>
      <c r="M44" s="291"/>
      <c r="N44" s="217"/>
      <c r="O44" s="217" t="s">
        <v>256</v>
      </c>
      <c r="P44" s="217"/>
      <c r="Q44" s="217"/>
      <c r="R44" s="217"/>
      <c r="S44" s="217"/>
      <c r="T44" s="217"/>
      <c r="U44" s="217"/>
      <c r="V44" s="217"/>
      <c r="W44" s="217"/>
      <c r="X44" s="291" t="s">
        <v>404</v>
      </c>
      <c r="Y44" s="291"/>
      <c r="Z44" s="291"/>
      <c r="AA44" s="291"/>
      <c r="AC44" s="289" t="s">
        <v>257</v>
      </c>
      <c r="AD44" s="217"/>
      <c r="AE44" s="217"/>
      <c r="AF44" s="217"/>
      <c r="AG44" s="217"/>
      <c r="AH44" s="217"/>
      <c r="AI44" s="217"/>
      <c r="AJ44" s="217"/>
      <c r="AK44" s="217"/>
      <c r="AL44" s="217"/>
      <c r="AM44" s="292" t="s">
        <v>403</v>
      </c>
      <c r="AN44" s="217"/>
      <c r="AO44" s="217"/>
      <c r="AP44" s="217"/>
      <c r="AQ44" s="217" t="s">
        <v>258</v>
      </c>
      <c r="AR44" s="217"/>
      <c r="AS44" s="217"/>
      <c r="AT44" s="217"/>
      <c r="AU44" s="217"/>
      <c r="AV44" s="217"/>
      <c r="AW44" s="217"/>
      <c r="AX44" s="217"/>
      <c r="AY44" s="217"/>
      <c r="AZ44" s="217"/>
      <c r="BA44" s="292" t="s">
        <v>400</v>
      </c>
      <c r="BB44" s="217"/>
      <c r="BC44" s="217"/>
      <c r="BD44" s="217"/>
      <c r="BE44" s="289" t="s">
        <v>259</v>
      </c>
      <c r="BF44" s="217"/>
      <c r="BG44" s="217"/>
      <c r="BH44" s="217"/>
      <c r="BI44" s="217"/>
      <c r="BJ44" s="217"/>
      <c r="BK44" s="217"/>
      <c r="BL44" s="217"/>
      <c r="BM44" s="217"/>
      <c r="BN44" s="217"/>
      <c r="BO44" s="292" t="s">
        <v>402</v>
      </c>
      <c r="BP44" s="217"/>
      <c r="BQ44" s="217"/>
      <c r="BR44" s="217"/>
      <c r="BS44" s="289" t="s">
        <v>260</v>
      </c>
      <c r="BT44" s="217"/>
      <c r="BU44" s="217"/>
      <c r="BV44" s="217"/>
      <c r="BW44" s="217"/>
      <c r="BX44" s="217"/>
      <c r="BY44" s="217"/>
      <c r="BZ44" s="217"/>
      <c r="CA44" s="217"/>
      <c r="CB44" s="217"/>
      <c r="CC44" s="292" t="s">
        <v>401</v>
      </c>
      <c r="CD44" s="217"/>
      <c r="CE44" s="217"/>
      <c r="CF44" s="217"/>
    </row>
    <row r="45" spans="1:84" ht="11.5" customHeight="1">
      <c r="A45" s="1018" t="s">
        <v>248</v>
      </c>
      <c r="B45" s="1019" t="s">
        <v>196</v>
      </c>
      <c r="C45" s="1019"/>
      <c r="D45" s="1019"/>
      <c r="E45" s="1019"/>
      <c r="F45" s="1019"/>
      <c r="G45" s="1019"/>
      <c r="H45" s="1019"/>
      <c r="I45" s="1019"/>
      <c r="J45" s="1019"/>
      <c r="K45" s="1019"/>
      <c r="L45" s="1019"/>
      <c r="M45" s="1019"/>
      <c r="N45" s="217"/>
      <c r="O45" s="1018" t="s">
        <v>52</v>
      </c>
      <c r="P45" s="1019" t="s">
        <v>196</v>
      </c>
      <c r="Q45" s="1019"/>
      <c r="R45" s="1019"/>
      <c r="S45" s="1019"/>
      <c r="T45" s="1019"/>
      <c r="U45" s="1019"/>
      <c r="V45" s="1019"/>
      <c r="W45" s="1019"/>
      <c r="X45" s="1019"/>
      <c r="Y45" s="1019"/>
      <c r="Z45" s="1019"/>
      <c r="AA45" s="1019"/>
      <c r="AC45" s="1031" t="s">
        <v>248</v>
      </c>
      <c r="AD45" s="1022" t="s">
        <v>196</v>
      </c>
      <c r="AE45" s="1023"/>
      <c r="AF45" s="1023"/>
      <c r="AG45" s="1023"/>
      <c r="AH45" s="1023"/>
      <c r="AI45" s="1023"/>
      <c r="AJ45" s="1023"/>
      <c r="AK45" s="1023"/>
      <c r="AL45" s="1023"/>
      <c r="AM45" s="1023"/>
      <c r="AN45" s="1023"/>
      <c r="AO45" s="1024"/>
      <c r="AP45" s="217"/>
      <c r="AQ45" s="1031" t="s">
        <v>52</v>
      </c>
      <c r="AR45" s="1022" t="s">
        <v>196</v>
      </c>
      <c r="AS45" s="1023"/>
      <c r="AT45" s="1023"/>
      <c r="AU45" s="1023"/>
      <c r="AV45" s="1023"/>
      <c r="AW45" s="1023"/>
      <c r="AX45" s="1023"/>
      <c r="AY45" s="1023"/>
      <c r="AZ45" s="1023"/>
      <c r="BA45" s="1023"/>
      <c r="BB45" s="1023"/>
      <c r="BC45" s="1039"/>
      <c r="BD45" s="217"/>
      <c r="BE45" s="1018" t="s">
        <v>248</v>
      </c>
      <c r="BF45" s="1019" t="s">
        <v>196</v>
      </c>
      <c r="BG45" s="1019"/>
      <c r="BH45" s="1019"/>
      <c r="BI45" s="1019"/>
      <c r="BJ45" s="1019"/>
      <c r="BK45" s="1019"/>
      <c r="BL45" s="1019"/>
      <c r="BM45" s="1019"/>
      <c r="BN45" s="1019"/>
      <c r="BO45" s="1019"/>
      <c r="BP45" s="1019"/>
      <c r="BQ45" s="1019"/>
      <c r="BR45" s="217"/>
      <c r="BS45" s="1018" t="s">
        <v>52</v>
      </c>
      <c r="BT45" s="1019" t="s">
        <v>196</v>
      </c>
      <c r="BU45" s="1019"/>
      <c r="BV45" s="1019"/>
      <c r="BW45" s="1019"/>
      <c r="BX45" s="1019"/>
      <c r="BY45" s="1019"/>
      <c r="BZ45" s="1019"/>
      <c r="CA45" s="1019"/>
      <c r="CB45" s="1019"/>
      <c r="CC45" s="1019"/>
      <c r="CD45" s="1019"/>
      <c r="CE45" s="1019"/>
      <c r="CF45" s="217"/>
    </row>
    <row r="46" spans="1:84" ht="11.5" customHeight="1">
      <c r="A46" s="1018"/>
      <c r="B46" s="293">
        <v>1</v>
      </c>
      <c r="C46" s="293">
        <v>2</v>
      </c>
      <c r="D46" s="293">
        <v>3</v>
      </c>
      <c r="E46" s="293">
        <v>4</v>
      </c>
      <c r="F46" s="293">
        <v>5</v>
      </c>
      <c r="G46" s="293">
        <v>6</v>
      </c>
      <c r="H46" s="293">
        <v>7</v>
      </c>
      <c r="I46" s="293">
        <v>8</v>
      </c>
      <c r="J46" s="293">
        <v>9</v>
      </c>
      <c r="K46" s="293">
        <v>10</v>
      </c>
      <c r="L46" s="293">
        <v>11</v>
      </c>
      <c r="M46" s="293">
        <v>12</v>
      </c>
      <c r="N46" s="217"/>
      <c r="O46" s="1018"/>
      <c r="P46" s="293">
        <v>1</v>
      </c>
      <c r="Q46" s="293">
        <v>2</v>
      </c>
      <c r="R46" s="293">
        <v>3</v>
      </c>
      <c r="S46" s="293">
        <v>4</v>
      </c>
      <c r="T46" s="293">
        <v>5</v>
      </c>
      <c r="U46" s="293">
        <v>6</v>
      </c>
      <c r="V46" s="293">
        <v>7</v>
      </c>
      <c r="W46" s="293">
        <v>8</v>
      </c>
      <c r="X46" s="293">
        <v>9</v>
      </c>
      <c r="Y46" s="293">
        <v>10</v>
      </c>
      <c r="Z46" s="293">
        <v>11</v>
      </c>
      <c r="AA46" s="293">
        <v>12</v>
      </c>
      <c r="AC46" s="1032"/>
      <c r="AD46" s="293">
        <v>1</v>
      </c>
      <c r="AE46" s="293">
        <v>2</v>
      </c>
      <c r="AF46" s="293">
        <v>3</v>
      </c>
      <c r="AG46" s="293">
        <v>4</v>
      </c>
      <c r="AH46" s="293">
        <v>5</v>
      </c>
      <c r="AI46" s="293">
        <v>6</v>
      </c>
      <c r="AJ46" s="293">
        <v>7</v>
      </c>
      <c r="AK46" s="293">
        <v>8</v>
      </c>
      <c r="AL46" s="293">
        <v>9</v>
      </c>
      <c r="AM46" s="293">
        <v>10</v>
      </c>
      <c r="AN46" s="293">
        <v>11</v>
      </c>
      <c r="AO46" s="293">
        <v>12</v>
      </c>
      <c r="AP46" s="217"/>
      <c r="AQ46" s="1032"/>
      <c r="AR46" s="293">
        <v>1</v>
      </c>
      <c r="AS46" s="293">
        <v>2</v>
      </c>
      <c r="AT46" s="293">
        <v>3</v>
      </c>
      <c r="AU46" s="293">
        <v>4</v>
      </c>
      <c r="AV46" s="293">
        <v>5</v>
      </c>
      <c r="AW46" s="293">
        <v>6</v>
      </c>
      <c r="AX46" s="293">
        <v>7</v>
      </c>
      <c r="AY46" s="293">
        <v>8</v>
      </c>
      <c r="AZ46" s="293">
        <v>9</v>
      </c>
      <c r="BA46" s="293">
        <v>10</v>
      </c>
      <c r="BB46" s="293">
        <v>11</v>
      </c>
      <c r="BC46" s="305">
        <v>12</v>
      </c>
      <c r="BD46" s="217"/>
      <c r="BE46" s="1018"/>
      <c r="BF46" s="293">
        <v>1</v>
      </c>
      <c r="BG46" s="293">
        <v>2</v>
      </c>
      <c r="BH46" s="293">
        <v>3</v>
      </c>
      <c r="BI46" s="293">
        <v>4</v>
      </c>
      <c r="BJ46" s="293">
        <v>5</v>
      </c>
      <c r="BK46" s="293">
        <v>6</v>
      </c>
      <c r="BL46" s="293">
        <v>7</v>
      </c>
      <c r="BM46" s="293">
        <v>8</v>
      </c>
      <c r="BN46" s="293">
        <v>9</v>
      </c>
      <c r="BO46" s="293">
        <v>10</v>
      </c>
      <c r="BP46" s="293">
        <v>11</v>
      </c>
      <c r="BQ46" s="293">
        <v>12</v>
      </c>
      <c r="BR46" s="217"/>
      <c r="BS46" s="1018"/>
      <c r="BT46" s="293">
        <v>1</v>
      </c>
      <c r="BU46" s="293">
        <v>2</v>
      </c>
      <c r="BV46" s="293">
        <v>3</v>
      </c>
      <c r="BW46" s="293">
        <v>4</v>
      </c>
      <c r="BX46" s="293">
        <v>5</v>
      </c>
      <c r="BY46" s="293">
        <v>6</v>
      </c>
      <c r="BZ46" s="293">
        <v>7</v>
      </c>
      <c r="CA46" s="293">
        <v>8</v>
      </c>
      <c r="CB46" s="293">
        <v>9</v>
      </c>
      <c r="CC46" s="293">
        <v>10</v>
      </c>
      <c r="CD46" s="293">
        <v>11</v>
      </c>
      <c r="CE46" s="293">
        <v>12</v>
      </c>
      <c r="CF46" s="217"/>
    </row>
    <row r="47" spans="1:84" ht="11.5" customHeight="1">
      <c r="A47" s="295">
        <v>1</v>
      </c>
      <c r="B47" s="494">
        <v>-19.338208333333331</v>
      </c>
      <c r="C47" s="495">
        <v>-19.827999999999999</v>
      </c>
      <c r="D47" s="495">
        <v>-17.109041666666663</v>
      </c>
      <c r="E47" s="495">
        <v>-16.489541666666664</v>
      </c>
      <c r="F47" s="495">
        <v>-25</v>
      </c>
      <c r="G47" s="496">
        <v>-24.5</v>
      </c>
      <c r="H47" s="496">
        <v>-30</v>
      </c>
      <c r="I47" s="496">
        <v>-34.166666666666664</v>
      </c>
      <c r="J47" s="496">
        <v>-34</v>
      </c>
      <c r="K47" s="496">
        <v>-24.291666666666668</v>
      </c>
      <c r="L47" s="495">
        <v>-18.000000000000004</v>
      </c>
      <c r="M47" s="497">
        <v>-19.958333333333336</v>
      </c>
      <c r="N47" s="217"/>
      <c r="O47" s="295">
        <v>1</v>
      </c>
      <c r="P47" s="483">
        <v>140.66666666666666</v>
      </c>
      <c r="Q47" s="484">
        <v>141</v>
      </c>
      <c r="R47" s="484">
        <v>143.87500000000003</v>
      </c>
      <c r="S47" s="484">
        <v>145.00000000000003</v>
      </c>
      <c r="T47" s="484">
        <v>135.29166666666666</v>
      </c>
      <c r="U47" s="484">
        <v>134.875</v>
      </c>
      <c r="V47" s="484">
        <v>131.58333333333334</v>
      </c>
      <c r="W47" s="484">
        <v>127.04166666666667</v>
      </c>
      <c r="X47" s="484">
        <v>127.375</v>
      </c>
      <c r="Y47" s="484">
        <v>137</v>
      </c>
      <c r="Z47" s="484">
        <v>148</v>
      </c>
      <c r="AA47" s="485">
        <v>147.20833333333334</v>
      </c>
      <c r="AC47" s="295">
        <v>1</v>
      </c>
      <c r="AD47" s="483">
        <v>-25.749999999999996</v>
      </c>
      <c r="AE47" s="484">
        <v>-24.999999999999996</v>
      </c>
      <c r="AF47" s="484">
        <v>-17.958333333333332</v>
      </c>
      <c r="AG47" s="484">
        <v>-17.75</v>
      </c>
      <c r="AH47" s="484">
        <v>-28.583333333333329</v>
      </c>
      <c r="AI47" s="484">
        <v>-27.333333333333329</v>
      </c>
      <c r="AJ47" s="484">
        <v>-32.5</v>
      </c>
      <c r="AK47" s="484">
        <v>-40.249999999999993</v>
      </c>
      <c r="AL47" s="484">
        <v>-38.124999999999993</v>
      </c>
      <c r="AM47" s="484">
        <v>-24.124999999999996</v>
      </c>
      <c r="AN47" s="484">
        <v>-19.999999999999996</v>
      </c>
      <c r="AO47" s="485">
        <v>-21.791666666666661</v>
      </c>
      <c r="AP47" s="217"/>
      <c r="AQ47" s="295">
        <v>1</v>
      </c>
      <c r="AR47" s="483">
        <v>50</v>
      </c>
      <c r="AS47" s="484">
        <v>55</v>
      </c>
      <c r="AT47" s="484">
        <v>55.583333333333336</v>
      </c>
      <c r="AU47" s="484">
        <v>58.504166666666656</v>
      </c>
      <c r="AV47" s="484">
        <v>57.616249999999958</v>
      </c>
      <c r="AW47" s="484">
        <v>55.791666666666657</v>
      </c>
      <c r="AX47" s="484">
        <v>53.999999999999993</v>
      </c>
      <c r="AY47" s="484">
        <v>48.041666666666664</v>
      </c>
      <c r="AZ47" s="484">
        <v>46.208333333333336</v>
      </c>
      <c r="BA47" s="484">
        <v>50.583333333333336</v>
      </c>
      <c r="BB47" s="484">
        <v>64.833333333333329</v>
      </c>
      <c r="BC47" s="516">
        <v>65.125</v>
      </c>
      <c r="BD47" s="217"/>
      <c r="BE47" s="295">
        <v>1</v>
      </c>
      <c r="BF47" s="483">
        <v>-31.416666666666668</v>
      </c>
      <c r="BG47" s="484">
        <v>-32.333333333333336</v>
      </c>
      <c r="BH47" s="484">
        <v>-26.625000000000004</v>
      </c>
      <c r="BI47" s="484">
        <v>-27.750000000000004</v>
      </c>
      <c r="BJ47" s="484">
        <v>-35.458333333333336</v>
      </c>
      <c r="BK47" s="484">
        <v>-33.083333333333336</v>
      </c>
      <c r="BL47" s="484">
        <v>-41.875000000000007</v>
      </c>
      <c r="BM47" s="484">
        <v>-51.166666666666664</v>
      </c>
      <c r="BN47" s="484">
        <v>-49.041666666666664</v>
      </c>
      <c r="BO47" s="484">
        <v>-28.708333333333339</v>
      </c>
      <c r="BP47" s="484">
        <v>-28.000000000000004</v>
      </c>
      <c r="BQ47" s="485">
        <v>-29.583333333333339</v>
      </c>
      <c r="BR47" s="217"/>
      <c r="BS47" s="295">
        <v>1</v>
      </c>
      <c r="BT47" s="483">
        <v>-28.332833333333337</v>
      </c>
      <c r="BU47" s="484">
        <v>-29.183833333333329</v>
      </c>
      <c r="BV47" s="484">
        <v>-25.995250000000002</v>
      </c>
      <c r="BW47" s="484">
        <v>-26.153375</v>
      </c>
      <c r="BX47" s="484">
        <v>-38.375</v>
      </c>
      <c r="BY47" s="484">
        <v>-34.916666666666664</v>
      </c>
      <c r="BZ47" s="484">
        <v>-43.958333333333336</v>
      </c>
      <c r="CA47" s="484">
        <v>-50.291666666666664</v>
      </c>
      <c r="CB47" s="484">
        <v>-48.666666666666664</v>
      </c>
      <c r="CC47" s="484">
        <v>-25.541666666666668</v>
      </c>
      <c r="CD47" s="484">
        <v>-22.916666666666671</v>
      </c>
      <c r="CE47" s="485">
        <v>-22.000000000000004</v>
      </c>
      <c r="CF47" s="217"/>
    </row>
    <row r="48" spans="1:84" ht="11.5" customHeight="1">
      <c r="A48" s="296">
        <v>2</v>
      </c>
      <c r="B48" s="498">
        <v>-19.140125000000001</v>
      </c>
      <c r="C48" s="499">
        <v>-19.910791666666672</v>
      </c>
      <c r="D48" s="499">
        <v>-17.279916666666669</v>
      </c>
      <c r="E48" s="499">
        <v>-16.713624999999997</v>
      </c>
      <c r="F48" s="499">
        <v>-22.75</v>
      </c>
      <c r="G48" s="500">
        <v>-25</v>
      </c>
      <c r="H48" s="500">
        <v>-29.875</v>
      </c>
      <c r="I48" s="500">
        <v>-34.833333333333336</v>
      </c>
      <c r="J48" s="500">
        <v>-34.916666666666664</v>
      </c>
      <c r="K48" s="500">
        <v>-24.416666666666668</v>
      </c>
      <c r="L48" s="499">
        <v>-17.666666666666668</v>
      </c>
      <c r="M48" s="501">
        <v>-20.000000000000004</v>
      </c>
      <c r="N48" s="217"/>
      <c r="O48" s="296">
        <v>2</v>
      </c>
      <c r="P48" s="486">
        <v>141</v>
      </c>
      <c r="Q48" s="40">
        <v>141</v>
      </c>
      <c r="R48" s="40">
        <v>143.20833333333334</v>
      </c>
      <c r="S48" s="40">
        <v>144.41666666666669</v>
      </c>
      <c r="T48" s="40">
        <v>136.25</v>
      </c>
      <c r="U48" s="40">
        <v>135</v>
      </c>
      <c r="V48" s="40">
        <v>131.75</v>
      </c>
      <c r="W48" s="40">
        <v>126.54166666666667</v>
      </c>
      <c r="X48" s="40">
        <v>127.08333333333333</v>
      </c>
      <c r="Y48" s="40">
        <v>137</v>
      </c>
      <c r="Z48" s="40">
        <v>148.16666666666666</v>
      </c>
      <c r="AA48" s="487">
        <v>147.5</v>
      </c>
      <c r="AC48" s="296">
        <v>2</v>
      </c>
      <c r="AD48" s="486">
        <v>-24.124999999999996</v>
      </c>
      <c r="AE48" s="40">
        <v>-24.999999999999996</v>
      </c>
      <c r="AF48" s="40">
        <v>-18.458333333333336</v>
      </c>
      <c r="AG48" s="40">
        <v>-18.000000000000004</v>
      </c>
      <c r="AH48" s="40">
        <v>-26.958333333333329</v>
      </c>
      <c r="AI48" s="40">
        <v>-27.999999999999996</v>
      </c>
      <c r="AJ48" s="40">
        <v>-32.75</v>
      </c>
      <c r="AK48" s="40">
        <v>-41.791666666666664</v>
      </c>
      <c r="AL48" s="40">
        <v>-38.958333333333329</v>
      </c>
      <c r="AM48" s="40">
        <v>-23.999999999999996</v>
      </c>
      <c r="AN48" s="40">
        <v>-19.833333333333329</v>
      </c>
      <c r="AO48" s="487">
        <v>-21.999999999999996</v>
      </c>
      <c r="AP48" s="217"/>
      <c r="AQ48" s="296">
        <v>2</v>
      </c>
      <c r="AR48" s="486">
        <v>50.791666666666664</v>
      </c>
      <c r="AS48" s="491">
        <v>55</v>
      </c>
      <c r="AT48" s="491">
        <v>55.125</v>
      </c>
      <c r="AU48" s="491">
        <v>58.239166666666655</v>
      </c>
      <c r="AV48" s="491">
        <v>57.624999999999993</v>
      </c>
      <c r="AW48" s="491">
        <v>54.999999999999993</v>
      </c>
      <c r="AX48" s="491">
        <v>53.999999999999993</v>
      </c>
      <c r="AY48" s="491">
        <v>47.541666666666664</v>
      </c>
      <c r="AZ48" s="491">
        <v>45.958333333333336</v>
      </c>
      <c r="BA48" s="491">
        <v>50.541666666666664</v>
      </c>
      <c r="BB48" s="491">
        <v>64.833333333333329</v>
      </c>
      <c r="BC48" s="517">
        <v>65.25</v>
      </c>
      <c r="BD48" s="217"/>
      <c r="BE48" s="296">
        <v>2</v>
      </c>
      <c r="BF48" s="486">
        <v>-29.833333333333339</v>
      </c>
      <c r="BG48" s="40">
        <v>-32.375000000000007</v>
      </c>
      <c r="BH48" s="40">
        <v>-27.708333333333339</v>
      </c>
      <c r="BI48" s="40">
        <v>-28.000000000000004</v>
      </c>
      <c r="BJ48" s="40">
        <v>-31.708333333333339</v>
      </c>
      <c r="BK48" s="40">
        <v>-33.583333333333336</v>
      </c>
      <c r="BL48" s="40">
        <v>-40.333333333333336</v>
      </c>
      <c r="BM48" s="40">
        <v>-52.541666666666679</v>
      </c>
      <c r="BN48" s="40">
        <v>-49.666666666666664</v>
      </c>
      <c r="BO48" s="40">
        <v>-29.541666666666671</v>
      </c>
      <c r="BP48" s="40">
        <v>-27.458333333333339</v>
      </c>
      <c r="BQ48" s="487">
        <v>-30.000000000000004</v>
      </c>
      <c r="BR48" s="217"/>
      <c r="BS48" s="296">
        <v>2</v>
      </c>
      <c r="BT48" s="486">
        <v>-27.03691666666667</v>
      </c>
      <c r="BU48" s="40">
        <v>-29.269625000000001</v>
      </c>
      <c r="BV48" s="40">
        <v>-26.840916666666669</v>
      </c>
      <c r="BW48" s="40">
        <v>-26.710416666666664</v>
      </c>
      <c r="BX48" s="40">
        <v>-33.958333333333336</v>
      </c>
      <c r="BY48" s="40">
        <v>-36.041666666666664</v>
      </c>
      <c r="BZ48" s="40">
        <v>-43.625</v>
      </c>
      <c r="CA48" s="40">
        <v>-50.916666666666664</v>
      </c>
      <c r="CB48" s="40">
        <v>-49.416666666666664</v>
      </c>
      <c r="CC48" s="40">
        <v>-25.458333333333332</v>
      </c>
      <c r="CD48" s="40">
        <v>-22.375000000000004</v>
      </c>
      <c r="CE48" s="487">
        <v>-22.208333333333339</v>
      </c>
      <c r="CF48" s="217"/>
    </row>
    <row r="49" spans="1:84" ht="11.5" customHeight="1">
      <c r="A49" s="296">
        <v>3</v>
      </c>
      <c r="B49" s="498">
        <v>-19.953916666666668</v>
      </c>
      <c r="C49" s="499">
        <v>-18.756083333333333</v>
      </c>
      <c r="D49" s="499">
        <v>-17.411333333333335</v>
      </c>
      <c r="E49" s="499">
        <v>-16.973374999999994</v>
      </c>
      <c r="F49" s="500">
        <v>-22.291666666666668</v>
      </c>
      <c r="G49" s="500">
        <v>-25.25</v>
      </c>
      <c r="H49" s="500">
        <v>-28.875</v>
      </c>
      <c r="I49" s="500">
        <v>-34.916666666666664</v>
      </c>
      <c r="J49" s="500">
        <v>-35</v>
      </c>
      <c r="K49" s="500">
        <v>-25</v>
      </c>
      <c r="L49" s="499">
        <v>-16.666666666666668</v>
      </c>
      <c r="M49" s="501">
        <v>-20.000000000000004</v>
      </c>
      <c r="N49" s="217"/>
      <c r="O49" s="296">
        <v>3</v>
      </c>
      <c r="P49" s="486">
        <v>141</v>
      </c>
      <c r="Q49" s="40">
        <v>141.95833333333334</v>
      </c>
      <c r="R49" s="40">
        <v>143.00000000000003</v>
      </c>
      <c r="S49" s="40">
        <v>144.00000000000003</v>
      </c>
      <c r="T49" s="40">
        <v>137.5</v>
      </c>
      <c r="U49" s="40">
        <v>134.375</v>
      </c>
      <c r="V49" s="40">
        <v>132.66666666666666</v>
      </c>
      <c r="W49" s="40">
        <v>126.375</v>
      </c>
      <c r="X49" s="40">
        <v>127</v>
      </c>
      <c r="Y49" s="40">
        <v>137</v>
      </c>
      <c r="Z49" s="40">
        <v>149.33333333333334</v>
      </c>
      <c r="AA49" s="487">
        <v>147</v>
      </c>
      <c r="AC49" s="296">
        <v>3</v>
      </c>
      <c r="AD49" s="486">
        <v>-24.958333333333329</v>
      </c>
      <c r="AE49" s="40">
        <v>-23.791666666666661</v>
      </c>
      <c r="AF49" s="40">
        <v>-19.000000000000004</v>
      </c>
      <c r="AG49" s="40">
        <v>-18.916666666666668</v>
      </c>
      <c r="AH49" s="40">
        <v>-23.999999999999996</v>
      </c>
      <c r="AI49" s="40">
        <v>-28.499999999999996</v>
      </c>
      <c r="AJ49" s="40">
        <v>-31</v>
      </c>
      <c r="AK49" s="40">
        <v>-41.999999999999993</v>
      </c>
      <c r="AL49" s="40">
        <v>-39.333333333333329</v>
      </c>
      <c r="AM49" s="40">
        <v>-24.666666666666661</v>
      </c>
      <c r="AN49" s="40">
        <v>-17.833333333333336</v>
      </c>
      <c r="AO49" s="487">
        <v>-22.583333333333329</v>
      </c>
      <c r="AP49" s="217"/>
      <c r="AQ49" s="296">
        <v>3</v>
      </c>
      <c r="AR49" s="486">
        <v>51.000000000000007</v>
      </c>
      <c r="AS49" s="491">
        <v>53.541666666666664</v>
      </c>
      <c r="AT49" s="491">
        <v>55</v>
      </c>
      <c r="AU49" s="491">
        <v>57.64083333333334</v>
      </c>
      <c r="AV49" s="491">
        <v>58.833333333333336</v>
      </c>
      <c r="AW49" s="491">
        <v>55.291666666666657</v>
      </c>
      <c r="AX49" s="491">
        <v>53.999999999999993</v>
      </c>
      <c r="AY49" s="491">
        <v>47.333333333333336</v>
      </c>
      <c r="AZ49" s="491">
        <v>45.875</v>
      </c>
      <c r="BA49" s="491">
        <v>50.625</v>
      </c>
      <c r="BB49" s="491">
        <v>66.041666666666671</v>
      </c>
      <c r="BC49" s="517">
        <v>65</v>
      </c>
      <c r="BD49" s="217"/>
      <c r="BE49" s="296">
        <v>3</v>
      </c>
      <c r="BF49" s="486">
        <v>-31.000000000000004</v>
      </c>
      <c r="BG49" s="40">
        <v>-30.916666666666671</v>
      </c>
      <c r="BH49" s="40">
        <v>-28.000000000000004</v>
      </c>
      <c r="BI49" s="40">
        <v>-28.375000000000004</v>
      </c>
      <c r="BJ49" s="40">
        <v>-29.708333333333339</v>
      </c>
      <c r="BK49" s="40">
        <v>-34.125</v>
      </c>
      <c r="BL49" s="40">
        <v>-36.666666666666671</v>
      </c>
      <c r="BM49" s="40">
        <v>-53.000000000000007</v>
      </c>
      <c r="BN49" s="40">
        <v>-50.291666666666664</v>
      </c>
      <c r="BO49" s="40">
        <v>-30.000000000000004</v>
      </c>
      <c r="BP49" s="40">
        <v>-25.125000000000004</v>
      </c>
      <c r="BQ49" s="487">
        <v>-30.708333333333339</v>
      </c>
      <c r="BR49" s="217"/>
      <c r="BS49" s="296">
        <v>3</v>
      </c>
      <c r="BT49" s="486">
        <v>-28.118125000000003</v>
      </c>
      <c r="BU49" s="40">
        <v>-27.964208333333332</v>
      </c>
      <c r="BV49" s="40">
        <v>-27.558875000000004</v>
      </c>
      <c r="BW49" s="40">
        <v>-27.232875000000003</v>
      </c>
      <c r="BX49" s="40">
        <v>-28.75</v>
      </c>
      <c r="BY49" s="40">
        <v>-36.458333333333336</v>
      </c>
      <c r="BZ49" s="40">
        <v>-40.166666666666664</v>
      </c>
      <c r="CA49" s="40">
        <v>-51.375</v>
      </c>
      <c r="CB49" s="40">
        <v>-49.458333333333336</v>
      </c>
      <c r="CC49" s="40">
        <v>-26.291666666666668</v>
      </c>
      <c r="CD49" s="40">
        <v>-19.708333333333336</v>
      </c>
      <c r="CE49" s="487">
        <v>-22.666666666666671</v>
      </c>
      <c r="CF49" s="217"/>
    </row>
    <row r="50" spans="1:84" ht="11.5" customHeight="1">
      <c r="A50" s="296">
        <v>4</v>
      </c>
      <c r="B50" s="498">
        <v>-19.903624999999995</v>
      </c>
      <c r="C50" s="499">
        <v>-19.108791666666665</v>
      </c>
      <c r="D50" s="499">
        <v>-17.511583333333334</v>
      </c>
      <c r="E50" s="499">
        <v>-17.144791666666663</v>
      </c>
      <c r="F50" s="500">
        <v>-23</v>
      </c>
      <c r="G50" s="500">
        <v>-26.25</v>
      </c>
      <c r="H50" s="500">
        <v>-29.458333333333332</v>
      </c>
      <c r="I50" s="500">
        <v>-35</v>
      </c>
      <c r="J50" s="500">
        <v>-35</v>
      </c>
      <c r="K50" s="500">
        <v>-25</v>
      </c>
      <c r="L50" s="499">
        <v>-14.875</v>
      </c>
      <c r="M50" s="501">
        <v>-20.000000000000004</v>
      </c>
      <c r="N50" s="217"/>
      <c r="O50" s="296">
        <v>4</v>
      </c>
      <c r="P50" s="486">
        <v>141</v>
      </c>
      <c r="Q50" s="40">
        <v>142.00000000000003</v>
      </c>
      <c r="R50" s="40">
        <v>143.29166666666669</v>
      </c>
      <c r="S50" s="40">
        <v>143.75000000000003</v>
      </c>
      <c r="T50" s="40">
        <v>137.04166666666666</v>
      </c>
      <c r="U50" s="40">
        <v>133.58333333333334</v>
      </c>
      <c r="V50" s="40">
        <v>132.125</v>
      </c>
      <c r="W50" s="40">
        <v>126.33333333333333</v>
      </c>
      <c r="X50" s="40">
        <v>126.45833333333333</v>
      </c>
      <c r="Y50" s="40">
        <v>137</v>
      </c>
      <c r="Z50" s="40">
        <v>151.04166666666666</v>
      </c>
      <c r="AA50" s="487">
        <v>147</v>
      </c>
      <c r="AC50" s="296">
        <v>4</v>
      </c>
      <c r="AD50" s="486">
        <v>-24.999999999999996</v>
      </c>
      <c r="AE50" s="40">
        <v>-22.999999999999996</v>
      </c>
      <c r="AF50" s="40">
        <v>-19.000000000000004</v>
      </c>
      <c r="AG50" s="40">
        <v>-19.000000000000004</v>
      </c>
      <c r="AH50" s="40">
        <v>-24.999999999999996</v>
      </c>
      <c r="AI50" s="40">
        <v>-29.916666666666668</v>
      </c>
      <c r="AJ50" s="40">
        <v>-32.416666666666664</v>
      </c>
      <c r="AK50" s="40">
        <v>-41.499999999999993</v>
      </c>
      <c r="AL50" s="40">
        <v>-39.999999999999993</v>
      </c>
      <c r="AM50" s="40">
        <v>-24.999999999999996</v>
      </c>
      <c r="AN50" s="40">
        <v>-15.291666666666666</v>
      </c>
      <c r="AO50" s="487">
        <v>-22.416666666666661</v>
      </c>
      <c r="AP50" s="217"/>
      <c r="AQ50" s="296">
        <v>4</v>
      </c>
      <c r="AR50" s="486">
        <v>51.000000000000007</v>
      </c>
      <c r="AS50" s="491">
        <v>53</v>
      </c>
      <c r="AT50" s="491">
        <v>55</v>
      </c>
      <c r="AU50" s="491">
        <v>57.542499999999997</v>
      </c>
      <c r="AV50" s="491">
        <v>58.291666666666664</v>
      </c>
      <c r="AW50" s="491">
        <v>54.416666666666657</v>
      </c>
      <c r="AX50" s="491">
        <v>53.666666666666664</v>
      </c>
      <c r="AY50" s="491">
        <v>47</v>
      </c>
      <c r="AZ50" s="491">
        <v>45.166666666666664</v>
      </c>
      <c r="BA50" s="491">
        <v>50.625</v>
      </c>
      <c r="BB50" s="491">
        <v>68</v>
      </c>
      <c r="BC50" s="517">
        <v>65</v>
      </c>
      <c r="BD50" s="217"/>
      <c r="BE50" s="296">
        <v>4</v>
      </c>
      <c r="BF50" s="486">
        <v>-31.000000000000004</v>
      </c>
      <c r="BG50" s="40">
        <v>-30.166666666666671</v>
      </c>
      <c r="BH50" s="40">
        <v>-28.000000000000004</v>
      </c>
      <c r="BI50" s="40">
        <v>-28.583333333333339</v>
      </c>
      <c r="BJ50" s="40">
        <v>-31.166666666666671</v>
      </c>
      <c r="BK50" s="40">
        <v>-36.125</v>
      </c>
      <c r="BL50" s="40">
        <v>-39.083333333333336</v>
      </c>
      <c r="BM50" s="40">
        <v>-53.000000000000007</v>
      </c>
      <c r="BN50" s="40">
        <v>-50.833333333333336</v>
      </c>
      <c r="BO50" s="40">
        <v>-30.500000000000004</v>
      </c>
      <c r="BP50" s="40">
        <v>-22.750000000000004</v>
      </c>
      <c r="BQ50" s="487">
        <v>-30.791666666666671</v>
      </c>
      <c r="BR50" s="217"/>
      <c r="BS50" s="296">
        <v>4</v>
      </c>
      <c r="BT50" s="486">
        <v>-28.179791666666663</v>
      </c>
      <c r="BU50" s="40">
        <v>-27.767374999999991</v>
      </c>
      <c r="BV50" s="40">
        <v>-27.390416666666678</v>
      </c>
      <c r="BW50" s="40">
        <v>-27.614708333333336</v>
      </c>
      <c r="BX50" s="40">
        <v>-30.833333333333332</v>
      </c>
      <c r="BY50" s="40">
        <v>-39.958333333333336</v>
      </c>
      <c r="BZ50" s="40">
        <v>-40.958333333333336</v>
      </c>
      <c r="CA50" s="40">
        <v>-51.25</v>
      </c>
      <c r="CB50" s="40">
        <v>-49.458333333333336</v>
      </c>
      <c r="CC50" s="40">
        <v>-26.958333333333332</v>
      </c>
      <c r="CD50" s="40">
        <v>-18.291666666666668</v>
      </c>
      <c r="CE50" s="487">
        <v>-23.000000000000004</v>
      </c>
      <c r="CF50" s="217"/>
    </row>
    <row r="51" spans="1:84" ht="11.5" customHeight="1">
      <c r="A51" s="296">
        <v>5</v>
      </c>
      <c r="B51" s="498">
        <v>-20.186458333333334</v>
      </c>
      <c r="C51" s="499">
        <v>-19.402375000000003</v>
      </c>
      <c r="D51" s="499">
        <v>-16.847791666666669</v>
      </c>
      <c r="E51" s="499">
        <v>-17.408249999999999</v>
      </c>
      <c r="F51" s="500">
        <v>-23.041666666666668</v>
      </c>
      <c r="G51" s="500">
        <v>-27.333333333333332</v>
      </c>
      <c r="H51" s="500">
        <v>-29.541666666666668</v>
      </c>
      <c r="I51" s="500">
        <v>-35</v>
      </c>
      <c r="J51" s="500">
        <v>-35</v>
      </c>
      <c r="K51" s="500">
        <v>-25.5</v>
      </c>
      <c r="L51" s="499">
        <v>-15.375</v>
      </c>
      <c r="M51" s="501">
        <v>-20.000000000000004</v>
      </c>
      <c r="N51" s="217"/>
      <c r="O51" s="296">
        <v>5</v>
      </c>
      <c r="P51" s="486">
        <v>141</v>
      </c>
      <c r="Q51" s="40">
        <v>142.00000000000003</v>
      </c>
      <c r="R51" s="40">
        <v>144.25000000000003</v>
      </c>
      <c r="S51" s="40">
        <v>143.12500000000003</v>
      </c>
      <c r="T51" s="40">
        <v>136.95833333333334</v>
      </c>
      <c r="U51" s="40">
        <v>133.20833333333334</v>
      </c>
      <c r="V51" s="40">
        <v>132.79166666666666</v>
      </c>
      <c r="W51" s="40">
        <v>126.16666666666667</v>
      </c>
      <c r="X51" s="40">
        <v>126.20833333333333</v>
      </c>
      <c r="Y51" s="40">
        <v>137</v>
      </c>
      <c r="Z51" s="40">
        <v>151.20833333333334</v>
      </c>
      <c r="AA51" s="487">
        <v>147</v>
      </c>
      <c r="AC51" s="296">
        <v>5</v>
      </c>
      <c r="AD51" s="486">
        <v>-25.499999999999996</v>
      </c>
      <c r="AE51" s="40">
        <v>-23.124999999999996</v>
      </c>
      <c r="AF51" s="40">
        <v>-18.375000000000004</v>
      </c>
      <c r="AG51" s="40">
        <v>-19.625</v>
      </c>
      <c r="AH51" s="40">
        <v>-25.708333333333329</v>
      </c>
      <c r="AI51" s="40">
        <v>-31.416666666666668</v>
      </c>
      <c r="AJ51" s="40">
        <v>-31.708333333333332</v>
      </c>
      <c r="AK51" s="40">
        <v>-42.333333333333329</v>
      </c>
      <c r="AL51" s="40">
        <v>-40.666666666666664</v>
      </c>
      <c r="AM51" s="40">
        <v>-25.333333333333329</v>
      </c>
      <c r="AN51" s="40">
        <v>-15.916666666666666</v>
      </c>
      <c r="AO51" s="487">
        <v>-21.624999999999996</v>
      </c>
      <c r="AP51" s="217"/>
      <c r="AQ51" s="296">
        <v>5</v>
      </c>
      <c r="AR51" s="486">
        <v>51.000000000000007</v>
      </c>
      <c r="AS51" s="491">
        <v>53</v>
      </c>
      <c r="AT51" s="491">
        <v>55.666666666666664</v>
      </c>
      <c r="AU51" s="491">
        <v>57.402500000000003</v>
      </c>
      <c r="AV51" s="491">
        <v>57.999999999999993</v>
      </c>
      <c r="AW51" s="491">
        <v>53.958333333333321</v>
      </c>
      <c r="AX51" s="491">
        <v>53.999999999999993</v>
      </c>
      <c r="AY51" s="491">
        <v>46.916666666666664</v>
      </c>
      <c r="AZ51" s="491">
        <v>45</v>
      </c>
      <c r="BA51" s="491">
        <v>50.416666666666664</v>
      </c>
      <c r="BB51" s="491">
        <v>68.125</v>
      </c>
      <c r="BC51" s="517">
        <v>65</v>
      </c>
      <c r="BD51" s="217"/>
      <c r="BE51" s="296">
        <v>5</v>
      </c>
      <c r="BF51" s="486">
        <v>-31.958333333333339</v>
      </c>
      <c r="BG51" s="40">
        <v>-31.000000000000004</v>
      </c>
      <c r="BH51" s="40">
        <v>-27.000000000000004</v>
      </c>
      <c r="BI51" s="40">
        <v>-28.916666666666671</v>
      </c>
      <c r="BJ51" s="40">
        <v>-31.833333333333339</v>
      </c>
      <c r="BK51" s="40">
        <v>-38.000000000000007</v>
      </c>
      <c r="BL51" s="40">
        <v>-38.166666666666671</v>
      </c>
      <c r="BM51" s="40">
        <v>-53.500000000000007</v>
      </c>
      <c r="BN51" s="40">
        <v>-51.125000000000007</v>
      </c>
      <c r="BO51" s="40">
        <v>-30.625000000000004</v>
      </c>
      <c r="BP51" s="40">
        <v>-24.791666666666671</v>
      </c>
      <c r="BQ51" s="487">
        <v>-29.791666666666671</v>
      </c>
      <c r="BR51" s="217"/>
      <c r="BS51" s="296">
        <v>5</v>
      </c>
      <c r="BT51" s="486">
        <v>-28.641999999999996</v>
      </c>
      <c r="BU51" s="40">
        <v>-28.373083333333327</v>
      </c>
      <c r="BV51" s="40">
        <v>-26.10083333333333</v>
      </c>
      <c r="BW51" s="40">
        <v>-27.790416666666669</v>
      </c>
      <c r="BX51" s="40">
        <v>-31.75</v>
      </c>
      <c r="BY51" s="40">
        <v>-42.5</v>
      </c>
      <c r="BZ51" s="40">
        <v>-41.666666666666664</v>
      </c>
      <c r="CA51" s="40">
        <v>-51.625</v>
      </c>
      <c r="CB51" s="40">
        <v>-50.25</v>
      </c>
      <c r="CC51" s="40">
        <v>-26.5</v>
      </c>
      <c r="CD51" s="40">
        <v>-19.750000000000004</v>
      </c>
      <c r="CE51" s="487">
        <v>-22.291666666666671</v>
      </c>
      <c r="CF51" s="217"/>
    </row>
    <row r="52" spans="1:84" ht="11.5" customHeight="1">
      <c r="A52" s="296">
        <v>6</v>
      </c>
      <c r="B52" s="498">
        <v>-20.360583333333334</v>
      </c>
      <c r="C52" s="499">
        <v>-19.451875000000001</v>
      </c>
      <c r="D52" s="499">
        <v>-17.252708333333334</v>
      </c>
      <c r="E52" s="499">
        <v>-17.639708333333335</v>
      </c>
      <c r="F52" s="500">
        <v>-23.916666666666668</v>
      </c>
      <c r="G52" s="500">
        <v>-28.291666666666668</v>
      </c>
      <c r="H52" s="500">
        <v>-26.541666666666668</v>
      </c>
      <c r="I52" s="500">
        <v>-35</v>
      </c>
      <c r="J52" s="500">
        <v>-34.333333333333336</v>
      </c>
      <c r="K52" s="500">
        <v>-25</v>
      </c>
      <c r="L52" s="499">
        <v>-16</v>
      </c>
      <c r="M52" s="501">
        <v>-18.916666666666668</v>
      </c>
      <c r="N52" s="217"/>
      <c r="O52" s="296">
        <v>6</v>
      </c>
      <c r="P52" s="486">
        <v>141</v>
      </c>
      <c r="Q52" s="40">
        <v>142.00000000000003</v>
      </c>
      <c r="R52" s="40">
        <v>144.08333333333334</v>
      </c>
      <c r="S52" s="40">
        <v>142.79166666666669</v>
      </c>
      <c r="T52" s="40">
        <v>136.33333333333334</v>
      </c>
      <c r="U52" s="40">
        <v>132.5</v>
      </c>
      <c r="V52" s="40">
        <v>133.66666666666666</v>
      </c>
      <c r="W52" s="40">
        <v>125.79166666666667</v>
      </c>
      <c r="X52" s="40">
        <v>126.75</v>
      </c>
      <c r="Y52" s="40">
        <v>137</v>
      </c>
      <c r="Z52" s="40">
        <v>150.45833333333334</v>
      </c>
      <c r="AA52" s="487">
        <v>147.79166666666666</v>
      </c>
      <c r="AC52" s="296">
        <v>6</v>
      </c>
      <c r="AD52" s="486">
        <v>-25.999999999999996</v>
      </c>
      <c r="AE52" s="40">
        <v>-23.708333333333329</v>
      </c>
      <c r="AF52" s="40">
        <v>-18.958333333333336</v>
      </c>
      <c r="AG52" s="40">
        <v>-19.999999999999996</v>
      </c>
      <c r="AH52" s="40">
        <v>-26.416666666666661</v>
      </c>
      <c r="AI52" s="40">
        <v>-32.458333333333336</v>
      </c>
      <c r="AJ52" s="40">
        <v>-28.125</v>
      </c>
      <c r="AK52" s="40">
        <v>-43</v>
      </c>
      <c r="AL52" s="40">
        <v>-37.791666666666664</v>
      </c>
      <c r="AM52" s="40">
        <v>-25.791666666666661</v>
      </c>
      <c r="AN52" s="40">
        <v>-16.916666666666668</v>
      </c>
      <c r="AO52" s="487">
        <v>-19.166666666666664</v>
      </c>
      <c r="AP52" s="217"/>
      <c r="AQ52" s="296">
        <v>6</v>
      </c>
      <c r="AR52" s="486">
        <v>51.000000000000007</v>
      </c>
      <c r="AS52" s="491">
        <v>54</v>
      </c>
      <c r="AT52" s="491">
        <v>56</v>
      </c>
      <c r="AU52" s="491">
        <v>57.637499999999996</v>
      </c>
      <c r="AV52" s="491">
        <v>57.666666666666657</v>
      </c>
      <c r="AW52" s="491">
        <v>53.416666666666664</v>
      </c>
      <c r="AX52" s="491">
        <v>54.666666666666657</v>
      </c>
      <c r="AY52" s="491">
        <v>46.208333333333336</v>
      </c>
      <c r="AZ52" s="491">
        <v>45.541666666666664</v>
      </c>
      <c r="BA52" s="491">
        <v>50.166666666666664</v>
      </c>
      <c r="BB52" s="491">
        <v>68</v>
      </c>
      <c r="BC52" s="517">
        <v>66.166666666666671</v>
      </c>
      <c r="BD52" s="217"/>
      <c r="BE52" s="296">
        <v>6</v>
      </c>
      <c r="BF52" s="486">
        <v>-32.000000000000007</v>
      </c>
      <c r="BG52" s="40">
        <v>-31.000000000000004</v>
      </c>
      <c r="BH52" s="40">
        <v>-27.791666666666671</v>
      </c>
      <c r="BI52" s="40">
        <v>-29.041666666666671</v>
      </c>
      <c r="BJ52" s="40">
        <v>-32.75</v>
      </c>
      <c r="BK52" s="40">
        <v>-39.750000000000007</v>
      </c>
      <c r="BL52" s="40">
        <v>-34.083333333333336</v>
      </c>
      <c r="BM52" s="40">
        <v>-54.041666666666679</v>
      </c>
      <c r="BN52" s="40">
        <v>-49.375</v>
      </c>
      <c r="BO52" s="40">
        <v>-31.000000000000004</v>
      </c>
      <c r="BP52" s="40">
        <v>-26.125000000000004</v>
      </c>
      <c r="BQ52" s="487">
        <v>-27.500000000000004</v>
      </c>
      <c r="BR52" s="217"/>
      <c r="BS52" s="296">
        <v>6</v>
      </c>
      <c r="BT52" s="486">
        <v>-29.076625000000011</v>
      </c>
      <c r="BU52" s="40">
        <v>-28.410291666666662</v>
      </c>
      <c r="BV52" s="40">
        <v>-27.296041666666671</v>
      </c>
      <c r="BW52" s="40">
        <v>-27.812166666666659</v>
      </c>
      <c r="BX52" s="40">
        <v>-33.291666666666664</v>
      </c>
      <c r="BY52" s="40">
        <v>-44.458333333333336</v>
      </c>
      <c r="BZ52" s="40">
        <v>-37.166666666666664</v>
      </c>
      <c r="CA52" s="40">
        <v>-52.583333333333336</v>
      </c>
      <c r="CB52" s="40">
        <v>-50.208333333333336</v>
      </c>
      <c r="CC52" s="40">
        <v>-26.375</v>
      </c>
      <c r="CD52" s="40">
        <v>-20.625000000000004</v>
      </c>
      <c r="CE52" s="487">
        <v>-19.333333333333336</v>
      </c>
      <c r="CF52" s="217"/>
    </row>
    <row r="53" spans="1:84" ht="11.5" customHeight="1">
      <c r="A53" s="296">
        <v>7</v>
      </c>
      <c r="B53" s="498">
        <v>-20.290541666666666</v>
      </c>
      <c r="C53" s="499">
        <v>-19.434249999999992</v>
      </c>
      <c r="D53" s="499">
        <v>-17.219541666666661</v>
      </c>
      <c r="E53" s="499">
        <v>-17.775249999999996</v>
      </c>
      <c r="F53" s="500">
        <v>-24</v>
      </c>
      <c r="G53" s="500">
        <v>-29.25</v>
      </c>
      <c r="H53" s="500">
        <v>-25.25</v>
      </c>
      <c r="I53" s="500">
        <v>-33.916666666666664</v>
      </c>
      <c r="J53" s="500">
        <v>-33</v>
      </c>
      <c r="K53" s="500">
        <v>-25</v>
      </c>
      <c r="L53" s="499">
        <v>-16</v>
      </c>
      <c r="M53" s="501">
        <v>-18.000000000000004</v>
      </c>
      <c r="N53" s="217"/>
      <c r="O53" s="296">
        <v>7</v>
      </c>
      <c r="P53" s="486">
        <v>141</v>
      </c>
      <c r="Q53" s="40">
        <v>142.00000000000003</v>
      </c>
      <c r="R53" s="40">
        <v>143.75000000000003</v>
      </c>
      <c r="S53" s="40">
        <v>142.25000000000003</v>
      </c>
      <c r="T53" s="40">
        <v>136</v>
      </c>
      <c r="U53" s="40">
        <v>132.08333333333334</v>
      </c>
      <c r="V53" s="40">
        <v>133.875</v>
      </c>
      <c r="W53" s="40">
        <v>126</v>
      </c>
      <c r="X53" s="40">
        <v>127.04166666666667</v>
      </c>
      <c r="Y53" s="40">
        <v>137.375</v>
      </c>
      <c r="Z53" s="40">
        <v>150</v>
      </c>
      <c r="AA53" s="487">
        <v>149</v>
      </c>
      <c r="AC53" s="296">
        <v>7</v>
      </c>
      <c r="AD53" s="486">
        <v>-25.999999999999996</v>
      </c>
      <c r="AE53" s="40">
        <v>-23.958333333333329</v>
      </c>
      <c r="AF53" s="40">
        <v>-19.000000000000004</v>
      </c>
      <c r="AG53" s="40">
        <v>-19.999999999999996</v>
      </c>
      <c r="AH53" s="40">
        <v>-26.999999999999996</v>
      </c>
      <c r="AI53" s="40">
        <v>-33.5</v>
      </c>
      <c r="AJ53" s="40">
        <v>-26.416666666666661</v>
      </c>
      <c r="AK53" s="40">
        <v>-39.125</v>
      </c>
      <c r="AL53" s="40">
        <v>-36.583333333333329</v>
      </c>
      <c r="AM53" s="40">
        <v>-25.999999999999996</v>
      </c>
      <c r="AN53" s="40">
        <v>-17.541666666666668</v>
      </c>
      <c r="AO53" s="487">
        <v>-17.708333333333336</v>
      </c>
      <c r="AP53" s="217"/>
      <c r="AQ53" s="296">
        <v>7</v>
      </c>
      <c r="AR53" s="486">
        <v>51.000000000000007</v>
      </c>
      <c r="AS53" s="491">
        <v>53.791666666666664</v>
      </c>
      <c r="AT53" s="491">
        <v>55.5</v>
      </c>
      <c r="AU53" s="491">
        <v>57.497499999999995</v>
      </c>
      <c r="AV53" s="491">
        <v>57.583333333333321</v>
      </c>
      <c r="AW53" s="491">
        <v>52.916666666666664</v>
      </c>
      <c r="AX53" s="491">
        <v>54.999999999999993</v>
      </c>
      <c r="AY53" s="491">
        <v>46.916666666666664</v>
      </c>
      <c r="AZ53" s="491">
        <v>45.375</v>
      </c>
      <c r="BA53" s="491">
        <v>49.999999999999993</v>
      </c>
      <c r="BB53" s="491">
        <v>68</v>
      </c>
      <c r="BC53" s="517">
        <v>67.083333333333329</v>
      </c>
      <c r="BD53" s="217"/>
      <c r="BE53" s="296">
        <v>7</v>
      </c>
      <c r="BF53" s="486">
        <v>-32.000000000000007</v>
      </c>
      <c r="BG53" s="40">
        <v>-31.000000000000004</v>
      </c>
      <c r="BH53" s="40">
        <v>-28.000000000000004</v>
      </c>
      <c r="BI53" s="40">
        <v>-29.000000000000004</v>
      </c>
      <c r="BJ53" s="40">
        <v>-33.333333333333336</v>
      </c>
      <c r="BK53" s="40">
        <v>-41.000000000000007</v>
      </c>
      <c r="BL53" s="40">
        <v>-32.625</v>
      </c>
      <c r="BM53" s="40">
        <v>-51.583333333333336</v>
      </c>
      <c r="BN53" s="40">
        <v>-47.541666666666679</v>
      </c>
      <c r="BO53" s="40">
        <v>-31.000000000000004</v>
      </c>
      <c r="BP53" s="40">
        <v>-27.000000000000004</v>
      </c>
      <c r="BQ53" s="487">
        <v>-26.125000000000004</v>
      </c>
      <c r="BR53" s="217"/>
      <c r="BS53" s="296">
        <v>7</v>
      </c>
      <c r="BT53" s="486">
        <v>-29.143833333333333</v>
      </c>
      <c r="BU53" s="40">
        <v>-28.459791666666661</v>
      </c>
      <c r="BV53" s="40">
        <v>-27.369166666666661</v>
      </c>
      <c r="BW53" s="40">
        <v>-27.985833333333336</v>
      </c>
      <c r="BX53" s="40">
        <v>-34.625</v>
      </c>
      <c r="BY53" s="40">
        <v>-45.916666666666664</v>
      </c>
      <c r="BZ53" s="40">
        <v>-32.541666666666664</v>
      </c>
      <c r="CA53" s="40">
        <v>-52.125</v>
      </c>
      <c r="CB53" s="40">
        <v>-48.916666666666664</v>
      </c>
      <c r="CC53" s="40">
        <v>-26.666666666666668</v>
      </c>
      <c r="CD53" s="40">
        <v>-21.000000000000004</v>
      </c>
      <c r="CE53" s="487">
        <v>-17.875000000000004</v>
      </c>
      <c r="CF53" s="217"/>
    </row>
    <row r="54" spans="1:84" ht="11.5" customHeight="1">
      <c r="A54" s="296">
        <v>8</v>
      </c>
      <c r="B54" s="498">
        <v>-20.138499999999997</v>
      </c>
      <c r="C54" s="499">
        <v>-19.25408333333333</v>
      </c>
      <c r="D54" s="499">
        <v>-15.129541666666666</v>
      </c>
      <c r="E54" s="499">
        <v>-17.877083333333335</v>
      </c>
      <c r="F54" s="500">
        <v>-24.166666666666668</v>
      </c>
      <c r="G54" s="500">
        <v>-30.25</v>
      </c>
      <c r="H54" s="500">
        <v>-26.375</v>
      </c>
      <c r="I54" s="500">
        <v>-32.208333333333336</v>
      </c>
      <c r="J54" s="500">
        <v>-33.625</v>
      </c>
      <c r="K54" s="500">
        <v>-25</v>
      </c>
      <c r="L54" s="499">
        <v>-16.833333333333332</v>
      </c>
      <c r="M54" s="501">
        <v>-17.791666666666668</v>
      </c>
      <c r="N54" s="217"/>
      <c r="O54" s="296">
        <v>8</v>
      </c>
      <c r="P54" s="486">
        <v>141</v>
      </c>
      <c r="Q54" s="40">
        <v>142.00000000000003</v>
      </c>
      <c r="R54" s="40">
        <v>145.00000000000003</v>
      </c>
      <c r="S54" s="40">
        <v>142.00000000000003</v>
      </c>
      <c r="T54" s="40">
        <v>135.66666666666666</v>
      </c>
      <c r="U54" s="40">
        <v>131.33333333333334</v>
      </c>
      <c r="V54" s="40">
        <v>132.875</v>
      </c>
      <c r="W54" s="40">
        <v>126.54166666666667</v>
      </c>
      <c r="X54" s="40">
        <v>127</v>
      </c>
      <c r="Y54" s="40">
        <v>138</v>
      </c>
      <c r="Z54" s="40">
        <v>149.95833333333334</v>
      </c>
      <c r="AA54" s="487">
        <v>149.58333333333334</v>
      </c>
      <c r="AC54" s="296">
        <v>8</v>
      </c>
      <c r="AD54" s="486">
        <v>-25.999999999999996</v>
      </c>
      <c r="AE54" s="40">
        <v>-23.708333333333329</v>
      </c>
      <c r="AF54" s="40">
        <v>-16.75</v>
      </c>
      <c r="AG54" s="40">
        <v>-20.291666666666661</v>
      </c>
      <c r="AH54" s="40">
        <v>-27.666666666666661</v>
      </c>
      <c r="AI54" s="40">
        <v>-34.583333333333336</v>
      </c>
      <c r="AJ54" s="40">
        <v>-27.458333333333329</v>
      </c>
      <c r="AK54" s="40">
        <v>-37.124999999999993</v>
      </c>
      <c r="AL54" s="40">
        <v>-37.583333333333329</v>
      </c>
      <c r="AM54" s="40">
        <v>-25.749999999999996</v>
      </c>
      <c r="AN54" s="40">
        <v>-18.000000000000004</v>
      </c>
      <c r="AO54" s="487">
        <v>-16.708333333333332</v>
      </c>
      <c r="AP54" s="217"/>
      <c r="AQ54" s="296">
        <v>8</v>
      </c>
      <c r="AR54" s="486">
        <v>51.000000000000007</v>
      </c>
      <c r="AS54" s="491">
        <v>54.083333333333336</v>
      </c>
      <c r="AT54" s="491">
        <v>56.208333333333336</v>
      </c>
      <c r="AU54" s="491">
        <v>58.065833333333323</v>
      </c>
      <c r="AV54" s="491">
        <v>57.291666666666657</v>
      </c>
      <c r="AW54" s="491">
        <v>52.25</v>
      </c>
      <c r="AX54" s="491">
        <v>54.999999999999993</v>
      </c>
      <c r="AY54" s="491">
        <v>47.333333333333336</v>
      </c>
      <c r="AZ54" s="491">
        <v>45</v>
      </c>
      <c r="BA54" s="491">
        <v>49.999999999999993</v>
      </c>
      <c r="BB54" s="491">
        <v>67.625</v>
      </c>
      <c r="BC54" s="517">
        <v>67.875</v>
      </c>
      <c r="BD54" s="217"/>
      <c r="BE54" s="296">
        <v>8</v>
      </c>
      <c r="BF54" s="486">
        <v>-32.000000000000007</v>
      </c>
      <c r="BG54" s="40">
        <v>-30.833333333333339</v>
      </c>
      <c r="BH54" s="40">
        <v>-24.208333333333339</v>
      </c>
      <c r="BI54" s="40">
        <v>-28.833333333333339</v>
      </c>
      <c r="BJ54" s="40">
        <v>-34.416666666666664</v>
      </c>
      <c r="BK54" s="40">
        <v>-42.583333333333336</v>
      </c>
      <c r="BL54" s="40">
        <v>-33.916666666666664</v>
      </c>
      <c r="BM54" s="40">
        <v>-47.708333333333336</v>
      </c>
      <c r="BN54" s="40">
        <v>-48.708333333333336</v>
      </c>
      <c r="BO54" s="40">
        <v>-30.875000000000004</v>
      </c>
      <c r="BP54" s="40">
        <v>-27.000000000000004</v>
      </c>
      <c r="BQ54" s="487">
        <v>-25.666666666666671</v>
      </c>
      <c r="BR54" s="217"/>
      <c r="BS54" s="296">
        <v>8</v>
      </c>
      <c r="BT54" s="486">
        <v>-28.917874999999995</v>
      </c>
      <c r="BU54" s="40">
        <v>-28.400083333333338</v>
      </c>
      <c r="BV54" s="40">
        <v>-22.367499999999996</v>
      </c>
      <c r="BW54" s="40">
        <v>-27.791833333333326</v>
      </c>
      <c r="BX54" s="40">
        <v>-36.333333333333336</v>
      </c>
      <c r="BY54" s="40">
        <v>-46.833333333333336</v>
      </c>
      <c r="BZ54" s="40">
        <v>-34</v>
      </c>
      <c r="CA54" s="40">
        <v>-50.125</v>
      </c>
      <c r="CB54" s="40">
        <v>-49.291666666666664</v>
      </c>
      <c r="CC54" s="40">
        <v>-26.5</v>
      </c>
      <c r="CD54" s="40">
        <v>-21.750000000000004</v>
      </c>
      <c r="CE54" s="487">
        <v>-17.291666666666668</v>
      </c>
      <c r="CF54" s="217"/>
    </row>
    <row r="55" spans="1:84" ht="11.5" customHeight="1">
      <c r="A55" s="296">
        <v>9</v>
      </c>
      <c r="B55" s="498">
        <v>-20.253625000000003</v>
      </c>
      <c r="C55" s="499">
        <v>-17.630125000000003</v>
      </c>
      <c r="D55" s="499">
        <v>-15.124500000000003</v>
      </c>
      <c r="E55" s="499">
        <v>-17.602249999999994</v>
      </c>
      <c r="F55" s="500">
        <v>-25</v>
      </c>
      <c r="G55" s="500">
        <v>-30.5</v>
      </c>
      <c r="H55" s="500">
        <v>-27.5</v>
      </c>
      <c r="I55" s="500">
        <v>-27.875</v>
      </c>
      <c r="J55" s="500">
        <v>-31.25</v>
      </c>
      <c r="K55" s="500">
        <v>-24.625</v>
      </c>
      <c r="L55" s="499">
        <v>-17</v>
      </c>
      <c r="M55" s="501">
        <v>-16.333333333333332</v>
      </c>
      <c r="N55" s="217"/>
      <c r="O55" s="296">
        <v>9</v>
      </c>
      <c r="P55" s="486">
        <v>141</v>
      </c>
      <c r="Q55" s="40">
        <v>142.87500000000003</v>
      </c>
      <c r="R55" s="40">
        <v>145.50000000000003</v>
      </c>
      <c r="S55" s="40">
        <v>142.83333333333334</v>
      </c>
      <c r="T55" s="40">
        <v>135.25</v>
      </c>
      <c r="U55" s="40">
        <v>131</v>
      </c>
      <c r="V55" s="40">
        <v>132</v>
      </c>
      <c r="W55" s="40">
        <v>127.79166666666667</v>
      </c>
      <c r="X55" s="40">
        <v>127.625</v>
      </c>
      <c r="Y55" s="40">
        <v>138</v>
      </c>
      <c r="Z55" s="40">
        <v>149.125</v>
      </c>
      <c r="AA55" s="487">
        <v>150.75</v>
      </c>
      <c r="AC55" s="296">
        <v>9</v>
      </c>
      <c r="AD55" s="486">
        <v>-25.999999999999996</v>
      </c>
      <c r="AE55" s="40">
        <v>-20.958333333333332</v>
      </c>
      <c r="AF55" s="40">
        <v>-15</v>
      </c>
      <c r="AG55" s="40">
        <v>-19.791666666666661</v>
      </c>
      <c r="AH55" s="40">
        <v>-28.541666666666661</v>
      </c>
      <c r="AI55" s="40">
        <v>-34.541666666666664</v>
      </c>
      <c r="AJ55" s="40">
        <v>-28.874999999999996</v>
      </c>
      <c r="AK55" s="40">
        <v>-33.541666666666664</v>
      </c>
      <c r="AL55" s="40">
        <v>-35.041666666666664</v>
      </c>
      <c r="AM55" s="40">
        <v>-24.999999999999996</v>
      </c>
      <c r="AN55" s="40">
        <v>-18.000000000000004</v>
      </c>
      <c r="AO55" s="487">
        <v>-15.333333333333334</v>
      </c>
      <c r="AP55" s="217"/>
      <c r="AQ55" s="296">
        <v>9</v>
      </c>
      <c r="AR55" s="486">
        <v>51.541666666666679</v>
      </c>
      <c r="AS55" s="491">
        <v>54.791666666666664</v>
      </c>
      <c r="AT55" s="491">
        <v>56.708333333333321</v>
      </c>
      <c r="AU55" s="491">
        <v>58.467499999999994</v>
      </c>
      <c r="AV55" s="491">
        <v>56.458333333333321</v>
      </c>
      <c r="AW55" s="491">
        <v>52</v>
      </c>
      <c r="AX55" s="491">
        <v>54.583333333333321</v>
      </c>
      <c r="AY55" s="491">
        <v>48</v>
      </c>
      <c r="AZ55" s="491">
        <v>45.041666666666664</v>
      </c>
      <c r="BA55" s="491">
        <v>49.999999999999993</v>
      </c>
      <c r="BB55" s="491">
        <v>67</v>
      </c>
      <c r="BC55" s="517">
        <v>68.666666666666671</v>
      </c>
      <c r="BD55" s="217"/>
      <c r="BE55" s="296">
        <v>9</v>
      </c>
      <c r="BF55" s="486">
        <v>-32.333333333333336</v>
      </c>
      <c r="BG55" s="40">
        <v>-27.708333333333339</v>
      </c>
      <c r="BH55" s="40">
        <v>-23.291666666666671</v>
      </c>
      <c r="BI55" s="40">
        <v>-27.708333333333339</v>
      </c>
      <c r="BJ55" s="40">
        <v>-35.5</v>
      </c>
      <c r="BK55" s="40">
        <v>-40.958333333333336</v>
      </c>
      <c r="BL55" s="40">
        <v>-35</v>
      </c>
      <c r="BM55" s="40">
        <v>-40.083333333333336</v>
      </c>
      <c r="BN55" s="40">
        <v>-42.708333333333343</v>
      </c>
      <c r="BO55" s="40">
        <v>-30.000000000000004</v>
      </c>
      <c r="BP55" s="40">
        <v>-27.000000000000004</v>
      </c>
      <c r="BQ55" s="487">
        <v>-24.625000000000004</v>
      </c>
      <c r="BR55" s="217"/>
      <c r="BS55" s="296">
        <v>9</v>
      </c>
      <c r="BT55" s="486">
        <v>-29.129874999999995</v>
      </c>
      <c r="BU55" s="40">
        <v>-25.590833333333347</v>
      </c>
      <c r="BV55" s="40">
        <v>-21.010666666666665</v>
      </c>
      <c r="BW55" s="40">
        <v>-26.651041666666668</v>
      </c>
      <c r="BX55" s="40">
        <v>-38.25</v>
      </c>
      <c r="BY55" s="40">
        <v>-45.833333333333336</v>
      </c>
      <c r="BZ55" s="40">
        <v>-35.583333333333336</v>
      </c>
      <c r="CA55" s="40">
        <v>-41.833333333333336</v>
      </c>
      <c r="CB55" s="40">
        <v>-46.791666666666664</v>
      </c>
      <c r="CC55" s="40">
        <v>-25.708333333333332</v>
      </c>
      <c r="CD55" s="40">
        <v>-22.000000000000004</v>
      </c>
      <c r="CE55" s="487">
        <v>-16.375</v>
      </c>
      <c r="CF55" s="217"/>
    </row>
    <row r="56" spans="1:84" ht="11.5" customHeight="1">
      <c r="A56" s="296">
        <v>10</v>
      </c>
      <c r="B56" s="498">
        <v>-20.257750000000001</v>
      </c>
      <c r="C56" s="499">
        <v>-16.491291666666665</v>
      </c>
      <c r="D56" s="499">
        <v>-14.898958333333331</v>
      </c>
      <c r="E56" s="499">
        <v>-17.340916666666665</v>
      </c>
      <c r="F56" s="500">
        <v>-25</v>
      </c>
      <c r="G56" s="500">
        <v>-31.041666666666668</v>
      </c>
      <c r="H56" s="500">
        <v>-28</v>
      </c>
      <c r="I56" s="500">
        <v>-29.666666666666668</v>
      </c>
      <c r="J56" s="500">
        <v>-31</v>
      </c>
      <c r="K56" s="500">
        <v>-24.583333333333332</v>
      </c>
      <c r="L56" s="499">
        <v>-17</v>
      </c>
      <c r="M56" s="501">
        <v>-16</v>
      </c>
      <c r="N56" s="217"/>
      <c r="O56" s="296">
        <v>10</v>
      </c>
      <c r="P56" s="486">
        <v>141</v>
      </c>
      <c r="Q56" s="40">
        <v>143.58333333333334</v>
      </c>
      <c r="R56" s="40">
        <v>145.95833333333334</v>
      </c>
      <c r="S56" s="40">
        <v>143.00000000000003</v>
      </c>
      <c r="T56" s="40">
        <v>135</v>
      </c>
      <c r="U56" s="40">
        <v>130.16666666666666</v>
      </c>
      <c r="V56" s="40">
        <v>131.95833333333334</v>
      </c>
      <c r="W56" s="40">
        <v>127.29166666666667</v>
      </c>
      <c r="X56" s="40">
        <v>127.25</v>
      </c>
      <c r="Y56" s="40">
        <v>138</v>
      </c>
      <c r="Z56" s="40">
        <v>149.08333333333334</v>
      </c>
      <c r="AA56" s="487">
        <v>151.04166666666666</v>
      </c>
      <c r="AC56" s="296">
        <v>10</v>
      </c>
      <c r="AD56" s="486">
        <v>-25.999999999999996</v>
      </c>
      <c r="AE56" s="40">
        <v>-19.374999999999996</v>
      </c>
      <c r="AF56" s="40">
        <v>-14.958333333333334</v>
      </c>
      <c r="AG56" s="40">
        <v>-19.000000000000004</v>
      </c>
      <c r="AH56" s="40">
        <v>-28.999999999999996</v>
      </c>
      <c r="AI56" s="40">
        <v>-35.541666666666664</v>
      </c>
      <c r="AJ56" s="40">
        <v>-28.999999999999996</v>
      </c>
      <c r="AK56" s="40">
        <v>-33.583333333333336</v>
      </c>
      <c r="AL56" s="40">
        <v>-36.041666666666664</v>
      </c>
      <c r="AM56" s="40">
        <v>-24.999999999999996</v>
      </c>
      <c r="AN56" s="40">
        <v>-18.166666666666668</v>
      </c>
      <c r="AO56" s="487">
        <v>-15.083333333333334</v>
      </c>
      <c r="AP56" s="217"/>
      <c r="AQ56" s="296">
        <v>10</v>
      </c>
      <c r="AR56" s="486">
        <v>52.000000000000007</v>
      </c>
      <c r="AS56" s="491">
        <v>57.416666666666657</v>
      </c>
      <c r="AT56" s="491">
        <v>56.999999999999993</v>
      </c>
      <c r="AU56" s="491">
        <v>59.619166666666651</v>
      </c>
      <c r="AV56" s="491">
        <v>56.374999999999993</v>
      </c>
      <c r="AW56" s="491">
        <v>51.458333333333336</v>
      </c>
      <c r="AX56" s="491">
        <v>54.208333333333321</v>
      </c>
      <c r="AY56" s="491">
        <v>48</v>
      </c>
      <c r="AZ56" s="491">
        <v>45</v>
      </c>
      <c r="BA56" s="491">
        <v>49.999999999999993</v>
      </c>
      <c r="BB56" s="491">
        <v>67</v>
      </c>
      <c r="BC56" s="517">
        <v>69.041666666666671</v>
      </c>
      <c r="BD56" s="217"/>
      <c r="BE56" s="296">
        <v>10</v>
      </c>
      <c r="BF56" s="486">
        <v>-32.000000000000007</v>
      </c>
      <c r="BG56" s="40">
        <v>-26.375000000000004</v>
      </c>
      <c r="BH56" s="40">
        <v>-23.041666666666671</v>
      </c>
      <c r="BI56" s="40">
        <v>-27.000000000000004</v>
      </c>
      <c r="BJ56" s="40">
        <v>-35.5</v>
      </c>
      <c r="BK56" s="40">
        <v>-43.000000000000007</v>
      </c>
      <c r="BL56" s="40">
        <v>-35.291666666666664</v>
      </c>
      <c r="BM56" s="40">
        <v>-42.041666666666671</v>
      </c>
      <c r="BN56" s="40">
        <v>-43.916666666666679</v>
      </c>
      <c r="BO56" s="40">
        <v>-29.958333333333339</v>
      </c>
      <c r="BP56" s="40">
        <v>-26.958333333333339</v>
      </c>
      <c r="BQ56" s="487">
        <v>-25.333333333333339</v>
      </c>
      <c r="BR56" s="217"/>
      <c r="BS56" s="296">
        <v>10</v>
      </c>
      <c r="BT56" s="486">
        <v>-29.314125000000001</v>
      </c>
      <c r="BU56" s="40">
        <v>-24.166708333333332</v>
      </c>
      <c r="BV56" s="40">
        <v>-20.844041666666666</v>
      </c>
      <c r="BW56" s="40">
        <v>-25.528499999999998</v>
      </c>
      <c r="BX56" s="40">
        <v>-38.791666666666664</v>
      </c>
      <c r="BY56" s="40">
        <v>-45.608695652173914</v>
      </c>
      <c r="BZ56" s="40">
        <v>-36.166666666666664</v>
      </c>
      <c r="CA56" s="40">
        <v>-41.583333333333336</v>
      </c>
      <c r="CB56" s="40">
        <v>-44.791666666666664</v>
      </c>
      <c r="CC56" s="40">
        <v>-25.625</v>
      </c>
      <c r="CD56" s="40">
        <v>-22.000000000000004</v>
      </c>
      <c r="CE56" s="487">
        <v>-17</v>
      </c>
      <c r="CF56" s="217"/>
    </row>
    <row r="57" spans="1:84" ht="11.5" customHeight="1">
      <c r="A57" s="296">
        <v>11</v>
      </c>
      <c r="B57" s="498">
        <v>-19.977749999999997</v>
      </c>
      <c r="C57" s="499">
        <v>-16.352875000000001</v>
      </c>
      <c r="D57" s="499">
        <v>-15.419833333333331</v>
      </c>
      <c r="E57" s="499">
        <v>-17.747083333333336</v>
      </c>
      <c r="F57" s="500">
        <v>-23.791666666666668</v>
      </c>
      <c r="G57" s="500">
        <v>-31.75</v>
      </c>
      <c r="H57" s="500">
        <v>-28.125</v>
      </c>
      <c r="I57" s="500">
        <v>-29.25</v>
      </c>
      <c r="J57" s="500">
        <v>-32</v>
      </c>
      <c r="K57" s="500">
        <v>-24.541666666666668</v>
      </c>
      <c r="L57" s="499">
        <v>-17</v>
      </c>
      <c r="M57" s="501">
        <v>-16.375</v>
      </c>
      <c r="N57" s="217"/>
      <c r="O57" s="296">
        <v>11</v>
      </c>
      <c r="P57" s="486">
        <v>141</v>
      </c>
      <c r="Q57" s="40">
        <v>144.00000000000003</v>
      </c>
      <c r="R57" s="40">
        <v>145.79166666666669</v>
      </c>
      <c r="S57" s="40">
        <v>143.00000000000003</v>
      </c>
      <c r="T57" s="40">
        <v>135.70833333333334</v>
      </c>
      <c r="U57" s="40">
        <v>130.125</v>
      </c>
      <c r="V57" s="40">
        <v>131.5</v>
      </c>
      <c r="W57" s="40">
        <v>127.66666666666667</v>
      </c>
      <c r="X57" s="40">
        <v>127.33333333333333</v>
      </c>
      <c r="Y57" s="40">
        <v>138</v>
      </c>
      <c r="Z57" s="40">
        <v>149</v>
      </c>
      <c r="AA57" s="487">
        <v>151</v>
      </c>
      <c r="AC57" s="296">
        <v>11</v>
      </c>
      <c r="AD57" s="486">
        <v>-25.999999999999996</v>
      </c>
      <c r="AE57" s="40">
        <v>-18.333333333333336</v>
      </c>
      <c r="AF57" s="40">
        <v>-15.5</v>
      </c>
      <c r="AG57" s="40">
        <v>-19.5</v>
      </c>
      <c r="AH57" s="40">
        <v>-27.416666666666661</v>
      </c>
      <c r="AI57" s="40">
        <v>-35.749999999999993</v>
      </c>
      <c r="AJ57" s="40">
        <v>-29.833333333333332</v>
      </c>
      <c r="AK57" s="40">
        <v>-32.5</v>
      </c>
      <c r="AL57" s="40">
        <v>-36.833333333333329</v>
      </c>
      <c r="AM57" s="40">
        <v>-24.833333333333329</v>
      </c>
      <c r="AN57" s="40">
        <v>-18.958333333333336</v>
      </c>
      <c r="AO57" s="487">
        <v>-16.416666666666668</v>
      </c>
      <c r="AP57" s="217"/>
      <c r="AQ57" s="296">
        <v>11</v>
      </c>
      <c r="AR57" s="486">
        <v>51.958333333333343</v>
      </c>
      <c r="AS57" s="491">
        <v>56.666666666666664</v>
      </c>
      <c r="AT57" s="491">
        <v>57.083333333333321</v>
      </c>
      <c r="AU57" s="491">
        <v>59.562499999999979</v>
      </c>
      <c r="AV57" s="491">
        <v>57.166666666666657</v>
      </c>
      <c r="AW57" s="491">
        <v>51.125</v>
      </c>
      <c r="AX57" s="491">
        <v>54.041666666666657</v>
      </c>
      <c r="AY57" s="491">
        <v>48.416666666666664</v>
      </c>
      <c r="AZ57" s="491">
        <v>45</v>
      </c>
      <c r="BA57" s="491">
        <v>50.208333333333336</v>
      </c>
      <c r="BB57" s="491">
        <v>67</v>
      </c>
      <c r="BC57" s="517">
        <v>69</v>
      </c>
      <c r="BD57" s="217"/>
      <c r="BE57" s="296">
        <v>11</v>
      </c>
      <c r="BF57" s="486">
        <v>-32.000000000000007</v>
      </c>
      <c r="BG57" s="40">
        <v>-26.000000000000004</v>
      </c>
      <c r="BH57" s="40">
        <v>-24.458333333333339</v>
      </c>
      <c r="BI57" s="40">
        <v>-27.833333333333339</v>
      </c>
      <c r="BJ57" s="40">
        <v>-32.458333333333336</v>
      </c>
      <c r="BK57" s="40">
        <v>-43.375000000000007</v>
      </c>
      <c r="BL57" s="40">
        <v>-36.416666666666671</v>
      </c>
      <c r="BM57" s="40">
        <v>-39.791666666666671</v>
      </c>
      <c r="BN57" s="40">
        <v>-44.708333333333343</v>
      </c>
      <c r="BO57" s="40">
        <v>-29.458333333333339</v>
      </c>
      <c r="BP57" s="40">
        <v>-27.000000000000004</v>
      </c>
      <c r="BQ57" s="487">
        <v>-26.666666666666671</v>
      </c>
      <c r="BR57" s="217"/>
      <c r="BS57" s="296">
        <v>11</v>
      </c>
      <c r="BT57" s="486">
        <v>-28.740125000000003</v>
      </c>
      <c r="BU57" s="40">
        <v>-23.328291666666662</v>
      </c>
      <c r="BV57" s="40">
        <v>-24.041291666666666</v>
      </c>
      <c r="BW57" s="40">
        <v>-25.87029166666667</v>
      </c>
      <c r="BX57" s="40">
        <v>-34.375</v>
      </c>
      <c r="BY57" s="40">
        <v>-46.416666666666664</v>
      </c>
      <c r="BZ57" s="40">
        <v>-37.166666666666664</v>
      </c>
      <c r="CA57" s="40">
        <v>-41</v>
      </c>
      <c r="CB57" s="40">
        <v>-45.333333333333336</v>
      </c>
      <c r="CC57" s="40">
        <v>-25.958333333333332</v>
      </c>
      <c r="CD57" s="40">
        <v>-22.000000000000004</v>
      </c>
      <c r="CE57" s="487">
        <v>-17.666666666666668</v>
      </c>
      <c r="CF57" s="217"/>
    </row>
    <row r="58" spans="1:84" ht="11.5" customHeight="1">
      <c r="A58" s="296">
        <v>12</v>
      </c>
      <c r="B58" s="498">
        <v>-20.086083333333331</v>
      </c>
      <c r="C58" s="499">
        <v>-16.759541666666667</v>
      </c>
      <c r="D58" s="499">
        <v>-16.005291666666665</v>
      </c>
      <c r="E58" s="499">
        <v>-18.017583333333334</v>
      </c>
      <c r="F58" s="500">
        <v>-21.708333333333332</v>
      </c>
      <c r="G58" s="500">
        <v>-27.541666666666668</v>
      </c>
      <c r="H58" s="500">
        <v>-29.166666666666668</v>
      </c>
      <c r="I58" s="500">
        <v>-27.541666666666668</v>
      </c>
      <c r="J58" s="500">
        <v>-32</v>
      </c>
      <c r="K58" s="500">
        <v>-21</v>
      </c>
      <c r="L58" s="499">
        <v>-17.416666666666668</v>
      </c>
      <c r="M58" s="501">
        <v>-17</v>
      </c>
      <c r="N58" s="217"/>
      <c r="O58" s="296">
        <v>12</v>
      </c>
      <c r="P58" s="486">
        <v>141.08333333333334</v>
      </c>
      <c r="Q58" s="40">
        <v>144.70833333333334</v>
      </c>
      <c r="R58" s="40">
        <v>145.12500000000003</v>
      </c>
      <c r="S58" s="40">
        <v>142.58333333333334</v>
      </c>
      <c r="T58" s="40">
        <v>136.91666666666666</v>
      </c>
      <c r="U58" s="40">
        <v>130.875</v>
      </c>
      <c r="V58" s="40">
        <v>131.16666666666666</v>
      </c>
      <c r="W58" s="40">
        <v>129.04166666666666</v>
      </c>
      <c r="X58" s="40">
        <v>128</v>
      </c>
      <c r="Y58" s="40">
        <v>139.625</v>
      </c>
      <c r="Z58" s="40">
        <v>149</v>
      </c>
      <c r="AA58" s="487">
        <v>150.375</v>
      </c>
      <c r="AC58" s="296">
        <v>12</v>
      </c>
      <c r="AD58" s="486">
        <v>-25.999999999999996</v>
      </c>
      <c r="AE58" s="40">
        <v>-18.666666666666668</v>
      </c>
      <c r="AF58" s="40">
        <v>-16.583333333333332</v>
      </c>
      <c r="AG58" s="40">
        <v>-20.041666666666661</v>
      </c>
      <c r="AH58" s="40">
        <v>-23.499999999999996</v>
      </c>
      <c r="AI58" s="40">
        <v>-32</v>
      </c>
      <c r="AJ58" s="40">
        <v>-31.125</v>
      </c>
      <c r="AK58" s="40">
        <v>-29.833333333333332</v>
      </c>
      <c r="AL58" s="40">
        <v>-34.958333333333329</v>
      </c>
      <c r="AM58" s="40">
        <v>-20.708333333333332</v>
      </c>
      <c r="AN58" s="40">
        <v>-19.000000000000004</v>
      </c>
      <c r="AO58" s="487">
        <v>-17.041666666666668</v>
      </c>
      <c r="AP58" s="217"/>
      <c r="AQ58" s="296">
        <v>12</v>
      </c>
      <c r="AR58" s="486">
        <v>52.000000000000007</v>
      </c>
      <c r="AS58" s="491">
        <v>56.375</v>
      </c>
      <c r="AT58" s="491">
        <v>56.958333333333321</v>
      </c>
      <c r="AU58" s="491">
        <v>59.547499999999985</v>
      </c>
      <c r="AV58" s="491">
        <v>57.999999999999993</v>
      </c>
      <c r="AW58" s="491">
        <v>51.75</v>
      </c>
      <c r="AX58" s="491">
        <v>53.791666666666664</v>
      </c>
      <c r="AY58" s="491">
        <v>49.208333333333321</v>
      </c>
      <c r="AZ58" s="491">
        <v>45</v>
      </c>
      <c r="BA58" s="491">
        <v>52.125</v>
      </c>
      <c r="BB58" s="491">
        <v>67</v>
      </c>
      <c r="BC58" s="517">
        <v>69</v>
      </c>
      <c r="BD58" s="217"/>
      <c r="BE58" s="296">
        <v>12</v>
      </c>
      <c r="BF58" s="486">
        <v>-32.000000000000007</v>
      </c>
      <c r="BG58" s="40">
        <v>-27.041666666666671</v>
      </c>
      <c r="BH58" s="40">
        <v>-25.833333333333339</v>
      </c>
      <c r="BI58" s="40">
        <v>-28.375000000000004</v>
      </c>
      <c r="BJ58" s="40">
        <v>-29.333333333333339</v>
      </c>
      <c r="BK58" s="40">
        <v>-37.666666666666671</v>
      </c>
      <c r="BL58" s="40">
        <v>-37.916666666666671</v>
      </c>
      <c r="BM58" s="40">
        <v>-37.041666666666671</v>
      </c>
      <c r="BN58" s="40">
        <v>-41.375000000000007</v>
      </c>
      <c r="BO58" s="40">
        <v>-25.916666666666671</v>
      </c>
      <c r="BP58" s="40">
        <v>-27.000000000000004</v>
      </c>
      <c r="BQ58" s="487">
        <v>-27.208333333333339</v>
      </c>
      <c r="BR58" s="217"/>
      <c r="BS58" s="296">
        <v>12</v>
      </c>
      <c r="BT58" s="486">
        <v>-28.759541666666674</v>
      </c>
      <c r="BU58" s="40">
        <v>-24.205124999999999</v>
      </c>
      <c r="BV58" s="40">
        <v>-26.508458333333337</v>
      </c>
      <c r="BW58" s="40">
        <v>-26.604124999999996</v>
      </c>
      <c r="BX58" s="40">
        <v>-28.416666666666668</v>
      </c>
      <c r="BY58" s="40">
        <v>-42.125</v>
      </c>
      <c r="BZ58" s="40">
        <v>-38.875</v>
      </c>
      <c r="CA58" s="40">
        <v>-36.583333333333336</v>
      </c>
      <c r="CB58" s="40">
        <v>-43.708333333333336</v>
      </c>
      <c r="CC58" s="40">
        <v>-22.916666666666668</v>
      </c>
      <c r="CD58" s="40">
        <v>-22.666666666666671</v>
      </c>
      <c r="CE58" s="487">
        <v>-18.625000000000004</v>
      </c>
      <c r="CF58" s="217"/>
    </row>
    <row r="59" spans="1:84" ht="11.5" customHeight="1">
      <c r="A59" s="296">
        <v>13</v>
      </c>
      <c r="B59" s="498">
        <v>-20.04066666666667</v>
      </c>
      <c r="C59" s="499">
        <v>-17.164958333333331</v>
      </c>
      <c r="D59" s="499">
        <v>-16.373791666666669</v>
      </c>
      <c r="E59" s="499">
        <v>-18.222750000000001</v>
      </c>
      <c r="F59" s="500">
        <v>-22.166666666666668</v>
      </c>
      <c r="G59" s="500">
        <v>-23.708333333333332</v>
      </c>
      <c r="H59" s="500">
        <v>-29.916666666666668</v>
      </c>
      <c r="I59" s="500">
        <v>-26</v>
      </c>
      <c r="J59" s="500">
        <v>-29.166666666666668</v>
      </c>
      <c r="K59" s="500">
        <v>-20.625</v>
      </c>
      <c r="L59" s="499">
        <v>-17.541666666666668</v>
      </c>
      <c r="M59" s="501">
        <v>-17</v>
      </c>
      <c r="N59" s="217"/>
      <c r="O59" s="296">
        <v>13</v>
      </c>
      <c r="P59" s="486">
        <v>141.125</v>
      </c>
      <c r="Q59" s="40">
        <v>144.00000000000003</v>
      </c>
      <c r="R59" s="40">
        <v>144.66666666666669</v>
      </c>
      <c r="S59" s="40">
        <v>142.04166666666669</v>
      </c>
      <c r="T59" s="40">
        <v>137.375</v>
      </c>
      <c r="U59" s="40">
        <v>135.58333333333334</v>
      </c>
      <c r="V59" s="40">
        <v>131.20833333333334</v>
      </c>
      <c r="W59" s="40">
        <v>130</v>
      </c>
      <c r="X59" s="40">
        <v>129.04166666666666</v>
      </c>
      <c r="Y59" s="40">
        <v>140.5</v>
      </c>
      <c r="Z59" s="40">
        <v>149</v>
      </c>
      <c r="AA59" s="487">
        <v>149.125</v>
      </c>
      <c r="AC59" s="296">
        <v>13</v>
      </c>
      <c r="AD59" s="486">
        <v>-25.999999999999996</v>
      </c>
      <c r="AE59" s="40">
        <v>-19.000000000000004</v>
      </c>
      <c r="AF59" s="40">
        <v>-17</v>
      </c>
      <c r="AG59" s="40">
        <v>-20.791666666666661</v>
      </c>
      <c r="AH59" s="40">
        <v>-23.874999999999996</v>
      </c>
      <c r="AI59" s="40">
        <v>-23.625</v>
      </c>
      <c r="AJ59" s="40">
        <v>-31.5</v>
      </c>
      <c r="AK59" s="40">
        <v>-28.041666666666661</v>
      </c>
      <c r="AL59" s="40">
        <v>-31.5</v>
      </c>
      <c r="AM59" s="40">
        <v>-19.083333333333332</v>
      </c>
      <c r="AN59" s="40">
        <v>-19.000000000000004</v>
      </c>
      <c r="AO59" s="487">
        <v>-17.958333333333332</v>
      </c>
      <c r="AP59" s="217"/>
      <c r="AQ59" s="296">
        <v>13</v>
      </c>
      <c r="AR59" s="486">
        <v>52.000000000000007</v>
      </c>
      <c r="AS59" s="491">
        <v>55.583333333333336</v>
      </c>
      <c r="AT59" s="491">
        <v>56.291666666666664</v>
      </c>
      <c r="AU59" s="491">
        <v>59.824166666666649</v>
      </c>
      <c r="AV59" s="491">
        <v>58.416666666666664</v>
      </c>
      <c r="AW59" s="491">
        <v>56.041666666666664</v>
      </c>
      <c r="AX59" s="491">
        <v>53.375</v>
      </c>
      <c r="AY59" s="491">
        <v>49.999999999999993</v>
      </c>
      <c r="AZ59" s="491">
        <v>46</v>
      </c>
      <c r="BA59" s="491">
        <v>53.666666666666664</v>
      </c>
      <c r="BB59" s="491">
        <v>67</v>
      </c>
      <c r="BC59" s="517">
        <v>68.958333333333329</v>
      </c>
      <c r="BD59" s="217"/>
      <c r="BE59" s="296">
        <v>13</v>
      </c>
      <c r="BF59" s="486">
        <v>-32.000000000000007</v>
      </c>
      <c r="BG59" s="40">
        <v>-28.000000000000004</v>
      </c>
      <c r="BH59" s="40">
        <v>-26.666666666666671</v>
      </c>
      <c r="BI59" s="40">
        <v>-29.000000000000004</v>
      </c>
      <c r="BJ59" s="40">
        <v>-29.125000000000004</v>
      </c>
      <c r="BK59" s="40">
        <v>-30.708333333333339</v>
      </c>
      <c r="BL59" s="40">
        <v>-38.625000000000007</v>
      </c>
      <c r="BM59" s="40">
        <v>-35.041666666666664</v>
      </c>
      <c r="BN59" s="40">
        <v>-37.333333333333336</v>
      </c>
      <c r="BO59" s="40">
        <v>-25.375000000000004</v>
      </c>
      <c r="BP59" s="40">
        <v>-26.958333333333339</v>
      </c>
      <c r="BQ59" s="487">
        <v>-28.000000000000004</v>
      </c>
      <c r="BR59" s="217"/>
      <c r="BS59" s="296">
        <v>13</v>
      </c>
      <c r="BT59" s="486">
        <v>-28.65025000000001</v>
      </c>
      <c r="BU59" s="40">
        <v>-25.008624999999999</v>
      </c>
      <c r="BV59" s="40">
        <v>-27.331250000000001</v>
      </c>
      <c r="BW59" s="40">
        <v>-27.028458333333333</v>
      </c>
      <c r="BX59" s="40">
        <v>-28.791666666666668</v>
      </c>
      <c r="BY59" s="40">
        <v>-31.541666666666668</v>
      </c>
      <c r="BZ59" s="40">
        <v>-40.041666666666664</v>
      </c>
      <c r="CA59" s="40">
        <v>-33.208333333333336</v>
      </c>
      <c r="CB59" s="40">
        <v>-39.833333333333336</v>
      </c>
      <c r="CC59" s="40">
        <v>-21.333333333333332</v>
      </c>
      <c r="CD59" s="40">
        <v>-22.625000000000004</v>
      </c>
      <c r="CE59" s="487">
        <v>-19.000000000000004</v>
      </c>
      <c r="CF59" s="217"/>
    </row>
    <row r="60" spans="1:84" ht="11.5" customHeight="1">
      <c r="A60" s="296">
        <v>14</v>
      </c>
      <c r="B60" s="498">
        <v>-19.731708333333334</v>
      </c>
      <c r="C60" s="499">
        <v>-17.522166666666667</v>
      </c>
      <c r="D60" s="499">
        <v>-16.480916666666666</v>
      </c>
      <c r="E60" s="499">
        <v>-18.447875</v>
      </c>
      <c r="F60" s="500">
        <v>-21.958333333333332</v>
      </c>
      <c r="G60" s="500">
        <v>-20.25</v>
      </c>
      <c r="H60" s="500">
        <v>-28.541666666666668</v>
      </c>
      <c r="I60" s="500">
        <v>-27.458333333333332</v>
      </c>
      <c r="J60" s="500">
        <v>-26.791666666666668</v>
      </c>
      <c r="K60" s="500">
        <v>-20.208333333333332</v>
      </c>
      <c r="L60" s="499">
        <v>-17.166666666666668</v>
      </c>
      <c r="M60" s="501">
        <v>-17.708333333333332</v>
      </c>
      <c r="N60" s="217"/>
      <c r="O60" s="296">
        <v>14</v>
      </c>
      <c r="P60" s="486">
        <v>142.00000000000003</v>
      </c>
      <c r="Q60" s="40">
        <v>143.79166666666669</v>
      </c>
      <c r="R60" s="40">
        <v>144.08333333333334</v>
      </c>
      <c r="S60" s="40">
        <v>141.62500000000003</v>
      </c>
      <c r="T60" s="40">
        <v>137.66666666666666</v>
      </c>
      <c r="U60" s="40">
        <v>139</v>
      </c>
      <c r="V60" s="40">
        <v>131.83333333333334</v>
      </c>
      <c r="W60" s="40">
        <v>130.29166666666666</v>
      </c>
      <c r="X60" s="40">
        <v>130</v>
      </c>
      <c r="Y60" s="40">
        <v>141.70833333333334</v>
      </c>
      <c r="Z60" s="40">
        <v>148.79166666666666</v>
      </c>
      <c r="AA60" s="487">
        <v>148</v>
      </c>
      <c r="AC60" s="296">
        <v>14</v>
      </c>
      <c r="AD60" s="486">
        <v>-25.999999999999996</v>
      </c>
      <c r="AE60" s="40">
        <v>-19.208333333333332</v>
      </c>
      <c r="AF60" s="40">
        <v>-17.75</v>
      </c>
      <c r="AG60" s="40">
        <v>-20.999999999999996</v>
      </c>
      <c r="AH60" s="40">
        <v>-23.166666666666661</v>
      </c>
      <c r="AI60" s="40">
        <v>-17.791666666666668</v>
      </c>
      <c r="AJ60" s="40">
        <v>-30</v>
      </c>
      <c r="AK60" s="40">
        <v>-28.124999999999996</v>
      </c>
      <c r="AL60" s="40">
        <v>-28.999999999999996</v>
      </c>
      <c r="AM60" s="40">
        <v>-18.541666666666668</v>
      </c>
      <c r="AN60" s="40">
        <v>-19.000000000000004</v>
      </c>
      <c r="AO60" s="487">
        <v>-18.000000000000004</v>
      </c>
      <c r="AP60" s="217"/>
      <c r="AQ60" s="296">
        <v>14</v>
      </c>
      <c r="AR60" s="486">
        <v>52.458333333333343</v>
      </c>
      <c r="AS60" s="491">
        <v>54.75</v>
      </c>
      <c r="AT60" s="491">
        <v>56</v>
      </c>
      <c r="AU60" s="491">
        <v>59.642500000000005</v>
      </c>
      <c r="AV60" s="491">
        <v>58.583333333333336</v>
      </c>
      <c r="AW60" s="491">
        <v>60.458333333333336</v>
      </c>
      <c r="AX60" s="491">
        <v>53.75</v>
      </c>
      <c r="AY60" s="491">
        <v>49.999999999999993</v>
      </c>
      <c r="AZ60" s="491">
        <v>46.75</v>
      </c>
      <c r="BA60" s="491">
        <v>54.791666666666657</v>
      </c>
      <c r="BB60" s="491">
        <v>67</v>
      </c>
      <c r="BC60" s="517">
        <v>68.375</v>
      </c>
      <c r="BD60" s="217"/>
      <c r="BE60" s="296">
        <v>14</v>
      </c>
      <c r="BF60" s="486">
        <v>-31.958333333333339</v>
      </c>
      <c r="BG60" s="40">
        <v>-28.458333333333339</v>
      </c>
      <c r="BH60" s="40">
        <v>-26.916666666666671</v>
      </c>
      <c r="BI60" s="40">
        <v>-29.041666666666671</v>
      </c>
      <c r="BJ60" s="40">
        <v>-28.708333333333339</v>
      </c>
      <c r="BK60" s="40">
        <v>-26.041666666666671</v>
      </c>
      <c r="BL60" s="40">
        <v>-37.541666666666671</v>
      </c>
      <c r="BM60" s="40">
        <v>-36</v>
      </c>
      <c r="BN60" s="40">
        <v>-34.791666666666664</v>
      </c>
      <c r="BO60" s="40">
        <v>-24.958333333333339</v>
      </c>
      <c r="BP60" s="40">
        <v>-26.916666666666671</v>
      </c>
      <c r="BQ60" s="487">
        <v>-28.000000000000004</v>
      </c>
      <c r="BR60" s="217"/>
      <c r="BS60" s="296">
        <v>14</v>
      </c>
      <c r="BT60" s="486">
        <v>-28.066958333333336</v>
      </c>
      <c r="BU60" s="40">
        <v>-25.745999999999995</v>
      </c>
      <c r="BV60" s="40">
        <v>-27.279791666666672</v>
      </c>
      <c r="BW60" s="40">
        <v>-27.594874999999998</v>
      </c>
      <c r="BX60" s="40">
        <v>-27.625</v>
      </c>
      <c r="BY60" s="40">
        <v>-24</v>
      </c>
      <c r="BZ60" s="40">
        <v>-39.75</v>
      </c>
      <c r="CA60" s="40">
        <v>-34.958333333333336</v>
      </c>
      <c r="CB60" s="40">
        <v>-33.583333333333336</v>
      </c>
      <c r="CC60" s="40">
        <v>-21.125</v>
      </c>
      <c r="CD60" s="40">
        <v>-22.375000000000004</v>
      </c>
      <c r="CE60" s="487">
        <v>-19.333333333333336</v>
      </c>
      <c r="CF60" s="217"/>
    </row>
    <row r="61" spans="1:84" ht="11.5" customHeight="1">
      <c r="A61" s="296">
        <v>15</v>
      </c>
      <c r="B61" s="498">
        <v>-19.875333333333334</v>
      </c>
      <c r="C61" s="499">
        <v>-16.026374999999998</v>
      </c>
      <c r="D61" s="499">
        <v>-15.272875000000001</v>
      </c>
      <c r="E61" s="499">
        <v>-18.735749999999999</v>
      </c>
      <c r="F61" s="500">
        <v>-22.75</v>
      </c>
      <c r="G61" s="500">
        <v>-21.375</v>
      </c>
      <c r="H61" s="500">
        <v>-28.25</v>
      </c>
      <c r="I61" s="500">
        <v>-27.125</v>
      </c>
      <c r="J61" s="500">
        <v>-23.791666666666668</v>
      </c>
      <c r="K61" s="500">
        <v>-20.833333333333332</v>
      </c>
      <c r="L61" s="499">
        <v>-18.000000000000004</v>
      </c>
      <c r="M61" s="501">
        <v>-18.000000000000004</v>
      </c>
      <c r="N61" s="217"/>
      <c r="O61" s="296">
        <v>15</v>
      </c>
      <c r="P61" s="486">
        <v>142.00000000000003</v>
      </c>
      <c r="Q61" s="40">
        <v>144.00000000000003</v>
      </c>
      <c r="R61" s="40">
        <v>145.29166666666669</v>
      </c>
      <c r="S61" s="40">
        <v>141.33333333333334</v>
      </c>
      <c r="T61" s="40">
        <v>137.25</v>
      </c>
      <c r="U61" s="40">
        <v>138.79166666666666</v>
      </c>
      <c r="V61" s="40">
        <v>131.5</v>
      </c>
      <c r="W61" s="40">
        <v>131</v>
      </c>
      <c r="X61" s="40">
        <v>132.125</v>
      </c>
      <c r="Y61" s="40">
        <v>142.00000000000003</v>
      </c>
      <c r="Z61" s="40">
        <v>148.08333333333334</v>
      </c>
      <c r="AA61" s="487">
        <v>148.375</v>
      </c>
      <c r="AC61" s="296">
        <v>15</v>
      </c>
      <c r="AD61" s="486">
        <v>-25.999999999999996</v>
      </c>
      <c r="AE61" s="40">
        <v>-18.333333333333336</v>
      </c>
      <c r="AF61" s="40">
        <v>-16.041666666666668</v>
      </c>
      <c r="AG61" s="40">
        <v>-21.583333333333329</v>
      </c>
      <c r="AH61" s="40">
        <v>-24.416666666666661</v>
      </c>
      <c r="AI61" s="40">
        <v>-19.5</v>
      </c>
      <c r="AJ61" s="40">
        <v>-29.833333333333332</v>
      </c>
      <c r="AK61" s="40">
        <v>-26.999999999999996</v>
      </c>
      <c r="AL61" s="40">
        <v>-24.749999999999996</v>
      </c>
      <c r="AM61" s="40">
        <v>-19.166666666666668</v>
      </c>
      <c r="AN61" s="40">
        <v>-19.125000000000004</v>
      </c>
      <c r="AO61" s="487">
        <v>-17.583333333333332</v>
      </c>
      <c r="AP61" s="217"/>
      <c r="AQ61" s="296">
        <v>15</v>
      </c>
      <c r="AR61" s="486">
        <v>53.000000000000007</v>
      </c>
      <c r="AS61" s="491">
        <v>56.666666666666664</v>
      </c>
      <c r="AT61" s="491">
        <v>56.583333333333336</v>
      </c>
      <c r="AU61" s="491">
        <v>59.627499999999998</v>
      </c>
      <c r="AV61" s="491">
        <v>58.291666666666664</v>
      </c>
      <c r="AW61" s="491">
        <v>60.791666666666664</v>
      </c>
      <c r="AX61" s="491">
        <v>53.291666666666664</v>
      </c>
      <c r="AY61" s="491">
        <v>50.5</v>
      </c>
      <c r="AZ61" s="491">
        <v>48.458333333333336</v>
      </c>
      <c r="BA61" s="491">
        <v>55.416666666666657</v>
      </c>
      <c r="BB61" s="491">
        <v>67</v>
      </c>
      <c r="BC61" s="517">
        <v>69</v>
      </c>
      <c r="BD61" s="217"/>
      <c r="BE61" s="296">
        <v>15</v>
      </c>
      <c r="BF61" s="486">
        <v>-32.000000000000007</v>
      </c>
      <c r="BG61" s="40">
        <v>-26.625000000000004</v>
      </c>
      <c r="BH61" s="40">
        <v>-24.208333333333339</v>
      </c>
      <c r="BI61" s="40">
        <v>-29.583333333333339</v>
      </c>
      <c r="BJ61" s="40">
        <v>-30.250000000000004</v>
      </c>
      <c r="BK61" s="40">
        <v>-27.625000000000004</v>
      </c>
      <c r="BL61" s="40">
        <v>-38.000000000000007</v>
      </c>
      <c r="BM61" s="40">
        <v>-35.458333333333336</v>
      </c>
      <c r="BN61" s="40">
        <v>-30.416666666666668</v>
      </c>
      <c r="BO61" s="40">
        <v>-26.541666666666671</v>
      </c>
      <c r="BP61" s="40">
        <v>-27.583333333333339</v>
      </c>
      <c r="BQ61" s="487">
        <v>-27.583333333333339</v>
      </c>
      <c r="BR61" s="217"/>
      <c r="BS61" s="296">
        <v>15</v>
      </c>
      <c r="BT61" s="486">
        <v>-28.336791666666659</v>
      </c>
      <c r="BU61" s="40">
        <v>-23.935083333333335</v>
      </c>
      <c r="BV61" s="40">
        <v>-23.211375000000004</v>
      </c>
      <c r="BW61" s="40">
        <v>-28.144833333333334</v>
      </c>
      <c r="BX61" s="40">
        <v>-30.083333333333332</v>
      </c>
      <c r="BY61" s="40">
        <v>-25.75</v>
      </c>
      <c r="BZ61" s="40">
        <v>-39.708333333333336</v>
      </c>
      <c r="CA61" s="40">
        <v>-34.208333333333336</v>
      </c>
      <c r="CB61" s="40">
        <v>-29.125</v>
      </c>
      <c r="CC61" s="40">
        <v>-22.083333333333332</v>
      </c>
      <c r="CD61" s="40">
        <v>-23.000000000000004</v>
      </c>
      <c r="CE61" s="487">
        <v>-18.958333333333336</v>
      </c>
      <c r="CF61" s="217"/>
    </row>
    <row r="62" spans="1:84" ht="11.5" customHeight="1">
      <c r="A62" s="296">
        <v>16</v>
      </c>
      <c r="B62" s="498">
        <v>-20.023041666666661</v>
      </c>
      <c r="C62" s="499">
        <v>-15.930208333333333</v>
      </c>
      <c r="D62" s="499">
        <v>-14.551750000000004</v>
      </c>
      <c r="E62" s="499">
        <v>-19.0075</v>
      </c>
      <c r="F62" s="500">
        <v>-23.208333333333332</v>
      </c>
      <c r="G62" s="500">
        <v>-22</v>
      </c>
      <c r="H62" s="500">
        <v>-27.791666666666668</v>
      </c>
      <c r="I62" s="500">
        <v>-28.375</v>
      </c>
      <c r="J62" s="500">
        <v>-22.208333333333332</v>
      </c>
      <c r="K62" s="500">
        <v>-21</v>
      </c>
      <c r="L62" s="499">
        <v>-18.000000000000004</v>
      </c>
      <c r="M62" s="501">
        <v>-17.5</v>
      </c>
      <c r="N62" s="217"/>
      <c r="O62" s="296">
        <v>16</v>
      </c>
      <c r="P62" s="486">
        <v>142.00000000000003</v>
      </c>
      <c r="Q62" s="40">
        <v>144.00000000000003</v>
      </c>
      <c r="R62" s="40">
        <v>146.00000000000003</v>
      </c>
      <c r="S62" s="40">
        <v>140.75</v>
      </c>
      <c r="T62" s="40">
        <v>136.29166666666666</v>
      </c>
      <c r="U62" s="40">
        <v>138.20833333333334</v>
      </c>
      <c r="V62" s="40">
        <v>131.91666666666666</v>
      </c>
      <c r="W62" s="40">
        <v>131.16666666666666</v>
      </c>
      <c r="X62" s="40">
        <v>134.08333333333334</v>
      </c>
      <c r="Y62" s="40">
        <v>142.08333333333334</v>
      </c>
      <c r="Z62" s="40">
        <v>148.20833333333334</v>
      </c>
      <c r="AA62" s="487">
        <v>148.95833333333334</v>
      </c>
      <c r="AC62" s="296">
        <v>16</v>
      </c>
      <c r="AD62" s="486">
        <v>-25.999999999999996</v>
      </c>
      <c r="AE62" s="40">
        <v>-17.458333333333332</v>
      </c>
      <c r="AF62" s="40">
        <v>-14.291666666666666</v>
      </c>
      <c r="AG62" s="40">
        <v>-21.999999999999996</v>
      </c>
      <c r="AH62" s="40">
        <v>-25.624999999999996</v>
      </c>
      <c r="AI62" s="40">
        <v>-21.124999999999996</v>
      </c>
      <c r="AJ62" s="40">
        <v>-28.166666666666668</v>
      </c>
      <c r="AK62" s="40">
        <v>-27.624999999999996</v>
      </c>
      <c r="AL62" s="40">
        <v>-21.749999999999996</v>
      </c>
      <c r="AM62" s="40">
        <v>-20.124999999999996</v>
      </c>
      <c r="AN62" s="40">
        <v>-19.999999999999996</v>
      </c>
      <c r="AO62" s="487">
        <v>-16.375</v>
      </c>
      <c r="AP62" s="217"/>
      <c r="AQ62" s="296">
        <v>16</v>
      </c>
      <c r="AR62" s="486">
        <v>53.000000000000007</v>
      </c>
      <c r="AS62" s="491">
        <v>57.999999999999993</v>
      </c>
      <c r="AT62" s="491">
        <v>57.374999999999993</v>
      </c>
      <c r="AU62" s="491">
        <v>59.529166666666669</v>
      </c>
      <c r="AV62" s="491">
        <v>57.583333333333321</v>
      </c>
      <c r="AW62" s="491">
        <v>60.333333333333336</v>
      </c>
      <c r="AX62" s="491">
        <v>53.75</v>
      </c>
      <c r="AY62" s="491">
        <v>50.208333333333336</v>
      </c>
      <c r="AZ62" s="491">
        <v>50.333333333333336</v>
      </c>
      <c r="BA62" s="491">
        <v>55.541666666666657</v>
      </c>
      <c r="BB62" s="491">
        <v>66.916666666666671</v>
      </c>
      <c r="BC62" s="517">
        <v>69</v>
      </c>
      <c r="BD62" s="217"/>
      <c r="BE62" s="296">
        <v>16</v>
      </c>
      <c r="BF62" s="486">
        <v>-32.000000000000007</v>
      </c>
      <c r="BG62" s="40">
        <v>-25.291666666666671</v>
      </c>
      <c r="BH62" s="40">
        <v>-22.875000000000004</v>
      </c>
      <c r="BI62" s="40">
        <v>-30.000000000000004</v>
      </c>
      <c r="BJ62" s="40">
        <v>-31.833333333333332</v>
      </c>
      <c r="BK62" s="40">
        <v>-28.833333333333339</v>
      </c>
      <c r="BL62" s="40">
        <v>-38.083333333333336</v>
      </c>
      <c r="BM62" s="40">
        <v>-36.875000000000007</v>
      </c>
      <c r="BN62" s="40">
        <v>-27.625000000000004</v>
      </c>
      <c r="BO62" s="40">
        <v>-27.125000000000004</v>
      </c>
      <c r="BP62" s="40">
        <v>-28.000000000000004</v>
      </c>
      <c r="BQ62" s="487">
        <v>-25.875000000000004</v>
      </c>
      <c r="BR62" s="217"/>
      <c r="BS62" s="296">
        <v>16</v>
      </c>
      <c r="BT62" s="486">
        <v>-28.717083333333331</v>
      </c>
      <c r="BU62" s="40">
        <v>-22.788791666666672</v>
      </c>
      <c r="BV62" s="40">
        <v>-21.028958333333332</v>
      </c>
      <c r="BW62" s="40">
        <v>-28.777333333333331</v>
      </c>
      <c r="BX62" s="40">
        <v>-32.375</v>
      </c>
      <c r="BY62" s="40">
        <v>-27.083333333333332</v>
      </c>
      <c r="BZ62" s="40">
        <v>-40.125</v>
      </c>
      <c r="CA62" s="40">
        <v>-35.333333333333336</v>
      </c>
      <c r="CB62" s="40">
        <v>-24.375</v>
      </c>
      <c r="CC62" s="40">
        <v>-23.125</v>
      </c>
      <c r="CD62" s="40">
        <v>-23.000000000000004</v>
      </c>
      <c r="CE62" s="487">
        <v>-17.333333333333332</v>
      </c>
      <c r="CF62" s="217"/>
    </row>
    <row r="63" spans="1:84" ht="11.5" customHeight="1">
      <c r="A63" s="296">
        <v>17</v>
      </c>
      <c r="B63" s="498">
        <v>-18.597208333333331</v>
      </c>
      <c r="C63" s="499">
        <v>-16.801750000000002</v>
      </c>
      <c r="D63" s="499">
        <v>-14.457208333333329</v>
      </c>
      <c r="E63" s="499">
        <v>-19.238666666666671</v>
      </c>
      <c r="F63" s="500">
        <v>-24</v>
      </c>
      <c r="G63" s="500">
        <v>-22.541666666666668</v>
      </c>
      <c r="H63" s="500">
        <v>-26</v>
      </c>
      <c r="I63" s="500">
        <v>-29.958333333333332</v>
      </c>
      <c r="J63" s="500">
        <v>-23.25</v>
      </c>
      <c r="K63" s="500">
        <v>-19.916666666666668</v>
      </c>
      <c r="L63" s="499">
        <v>-18.000000000000004</v>
      </c>
      <c r="M63" s="501">
        <v>-17</v>
      </c>
      <c r="N63" s="217"/>
      <c r="O63" s="296">
        <v>17</v>
      </c>
      <c r="P63" s="486">
        <v>142.50000000000003</v>
      </c>
      <c r="Q63" s="40">
        <v>144.00000000000003</v>
      </c>
      <c r="R63" s="40">
        <v>146.08333333333334</v>
      </c>
      <c r="S63" s="40">
        <v>140.29166666666666</v>
      </c>
      <c r="T63" s="40">
        <v>135.79166666666666</v>
      </c>
      <c r="U63" s="40">
        <v>137.54166666666666</v>
      </c>
      <c r="V63" s="40">
        <v>132.54166666666666</v>
      </c>
      <c r="W63" s="40">
        <v>131</v>
      </c>
      <c r="X63" s="40">
        <v>134.58333333333334</v>
      </c>
      <c r="Y63" s="40">
        <v>142.79166666666669</v>
      </c>
      <c r="Z63" s="40">
        <v>148.04166666666666</v>
      </c>
      <c r="AA63" s="487">
        <v>149</v>
      </c>
      <c r="AC63" s="296">
        <v>17</v>
      </c>
      <c r="AD63" s="486">
        <v>-23.624999999999996</v>
      </c>
      <c r="AE63" s="40">
        <v>-17.583333333333332</v>
      </c>
      <c r="AF63" s="40">
        <v>-13.916666666666664</v>
      </c>
      <c r="AG63" s="40">
        <v>-22.291666666666661</v>
      </c>
      <c r="AH63" s="40">
        <v>-26.749999999999996</v>
      </c>
      <c r="AI63" s="40">
        <v>-22.208333333333329</v>
      </c>
      <c r="AJ63" s="40">
        <v>-25.916666666666661</v>
      </c>
      <c r="AK63" s="40">
        <v>-29.458333333333332</v>
      </c>
      <c r="AL63" s="40">
        <v>-21.583333333333329</v>
      </c>
      <c r="AM63" s="40">
        <v>-19.958333333333329</v>
      </c>
      <c r="AN63" s="40">
        <v>-19.999999999999996</v>
      </c>
      <c r="AO63" s="487">
        <v>-15.75</v>
      </c>
      <c r="AP63" s="217"/>
      <c r="AQ63" s="296">
        <v>17</v>
      </c>
      <c r="AR63" s="486">
        <v>53.583333333333343</v>
      </c>
      <c r="AS63" s="491">
        <v>57.166666666666664</v>
      </c>
      <c r="AT63" s="491">
        <v>58.666666666666664</v>
      </c>
      <c r="AU63" s="491">
        <v>59.555833333333339</v>
      </c>
      <c r="AV63" s="491">
        <v>57.249999999999993</v>
      </c>
      <c r="AW63" s="491">
        <v>60.041666666666664</v>
      </c>
      <c r="AX63" s="491">
        <v>54.249999999999993</v>
      </c>
      <c r="AY63" s="491">
        <v>49.999999999999993</v>
      </c>
      <c r="AZ63" s="491">
        <v>51</v>
      </c>
      <c r="BA63" s="491">
        <v>56.333333333333321</v>
      </c>
      <c r="BB63" s="491">
        <v>66.208333333333329</v>
      </c>
      <c r="BC63" s="517">
        <v>69.208333333333329</v>
      </c>
      <c r="BD63" s="217"/>
      <c r="BE63" s="296">
        <v>17</v>
      </c>
      <c r="BF63" s="486">
        <v>-29.708333333333339</v>
      </c>
      <c r="BG63" s="40">
        <v>-26.208333333333339</v>
      </c>
      <c r="BH63" s="40">
        <v>-23.125000000000004</v>
      </c>
      <c r="BI63" s="40">
        <v>-30.250000000000004</v>
      </c>
      <c r="BJ63" s="40">
        <v>-33</v>
      </c>
      <c r="BK63" s="40">
        <v>-29.750000000000004</v>
      </c>
      <c r="BL63" s="40">
        <v>-35.25</v>
      </c>
      <c r="BM63" s="40">
        <v>-39.000000000000007</v>
      </c>
      <c r="BN63" s="40">
        <v>-28.375000000000004</v>
      </c>
      <c r="BO63" s="40">
        <v>-26.291666666666671</v>
      </c>
      <c r="BP63" s="40">
        <v>-28.000000000000004</v>
      </c>
      <c r="BQ63" s="487">
        <v>-25.666666666666671</v>
      </c>
      <c r="BR63" s="217"/>
      <c r="BS63" s="296">
        <v>17</v>
      </c>
      <c r="BT63" s="486">
        <v>-26.972958333333334</v>
      </c>
      <c r="BU63" s="40">
        <v>-23.702250000000003</v>
      </c>
      <c r="BV63" s="40">
        <v>-21.316583333333334</v>
      </c>
      <c r="BW63" s="40">
        <v>-29.522833333333335</v>
      </c>
      <c r="BX63" s="40">
        <v>-35.041666666666664</v>
      </c>
      <c r="BY63" s="40">
        <v>-28.583333333333332</v>
      </c>
      <c r="BZ63" s="40">
        <v>-36.791666666666664</v>
      </c>
      <c r="CA63" s="40">
        <v>-38.125</v>
      </c>
      <c r="CB63" s="40">
        <v>-24.458333333333332</v>
      </c>
      <c r="CC63" s="40">
        <v>-22.250000000000004</v>
      </c>
      <c r="CD63" s="40">
        <v>-23.416666666666671</v>
      </c>
      <c r="CE63" s="487">
        <v>-17.166666666666668</v>
      </c>
      <c r="CF63" s="217"/>
    </row>
    <row r="64" spans="1:84" ht="11.5" customHeight="1">
      <c r="A64" s="296">
        <v>18</v>
      </c>
      <c r="B64" s="498">
        <v>-19.113125</v>
      </c>
      <c r="C64" s="499">
        <v>-17.306999999999999</v>
      </c>
      <c r="D64" s="499">
        <v>-13.572541666666668</v>
      </c>
      <c r="E64" s="499">
        <v>-19.520374999999994</v>
      </c>
      <c r="F64" s="500">
        <v>-24.333333333333332</v>
      </c>
      <c r="G64" s="500">
        <v>-23.5</v>
      </c>
      <c r="H64" s="500">
        <v>-26.958333333333332</v>
      </c>
      <c r="I64" s="500">
        <v>-31.166666666666668</v>
      </c>
      <c r="J64" s="500">
        <v>-24.75</v>
      </c>
      <c r="K64" s="500">
        <v>-19.791666666666668</v>
      </c>
      <c r="L64" s="499">
        <v>-18.000000000000004</v>
      </c>
      <c r="M64" s="501">
        <v>-16.125</v>
      </c>
      <c r="N64" s="217"/>
      <c r="O64" s="296">
        <v>18</v>
      </c>
      <c r="P64" s="486">
        <v>143.00000000000003</v>
      </c>
      <c r="Q64" s="40">
        <v>143.41666666666669</v>
      </c>
      <c r="R64" s="40">
        <v>147.00000000000003</v>
      </c>
      <c r="S64" s="40">
        <v>139.83333333333334</v>
      </c>
      <c r="T64" s="40">
        <v>135.20833333333334</v>
      </c>
      <c r="U64" s="40">
        <v>136.79166666666666</v>
      </c>
      <c r="V64" s="40">
        <v>132.16666666666666</v>
      </c>
      <c r="W64" s="40">
        <v>130.875</v>
      </c>
      <c r="X64" s="40">
        <v>135</v>
      </c>
      <c r="Y64" s="40">
        <v>143.45833333333334</v>
      </c>
      <c r="Z64" s="40">
        <v>148</v>
      </c>
      <c r="AA64" s="487">
        <v>150</v>
      </c>
      <c r="AC64" s="296">
        <v>18</v>
      </c>
      <c r="AD64" s="486">
        <v>-22.999999999999996</v>
      </c>
      <c r="AE64" s="40">
        <v>-18.000000000000004</v>
      </c>
      <c r="AF64" s="40">
        <v>-12.874999999999998</v>
      </c>
      <c r="AG64" s="40">
        <v>-22.791666666666661</v>
      </c>
      <c r="AH64" s="40">
        <v>-27.749999999999996</v>
      </c>
      <c r="AI64" s="40">
        <v>-23.374999999999996</v>
      </c>
      <c r="AJ64" s="40">
        <v>-27.499999999999996</v>
      </c>
      <c r="AK64" s="40">
        <v>-30.666666666666668</v>
      </c>
      <c r="AL64" s="40">
        <v>-22.791666666666661</v>
      </c>
      <c r="AM64" s="40">
        <v>-18.833333333333336</v>
      </c>
      <c r="AN64" s="40">
        <v>-19.999999999999996</v>
      </c>
      <c r="AO64" s="487">
        <v>-15.083333333333334</v>
      </c>
      <c r="AP64" s="217"/>
      <c r="AQ64" s="296">
        <v>18</v>
      </c>
      <c r="AR64" s="486">
        <v>54.791666666666679</v>
      </c>
      <c r="AS64" s="491">
        <v>55.083333333333336</v>
      </c>
      <c r="AT64" s="491">
        <v>59.916666666666664</v>
      </c>
      <c r="AU64" s="491">
        <v>59.290833333333346</v>
      </c>
      <c r="AV64" s="491">
        <v>56.333333333333321</v>
      </c>
      <c r="AW64" s="491">
        <v>59.375</v>
      </c>
      <c r="AX64" s="491">
        <v>53.999999999999993</v>
      </c>
      <c r="AY64" s="491">
        <v>49.333333333333321</v>
      </c>
      <c r="AZ64" s="491">
        <v>51</v>
      </c>
      <c r="BA64" s="491">
        <v>56.999999999999993</v>
      </c>
      <c r="BB64" s="491">
        <v>66</v>
      </c>
      <c r="BC64" s="517">
        <v>69.833333333333329</v>
      </c>
      <c r="BD64" s="217"/>
      <c r="BE64" s="296">
        <v>18</v>
      </c>
      <c r="BF64" s="486">
        <v>-29.625000000000004</v>
      </c>
      <c r="BG64" s="40">
        <v>-27.000000000000004</v>
      </c>
      <c r="BH64" s="40">
        <v>-22.125000000000004</v>
      </c>
      <c r="BI64" s="40">
        <v>-30.458333333333339</v>
      </c>
      <c r="BJ64" s="40">
        <v>-34.125</v>
      </c>
      <c r="BK64" s="40">
        <v>-31.000000000000004</v>
      </c>
      <c r="BL64" s="40">
        <v>-36.208333333333336</v>
      </c>
      <c r="BM64" s="40">
        <v>-40.958333333333336</v>
      </c>
      <c r="BN64" s="40">
        <v>-29.625000000000004</v>
      </c>
      <c r="BO64" s="40">
        <v>-25.708333333333339</v>
      </c>
      <c r="BP64" s="40">
        <v>-28.000000000000004</v>
      </c>
      <c r="BQ64" s="487">
        <v>-25.083333333333339</v>
      </c>
      <c r="BR64" s="217"/>
      <c r="BS64" s="296">
        <v>18</v>
      </c>
      <c r="BT64" s="486">
        <v>-27.265583333333321</v>
      </c>
      <c r="BU64" s="40">
        <v>-24.767458333333334</v>
      </c>
      <c r="BV64" s="40">
        <v>-20.818291666666664</v>
      </c>
      <c r="BW64" s="40">
        <v>-30.085499999999996</v>
      </c>
      <c r="BX64" s="40">
        <v>-37.5</v>
      </c>
      <c r="BY64" s="40">
        <v>-29.916666666666668</v>
      </c>
      <c r="BZ64" s="40">
        <v>-36.333333333333336</v>
      </c>
      <c r="CA64" s="40">
        <v>-40.291666666666664</v>
      </c>
      <c r="CB64" s="40">
        <v>-25.833333333333332</v>
      </c>
      <c r="CC64" s="40">
        <v>-21.708333333333339</v>
      </c>
      <c r="CD64" s="40">
        <v>-23.833333333333339</v>
      </c>
      <c r="CE64" s="487">
        <v>-16.666666666666668</v>
      </c>
      <c r="CF64" s="217"/>
    </row>
    <row r="65" spans="1:84" ht="11.5" customHeight="1">
      <c r="A65" s="296">
        <v>19</v>
      </c>
      <c r="B65" s="498">
        <v>-19.247375000000005</v>
      </c>
      <c r="C65" s="499">
        <v>-16.765833333333333</v>
      </c>
      <c r="D65" s="499">
        <v>-13.77641666666667</v>
      </c>
      <c r="E65" s="499">
        <v>-19.736958333333337</v>
      </c>
      <c r="F65" s="500">
        <v>-25</v>
      </c>
      <c r="G65" s="500">
        <v>-24.375</v>
      </c>
      <c r="H65" s="500">
        <v>-28.583333333333332</v>
      </c>
      <c r="I65" s="500">
        <v>-32</v>
      </c>
      <c r="J65" s="500">
        <v>-25</v>
      </c>
      <c r="K65" s="500">
        <v>-19.833333333333336</v>
      </c>
      <c r="L65" s="499">
        <v>-19.791666666666668</v>
      </c>
      <c r="M65" s="501">
        <v>-16</v>
      </c>
      <c r="N65" s="217"/>
      <c r="O65" s="296">
        <v>19</v>
      </c>
      <c r="P65" s="486">
        <v>142.95833333333334</v>
      </c>
      <c r="Q65" s="40">
        <v>143.62500000000003</v>
      </c>
      <c r="R65" s="40">
        <v>147.00000000000003</v>
      </c>
      <c r="S65" s="40">
        <v>139.16666666666666</v>
      </c>
      <c r="T65" s="40">
        <v>134.70833333333334</v>
      </c>
      <c r="U65" s="40">
        <v>136.125</v>
      </c>
      <c r="V65" s="40">
        <v>131.70833333333334</v>
      </c>
      <c r="W65" s="40">
        <v>130.75</v>
      </c>
      <c r="X65" s="40">
        <v>134.95833333333334</v>
      </c>
      <c r="Y65" s="40">
        <v>143.91666666666669</v>
      </c>
      <c r="Z65" s="40">
        <v>148</v>
      </c>
      <c r="AA65" s="487">
        <v>150.45833333333334</v>
      </c>
      <c r="AC65" s="296">
        <v>19</v>
      </c>
      <c r="AD65" s="486">
        <v>-23.166666666666661</v>
      </c>
      <c r="AE65" s="40">
        <v>-17.5</v>
      </c>
      <c r="AF65" s="40">
        <v>-13.291666666666664</v>
      </c>
      <c r="AG65" s="40">
        <v>-22.999999999999996</v>
      </c>
      <c r="AH65" s="40">
        <v>-28.833333333333329</v>
      </c>
      <c r="AI65" s="40">
        <v>-24.416666666666661</v>
      </c>
      <c r="AJ65" s="40">
        <v>-29.249999999999996</v>
      </c>
      <c r="AK65" s="40">
        <v>-31.958333333333332</v>
      </c>
      <c r="AL65" s="40">
        <v>-23.624999999999996</v>
      </c>
      <c r="AM65" s="40">
        <v>-19.000000000000004</v>
      </c>
      <c r="AN65" s="40">
        <v>-20.208333333333329</v>
      </c>
      <c r="AO65" s="487">
        <v>-15.541666666666666</v>
      </c>
      <c r="AP65" s="217"/>
      <c r="AQ65" s="296">
        <v>19</v>
      </c>
      <c r="AR65" s="486">
        <v>55.000000000000007</v>
      </c>
      <c r="AS65" s="491">
        <v>56.291666666666664</v>
      </c>
      <c r="AT65" s="491">
        <v>60.416666666666664</v>
      </c>
      <c r="AU65" s="491">
        <v>59.442500000000024</v>
      </c>
      <c r="AV65" s="491">
        <v>56.124999999999993</v>
      </c>
      <c r="AW65" s="491">
        <v>58.875</v>
      </c>
      <c r="AX65" s="491">
        <v>53.833333333333321</v>
      </c>
      <c r="AY65" s="491">
        <v>49.041666666666657</v>
      </c>
      <c r="AZ65" s="491">
        <v>50.916666666666664</v>
      </c>
      <c r="BA65" s="491">
        <v>57.666666666666657</v>
      </c>
      <c r="BB65" s="491">
        <v>66</v>
      </c>
      <c r="BC65" s="517">
        <v>70</v>
      </c>
      <c r="BD65" s="217"/>
      <c r="BE65" s="296">
        <v>19</v>
      </c>
      <c r="BF65" s="486">
        <v>-30.000000000000004</v>
      </c>
      <c r="BG65" s="40">
        <v>-25.875000000000004</v>
      </c>
      <c r="BH65" s="40">
        <v>-23.416666666666671</v>
      </c>
      <c r="BI65" s="40">
        <v>-30.416666666666671</v>
      </c>
      <c r="BJ65" s="40">
        <v>-35.5</v>
      </c>
      <c r="BK65" s="40">
        <v>-32</v>
      </c>
      <c r="BL65" s="40">
        <v>-38.958333333333336</v>
      </c>
      <c r="BM65" s="40">
        <v>-41.541666666666671</v>
      </c>
      <c r="BN65" s="40">
        <v>-30.500000000000004</v>
      </c>
      <c r="BO65" s="40">
        <v>-26.166666666666671</v>
      </c>
      <c r="BP65" s="40">
        <v>-28.291666666666671</v>
      </c>
      <c r="BQ65" s="487">
        <v>-25.666666666666671</v>
      </c>
      <c r="BR65" s="217"/>
      <c r="BS65" s="296">
        <v>19</v>
      </c>
      <c r="BT65" s="486">
        <v>-27.819375000000004</v>
      </c>
      <c r="BU65" s="40">
        <v>-23.911874999999998</v>
      </c>
      <c r="BV65" s="40">
        <v>-22.609374999999996</v>
      </c>
      <c r="BW65" s="40">
        <v>-30.488416666666666</v>
      </c>
      <c r="BX65" s="40">
        <v>-39.5</v>
      </c>
      <c r="BY65" s="40">
        <v>-31.625</v>
      </c>
      <c r="BZ65" s="40">
        <v>-39.625</v>
      </c>
      <c r="CA65" s="40">
        <v>-41.541666666666664</v>
      </c>
      <c r="CB65" s="40">
        <v>-26.458333333333332</v>
      </c>
      <c r="CC65" s="40">
        <v>-22.500000000000004</v>
      </c>
      <c r="CD65" s="40">
        <v>-22.416666666666671</v>
      </c>
      <c r="CE65" s="487">
        <v>-17.083333333333332</v>
      </c>
      <c r="CF65" s="217"/>
    </row>
    <row r="66" spans="1:84" ht="11.5" customHeight="1">
      <c r="A66" s="296">
        <v>20</v>
      </c>
      <c r="B66" s="498">
        <v>-19.269583333333333</v>
      </c>
      <c r="C66" s="499">
        <v>-15.53795833333333</v>
      </c>
      <c r="D66" s="499">
        <v>-13.572374999999999</v>
      </c>
      <c r="E66" s="499">
        <v>-19.961999999999996</v>
      </c>
      <c r="F66" s="500">
        <v>-25.375</v>
      </c>
      <c r="G66" s="500">
        <v>-25.208333333333332</v>
      </c>
      <c r="H66" s="500">
        <v>-29.666666666666668</v>
      </c>
      <c r="I66" s="500">
        <v>-32</v>
      </c>
      <c r="J66" s="500">
        <v>-25.833333333333332</v>
      </c>
      <c r="K66" s="500">
        <v>-19.875000000000004</v>
      </c>
      <c r="L66" s="499">
        <v>-19.041666666666668</v>
      </c>
      <c r="M66" s="501">
        <v>-16</v>
      </c>
      <c r="N66" s="217"/>
      <c r="O66" s="296">
        <v>20</v>
      </c>
      <c r="P66" s="486">
        <v>142.95833333333334</v>
      </c>
      <c r="Q66" s="40">
        <v>144.75000000000003</v>
      </c>
      <c r="R66" s="40">
        <v>147.00000000000003</v>
      </c>
      <c r="S66" s="40">
        <v>138.66666666666666</v>
      </c>
      <c r="T66" s="40">
        <v>134.25</v>
      </c>
      <c r="U66" s="40">
        <v>135.33333333333334</v>
      </c>
      <c r="V66" s="40">
        <v>130.875</v>
      </c>
      <c r="W66" s="40">
        <v>130.25</v>
      </c>
      <c r="X66" s="40">
        <v>134.91666666666666</v>
      </c>
      <c r="Y66" s="40">
        <v>143.29166666666669</v>
      </c>
      <c r="Z66" s="40">
        <v>148</v>
      </c>
      <c r="AA66" s="487">
        <v>150</v>
      </c>
      <c r="AC66" s="296">
        <v>20</v>
      </c>
      <c r="AD66" s="486">
        <v>-23.874999999999996</v>
      </c>
      <c r="AE66" s="40">
        <v>-16.125</v>
      </c>
      <c r="AF66" s="40">
        <v>-13.541666666666664</v>
      </c>
      <c r="AG66" s="40">
        <v>-23.458333333333329</v>
      </c>
      <c r="AH66" s="40">
        <v>-29.666666666666668</v>
      </c>
      <c r="AI66" s="40">
        <v>-25.458333333333329</v>
      </c>
      <c r="AJ66" s="40">
        <v>-30.5</v>
      </c>
      <c r="AK66" s="40">
        <v>-32.458333333333336</v>
      </c>
      <c r="AL66" s="40">
        <v>-24.333333333333329</v>
      </c>
      <c r="AM66" s="40">
        <v>-19.958333333333332</v>
      </c>
      <c r="AN66" s="40">
        <v>-19.999999999999996</v>
      </c>
      <c r="AO66" s="487">
        <v>-16.416666666666668</v>
      </c>
      <c r="AP66" s="217"/>
      <c r="AQ66" s="296">
        <v>20</v>
      </c>
      <c r="AR66" s="486">
        <v>55.000000000000007</v>
      </c>
      <c r="AS66" s="491">
        <v>56.5</v>
      </c>
      <c r="AT66" s="491">
        <v>61</v>
      </c>
      <c r="AU66" s="491">
        <v>59.427500000000038</v>
      </c>
      <c r="AV66" s="491">
        <v>55.499999999999993</v>
      </c>
      <c r="AW66" s="491">
        <v>58.291666666666664</v>
      </c>
      <c r="AX66" s="491">
        <v>53.083333333333336</v>
      </c>
      <c r="AY66" s="491">
        <v>49.041666666666657</v>
      </c>
      <c r="AZ66" s="491">
        <v>50.708333333333336</v>
      </c>
      <c r="BA66" s="491">
        <v>57.999999999999993</v>
      </c>
      <c r="BB66" s="491">
        <v>66</v>
      </c>
      <c r="BC66" s="517">
        <v>69.708333333333329</v>
      </c>
      <c r="BD66" s="217"/>
      <c r="BE66" s="296">
        <v>20</v>
      </c>
      <c r="BF66" s="486">
        <v>-30.333333333333339</v>
      </c>
      <c r="BG66" s="40">
        <v>-24.250000000000004</v>
      </c>
      <c r="BH66" s="40">
        <v>-24.000000000000004</v>
      </c>
      <c r="BI66" s="40">
        <v>-30.583333333333339</v>
      </c>
      <c r="BJ66" s="40">
        <v>-36.625000000000007</v>
      </c>
      <c r="BK66" s="40">
        <v>-32.958333333333336</v>
      </c>
      <c r="BL66" s="40">
        <v>-40.833333333333336</v>
      </c>
      <c r="BM66" s="40">
        <v>-41.958333333333336</v>
      </c>
      <c r="BN66" s="40">
        <v>-31.000000000000004</v>
      </c>
      <c r="BO66" s="40">
        <v>-27.000000000000004</v>
      </c>
      <c r="BP66" s="40">
        <v>-28.000000000000004</v>
      </c>
      <c r="BQ66" s="487">
        <v>-26.833333333333339</v>
      </c>
      <c r="BR66" s="217"/>
      <c r="BS66" s="296">
        <v>20</v>
      </c>
      <c r="BT66" s="486">
        <v>-28.03445833333333</v>
      </c>
      <c r="BU66" s="40">
        <v>-21.787666666666667</v>
      </c>
      <c r="BV66" s="40">
        <v>-23.387124999999997</v>
      </c>
      <c r="BW66" s="40">
        <v>-31.159874999999996</v>
      </c>
      <c r="BX66" s="40">
        <v>-41.166666666666664</v>
      </c>
      <c r="BY66" s="40">
        <v>-33.666666666666664</v>
      </c>
      <c r="BZ66" s="40">
        <v>-41.583333333333336</v>
      </c>
      <c r="CA66" s="40">
        <v>-41.708333333333336</v>
      </c>
      <c r="CB66" s="40">
        <v>-27.333333333333332</v>
      </c>
      <c r="CC66" s="40">
        <v>-23.000000000000004</v>
      </c>
      <c r="CD66" s="40">
        <v>-21.333333333333339</v>
      </c>
      <c r="CE66" s="487">
        <v>-18.000000000000004</v>
      </c>
      <c r="CF66" s="217"/>
    </row>
    <row r="67" spans="1:84" ht="11.5" customHeight="1">
      <c r="A67" s="296">
        <v>21</v>
      </c>
      <c r="B67" s="498">
        <v>-19.457166666666666</v>
      </c>
      <c r="C67" s="499">
        <v>-16.472125000000002</v>
      </c>
      <c r="D67" s="499">
        <v>-13.320166666666667</v>
      </c>
      <c r="E67" s="499">
        <v>-20.352374999999999</v>
      </c>
      <c r="F67" s="500">
        <v>-26</v>
      </c>
      <c r="G67" s="500">
        <v>-24.791666666666668</v>
      </c>
      <c r="H67" s="500">
        <v>-31.083333333333332</v>
      </c>
      <c r="I67" s="500">
        <v>-32.416666666666664</v>
      </c>
      <c r="J67" s="500">
        <v>-25.291666666666668</v>
      </c>
      <c r="K67" s="500">
        <v>-19.750000000000004</v>
      </c>
      <c r="L67" s="499">
        <v>-19.000000000000004</v>
      </c>
      <c r="M67" s="501">
        <v>-16.041666666666668</v>
      </c>
      <c r="N67" s="217"/>
      <c r="O67" s="296">
        <v>21</v>
      </c>
      <c r="P67" s="486">
        <v>141.58333333333334</v>
      </c>
      <c r="Q67" s="40">
        <v>144.29166666666669</v>
      </c>
      <c r="R67" s="40">
        <v>147.29166666666669</v>
      </c>
      <c r="S67" s="40">
        <v>138.58333333333334</v>
      </c>
      <c r="T67" s="40">
        <v>134</v>
      </c>
      <c r="U67" s="40">
        <v>135.25</v>
      </c>
      <c r="V67" s="40">
        <v>130.33333333333334</v>
      </c>
      <c r="W67" s="40">
        <v>130</v>
      </c>
      <c r="X67" s="40">
        <v>135</v>
      </c>
      <c r="Y67" s="40">
        <v>143.25000000000003</v>
      </c>
      <c r="Z67" s="40">
        <v>148</v>
      </c>
      <c r="AA67" s="487">
        <v>150.41666666666666</v>
      </c>
      <c r="AC67" s="296">
        <v>21</v>
      </c>
      <c r="AD67" s="486">
        <v>-23.999999999999996</v>
      </c>
      <c r="AE67" s="40">
        <v>-16.625</v>
      </c>
      <c r="AF67" s="40">
        <v>-13.499999999999998</v>
      </c>
      <c r="AG67" s="40">
        <v>-23.999999999999996</v>
      </c>
      <c r="AH67" s="40">
        <v>-30.041666666666668</v>
      </c>
      <c r="AI67" s="40">
        <v>-25.083333333333329</v>
      </c>
      <c r="AJ67" s="40">
        <v>-32.25</v>
      </c>
      <c r="AK67" s="40">
        <v>-33</v>
      </c>
      <c r="AL67" s="40">
        <v>-24.249999999999996</v>
      </c>
      <c r="AM67" s="40">
        <v>-20.374999999999996</v>
      </c>
      <c r="AN67" s="40">
        <v>-21.791666666666661</v>
      </c>
      <c r="AO67" s="487">
        <v>-17</v>
      </c>
      <c r="AP67" s="217"/>
      <c r="AQ67" s="296">
        <v>21</v>
      </c>
      <c r="AR67" s="486">
        <v>54.291666666666679</v>
      </c>
      <c r="AS67" s="491">
        <v>56.041666666666664</v>
      </c>
      <c r="AT67" s="491">
        <v>61.208333333333336</v>
      </c>
      <c r="AU67" s="491">
        <v>59.41250000000003</v>
      </c>
      <c r="AV67" s="491">
        <v>55.249999999999993</v>
      </c>
      <c r="AW67" s="491">
        <v>58.208333333333336</v>
      </c>
      <c r="AX67" s="491">
        <v>52.625</v>
      </c>
      <c r="AY67" s="491">
        <v>48.999999999999993</v>
      </c>
      <c r="AZ67" s="491">
        <v>50.833333333333336</v>
      </c>
      <c r="BA67" s="491">
        <v>57.999999999999993</v>
      </c>
      <c r="BB67" s="491">
        <v>66</v>
      </c>
      <c r="BC67" s="517">
        <v>69.041666666666671</v>
      </c>
      <c r="BD67" s="217"/>
      <c r="BE67" s="296">
        <v>21</v>
      </c>
      <c r="BF67" s="486">
        <v>-31.000000000000004</v>
      </c>
      <c r="BG67" s="40">
        <v>-25.708333333333339</v>
      </c>
      <c r="BH67" s="40">
        <v>-24.416666666666671</v>
      </c>
      <c r="BI67" s="40">
        <v>-30.666666666666671</v>
      </c>
      <c r="BJ67" s="40">
        <v>-37.000000000000007</v>
      </c>
      <c r="BK67" s="40">
        <v>-32.416666666666664</v>
      </c>
      <c r="BL67" s="40">
        <v>-42.875000000000007</v>
      </c>
      <c r="BM67" s="40">
        <v>-43.000000000000007</v>
      </c>
      <c r="BN67" s="40">
        <v>-30.208333333333339</v>
      </c>
      <c r="BO67" s="40">
        <v>-27.000000000000004</v>
      </c>
      <c r="BP67" s="40">
        <v>-28.000000000000004</v>
      </c>
      <c r="BQ67" s="487">
        <v>-27.000000000000004</v>
      </c>
      <c r="BR67" s="217"/>
      <c r="BS67" s="296">
        <v>21</v>
      </c>
      <c r="BT67" s="486">
        <v>-27.921499999999991</v>
      </c>
      <c r="BU67" s="40">
        <v>-23.531833333333342</v>
      </c>
      <c r="BV67" s="40">
        <v>-23.340000000000003</v>
      </c>
      <c r="BW67" s="40">
        <v>-31.973291666666668</v>
      </c>
      <c r="BX67" s="40">
        <v>-41.75</v>
      </c>
      <c r="BY67" s="40">
        <v>-33.291666666666664</v>
      </c>
      <c r="BZ67" s="40">
        <v>-43.333333333333336</v>
      </c>
      <c r="CA67" s="40">
        <v>-42.958333333333336</v>
      </c>
      <c r="CB67" s="40">
        <v>-26.708333333333332</v>
      </c>
      <c r="CC67" s="40">
        <v>-23.416666666666671</v>
      </c>
      <c r="CD67" s="40">
        <v>-21.958333333333339</v>
      </c>
      <c r="CE67" s="487">
        <v>-18.208333333333336</v>
      </c>
      <c r="CF67" s="217"/>
    </row>
    <row r="68" spans="1:84" ht="11.5" customHeight="1">
      <c r="A68" s="296">
        <v>22</v>
      </c>
      <c r="B68" s="498">
        <v>-19.605625</v>
      </c>
      <c r="C68" s="499">
        <v>-17.001750000000001</v>
      </c>
      <c r="D68" s="499">
        <v>-13.628166666666667</v>
      </c>
      <c r="E68" s="499">
        <v>-20.638541666666665</v>
      </c>
      <c r="F68" s="500">
        <v>-25.625</v>
      </c>
      <c r="G68" s="500">
        <v>-26.333333333333332</v>
      </c>
      <c r="H68" s="500">
        <v>-32</v>
      </c>
      <c r="I68" s="500">
        <v>-32.375</v>
      </c>
      <c r="J68" s="500">
        <v>-25.333333333333332</v>
      </c>
      <c r="K68" s="500">
        <v>-19.333333333333336</v>
      </c>
      <c r="L68" s="499">
        <v>-19.500000000000004</v>
      </c>
      <c r="M68" s="501">
        <v>-16.916666666666668</v>
      </c>
      <c r="N68" s="217"/>
      <c r="O68" s="296">
        <v>22</v>
      </c>
      <c r="P68" s="486">
        <v>141.16666666666666</v>
      </c>
      <c r="Q68" s="40">
        <v>143.54166666666669</v>
      </c>
      <c r="R68" s="40">
        <v>147.58333333333334</v>
      </c>
      <c r="S68" s="40">
        <v>138.04166666666666</v>
      </c>
      <c r="T68" s="40">
        <v>133.83333333333334</v>
      </c>
      <c r="U68" s="40">
        <v>134.375</v>
      </c>
      <c r="V68" s="40">
        <v>130</v>
      </c>
      <c r="W68" s="40">
        <v>130</v>
      </c>
      <c r="X68" s="40">
        <v>135</v>
      </c>
      <c r="Y68" s="40">
        <v>143.83333333333334</v>
      </c>
      <c r="Z68" s="40">
        <v>148</v>
      </c>
      <c r="AA68" s="487">
        <v>150.91666666666666</v>
      </c>
      <c r="AC68" s="296">
        <v>22</v>
      </c>
      <c r="AD68" s="486">
        <v>-23.999999999999996</v>
      </c>
      <c r="AE68" s="40">
        <v>-17.166666666666668</v>
      </c>
      <c r="AF68" s="40">
        <v>-13.666666666666664</v>
      </c>
      <c r="AG68" s="40">
        <v>-24.041666666666661</v>
      </c>
      <c r="AH68" s="40">
        <v>-30.291666666666668</v>
      </c>
      <c r="AI68" s="40">
        <v>-26.499999999999996</v>
      </c>
      <c r="AJ68" s="40">
        <v>-33.333333333333336</v>
      </c>
      <c r="AK68" s="40">
        <v>-33.458333333333336</v>
      </c>
      <c r="AL68" s="40">
        <v>-24.666666666666661</v>
      </c>
      <c r="AM68" s="40">
        <v>-20.999999999999996</v>
      </c>
      <c r="AN68" s="40">
        <v>-21.416666666666661</v>
      </c>
      <c r="AO68" s="487">
        <v>-17</v>
      </c>
      <c r="AP68" s="217"/>
      <c r="AQ68" s="296">
        <v>22</v>
      </c>
      <c r="AR68" s="486">
        <v>54.583333333333343</v>
      </c>
      <c r="AS68" s="491">
        <v>55.833333333333336</v>
      </c>
      <c r="AT68" s="491">
        <v>61.5</v>
      </c>
      <c r="AU68" s="491">
        <v>59.439166666666715</v>
      </c>
      <c r="AV68" s="491">
        <v>55.333333333333321</v>
      </c>
      <c r="AW68" s="491">
        <v>57.666666666666657</v>
      </c>
      <c r="AX68" s="491">
        <v>52.208333333333336</v>
      </c>
      <c r="AY68" s="491">
        <v>48.416666666666664</v>
      </c>
      <c r="AZ68" s="491">
        <v>50.666666666666664</v>
      </c>
      <c r="BA68" s="491">
        <v>58.583333333333336</v>
      </c>
      <c r="BB68" s="491">
        <v>65.958333333333329</v>
      </c>
      <c r="BC68" s="517">
        <v>69</v>
      </c>
      <c r="BD68" s="217"/>
      <c r="BE68" s="296">
        <v>22</v>
      </c>
      <c r="BF68" s="486">
        <v>-31.000000000000004</v>
      </c>
      <c r="BG68" s="40">
        <v>-26.833333333333339</v>
      </c>
      <c r="BH68" s="40">
        <v>-24.708333333333339</v>
      </c>
      <c r="BI68" s="40">
        <v>-31.291666666666671</v>
      </c>
      <c r="BJ68" s="40">
        <v>-36.750000000000007</v>
      </c>
      <c r="BK68" s="40">
        <v>-34.083333333333336</v>
      </c>
      <c r="BL68" s="40">
        <v>-44.166666666666679</v>
      </c>
      <c r="BM68" s="40">
        <v>-43.416666666666679</v>
      </c>
      <c r="BN68" s="40">
        <v>-30.708333333333339</v>
      </c>
      <c r="BO68" s="40">
        <v>-27.000000000000004</v>
      </c>
      <c r="BP68" s="40">
        <v>-28.833333333333339</v>
      </c>
      <c r="BQ68" s="487">
        <v>-27.000000000000004</v>
      </c>
      <c r="BR68" s="217"/>
      <c r="BS68" s="296">
        <v>22</v>
      </c>
      <c r="BT68" s="486">
        <v>-27.934208333333331</v>
      </c>
      <c r="BU68" s="40">
        <v>-25.178374999999999</v>
      </c>
      <c r="BV68" s="40">
        <v>-23.450416666666666</v>
      </c>
      <c r="BW68" s="40">
        <v>-32.835458333333335</v>
      </c>
      <c r="BX68" s="40">
        <v>-41.458333333333336</v>
      </c>
      <c r="BY68" s="40">
        <v>-35.833333333333336</v>
      </c>
      <c r="BZ68" s="40">
        <v>-44.541666666666664</v>
      </c>
      <c r="CA68" s="40">
        <v>-43.333333333333336</v>
      </c>
      <c r="CB68" s="40">
        <v>-26.916666666666668</v>
      </c>
      <c r="CC68" s="40">
        <v>-23.583333333333339</v>
      </c>
      <c r="CD68" s="40">
        <v>-22.000000000000004</v>
      </c>
      <c r="CE68" s="487">
        <v>-19.000000000000004</v>
      </c>
      <c r="CF68" s="217"/>
    </row>
    <row r="69" spans="1:84" ht="11.5" customHeight="1">
      <c r="A69" s="296">
        <v>23</v>
      </c>
      <c r="B69" s="498">
        <v>-19.746083333333335</v>
      </c>
      <c r="C69" s="499">
        <v>-17.123375000000006</v>
      </c>
      <c r="D69" s="499">
        <v>-14.112625</v>
      </c>
      <c r="E69" s="499">
        <v>-20.909541666666666</v>
      </c>
      <c r="F69" s="500">
        <v>-25.708333333333332</v>
      </c>
      <c r="G69" s="500">
        <v>-27.990569215223982</v>
      </c>
      <c r="H69" s="500">
        <v>-32</v>
      </c>
      <c r="I69" s="500">
        <v>-33</v>
      </c>
      <c r="J69" s="500">
        <v>-26</v>
      </c>
      <c r="K69" s="500">
        <v>-19.791666666666668</v>
      </c>
      <c r="L69" s="499">
        <v>-20.000000000000004</v>
      </c>
      <c r="M69" s="501">
        <v>-17</v>
      </c>
      <c r="N69" s="217"/>
      <c r="O69" s="296">
        <v>23</v>
      </c>
      <c r="P69" s="486">
        <v>141.58333333333334</v>
      </c>
      <c r="Q69" s="40">
        <v>143.00000000000003</v>
      </c>
      <c r="R69" s="40">
        <v>147.00000000000003</v>
      </c>
      <c r="S69" s="40">
        <v>137.375</v>
      </c>
      <c r="T69" s="40">
        <v>133.875</v>
      </c>
      <c r="U69" s="40">
        <v>133.41666666666666</v>
      </c>
      <c r="V69" s="40">
        <v>129.25</v>
      </c>
      <c r="W69" s="40">
        <v>130.04166666666666</v>
      </c>
      <c r="X69" s="40">
        <v>135</v>
      </c>
      <c r="Y69" s="40">
        <v>143.91666666666669</v>
      </c>
      <c r="Z69" s="40">
        <v>147.66666666666666</v>
      </c>
      <c r="AA69" s="487">
        <v>151</v>
      </c>
      <c r="AC69" s="296">
        <v>23</v>
      </c>
      <c r="AD69" s="486">
        <v>-24.333333333333329</v>
      </c>
      <c r="AE69" s="40">
        <v>-17.833333333333332</v>
      </c>
      <c r="AF69" s="40">
        <v>-14.541666666666666</v>
      </c>
      <c r="AG69" s="40">
        <v>-24.791666666666661</v>
      </c>
      <c r="AH69" s="40">
        <v>-29.916666666666668</v>
      </c>
      <c r="AI69" s="40">
        <v>-27.624999999999996</v>
      </c>
      <c r="AJ69" s="40">
        <v>-34.416666666666664</v>
      </c>
      <c r="AK69" s="40">
        <v>-33.958333333333336</v>
      </c>
      <c r="AL69" s="40">
        <v>-25.416666666666661</v>
      </c>
      <c r="AM69" s="40">
        <v>-20.999999999999996</v>
      </c>
      <c r="AN69" s="40">
        <v>-20.999999999999996</v>
      </c>
      <c r="AO69" s="487">
        <v>-17.875</v>
      </c>
      <c r="AP69" s="217"/>
      <c r="AQ69" s="296">
        <v>23</v>
      </c>
      <c r="AR69" s="486">
        <v>55.000000000000007</v>
      </c>
      <c r="AS69" s="491">
        <v>57.25</v>
      </c>
      <c r="AT69" s="491">
        <v>61.041666666666664</v>
      </c>
      <c r="AU69" s="491">
        <v>59.132500000000029</v>
      </c>
      <c r="AV69" s="491">
        <v>55.249999999999993</v>
      </c>
      <c r="AW69" s="491">
        <v>57.166666666666657</v>
      </c>
      <c r="AX69" s="491">
        <v>51.958333333333336</v>
      </c>
      <c r="AY69" s="491">
        <v>48.125</v>
      </c>
      <c r="AZ69" s="491">
        <v>50.208333333333336</v>
      </c>
      <c r="BA69" s="491">
        <v>58.958333333333336</v>
      </c>
      <c r="BB69" s="491">
        <v>65.791666666666671</v>
      </c>
      <c r="BC69" s="517">
        <v>69</v>
      </c>
      <c r="BD69" s="217"/>
      <c r="BE69" s="296">
        <v>23</v>
      </c>
      <c r="BF69" s="486">
        <v>-31.000000000000004</v>
      </c>
      <c r="BG69" s="40">
        <v>-27.416666666666671</v>
      </c>
      <c r="BH69" s="40">
        <v>-25.625000000000004</v>
      </c>
      <c r="BI69" s="40">
        <v>-31.541666666666671</v>
      </c>
      <c r="BJ69" s="40">
        <v>-37.083333333333336</v>
      </c>
      <c r="BK69" s="40">
        <v>-35.833333333333336</v>
      </c>
      <c r="BL69" s="40">
        <v>-44.958333333333343</v>
      </c>
      <c r="BM69" s="40">
        <v>-44.416666666666679</v>
      </c>
      <c r="BN69" s="40">
        <v>-31.875000000000004</v>
      </c>
      <c r="BO69" s="40">
        <v>-27.625000000000004</v>
      </c>
      <c r="BP69" s="40">
        <v>-29.125000000000004</v>
      </c>
      <c r="BQ69" s="487">
        <v>-27.541666666666671</v>
      </c>
      <c r="BR69" s="217"/>
      <c r="BS69" s="296">
        <v>23</v>
      </c>
      <c r="BT69" s="486">
        <v>-28.37725</v>
      </c>
      <c r="BU69" s="40">
        <v>-26.536624999999997</v>
      </c>
      <c r="BV69" s="40">
        <v>-23.908291666666667</v>
      </c>
      <c r="BW69" s="40">
        <v>-33.962166666666668</v>
      </c>
      <c r="BX69" s="40">
        <v>-41.25</v>
      </c>
      <c r="BY69" s="40">
        <v>-38.083333333333336</v>
      </c>
      <c r="BZ69" s="40">
        <v>-45.375</v>
      </c>
      <c r="CA69" s="40">
        <v>-44.458333333333336</v>
      </c>
      <c r="CB69" s="40">
        <v>-27.666666666666668</v>
      </c>
      <c r="CC69" s="40">
        <v>-24.000000000000004</v>
      </c>
      <c r="CD69" s="40">
        <v>-22.000000000000004</v>
      </c>
      <c r="CE69" s="487">
        <v>-19.000000000000004</v>
      </c>
      <c r="CF69" s="217"/>
    </row>
    <row r="70" spans="1:84" ht="11.5" customHeight="1">
      <c r="A70" s="296">
        <v>24</v>
      </c>
      <c r="B70" s="498">
        <v>-19.942624999999996</v>
      </c>
      <c r="C70" s="499">
        <v>-17.106125000000002</v>
      </c>
      <c r="D70" s="499">
        <v>-14.373666666666665</v>
      </c>
      <c r="E70" s="499">
        <v>-21.174625000000002</v>
      </c>
      <c r="F70" s="500">
        <v>-25.291666666666668</v>
      </c>
      <c r="G70" s="500">
        <v>-28.291666666666668</v>
      </c>
      <c r="H70" s="500">
        <v>-33</v>
      </c>
      <c r="I70" s="500">
        <v>-30.625</v>
      </c>
      <c r="J70" s="500">
        <v>-26</v>
      </c>
      <c r="K70" s="500">
        <v>-19.333333333333336</v>
      </c>
      <c r="L70" s="499">
        <v>-20.000000000000004</v>
      </c>
      <c r="M70" s="501">
        <v>-17</v>
      </c>
      <c r="N70" s="217"/>
      <c r="O70" s="296">
        <v>24</v>
      </c>
      <c r="P70" s="486">
        <v>141.125</v>
      </c>
      <c r="Q70" s="40">
        <v>143.00000000000003</v>
      </c>
      <c r="R70" s="40">
        <v>147.00000000000003</v>
      </c>
      <c r="S70" s="40">
        <v>137</v>
      </c>
      <c r="T70" s="40">
        <v>134.29166666666666</v>
      </c>
      <c r="U70" s="40">
        <v>132.95833333333334</v>
      </c>
      <c r="V70" s="40">
        <v>128.375</v>
      </c>
      <c r="W70" s="40">
        <v>130.5</v>
      </c>
      <c r="X70" s="40">
        <v>135</v>
      </c>
      <c r="Y70" s="40">
        <v>143.70833333333334</v>
      </c>
      <c r="Z70" s="40">
        <v>147.04166666666669</v>
      </c>
      <c r="AA70" s="487">
        <v>151</v>
      </c>
      <c r="AC70" s="296">
        <v>24</v>
      </c>
      <c r="AD70" s="486">
        <v>-24.999999999999996</v>
      </c>
      <c r="AE70" s="40">
        <v>-18.000000000000004</v>
      </c>
      <c r="AF70" s="40">
        <v>-15</v>
      </c>
      <c r="AG70" s="40">
        <v>-24.999999999999996</v>
      </c>
      <c r="AH70" s="40">
        <v>-29.041666666666668</v>
      </c>
      <c r="AI70" s="40">
        <v>-28.624999999999996</v>
      </c>
      <c r="AJ70" s="40">
        <v>-35.499999999999993</v>
      </c>
      <c r="AK70" s="40">
        <v>-31.208333333333332</v>
      </c>
      <c r="AL70" s="40">
        <v>-25.999999999999996</v>
      </c>
      <c r="AM70" s="40">
        <v>-21.124999999999996</v>
      </c>
      <c r="AN70" s="40">
        <v>-20.999999999999996</v>
      </c>
      <c r="AO70" s="487">
        <v>-17.916666666666668</v>
      </c>
      <c r="AP70" s="217"/>
      <c r="AQ70" s="296">
        <v>24</v>
      </c>
      <c r="AR70" s="486">
        <v>55.000000000000007</v>
      </c>
      <c r="AS70" s="491">
        <v>56</v>
      </c>
      <c r="AT70" s="491">
        <v>60.916666666666664</v>
      </c>
      <c r="AU70" s="491">
        <v>59.20083333333335</v>
      </c>
      <c r="AV70" s="491">
        <v>55.499999999999993</v>
      </c>
      <c r="AW70" s="491">
        <v>56.416666666666657</v>
      </c>
      <c r="AX70" s="491">
        <v>51.166666666666664</v>
      </c>
      <c r="AY70" s="491">
        <v>48.874999999999993</v>
      </c>
      <c r="AZ70" s="491">
        <v>49.999999999999993</v>
      </c>
      <c r="BA70" s="491">
        <v>59</v>
      </c>
      <c r="BB70" s="491">
        <v>65</v>
      </c>
      <c r="BC70" s="517">
        <v>68.916666666666671</v>
      </c>
      <c r="BD70" s="217"/>
      <c r="BE70" s="296">
        <v>24</v>
      </c>
      <c r="BF70" s="486">
        <v>-31.875000000000004</v>
      </c>
      <c r="BG70" s="40">
        <v>-27.625000000000004</v>
      </c>
      <c r="BH70" s="40">
        <v>-26.000000000000004</v>
      </c>
      <c r="BI70" s="40">
        <v>-31.625000000000004</v>
      </c>
      <c r="BJ70" s="40">
        <v>-34.833333333333336</v>
      </c>
      <c r="BK70" s="40">
        <v>-37.041666666666671</v>
      </c>
      <c r="BL70" s="40">
        <v>-46.500000000000007</v>
      </c>
      <c r="BM70" s="40">
        <v>-40.041666666666671</v>
      </c>
      <c r="BN70" s="40">
        <v>-32.000000000000007</v>
      </c>
      <c r="BO70" s="40">
        <v>-27.541666666666671</v>
      </c>
      <c r="BP70" s="40">
        <v>-29.958333333333339</v>
      </c>
      <c r="BQ70" s="487">
        <v>-27.875000000000004</v>
      </c>
      <c r="BR70" s="217"/>
      <c r="BS70" s="296">
        <v>24</v>
      </c>
      <c r="BT70" s="486">
        <v>-28.800916666666666</v>
      </c>
      <c r="BU70" s="40">
        <v>-26.620166666666666</v>
      </c>
      <c r="BV70" s="40">
        <v>-24.223083333333335</v>
      </c>
      <c r="BW70" s="40">
        <v>-34.989874999999998</v>
      </c>
      <c r="BX70" s="40">
        <v>-38.833333333333336</v>
      </c>
      <c r="BY70" s="40">
        <v>-39.875</v>
      </c>
      <c r="BZ70" s="40">
        <v>-46.416666666666664</v>
      </c>
      <c r="CA70" s="40">
        <v>-41.958333333333336</v>
      </c>
      <c r="CB70" s="40">
        <v>-28.333333333333332</v>
      </c>
      <c r="CC70" s="40">
        <v>-23.916666666666671</v>
      </c>
      <c r="CD70" s="40">
        <v>-22.000000000000004</v>
      </c>
      <c r="CE70" s="487">
        <v>-18.958333333333336</v>
      </c>
      <c r="CF70" s="217"/>
    </row>
    <row r="71" spans="1:84" ht="11.5" customHeight="1">
      <c r="A71" s="296">
        <v>25</v>
      </c>
      <c r="B71" s="498">
        <v>-19.959333333333333</v>
      </c>
      <c r="C71" s="499">
        <v>-16.818708333333337</v>
      </c>
      <c r="D71" s="499">
        <v>-14.811375000000004</v>
      </c>
      <c r="E71" s="499">
        <v>-21.490291666666664</v>
      </c>
      <c r="F71" s="500">
        <v>-23.791666666666668</v>
      </c>
      <c r="G71" s="500">
        <v>-29</v>
      </c>
      <c r="H71" s="500">
        <v>-33</v>
      </c>
      <c r="I71" s="500">
        <v>-31.166666666666668</v>
      </c>
      <c r="J71" s="500">
        <v>-26</v>
      </c>
      <c r="K71" s="500">
        <v>-19.875000000000004</v>
      </c>
      <c r="L71" s="499">
        <v>-20.000000000000004</v>
      </c>
      <c r="M71" s="501">
        <v>-17</v>
      </c>
      <c r="N71" s="217"/>
      <c r="O71" s="296">
        <v>25</v>
      </c>
      <c r="P71" s="486">
        <v>141</v>
      </c>
      <c r="Q71" s="40">
        <v>143.16666666666669</v>
      </c>
      <c r="R71" s="40">
        <v>147.00000000000003</v>
      </c>
      <c r="S71" s="40">
        <v>137.125</v>
      </c>
      <c r="T71" s="40">
        <v>134.91666666666666</v>
      </c>
      <c r="U71" s="40">
        <v>132.375</v>
      </c>
      <c r="V71" s="40">
        <v>127.20833333333333</v>
      </c>
      <c r="W71" s="40">
        <v>130.16666666666666</v>
      </c>
      <c r="X71" s="40">
        <v>135</v>
      </c>
      <c r="Y71" s="40">
        <v>144.00000000000003</v>
      </c>
      <c r="Z71" s="40">
        <v>147.00000000000003</v>
      </c>
      <c r="AA71" s="487">
        <v>151</v>
      </c>
      <c r="AC71" s="296">
        <v>25</v>
      </c>
      <c r="AD71" s="486">
        <v>-24.999999999999996</v>
      </c>
      <c r="AE71" s="40">
        <v>-18.000000000000004</v>
      </c>
      <c r="AF71" s="40">
        <v>-15</v>
      </c>
      <c r="AG71" s="40">
        <v>-25.666666666666661</v>
      </c>
      <c r="AH71" s="40">
        <v>-26.999999999999996</v>
      </c>
      <c r="AI71" s="40">
        <v>-29.708333333333332</v>
      </c>
      <c r="AJ71" s="40">
        <v>-36.541666666666664</v>
      </c>
      <c r="AK71" s="40">
        <v>-32.833333333333336</v>
      </c>
      <c r="AL71" s="40">
        <v>-25.999999999999996</v>
      </c>
      <c r="AM71" s="40">
        <v>-21.958333333333329</v>
      </c>
      <c r="AN71" s="40">
        <v>-21.041666666666661</v>
      </c>
      <c r="AO71" s="487">
        <v>-17</v>
      </c>
      <c r="AP71" s="217"/>
      <c r="AQ71" s="296">
        <v>25</v>
      </c>
      <c r="AR71" s="486">
        <v>57.25</v>
      </c>
      <c r="AS71" s="491">
        <v>55.458333333333336</v>
      </c>
      <c r="AT71" s="491">
        <v>60.25</v>
      </c>
      <c r="AU71" s="491">
        <v>59.352499999999999</v>
      </c>
      <c r="AV71" s="491">
        <v>55.999999999999993</v>
      </c>
      <c r="AW71" s="491">
        <v>56.041666666666657</v>
      </c>
      <c r="AX71" s="491">
        <v>50.875</v>
      </c>
      <c r="AY71" s="491">
        <v>48.25</v>
      </c>
      <c r="AZ71" s="491">
        <v>49.999999999999993</v>
      </c>
      <c r="BA71" s="491">
        <v>59</v>
      </c>
      <c r="BB71" s="491">
        <v>65</v>
      </c>
      <c r="BC71" s="517">
        <v>69</v>
      </c>
      <c r="BD71" s="217"/>
      <c r="BE71" s="296">
        <v>25</v>
      </c>
      <c r="BF71" s="486">
        <v>-32.000000000000007</v>
      </c>
      <c r="BG71" s="40">
        <v>-26.625000000000004</v>
      </c>
      <c r="BH71" s="40">
        <v>-26.083333333333339</v>
      </c>
      <c r="BI71" s="40">
        <v>-32.333333333333336</v>
      </c>
      <c r="BJ71" s="40">
        <v>-31.750000000000004</v>
      </c>
      <c r="BK71" s="40">
        <v>-38.500000000000007</v>
      </c>
      <c r="BL71" s="40">
        <v>-47.666666666666679</v>
      </c>
      <c r="BM71" s="40">
        <v>-42.125000000000007</v>
      </c>
      <c r="BN71" s="40">
        <v>-31.250000000000004</v>
      </c>
      <c r="BO71" s="40">
        <v>-28.000000000000004</v>
      </c>
      <c r="BP71" s="40">
        <v>-30.000000000000004</v>
      </c>
      <c r="BQ71" s="487">
        <v>-26.791666666666671</v>
      </c>
      <c r="BR71" s="217"/>
      <c r="BS71" s="296">
        <v>25</v>
      </c>
      <c r="BT71" s="486">
        <v>-28.810166666666664</v>
      </c>
      <c r="BU71" s="40">
        <v>-25.556875000000002</v>
      </c>
      <c r="BV71" s="40">
        <v>-24.498208333333334</v>
      </c>
      <c r="BW71" s="40">
        <v>-35.84095833333334</v>
      </c>
      <c r="BX71" s="40">
        <v>-32.791666666666664</v>
      </c>
      <c r="BY71" s="40">
        <v>-41.458333333333336</v>
      </c>
      <c r="BZ71" s="40">
        <v>-47.5</v>
      </c>
      <c r="CA71" s="40">
        <v>-42.166666666666664</v>
      </c>
      <c r="CB71" s="40">
        <v>-28.041666666666668</v>
      </c>
      <c r="CC71" s="40">
        <v>-24.000000000000004</v>
      </c>
      <c r="CD71" s="40">
        <v>-22.500000000000004</v>
      </c>
      <c r="CE71" s="487">
        <v>-18.250000000000004</v>
      </c>
      <c r="CF71" s="217"/>
    </row>
    <row r="72" spans="1:84" ht="11.5" customHeight="1">
      <c r="A72" s="296">
        <v>26</v>
      </c>
      <c r="B72" s="498">
        <v>-19.873916666666663</v>
      </c>
      <c r="C72" s="499">
        <v>-16.991666666666664</v>
      </c>
      <c r="D72" s="499">
        <v>-15.317083333333334</v>
      </c>
      <c r="E72" s="499">
        <v>-21.743624999999998</v>
      </c>
      <c r="F72" s="500">
        <v>-23.708333333333332</v>
      </c>
      <c r="G72" s="500">
        <v>-29</v>
      </c>
      <c r="H72" s="500">
        <v>-34</v>
      </c>
      <c r="I72" s="500">
        <v>-32.125</v>
      </c>
      <c r="J72" s="500">
        <v>-26</v>
      </c>
      <c r="K72" s="500">
        <v>-18.958333333333336</v>
      </c>
      <c r="L72" s="499">
        <v>-20.000000000000004</v>
      </c>
      <c r="M72" s="501">
        <v>-17</v>
      </c>
      <c r="N72" s="217"/>
      <c r="O72" s="296">
        <v>26</v>
      </c>
      <c r="P72" s="486">
        <v>141</v>
      </c>
      <c r="Q72" s="40">
        <v>143.45833333333334</v>
      </c>
      <c r="R72" s="40">
        <v>146.37500000000003</v>
      </c>
      <c r="S72" s="40">
        <v>137</v>
      </c>
      <c r="T72" s="40">
        <v>134.91666666666666</v>
      </c>
      <c r="U72" s="40">
        <v>132.54166666666666</v>
      </c>
      <c r="V72" s="40">
        <v>126.58333333333333</v>
      </c>
      <c r="W72" s="40">
        <v>129.45833333333334</v>
      </c>
      <c r="X72" s="40">
        <v>135</v>
      </c>
      <c r="Y72" s="40">
        <v>144.45833333333334</v>
      </c>
      <c r="Z72" s="40">
        <v>147.00000000000003</v>
      </c>
      <c r="AA72" s="487">
        <v>151.08333333333334</v>
      </c>
      <c r="AC72" s="296">
        <v>26</v>
      </c>
      <c r="AD72" s="486">
        <v>-24.999999999999996</v>
      </c>
      <c r="AE72" s="40">
        <v>-18.000000000000004</v>
      </c>
      <c r="AF72" s="40">
        <v>-15.916666666666666</v>
      </c>
      <c r="AG72" s="40">
        <v>-25.999999999999996</v>
      </c>
      <c r="AH72" s="40">
        <v>-26.916666666666661</v>
      </c>
      <c r="AI72" s="40">
        <v>-30</v>
      </c>
      <c r="AJ72" s="40">
        <v>-37.624999999999993</v>
      </c>
      <c r="AK72" s="40">
        <v>-34.416666666666664</v>
      </c>
      <c r="AL72" s="40">
        <v>-26.041666666666661</v>
      </c>
      <c r="AM72" s="40">
        <v>-21.291666666666664</v>
      </c>
      <c r="AN72" s="40">
        <v>-21.833333333333329</v>
      </c>
      <c r="AO72" s="487">
        <v>-17.791666666666668</v>
      </c>
      <c r="AP72" s="217"/>
      <c r="AQ72" s="296">
        <v>26</v>
      </c>
      <c r="AR72" s="486">
        <v>57.458333333333336</v>
      </c>
      <c r="AS72" s="491">
        <v>55.083333333333336</v>
      </c>
      <c r="AT72" s="491">
        <v>60</v>
      </c>
      <c r="AU72" s="491">
        <v>59.462499999999984</v>
      </c>
      <c r="AV72" s="491">
        <v>55.958333333333321</v>
      </c>
      <c r="AW72" s="491">
        <v>55.999999999999993</v>
      </c>
      <c r="AX72" s="491">
        <v>50.125</v>
      </c>
      <c r="AY72" s="491">
        <v>48</v>
      </c>
      <c r="AZ72" s="491">
        <v>49.999999999999993</v>
      </c>
      <c r="BA72" s="491">
        <v>59.625</v>
      </c>
      <c r="BB72" s="491">
        <v>65</v>
      </c>
      <c r="BC72" s="517">
        <v>69</v>
      </c>
      <c r="BD72" s="217"/>
      <c r="BE72" s="296">
        <v>26</v>
      </c>
      <c r="BF72" s="486">
        <v>-32.000000000000007</v>
      </c>
      <c r="BG72" s="40">
        <v>-26.416666666666671</v>
      </c>
      <c r="BH72" s="40">
        <v>-26.875000000000004</v>
      </c>
      <c r="BI72" s="40">
        <v>-32.583333333333336</v>
      </c>
      <c r="BJ72" s="40">
        <v>-31.583333333333339</v>
      </c>
      <c r="BK72" s="40">
        <v>-38.208333333333336</v>
      </c>
      <c r="BL72" s="40">
        <v>-48.75</v>
      </c>
      <c r="BM72" s="40">
        <v>-44.083333333333343</v>
      </c>
      <c r="BN72" s="40">
        <v>-32.000000000000007</v>
      </c>
      <c r="BO72" s="40">
        <v>-26.625000000000004</v>
      </c>
      <c r="BP72" s="40">
        <v>-30.000000000000004</v>
      </c>
      <c r="BQ72" s="487">
        <v>-27.000000000000004</v>
      </c>
      <c r="BR72" s="217"/>
      <c r="BS72" s="296">
        <v>26</v>
      </c>
      <c r="BT72" s="486">
        <v>-28.231999999999999</v>
      </c>
      <c r="BU72" s="40">
        <v>-25.123916666666673</v>
      </c>
      <c r="BV72" s="40">
        <v>-24.870999999999999</v>
      </c>
      <c r="BW72" s="40">
        <v>-36.713666666666668</v>
      </c>
      <c r="BX72" s="40">
        <v>-33.291666666666664</v>
      </c>
      <c r="BY72" s="40">
        <v>-41.75</v>
      </c>
      <c r="BZ72" s="40">
        <v>-48.375</v>
      </c>
      <c r="CA72" s="40">
        <v>-43.958333333333336</v>
      </c>
      <c r="CB72" s="40">
        <v>-28.333333333333332</v>
      </c>
      <c r="CC72" s="40">
        <v>-22.916666666666671</v>
      </c>
      <c r="CD72" s="40">
        <v>-23.000000000000004</v>
      </c>
      <c r="CE72" s="487">
        <v>-19.000000000000004</v>
      </c>
      <c r="CF72" s="217"/>
    </row>
    <row r="73" spans="1:84" ht="11.5" customHeight="1">
      <c r="A73" s="296">
        <v>27</v>
      </c>
      <c r="B73" s="498">
        <v>-20.044999999999998</v>
      </c>
      <c r="C73" s="499">
        <v>-17.004249999999995</v>
      </c>
      <c r="D73" s="499">
        <v>-15.823666666666668</v>
      </c>
      <c r="E73" s="499">
        <v>-22.002666666666666</v>
      </c>
      <c r="F73" s="500">
        <v>-22.916666666666668</v>
      </c>
      <c r="G73" s="500">
        <v>-27.375</v>
      </c>
      <c r="H73" s="500">
        <v>-34</v>
      </c>
      <c r="I73" s="500">
        <v>-33</v>
      </c>
      <c r="J73" s="500">
        <v>-26.833333333333332</v>
      </c>
      <c r="K73" s="499">
        <v>-16.958333333333332</v>
      </c>
      <c r="L73" s="499">
        <v>-20.000000000000004</v>
      </c>
      <c r="M73" s="501">
        <v>-17.083333333333332</v>
      </c>
      <c r="N73" s="217"/>
      <c r="O73" s="296">
        <v>27</v>
      </c>
      <c r="P73" s="486">
        <v>140.75</v>
      </c>
      <c r="Q73" s="40">
        <v>143.25000000000003</v>
      </c>
      <c r="R73" s="40">
        <v>146.00000000000003</v>
      </c>
      <c r="S73" s="40">
        <v>136.54166666666666</v>
      </c>
      <c r="T73" s="40">
        <v>135.41666666666666</v>
      </c>
      <c r="U73" s="40">
        <v>133</v>
      </c>
      <c r="V73" s="40">
        <v>126.04166666666667</v>
      </c>
      <c r="W73" s="40">
        <v>129.08333333333334</v>
      </c>
      <c r="X73" s="40">
        <v>135</v>
      </c>
      <c r="Y73" s="40">
        <v>146.16666666666669</v>
      </c>
      <c r="Z73" s="40">
        <v>147.00000000000003</v>
      </c>
      <c r="AA73" s="487">
        <v>150.91666666666666</v>
      </c>
      <c r="AC73" s="296">
        <v>27</v>
      </c>
      <c r="AD73" s="486">
        <v>-24.999999999999996</v>
      </c>
      <c r="AE73" s="40">
        <v>-18.000000000000004</v>
      </c>
      <c r="AF73" s="40">
        <v>-16.541666666666668</v>
      </c>
      <c r="AG73" s="40">
        <v>-26.499999999999996</v>
      </c>
      <c r="AH73" s="40">
        <v>-25.874999999999996</v>
      </c>
      <c r="AI73" s="40">
        <v>-28.375</v>
      </c>
      <c r="AJ73" s="40">
        <v>-38.624999999999993</v>
      </c>
      <c r="AK73" s="40">
        <v>-35.499999999999993</v>
      </c>
      <c r="AL73" s="40">
        <v>-26.916666666666661</v>
      </c>
      <c r="AM73" s="40">
        <v>-17.999999999999996</v>
      </c>
      <c r="AN73" s="40">
        <v>-21.999999999999996</v>
      </c>
      <c r="AO73" s="487">
        <v>-18.000000000000004</v>
      </c>
      <c r="AP73" s="217"/>
      <c r="AQ73" s="296">
        <v>27</v>
      </c>
      <c r="AR73" s="486">
        <v>57.541666666666664</v>
      </c>
      <c r="AS73" s="491">
        <v>55.083333333333336</v>
      </c>
      <c r="AT73" s="491">
        <v>59.291666666666664</v>
      </c>
      <c r="AU73" s="491">
        <v>59.32249999999997</v>
      </c>
      <c r="AV73" s="491">
        <v>56.041666666666657</v>
      </c>
      <c r="AW73" s="491">
        <v>55.999999999999993</v>
      </c>
      <c r="AX73" s="491">
        <v>49.708333333333321</v>
      </c>
      <c r="AY73" s="491">
        <v>47.625</v>
      </c>
      <c r="AZ73" s="491">
        <v>49.624999999999993</v>
      </c>
      <c r="BA73" s="491">
        <v>62.083333333333336</v>
      </c>
      <c r="BB73" s="491">
        <v>65</v>
      </c>
      <c r="BC73" s="517">
        <v>68.541666666666671</v>
      </c>
      <c r="BD73" s="217"/>
      <c r="BE73" s="296">
        <v>27</v>
      </c>
      <c r="BF73" s="486">
        <v>-32.000000000000007</v>
      </c>
      <c r="BG73" s="40">
        <v>-26.500000000000004</v>
      </c>
      <c r="BH73" s="40">
        <v>-27.458333333333339</v>
      </c>
      <c r="BI73" s="40">
        <v>-33</v>
      </c>
      <c r="BJ73" s="40">
        <v>-30.083333333333339</v>
      </c>
      <c r="BK73" s="40">
        <v>-34.625</v>
      </c>
      <c r="BL73" s="40">
        <v>-49.958333333333336</v>
      </c>
      <c r="BM73" s="40">
        <v>-45.708333333333343</v>
      </c>
      <c r="BN73" s="40">
        <v>-32.75</v>
      </c>
      <c r="BO73" s="40">
        <v>-23.500000000000004</v>
      </c>
      <c r="BP73" s="40">
        <v>-30.000000000000004</v>
      </c>
      <c r="BQ73" s="487">
        <v>-27.416666666666671</v>
      </c>
      <c r="BR73" s="217"/>
      <c r="BS73" s="296">
        <v>27</v>
      </c>
      <c r="BT73" s="486">
        <v>-28.376833333333337</v>
      </c>
      <c r="BU73" s="40">
        <v>-25.531833333333335</v>
      </c>
      <c r="BV73" s="40">
        <v>-25.601083333333332</v>
      </c>
      <c r="BW73" s="40">
        <v>-37.402749999999997</v>
      </c>
      <c r="BX73" s="40">
        <v>-30.375</v>
      </c>
      <c r="BY73" s="40">
        <v>-38.541666666666664</v>
      </c>
      <c r="BZ73" s="40">
        <v>-49.333333333333336</v>
      </c>
      <c r="CA73" s="40">
        <v>-45.833333333333336</v>
      </c>
      <c r="CB73" s="40">
        <v>-28.708333333333332</v>
      </c>
      <c r="CC73" s="40">
        <v>-19.666666666666668</v>
      </c>
      <c r="CD73" s="40">
        <v>-23.000000000000004</v>
      </c>
      <c r="CE73" s="487">
        <v>-19.000000000000004</v>
      </c>
      <c r="CF73" s="217"/>
    </row>
    <row r="74" spans="1:84" ht="11.5" customHeight="1">
      <c r="A74" s="296">
        <v>28</v>
      </c>
      <c r="B74" s="498">
        <v>-19.990750000000002</v>
      </c>
      <c r="C74" s="499">
        <v>-16.851458333333333</v>
      </c>
      <c r="D74" s="499">
        <v>-16.100208333333335</v>
      </c>
      <c r="E74" s="499">
        <v>-22.561458333333338</v>
      </c>
      <c r="F74" s="500">
        <v>-23.541666666666668</v>
      </c>
      <c r="G74" s="500">
        <v>-27.708333333333332</v>
      </c>
      <c r="H74" s="500">
        <v>-34</v>
      </c>
      <c r="I74" s="500">
        <v>-33.958333333333336</v>
      </c>
      <c r="J74" s="500">
        <v>-27</v>
      </c>
      <c r="K74" s="499">
        <v>-17</v>
      </c>
      <c r="L74" s="499">
        <v>-20.000000000000004</v>
      </c>
      <c r="M74" s="501">
        <v>-17.958333333333332</v>
      </c>
      <c r="N74" s="217"/>
      <c r="O74" s="296">
        <v>28</v>
      </c>
      <c r="P74" s="486">
        <v>141</v>
      </c>
      <c r="Q74" s="40">
        <v>143.66666666666669</v>
      </c>
      <c r="R74" s="40">
        <v>145.50000000000003</v>
      </c>
      <c r="S74" s="40">
        <v>136.29166666666666</v>
      </c>
      <c r="T74" s="40">
        <v>135.20833333333334</v>
      </c>
      <c r="U74" s="40">
        <v>133</v>
      </c>
      <c r="V74" s="40">
        <v>125.875</v>
      </c>
      <c r="W74" s="40">
        <v>128.33333333333334</v>
      </c>
      <c r="X74" s="40">
        <v>135</v>
      </c>
      <c r="Y74" s="40">
        <v>148</v>
      </c>
      <c r="Z74" s="40">
        <v>147.00000000000003</v>
      </c>
      <c r="AA74" s="487">
        <v>149.83333333333334</v>
      </c>
      <c r="AC74" s="296">
        <v>28</v>
      </c>
      <c r="AD74" s="486">
        <v>-24.999999999999996</v>
      </c>
      <c r="AE74" s="40">
        <v>-17.958333333333336</v>
      </c>
      <c r="AF74" s="40">
        <v>-17</v>
      </c>
      <c r="AG74" s="40">
        <v>-26.999999999999996</v>
      </c>
      <c r="AH74" s="40">
        <v>-25.999999999999996</v>
      </c>
      <c r="AI74" s="40">
        <v>-28.708333333333332</v>
      </c>
      <c r="AJ74" s="40">
        <v>-39.708333333333329</v>
      </c>
      <c r="AK74" s="40">
        <v>-36.416666666666664</v>
      </c>
      <c r="AL74" s="40">
        <v>-26.999999999999996</v>
      </c>
      <c r="AM74" s="40">
        <v>-17.041666666666668</v>
      </c>
      <c r="AN74" s="40">
        <v>-21.999999999999996</v>
      </c>
      <c r="AO74" s="487">
        <v>-18.791666666666668</v>
      </c>
      <c r="AP74" s="217"/>
      <c r="AQ74" s="296">
        <v>28</v>
      </c>
      <c r="AR74" s="486">
        <v>57.375</v>
      </c>
      <c r="AS74" s="491">
        <v>54.958333333333336</v>
      </c>
      <c r="AT74" s="491">
        <v>58.416666666666664</v>
      </c>
      <c r="AU74" s="491">
        <v>59.557499999999969</v>
      </c>
      <c r="AV74" s="491">
        <v>55.999999999999993</v>
      </c>
      <c r="AW74" s="491">
        <v>55.583333333333321</v>
      </c>
      <c r="AX74" s="491">
        <v>49.208333333333321</v>
      </c>
      <c r="AY74" s="491">
        <v>47.166666666666664</v>
      </c>
      <c r="AZ74" s="491">
        <v>49.333333333333321</v>
      </c>
      <c r="BA74" s="491">
        <v>64</v>
      </c>
      <c r="BB74" s="491">
        <v>65</v>
      </c>
      <c r="BC74" s="517">
        <v>68</v>
      </c>
      <c r="BD74" s="217"/>
      <c r="BE74" s="296">
        <v>28</v>
      </c>
      <c r="BF74" s="486">
        <v>-32.000000000000007</v>
      </c>
      <c r="BG74" s="40">
        <v>-26.541666666666671</v>
      </c>
      <c r="BH74" s="40">
        <v>-28.000000000000004</v>
      </c>
      <c r="BI74" s="40">
        <v>-33.541666666666664</v>
      </c>
      <c r="BJ74" s="40">
        <v>-30.625000000000004</v>
      </c>
      <c r="BK74" s="40">
        <v>-36</v>
      </c>
      <c r="BL74" s="40">
        <v>-51.125</v>
      </c>
      <c r="BM74" s="40">
        <v>-47.166666666666679</v>
      </c>
      <c r="BN74" s="40">
        <v>-33</v>
      </c>
      <c r="BO74" s="40">
        <v>-24.625000000000004</v>
      </c>
      <c r="BP74" s="40">
        <v>-30.000000000000004</v>
      </c>
      <c r="BQ74" s="487">
        <v>-28.000000000000004</v>
      </c>
      <c r="BR74" s="217"/>
      <c r="BS74" s="296">
        <v>28</v>
      </c>
      <c r="BT74" s="486">
        <v>-28.58304166666667</v>
      </c>
      <c r="BU74" s="40">
        <v>-25.364791666666662</v>
      </c>
      <c r="BV74" s="40">
        <v>-25.982541666666666</v>
      </c>
      <c r="BW74" s="40">
        <v>-38.445833333333333</v>
      </c>
      <c r="BX74" s="40">
        <v>-31.166666666666668</v>
      </c>
      <c r="BY74" s="40">
        <v>-37.916666666666664</v>
      </c>
      <c r="BZ74" s="40">
        <v>-50.208333333333336</v>
      </c>
      <c r="CA74" s="40">
        <v>-47.25</v>
      </c>
      <c r="CB74" s="40">
        <v>-29.333333333333332</v>
      </c>
      <c r="CC74" s="40">
        <v>-20.291666666666668</v>
      </c>
      <c r="CD74" s="40">
        <v>-23.000000000000004</v>
      </c>
      <c r="CE74" s="487">
        <v>-19.666666666666668</v>
      </c>
      <c r="CF74" s="217"/>
    </row>
    <row r="75" spans="1:84" ht="11.5" customHeight="1">
      <c r="A75" s="296">
        <v>29</v>
      </c>
      <c r="B75" s="498">
        <v>-19.839749999999995</v>
      </c>
      <c r="C75" s="499"/>
      <c r="D75" s="499">
        <v>-16.137291666666666</v>
      </c>
      <c r="E75" s="499">
        <v>-22.994</v>
      </c>
      <c r="F75" s="500">
        <v>-22.291666666666668</v>
      </c>
      <c r="G75" s="500">
        <v>-29</v>
      </c>
      <c r="H75" s="500">
        <v>-34.833333333333336</v>
      </c>
      <c r="I75" s="500">
        <v>-34</v>
      </c>
      <c r="J75" s="500">
        <v>-24.875</v>
      </c>
      <c r="K75" s="499">
        <v>-17.375</v>
      </c>
      <c r="L75" s="499">
        <v>-19.708333333333336</v>
      </c>
      <c r="M75" s="501">
        <v>-18.000000000000004</v>
      </c>
      <c r="N75" s="217"/>
      <c r="O75" s="296">
        <v>29</v>
      </c>
      <c r="P75" s="486">
        <v>141</v>
      </c>
      <c r="Q75" s="40"/>
      <c r="R75" s="40">
        <v>145.00000000000003</v>
      </c>
      <c r="S75" s="40">
        <v>135.83333333333334</v>
      </c>
      <c r="T75" s="40">
        <v>135.875</v>
      </c>
      <c r="U75" s="40">
        <v>132.45833333333334</v>
      </c>
      <c r="V75" s="40">
        <v>126</v>
      </c>
      <c r="W75" s="40">
        <v>128.08333333333334</v>
      </c>
      <c r="X75" s="40">
        <v>135.875</v>
      </c>
      <c r="Y75" s="40">
        <v>148.125</v>
      </c>
      <c r="Z75" s="40">
        <v>147.37500000000003</v>
      </c>
      <c r="AA75" s="487">
        <v>149.625</v>
      </c>
      <c r="AC75" s="296">
        <v>29</v>
      </c>
      <c r="AD75" s="486">
        <v>-24.999999999999996</v>
      </c>
      <c r="AE75" s="40"/>
      <c r="AF75" s="40">
        <v>-17</v>
      </c>
      <c r="AG75" s="40">
        <v>-27.666666666666661</v>
      </c>
      <c r="AH75" s="40">
        <v>-23.708333333333329</v>
      </c>
      <c r="AI75" s="40">
        <v>-30.458333333333332</v>
      </c>
      <c r="AJ75" s="40">
        <v>-41.041666666666664</v>
      </c>
      <c r="AK75" s="40">
        <v>-37.166666666666664</v>
      </c>
      <c r="AL75" s="40">
        <v>-25.374999999999996</v>
      </c>
      <c r="AM75" s="40">
        <v>-18.000000000000004</v>
      </c>
      <c r="AN75" s="40">
        <v>-21.499999999999996</v>
      </c>
      <c r="AO75" s="487">
        <v>-19.000000000000004</v>
      </c>
      <c r="AP75" s="217"/>
      <c r="AQ75" s="296">
        <v>29</v>
      </c>
      <c r="AR75" s="486">
        <v>55.541666666666664</v>
      </c>
      <c r="AS75" s="491"/>
      <c r="AT75" s="491">
        <v>58.333333333333336</v>
      </c>
      <c r="AU75" s="491">
        <v>59.542499999999933</v>
      </c>
      <c r="AV75" s="491">
        <v>56.833333333333321</v>
      </c>
      <c r="AW75" s="491">
        <v>55.208333333333321</v>
      </c>
      <c r="AX75" s="491">
        <v>48.749999999999993</v>
      </c>
      <c r="AY75" s="491">
        <v>47</v>
      </c>
      <c r="AZ75" s="491">
        <v>49.999999999999993</v>
      </c>
      <c r="BA75" s="491">
        <v>64.208333333333329</v>
      </c>
      <c r="BB75" s="491">
        <v>65.083333333333329</v>
      </c>
      <c r="BC75" s="517">
        <v>68</v>
      </c>
      <c r="BD75" s="217"/>
      <c r="BE75" s="296">
        <v>29</v>
      </c>
      <c r="BF75" s="486">
        <v>-32.000000000000007</v>
      </c>
      <c r="BG75" s="40"/>
      <c r="BH75" s="40">
        <v>-27.791666666666671</v>
      </c>
      <c r="BI75" s="40">
        <v>-34.458333333333336</v>
      </c>
      <c r="BJ75" s="40">
        <v>-29.291666666666671</v>
      </c>
      <c r="BK75" s="40">
        <v>-39.000000000000007</v>
      </c>
      <c r="BL75" s="40">
        <v>-52.458333333333343</v>
      </c>
      <c r="BM75" s="40">
        <v>-48.458333333333336</v>
      </c>
      <c r="BN75" s="40">
        <v>-29.958333333333339</v>
      </c>
      <c r="BO75" s="40">
        <v>-26.125000000000004</v>
      </c>
      <c r="BP75" s="40">
        <v>-29.666666666666671</v>
      </c>
      <c r="BQ75" s="487">
        <v>-28.083333333333339</v>
      </c>
      <c r="BR75" s="217"/>
      <c r="BS75" s="296">
        <v>29</v>
      </c>
      <c r="BT75" s="486">
        <v>-28.68825</v>
      </c>
      <c r="BU75" s="40"/>
      <c r="BV75" s="40">
        <v>-25.943083333333334</v>
      </c>
      <c r="BW75" s="40">
        <v>-39.609083333333331</v>
      </c>
      <c r="BX75" s="40">
        <v>-29.041666666666668</v>
      </c>
      <c r="BY75" s="40">
        <v>-40.791666666666664</v>
      </c>
      <c r="BZ75" s="40">
        <v>-50.75</v>
      </c>
      <c r="CA75" s="40">
        <v>-48.125</v>
      </c>
      <c r="CB75" s="40">
        <v>-27.583333333333332</v>
      </c>
      <c r="CC75" s="40">
        <v>-21.000000000000004</v>
      </c>
      <c r="CD75" s="40">
        <v>-22.541666666666671</v>
      </c>
      <c r="CE75" s="487">
        <v>-20.000000000000004</v>
      </c>
      <c r="CF75" s="217"/>
    </row>
    <row r="76" spans="1:84" ht="11.5" customHeight="1">
      <c r="A76" s="296">
        <v>30</v>
      </c>
      <c r="B76" s="498">
        <v>-19.785374999999998</v>
      </c>
      <c r="C76" s="499"/>
      <c r="D76" s="499">
        <v>-16.249416666666665</v>
      </c>
      <c r="E76" s="499">
        <v>-23.251083333333323</v>
      </c>
      <c r="F76" s="500">
        <v>-23.416666666666668</v>
      </c>
      <c r="G76" s="500">
        <v>-29.75</v>
      </c>
      <c r="H76" s="500">
        <v>-34.375</v>
      </c>
      <c r="I76" s="500">
        <v>-34</v>
      </c>
      <c r="J76" s="500">
        <v>-24.25</v>
      </c>
      <c r="K76" s="499">
        <v>-18.000000000000004</v>
      </c>
      <c r="L76" s="499">
        <v>-19.125000000000004</v>
      </c>
      <c r="M76" s="501">
        <v>-18.000000000000004</v>
      </c>
      <c r="N76" s="217"/>
      <c r="O76" s="296">
        <v>30</v>
      </c>
      <c r="P76" s="486">
        <v>141</v>
      </c>
      <c r="Q76" s="40"/>
      <c r="R76" s="40">
        <v>145.00000000000003</v>
      </c>
      <c r="S76" s="40">
        <v>135.5</v>
      </c>
      <c r="T76" s="40">
        <v>135.75</v>
      </c>
      <c r="U76" s="40">
        <v>131.95833333333334</v>
      </c>
      <c r="V76" s="40">
        <v>126.875</v>
      </c>
      <c r="W76" s="40">
        <v>128</v>
      </c>
      <c r="X76" s="40">
        <v>136.33333333333334</v>
      </c>
      <c r="Y76" s="40">
        <v>148</v>
      </c>
      <c r="Z76" s="40">
        <v>147.83333333333334</v>
      </c>
      <c r="AA76" s="487">
        <v>150.45833333333334</v>
      </c>
      <c r="AC76" s="296">
        <v>30</v>
      </c>
      <c r="AD76" s="486">
        <v>-24.999999999999996</v>
      </c>
      <c r="AE76" s="40"/>
      <c r="AF76" s="40">
        <v>-17.083333333333332</v>
      </c>
      <c r="AG76" s="40">
        <v>-27.999999999999996</v>
      </c>
      <c r="AH76" s="40">
        <v>-24.541666666666661</v>
      </c>
      <c r="AI76" s="40">
        <v>-31.541666666666668</v>
      </c>
      <c r="AJ76" s="40">
        <v>-39.541666666666664</v>
      </c>
      <c r="AK76" s="40">
        <v>-37.708333333333329</v>
      </c>
      <c r="AL76" s="40">
        <v>-24.999999999999996</v>
      </c>
      <c r="AM76" s="40">
        <v>-18.833333333333336</v>
      </c>
      <c r="AN76" s="40">
        <v>-20.958333333333329</v>
      </c>
      <c r="AO76" s="487">
        <v>-18.583333333333336</v>
      </c>
      <c r="AP76" s="217"/>
      <c r="AQ76" s="296">
        <v>30</v>
      </c>
      <c r="AR76" s="486">
        <v>56.25</v>
      </c>
      <c r="AS76" s="491"/>
      <c r="AT76" s="491">
        <v>57.999999999999993</v>
      </c>
      <c r="AU76" s="491">
        <v>59.360208333333269</v>
      </c>
      <c r="AV76" s="491">
        <v>56.958333333333321</v>
      </c>
      <c r="AW76" s="491">
        <v>54.458333333333321</v>
      </c>
      <c r="AX76" s="491">
        <v>48.958333333333336</v>
      </c>
      <c r="AY76" s="491">
        <v>46.833333333333336</v>
      </c>
      <c r="AZ76" s="491">
        <v>49.999999999999993</v>
      </c>
      <c r="BA76" s="491">
        <v>64.75</v>
      </c>
      <c r="BB76" s="491">
        <v>65.833333333333329</v>
      </c>
      <c r="BC76" s="517">
        <v>68</v>
      </c>
      <c r="BD76" s="217"/>
      <c r="BE76" s="296">
        <v>30</v>
      </c>
      <c r="BF76" s="486">
        <v>-32.000000000000007</v>
      </c>
      <c r="BG76" s="40"/>
      <c r="BH76" s="40">
        <v>-27.458333333333339</v>
      </c>
      <c r="BI76" s="40">
        <v>-35.083333333333336</v>
      </c>
      <c r="BJ76" s="40">
        <v>-30.916666666666671</v>
      </c>
      <c r="BK76" s="40">
        <v>-40.625000000000007</v>
      </c>
      <c r="BL76" s="40">
        <v>-51.958333333333343</v>
      </c>
      <c r="BM76" s="40">
        <v>-48.833333333333336</v>
      </c>
      <c r="BN76" s="40">
        <v>-29.208333333333339</v>
      </c>
      <c r="BO76" s="40">
        <v>-27.166666666666671</v>
      </c>
      <c r="BP76" s="40">
        <v>-28.958333333333339</v>
      </c>
      <c r="BQ76" s="487">
        <v>-27.708333333333339</v>
      </c>
      <c r="BR76" s="217"/>
      <c r="BS76" s="296">
        <v>30</v>
      </c>
      <c r="BT76" s="486">
        <v>-29.098583333333337</v>
      </c>
      <c r="BU76" s="40"/>
      <c r="BV76" s="40">
        <v>-26.055583333333335</v>
      </c>
      <c r="BW76" s="40">
        <v>-40.115666666666691</v>
      </c>
      <c r="BX76" s="40">
        <v>-30.75</v>
      </c>
      <c r="BY76" s="40">
        <v>-42.666666666666664</v>
      </c>
      <c r="BZ76" s="40">
        <v>-50.416666666666664</v>
      </c>
      <c r="CA76" s="40">
        <v>-48.041666666666664</v>
      </c>
      <c r="CB76" s="40">
        <v>-26.041666666666668</v>
      </c>
      <c r="CC76" s="40">
        <v>-21.875000000000004</v>
      </c>
      <c r="CD76" s="40">
        <v>-21.041666666666668</v>
      </c>
      <c r="CE76" s="487">
        <v>-19.541666666666668</v>
      </c>
      <c r="CF76" s="217"/>
    </row>
    <row r="77" spans="1:84" ht="11.5" customHeight="1">
      <c r="A77" s="298">
        <v>31</v>
      </c>
      <c r="B77" s="502">
        <v>-19.82929166666667</v>
      </c>
      <c r="C77" s="503"/>
      <c r="D77" s="503">
        <v>-16.20654166666667</v>
      </c>
      <c r="E77" s="503"/>
      <c r="F77" s="504">
        <v>-24</v>
      </c>
      <c r="G77" s="504"/>
      <c r="H77" s="504">
        <v>-34</v>
      </c>
      <c r="I77" s="504">
        <v>-34</v>
      </c>
      <c r="J77" s="504"/>
      <c r="K77" s="503">
        <v>-18.000000000000004</v>
      </c>
      <c r="L77" s="503"/>
      <c r="M77" s="505">
        <v>-18.000000000000004</v>
      </c>
      <c r="N77" s="217"/>
      <c r="O77" s="298">
        <v>31</v>
      </c>
      <c r="P77" s="488">
        <v>141</v>
      </c>
      <c r="Q77" s="489"/>
      <c r="R77" s="489">
        <v>145.00000000000003</v>
      </c>
      <c r="S77" s="489"/>
      <c r="T77" s="489">
        <v>135.25</v>
      </c>
      <c r="U77" s="489"/>
      <c r="V77" s="489">
        <v>127.33333333333333</v>
      </c>
      <c r="W77" s="489">
        <v>127.70833333333333</v>
      </c>
      <c r="X77" s="489"/>
      <c r="Y77" s="489">
        <v>148</v>
      </c>
      <c r="Z77" s="489"/>
      <c r="AA77" s="490">
        <v>151.08333333333334</v>
      </c>
      <c r="AC77" s="298">
        <v>31</v>
      </c>
      <c r="AD77" s="488">
        <v>-24.999999999999996</v>
      </c>
      <c r="AE77" s="489"/>
      <c r="AF77" s="489">
        <v>-17.083333333333332</v>
      </c>
      <c r="AG77" s="489"/>
      <c r="AH77" s="489">
        <v>-25.999999999999996</v>
      </c>
      <c r="AI77" s="489"/>
      <c r="AJ77" s="489">
        <v>-38.999999999999993</v>
      </c>
      <c r="AK77" s="489">
        <v>-37.416666666666664</v>
      </c>
      <c r="AL77" s="489"/>
      <c r="AM77" s="489">
        <v>-19.333333333333336</v>
      </c>
      <c r="AN77" s="489"/>
      <c r="AO77" s="490">
        <v>-18.0416666666667</v>
      </c>
      <c r="AP77" s="217"/>
      <c r="AQ77" s="298">
        <v>31</v>
      </c>
      <c r="AR77" s="488">
        <v>53.833333333333336</v>
      </c>
      <c r="AS77" s="489"/>
      <c r="AT77" s="489">
        <v>57.999999999999993</v>
      </c>
      <c r="AU77" s="489"/>
      <c r="AV77" s="489">
        <v>56.583333333333321</v>
      </c>
      <c r="AW77" s="489"/>
      <c r="AX77" s="489">
        <v>48.458333333333336</v>
      </c>
      <c r="AY77" s="489">
        <v>46.583333333333336</v>
      </c>
      <c r="AZ77" s="489"/>
      <c r="BA77" s="489">
        <v>64.666666666666671</v>
      </c>
      <c r="BB77" s="489"/>
      <c r="BC77" s="518">
        <v>68</v>
      </c>
      <c r="BD77" s="217"/>
      <c r="BE77" s="298">
        <v>31</v>
      </c>
      <c r="BF77" s="488">
        <v>-32.125000000000007</v>
      </c>
      <c r="BG77" s="489"/>
      <c r="BH77" s="489">
        <v>-27.041666666666671</v>
      </c>
      <c r="BI77" s="489"/>
      <c r="BJ77" s="489">
        <v>-31.750000000000004</v>
      </c>
      <c r="BK77" s="489"/>
      <c r="BL77" s="489">
        <v>-51.000000000000007</v>
      </c>
      <c r="BM77" s="489">
        <v>-48.458333333333336</v>
      </c>
      <c r="BN77" s="489"/>
      <c r="BO77" s="489">
        <v>-28.000000000000004</v>
      </c>
      <c r="BP77" s="489"/>
      <c r="BQ77" s="490">
        <v>-27.291666666666671</v>
      </c>
      <c r="BR77" s="217"/>
      <c r="BS77" s="298">
        <v>31</v>
      </c>
      <c r="BT77" s="488">
        <v>-29.165166666666675</v>
      </c>
      <c r="BU77" s="489"/>
      <c r="BV77" s="489">
        <v>-25.979666666666663</v>
      </c>
      <c r="BW77" s="489"/>
      <c r="BX77" s="489">
        <v>-32.708333333333336</v>
      </c>
      <c r="BY77" s="489"/>
      <c r="BZ77" s="489">
        <v>-50</v>
      </c>
      <c r="CA77" s="489">
        <v>-47.875</v>
      </c>
      <c r="CB77" s="489"/>
      <c r="CC77" s="489">
        <v>-22.333333333333339</v>
      </c>
      <c r="CD77" s="489"/>
      <c r="CE77" s="487">
        <v>-18.916666666666668</v>
      </c>
      <c r="CF77" s="217"/>
    </row>
    <row r="78" spans="1:84" ht="11.5" customHeight="1">
      <c r="A78" s="295" t="s">
        <v>5</v>
      </c>
      <c r="B78" s="506">
        <f t="shared" ref="B78:M78" si="6">AVERAGE(B47:B77)</f>
        <v>-19.801939516129032</v>
      </c>
      <c r="C78" s="496">
        <f t="shared" si="6"/>
        <v>-17.528778273809529</v>
      </c>
      <c r="D78" s="496">
        <f t="shared" si="6"/>
        <v>-15.527358870967745</v>
      </c>
      <c r="E78" s="496">
        <f t="shared" si="6"/>
        <v>-19.290651388888886</v>
      </c>
      <c r="F78" s="496">
        <f t="shared" si="6"/>
        <v>-23.830645161290317</v>
      </c>
      <c r="G78" s="496">
        <f t="shared" si="6"/>
        <v>-26.638574529396358</v>
      </c>
      <c r="H78" s="496">
        <f t="shared" si="6"/>
        <v>-30.022849462365592</v>
      </c>
      <c r="I78" s="496">
        <f t="shared" si="6"/>
        <v>-31.74596774193548</v>
      </c>
      <c r="J78" s="496">
        <f t="shared" si="6"/>
        <v>-28.650000000000002</v>
      </c>
      <c r="K78" s="496">
        <f t="shared" si="6"/>
        <v>-21.303763440860216</v>
      </c>
      <c r="L78" s="496">
        <f t="shared" si="6"/>
        <v>-18.090277777777779</v>
      </c>
      <c r="M78" s="507">
        <f t="shared" si="6"/>
        <v>-17.603494623655916</v>
      </c>
      <c r="N78" s="299"/>
      <c r="O78" s="295" t="s">
        <v>5</v>
      </c>
      <c r="P78" s="483">
        <f t="shared" ref="P78:AA78" si="7">AVERAGE(P47:P77)</f>
        <v>141.37096774193549</v>
      </c>
      <c r="Q78" s="484">
        <f t="shared" si="7"/>
        <v>143.14583333333331</v>
      </c>
      <c r="R78" s="484">
        <f t="shared" si="7"/>
        <v>145.44220430107529</v>
      </c>
      <c r="S78" s="484">
        <f t="shared" si="7"/>
        <v>140.39166666666668</v>
      </c>
      <c r="T78" s="484">
        <f t="shared" si="7"/>
        <v>135.67069892473117</v>
      </c>
      <c r="U78" s="484">
        <f t="shared" si="7"/>
        <v>133.92777777777778</v>
      </c>
      <c r="V78" s="484">
        <f t="shared" si="7"/>
        <v>130.50268817204301</v>
      </c>
      <c r="W78" s="484">
        <f t="shared" si="7"/>
        <v>128.68682795698928</v>
      </c>
      <c r="X78" s="484">
        <f t="shared" si="7"/>
        <v>131.4013888888889</v>
      </c>
      <c r="Y78" s="484">
        <f t="shared" si="7"/>
        <v>141.68413978494627</v>
      </c>
      <c r="Z78" s="484">
        <f t="shared" si="7"/>
        <v>148.48055555555553</v>
      </c>
      <c r="AA78" s="485">
        <f t="shared" si="7"/>
        <v>149.56451612903223</v>
      </c>
      <c r="AC78" s="295" t="s">
        <v>5</v>
      </c>
      <c r="AD78" s="483">
        <f t="shared" ref="AD78:AO78" si="8">AVERAGE(AD47:AD77)</f>
        <v>-25.075268817204304</v>
      </c>
      <c r="AE78" s="484">
        <f t="shared" si="8"/>
        <v>-19.764880952380953</v>
      </c>
      <c r="AF78" s="484">
        <f t="shared" si="8"/>
        <v>-16.147849462365595</v>
      </c>
      <c r="AG78" s="484">
        <f t="shared" si="8"/>
        <v>-22.249999999999996</v>
      </c>
      <c r="AH78" s="484">
        <f t="shared" si="8"/>
        <v>-26.748655913978489</v>
      </c>
      <c r="AI78" s="484">
        <f t="shared" si="8"/>
        <v>-28.255555555555564</v>
      </c>
      <c r="AJ78" s="484">
        <f t="shared" si="8"/>
        <v>-32.30510752688172</v>
      </c>
      <c r="AK78" s="484">
        <f t="shared" si="8"/>
        <v>-34.677419354838719</v>
      </c>
      <c r="AL78" s="484">
        <f t="shared" si="8"/>
        <v>-30.263888888888879</v>
      </c>
      <c r="AM78" s="484">
        <f t="shared" si="8"/>
        <v>-21.5752688172043</v>
      </c>
      <c r="AN78" s="484">
        <f t="shared" si="8"/>
        <v>-19.577777777777779</v>
      </c>
      <c r="AO78" s="485">
        <f t="shared" si="8"/>
        <v>-17.986559139784955</v>
      </c>
      <c r="AP78" s="299"/>
      <c r="AQ78" s="295" t="s">
        <v>5</v>
      </c>
      <c r="AR78" s="483">
        <f t="shared" ref="AR78:BC78" si="9">AVERAGE(AR47:AR77)</f>
        <v>53.459677419354847</v>
      </c>
      <c r="AS78" s="484">
        <f t="shared" si="9"/>
        <v>55.443452380952365</v>
      </c>
      <c r="AT78" s="484">
        <f t="shared" si="9"/>
        <v>57.90456989247312</v>
      </c>
      <c r="AU78" s="484">
        <f t="shared" si="9"/>
        <v>58.994979166666667</v>
      </c>
      <c r="AV78" s="484">
        <f t="shared" si="9"/>
        <v>56.92579301075267</v>
      </c>
      <c r="AW78" s="484">
        <f t="shared" si="9"/>
        <v>55.877777777777773</v>
      </c>
      <c r="AX78" s="484">
        <f t="shared" si="9"/>
        <v>52.720430107526859</v>
      </c>
      <c r="AY78" s="484">
        <f t="shared" si="9"/>
        <v>48.223118279569889</v>
      </c>
      <c r="AZ78" s="484">
        <f t="shared" si="9"/>
        <v>48</v>
      </c>
      <c r="BA78" s="484">
        <f t="shared" si="9"/>
        <v>55.69623655913977</v>
      </c>
      <c r="BB78" s="484">
        <f t="shared" si="9"/>
        <v>66.308333333333323</v>
      </c>
      <c r="BC78" s="516">
        <f t="shared" si="9"/>
        <v>68.090053763440849</v>
      </c>
      <c r="BD78" s="300"/>
      <c r="BE78" s="295" t="s">
        <v>5</v>
      </c>
      <c r="BF78" s="483">
        <f t="shared" ref="BF78:BQ78" si="10">AVERAGE(BF47:BF77)</f>
        <v>-31.48924731182796</v>
      </c>
      <c r="BG78" s="484">
        <f t="shared" si="10"/>
        <v>-27.933035714285715</v>
      </c>
      <c r="BH78" s="484">
        <f t="shared" si="10"/>
        <v>-25.766129032258068</v>
      </c>
      <c r="BI78" s="484">
        <f t="shared" si="10"/>
        <v>-30.162500000000001</v>
      </c>
      <c r="BJ78" s="484">
        <f t="shared" si="10"/>
        <v>-32.70967741935484</v>
      </c>
      <c r="BK78" s="484">
        <f t="shared" si="10"/>
        <v>-35.616666666666674</v>
      </c>
      <c r="BL78" s="484">
        <f t="shared" si="10"/>
        <v>-41.170698924731184</v>
      </c>
      <c r="BM78" s="484">
        <f t="shared" si="10"/>
        <v>-44.452956989247298</v>
      </c>
      <c r="BN78" s="484">
        <f t="shared" si="10"/>
        <v>-37.730555555555547</v>
      </c>
      <c r="BO78" s="484">
        <f t="shared" si="10"/>
        <v>-27.74059139784946</v>
      </c>
      <c r="BP78" s="484">
        <f t="shared" si="10"/>
        <v>-27.750000000000004</v>
      </c>
      <c r="BQ78" s="485">
        <f t="shared" si="10"/>
        <v>-27.368279569892472</v>
      </c>
      <c r="BR78" s="741"/>
      <c r="BS78" s="295" t="s">
        <v>5</v>
      </c>
      <c r="BT78" s="483">
        <f t="shared" ref="BT78:CE78" si="11">AVERAGE(BT47:BT77)</f>
        <v>-28.427194892473118</v>
      </c>
      <c r="BU78" s="484">
        <f t="shared" si="11"/>
        <v>-25.721836309523805</v>
      </c>
      <c r="BV78" s="484">
        <f t="shared" si="11"/>
        <v>-24.650295698924726</v>
      </c>
      <c r="BW78" s="484">
        <f t="shared" si="11"/>
        <v>-30.614548611111108</v>
      </c>
      <c r="BX78" s="484">
        <f t="shared" si="11"/>
        <v>-34.298387096774185</v>
      </c>
      <c r="BY78" s="484">
        <f t="shared" si="11"/>
        <v>-37.64806763285025</v>
      </c>
      <c r="BZ78" s="484">
        <f t="shared" si="11"/>
        <v>-42.002688172043008</v>
      </c>
      <c r="CA78" s="484">
        <f t="shared" si="11"/>
        <v>-44.084677419354847</v>
      </c>
      <c r="CB78" s="484">
        <f t="shared" si="11"/>
        <v>-36.165277777777789</v>
      </c>
      <c r="CC78" s="484">
        <f t="shared" si="11"/>
        <v>-23.697580645161288</v>
      </c>
      <c r="CD78" s="484">
        <f t="shared" si="11"/>
        <v>-22.004166666666666</v>
      </c>
      <c r="CE78" s="485">
        <f t="shared" si="11"/>
        <v>-19.013440860215049</v>
      </c>
      <c r="CF78" s="300"/>
    </row>
    <row r="79" spans="1:84" ht="11.5" customHeight="1">
      <c r="A79" s="296" t="s">
        <v>6</v>
      </c>
      <c r="B79" s="508">
        <v>-17.164000000000001</v>
      </c>
      <c r="C79" s="509">
        <v>-15.076999999999998</v>
      </c>
      <c r="D79" s="509">
        <v>-12.751999999999995</v>
      </c>
      <c r="E79" s="509">
        <v>-16.105000000000004</v>
      </c>
      <c r="F79" s="509">
        <v>-20</v>
      </c>
      <c r="G79" s="509">
        <v>27</v>
      </c>
      <c r="H79" s="509">
        <v>-23</v>
      </c>
      <c r="I79" s="509">
        <v>-24</v>
      </c>
      <c r="J79" s="509">
        <v>-19</v>
      </c>
      <c r="K79" s="509">
        <v>-15</v>
      </c>
      <c r="L79" s="509">
        <v>-13.999999999999998</v>
      </c>
      <c r="M79" s="510">
        <v>-15</v>
      </c>
      <c r="N79" s="301"/>
      <c r="O79" s="296" t="s">
        <v>6</v>
      </c>
      <c r="P79" s="53">
        <v>143.00000000000003</v>
      </c>
      <c r="Q79" s="29">
        <v>145.00000000000003</v>
      </c>
      <c r="R79" s="40">
        <v>148.00000000000003</v>
      </c>
      <c r="S79" s="40">
        <v>145.00000000000003</v>
      </c>
      <c r="T79" s="40">
        <v>138</v>
      </c>
      <c r="U79" s="40">
        <v>139</v>
      </c>
      <c r="V79" s="29">
        <v>134</v>
      </c>
      <c r="W79" s="40">
        <v>132</v>
      </c>
      <c r="X79" s="40">
        <v>137</v>
      </c>
      <c r="Y79" s="40">
        <v>149</v>
      </c>
      <c r="Z79" s="29">
        <v>152</v>
      </c>
      <c r="AA79" s="54">
        <v>152</v>
      </c>
      <c r="AC79" s="296" t="s">
        <v>6</v>
      </c>
      <c r="AD79" s="53">
        <v>-20.999999999999989</v>
      </c>
      <c r="AE79" s="29">
        <v>-16</v>
      </c>
      <c r="AF79" s="29">
        <v>-11.999999999999996</v>
      </c>
      <c r="AG79" s="29">
        <v>-17</v>
      </c>
      <c r="AH79" s="29">
        <v>-22.999999999999993</v>
      </c>
      <c r="AI79" s="29">
        <v>-17</v>
      </c>
      <c r="AJ79" s="29">
        <v>-24.999999999999993</v>
      </c>
      <c r="AK79" s="40">
        <v>-26.999999999999996</v>
      </c>
      <c r="AL79" s="40">
        <v>-20.999999999999989</v>
      </c>
      <c r="AM79" s="40">
        <v>-16</v>
      </c>
      <c r="AN79" s="29">
        <v>-15</v>
      </c>
      <c r="AO79" s="54">
        <v>-15</v>
      </c>
      <c r="AP79" s="301"/>
      <c r="AQ79" s="296" t="s">
        <v>6</v>
      </c>
      <c r="AR79" s="53">
        <v>63</v>
      </c>
      <c r="AS79" s="58">
        <v>61</v>
      </c>
      <c r="AT79" s="58">
        <v>62</v>
      </c>
      <c r="AU79" s="58">
        <v>60.569999999999943</v>
      </c>
      <c r="AV79" s="58">
        <v>59</v>
      </c>
      <c r="AW79" s="58">
        <v>61</v>
      </c>
      <c r="AX79" s="58">
        <v>54.999999999999993</v>
      </c>
      <c r="AY79" s="491">
        <v>51</v>
      </c>
      <c r="AZ79" s="491">
        <v>51</v>
      </c>
      <c r="BA79" s="491">
        <v>65</v>
      </c>
      <c r="BB79" s="58">
        <v>69</v>
      </c>
      <c r="BC79" s="90">
        <v>70</v>
      </c>
      <c r="BD79" s="217"/>
      <c r="BE79" s="296" t="s">
        <v>6</v>
      </c>
      <c r="BF79" s="53">
        <v>-28.000000000000011</v>
      </c>
      <c r="BG79" s="29">
        <v>-24.000000000000007</v>
      </c>
      <c r="BH79" s="29">
        <v>-21.000000000000004</v>
      </c>
      <c r="BI79" s="29">
        <v>-27.000000000000011</v>
      </c>
      <c r="BJ79" s="29">
        <v>-27.000000000000011</v>
      </c>
      <c r="BK79" s="29">
        <v>-24.000000000000007</v>
      </c>
      <c r="BL79" s="29">
        <v>-31.000000000000014</v>
      </c>
      <c r="BM79" s="40">
        <v>-34</v>
      </c>
      <c r="BN79" s="40">
        <v>-27.000000000000011</v>
      </c>
      <c r="BO79" s="40">
        <v>-22.000000000000007</v>
      </c>
      <c r="BP79" s="29">
        <v>-21.000000000000004</v>
      </c>
      <c r="BQ79" s="54">
        <v>-24.000000000000007</v>
      </c>
      <c r="BR79" s="301"/>
      <c r="BS79" s="296" t="s">
        <v>6</v>
      </c>
      <c r="BT79" s="486">
        <v>-25.771999999999998</v>
      </c>
      <c r="BU79" s="40">
        <v>-21.156000000000006</v>
      </c>
      <c r="BV79" s="40">
        <v>-18.875</v>
      </c>
      <c r="BW79" s="40">
        <v>-25.296999999999997</v>
      </c>
      <c r="BX79" s="40">
        <v>-26</v>
      </c>
      <c r="BY79" s="40">
        <v>-22</v>
      </c>
      <c r="BZ79" s="40">
        <v>-32</v>
      </c>
      <c r="CA79" s="40">
        <v>-32</v>
      </c>
      <c r="CB79" s="40">
        <v>-23</v>
      </c>
      <c r="CC79" s="40">
        <v>-18.000000000000004</v>
      </c>
      <c r="CD79" s="40">
        <v>-17</v>
      </c>
      <c r="CE79" s="487">
        <v>-16</v>
      </c>
      <c r="CF79" s="217"/>
    </row>
    <row r="80" spans="1:84" ht="11.5" customHeight="1">
      <c r="A80" s="298" t="s">
        <v>7</v>
      </c>
      <c r="B80" s="511">
        <v>-20.465000000000003</v>
      </c>
      <c r="C80" s="512">
        <v>-20.031000000000006</v>
      </c>
      <c r="D80" s="512">
        <v>-17.668999999999997</v>
      </c>
      <c r="E80" s="512">
        <v>-23.311000000000007</v>
      </c>
      <c r="F80" s="512">
        <v>-27</v>
      </c>
      <c r="G80" s="512">
        <v>-32</v>
      </c>
      <c r="H80" s="512">
        <v>-35</v>
      </c>
      <c r="I80" s="512">
        <v>-35</v>
      </c>
      <c r="J80" s="512">
        <v>-36</v>
      </c>
      <c r="K80" s="512">
        <v>-26</v>
      </c>
      <c r="L80" s="512">
        <v>-23.999999999999993</v>
      </c>
      <c r="M80" s="513">
        <v>-20.000000000000004</v>
      </c>
      <c r="N80" s="301"/>
      <c r="O80" s="298" t="s">
        <v>7</v>
      </c>
      <c r="P80" s="55">
        <v>140</v>
      </c>
      <c r="Q80" s="56">
        <v>141</v>
      </c>
      <c r="R80" s="489">
        <v>143.00000000000003</v>
      </c>
      <c r="S80" s="489">
        <v>135</v>
      </c>
      <c r="T80" s="56">
        <v>133</v>
      </c>
      <c r="U80" s="56">
        <v>130</v>
      </c>
      <c r="V80" s="489">
        <v>125</v>
      </c>
      <c r="W80" s="489">
        <v>125</v>
      </c>
      <c r="X80" s="489">
        <v>126</v>
      </c>
      <c r="Y80" s="489">
        <v>137</v>
      </c>
      <c r="Z80" s="56">
        <v>147.00000000000003</v>
      </c>
      <c r="AA80" s="57">
        <v>147</v>
      </c>
      <c r="AC80" s="298" t="s">
        <v>7</v>
      </c>
      <c r="AD80" s="55">
        <v>-27.999999999999996</v>
      </c>
      <c r="AE80" s="56">
        <v>-24.999999999999993</v>
      </c>
      <c r="AF80" s="56">
        <v>-19.000000000000004</v>
      </c>
      <c r="AG80" s="56">
        <v>-27.999999999999996</v>
      </c>
      <c r="AH80" s="56">
        <v>-31</v>
      </c>
      <c r="AI80" s="56">
        <v>-35.999999999999993</v>
      </c>
      <c r="AJ80" s="489">
        <v>-41.999999999999993</v>
      </c>
      <c r="AK80" s="489">
        <v>-43</v>
      </c>
      <c r="AL80" s="489">
        <v>-40.999999999999993</v>
      </c>
      <c r="AM80" s="489">
        <v>-25.999999999999996</v>
      </c>
      <c r="AN80" s="56">
        <v>-24.999999999999993</v>
      </c>
      <c r="AO80" s="57">
        <v>-22.999999999999993</v>
      </c>
      <c r="AP80" s="301"/>
      <c r="AQ80" s="298" t="s">
        <v>7</v>
      </c>
      <c r="AR80" s="55">
        <v>49</v>
      </c>
      <c r="AS80" s="56">
        <v>52</v>
      </c>
      <c r="AT80" s="56">
        <v>55</v>
      </c>
      <c r="AU80" s="56">
        <v>56.440000000000005</v>
      </c>
      <c r="AV80" s="56">
        <v>54.999999999999993</v>
      </c>
      <c r="AW80" s="56">
        <v>51</v>
      </c>
      <c r="AX80" s="489">
        <v>48</v>
      </c>
      <c r="AY80" s="489">
        <v>46</v>
      </c>
      <c r="AZ80" s="489">
        <v>45</v>
      </c>
      <c r="BA80" s="489">
        <v>49.999999999999993</v>
      </c>
      <c r="BB80" s="56">
        <v>64</v>
      </c>
      <c r="BC80" s="519">
        <v>65</v>
      </c>
      <c r="BD80" s="217"/>
      <c r="BE80" s="298" t="s">
        <v>7</v>
      </c>
      <c r="BF80" s="55">
        <v>-33</v>
      </c>
      <c r="BG80" s="56">
        <v>-33</v>
      </c>
      <c r="BH80" s="56">
        <v>-28.000000000000011</v>
      </c>
      <c r="BI80" s="56">
        <v>-36.000000000000007</v>
      </c>
      <c r="BJ80" s="56">
        <v>-38.000000000000007</v>
      </c>
      <c r="BK80" s="56">
        <v>-44.000000000000014</v>
      </c>
      <c r="BL80" s="489">
        <v>-53.000000000000007</v>
      </c>
      <c r="BM80" s="489">
        <v>-55.000000000000007</v>
      </c>
      <c r="BN80" s="489">
        <v>-52.000000000000007</v>
      </c>
      <c r="BO80" s="489">
        <v>-31.000000000000014</v>
      </c>
      <c r="BP80" s="56">
        <v>-31.000000000000014</v>
      </c>
      <c r="BQ80" s="57">
        <v>-31.000000000000014</v>
      </c>
      <c r="BR80" s="301"/>
      <c r="BS80" s="298" t="s">
        <v>7</v>
      </c>
      <c r="BT80" s="488">
        <v>-29.914999999999999</v>
      </c>
      <c r="BU80" s="489">
        <v>-29.42</v>
      </c>
      <c r="BV80" s="489">
        <v>-27.758000000000003</v>
      </c>
      <c r="BW80" s="489">
        <v>-40.79</v>
      </c>
      <c r="BX80" s="489">
        <v>-43</v>
      </c>
      <c r="BY80" s="489">
        <v>-48</v>
      </c>
      <c r="BZ80" s="489">
        <v>-51</v>
      </c>
      <c r="CA80" s="489">
        <v>-53</v>
      </c>
      <c r="CB80" s="489">
        <v>-51</v>
      </c>
      <c r="CC80" s="489">
        <v>-27</v>
      </c>
      <c r="CD80" s="489">
        <v>-24.000000000000007</v>
      </c>
      <c r="CE80" s="490">
        <v>-23.000000000000007</v>
      </c>
      <c r="CF80" s="217"/>
    </row>
    <row r="81" spans="1:84" ht="11.5" customHeight="1">
      <c r="A81" s="1014" t="s">
        <v>249</v>
      </c>
      <c r="B81" s="1010" t="s">
        <v>200</v>
      </c>
      <c r="C81" s="1012"/>
      <c r="D81" s="1010" t="s">
        <v>250</v>
      </c>
      <c r="E81" s="1011"/>
      <c r="F81" s="1011"/>
      <c r="G81" s="1011"/>
      <c r="H81" s="1012"/>
      <c r="I81" s="1010" t="s">
        <v>251</v>
      </c>
      <c r="J81" s="1011"/>
      <c r="K81" s="1011"/>
      <c r="L81" s="1011"/>
      <c r="M81" s="1012"/>
      <c r="N81" s="217"/>
      <c r="O81" s="1014" t="s">
        <v>249</v>
      </c>
      <c r="P81" s="1010" t="s">
        <v>200</v>
      </c>
      <c r="Q81" s="1012"/>
      <c r="R81" s="1010" t="s">
        <v>250</v>
      </c>
      <c r="S81" s="1011"/>
      <c r="T81" s="1011"/>
      <c r="U81" s="1011"/>
      <c r="V81" s="1012"/>
      <c r="W81" s="1010" t="s">
        <v>251</v>
      </c>
      <c r="X81" s="1011"/>
      <c r="Y81" s="1011"/>
      <c r="Z81" s="1011"/>
      <c r="AA81" s="1012"/>
      <c r="AC81" s="1041" t="s">
        <v>249</v>
      </c>
      <c r="AD81" s="1036" t="s">
        <v>200</v>
      </c>
      <c r="AE81" s="1037"/>
      <c r="AF81" s="1036" t="s">
        <v>250</v>
      </c>
      <c r="AG81" s="1038"/>
      <c r="AH81" s="1038"/>
      <c r="AI81" s="1038"/>
      <c r="AJ81" s="1037"/>
      <c r="AK81" s="1036" t="s">
        <v>251</v>
      </c>
      <c r="AL81" s="1038"/>
      <c r="AM81" s="1038"/>
      <c r="AN81" s="1038"/>
      <c r="AO81" s="1037"/>
      <c r="AP81" s="217"/>
      <c r="AQ81" s="1041" t="s">
        <v>249</v>
      </c>
      <c r="AR81" s="1036" t="s">
        <v>200</v>
      </c>
      <c r="AS81" s="1037"/>
      <c r="AT81" s="1036" t="s">
        <v>250</v>
      </c>
      <c r="AU81" s="1038"/>
      <c r="AV81" s="1038"/>
      <c r="AW81" s="1038"/>
      <c r="AX81" s="1037"/>
      <c r="AY81" s="1036" t="s">
        <v>251</v>
      </c>
      <c r="AZ81" s="1038"/>
      <c r="BA81" s="1038"/>
      <c r="BB81" s="1038"/>
      <c r="BC81" s="1037"/>
      <c r="BD81" s="217"/>
      <c r="BE81" s="1014" t="s">
        <v>249</v>
      </c>
      <c r="BF81" s="1010" t="s">
        <v>200</v>
      </c>
      <c r="BG81" s="1012"/>
      <c r="BH81" s="1010" t="s">
        <v>250</v>
      </c>
      <c r="BI81" s="1011"/>
      <c r="BJ81" s="1011"/>
      <c r="BK81" s="1011"/>
      <c r="BL81" s="1012"/>
      <c r="BM81" s="1010" t="s">
        <v>251</v>
      </c>
      <c r="BN81" s="1011"/>
      <c r="BO81" s="1011"/>
      <c r="BP81" s="1011"/>
      <c r="BQ81" s="1012"/>
      <c r="BR81" s="217"/>
      <c r="BS81" s="1014" t="s">
        <v>249</v>
      </c>
      <c r="BT81" s="1010" t="s">
        <v>200</v>
      </c>
      <c r="BU81" s="1012"/>
      <c r="BV81" s="1010" t="s">
        <v>250</v>
      </c>
      <c r="BW81" s="1011"/>
      <c r="BX81" s="1011"/>
      <c r="BY81" s="1011"/>
      <c r="BZ81" s="1012"/>
      <c r="CA81" s="1010" t="s">
        <v>251</v>
      </c>
      <c r="CB81" s="1011"/>
      <c r="CC81" s="1011"/>
      <c r="CD81" s="1011"/>
      <c r="CE81" s="1012"/>
      <c r="CF81" s="217"/>
    </row>
    <row r="82" spans="1:84" ht="21" customHeight="1">
      <c r="A82" s="1015"/>
      <c r="B82" s="1016">
        <v>-23</v>
      </c>
      <c r="C82" s="1017"/>
      <c r="D82" s="514">
        <v>-13</v>
      </c>
      <c r="E82" s="1007" t="s">
        <v>544</v>
      </c>
      <c r="F82" s="1008"/>
      <c r="G82" s="1008"/>
      <c r="H82" s="1009"/>
      <c r="I82" s="492">
        <v>-36</v>
      </c>
      <c r="J82" s="1007" t="s">
        <v>316</v>
      </c>
      <c r="K82" s="1008"/>
      <c r="L82" s="1008"/>
      <c r="M82" s="1009"/>
      <c r="N82" s="217"/>
      <c r="O82" s="1015"/>
      <c r="P82" s="1016">
        <v>139</v>
      </c>
      <c r="Q82" s="1017"/>
      <c r="R82" s="514">
        <v>152</v>
      </c>
      <c r="S82" s="1033" t="s">
        <v>545</v>
      </c>
      <c r="T82" s="1034"/>
      <c r="U82" s="1034"/>
      <c r="V82" s="1035"/>
      <c r="W82" s="515">
        <v>125</v>
      </c>
      <c r="X82" s="1007" t="s">
        <v>537</v>
      </c>
      <c r="Y82" s="1008"/>
      <c r="Z82" s="1008"/>
      <c r="AA82" s="1009"/>
      <c r="AC82" s="1015"/>
      <c r="AD82" s="1010">
        <v>-25</v>
      </c>
      <c r="AE82" s="1012"/>
      <c r="AF82" s="514">
        <v>-12</v>
      </c>
      <c r="AG82" s="1033">
        <v>43908</v>
      </c>
      <c r="AH82" s="1034"/>
      <c r="AI82" s="1034"/>
      <c r="AJ82" s="1035"/>
      <c r="AK82" s="492">
        <v>-43</v>
      </c>
      <c r="AL82" s="1007" t="s">
        <v>546</v>
      </c>
      <c r="AM82" s="1008"/>
      <c r="AN82" s="1008"/>
      <c r="AO82" s="1009"/>
      <c r="AP82" s="217"/>
      <c r="AQ82" s="1015"/>
      <c r="AR82" s="1010">
        <v>56</v>
      </c>
      <c r="AS82" s="1012"/>
      <c r="AT82" s="442">
        <v>70</v>
      </c>
      <c r="AU82" s="1033" t="s">
        <v>547</v>
      </c>
      <c r="AV82" s="1034"/>
      <c r="AW82" s="1034"/>
      <c r="AX82" s="1035"/>
      <c r="AY82" s="492">
        <v>45</v>
      </c>
      <c r="AZ82" s="1007" t="s">
        <v>548</v>
      </c>
      <c r="BA82" s="1008"/>
      <c r="BB82" s="1008"/>
      <c r="BC82" s="1009"/>
      <c r="BD82" s="217"/>
      <c r="BE82" s="1015"/>
      <c r="BF82" s="1016">
        <v>-33</v>
      </c>
      <c r="BG82" s="1017"/>
      <c r="BH82" s="442">
        <v>-21</v>
      </c>
      <c r="BI82" s="1007" t="s">
        <v>549</v>
      </c>
      <c r="BJ82" s="1008"/>
      <c r="BK82" s="1008"/>
      <c r="BL82" s="1009"/>
      <c r="BM82" s="492">
        <v>-55</v>
      </c>
      <c r="BN82" s="1007" t="s">
        <v>474</v>
      </c>
      <c r="BO82" s="1008"/>
      <c r="BP82" s="1008"/>
      <c r="BQ82" s="1009"/>
      <c r="BR82" s="217"/>
      <c r="BS82" s="1015"/>
      <c r="BT82" s="1016">
        <v>-31</v>
      </c>
      <c r="BU82" s="1017"/>
      <c r="BV82" s="442">
        <v>-16</v>
      </c>
      <c r="BW82" s="1007" t="s">
        <v>550</v>
      </c>
      <c r="BX82" s="1008"/>
      <c r="BY82" s="1008"/>
      <c r="BZ82" s="1009"/>
      <c r="CA82" s="492">
        <v>-53</v>
      </c>
      <c r="CB82" s="1007" t="s">
        <v>546</v>
      </c>
      <c r="CC82" s="1008"/>
      <c r="CD82" s="1008"/>
      <c r="CE82" s="1009"/>
      <c r="CF82" s="217"/>
    </row>
    <row r="83" spans="1:84" ht="11.5" customHeight="1">
      <c r="A83" s="303"/>
      <c r="B83" s="217"/>
      <c r="C83" s="217"/>
      <c r="D83" s="303"/>
      <c r="E83" s="217"/>
      <c r="F83" s="217"/>
      <c r="G83" s="217"/>
      <c r="H83" s="217"/>
      <c r="I83" s="303"/>
      <c r="J83" s="217"/>
      <c r="K83" s="217"/>
      <c r="L83" s="217"/>
      <c r="M83" s="217"/>
      <c r="N83" s="217"/>
      <c r="O83" s="303"/>
      <c r="P83" s="217"/>
      <c r="Q83" s="217"/>
      <c r="R83" s="303"/>
      <c r="S83" s="217"/>
      <c r="T83" s="217"/>
      <c r="U83" s="217"/>
      <c r="V83" s="217"/>
      <c r="W83" s="303"/>
      <c r="X83" s="217"/>
      <c r="Y83" s="217"/>
      <c r="Z83" s="217"/>
      <c r="AA83" s="300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303"/>
      <c r="BF83" s="217"/>
      <c r="BG83" s="217"/>
      <c r="BH83" s="303"/>
      <c r="BI83" s="217"/>
      <c r="BJ83" s="217"/>
      <c r="BK83" s="217"/>
      <c r="BL83" s="217"/>
      <c r="BM83" s="303"/>
      <c r="BN83" s="217"/>
      <c r="BO83" s="217"/>
      <c r="BP83" s="217"/>
      <c r="BQ83" s="217"/>
      <c r="BR83" s="217"/>
      <c r="BS83" s="303"/>
      <c r="BT83" s="217"/>
      <c r="BU83" s="217"/>
      <c r="BV83" s="303"/>
      <c r="BW83" s="217"/>
      <c r="BX83" s="217"/>
      <c r="BY83" s="217"/>
      <c r="BZ83" s="217"/>
      <c r="CA83" s="303"/>
      <c r="CB83" s="217"/>
      <c r="CC83" s="217"/>
      <c r="CD83" s="217"/>
      <c r="CE83" s="217"/>
      <c r="CF83" s="217"/>
    </row>
    <row r="84" spans="1:84" ht="11.5" customHeight="1">
      <c r="A84" s="303"/>
      <c r="B84" s="217"/>
      <c r="C84" s="217"/>
      <c r="D84" s="303"/>
      <c r="E84" s="217"/>
      <c r="F84" s="217"/>
      <c r="G84" s="217"/>
      <c r="H84" s="217"/>
      <c r="I84" s="303"/>
      <c r="J84" s="217"/>
      <c r="K84" s="217"/>
      <c r="L84" s="217"/>
      <c r="M84" s="217"/>
      <c r="N84" s="217"/>
      <c r="O84" s="303"/>
      <c r="P84" s="217"/>
      <c r="Q84" s="217"/>
      <c r="R84" s="303"/>
      <c r="S84" s="217"/>
      <c r="T84" s="217"/>
      <c r="U84" s="217"/>
      <c r="V84" s="217"/>
      <c r="W84" s="303"/>
      <c r="X84" s="217"/>
      <c r="Y84" s="217"/>
      <c r="Z84" s="217"/>
      <c r="AA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303"/>
      <c r="BF84" s="217"/>
      <c r="BG84" s="217"/>
      <c r="BH84" s="303"/>
      <c r="BI84" s="217"/>
      <c r="BJ84" s="217"/>
      <c r="BK84" s="217"/>
      <c r="BL84" s="217"/>
      <c r="BM84" s="303"/>
      <c r="BN84" s="217"/>
      <c r="BO84" s="217"/>
      <c r="BP84" s="217"/>
      <c r="BQ84" s="217"/>
      <c r="BR84" s="217"/>
      <c r="BS84" s="303"/>
      <c r="BT84" s="300"/>
      <c r="BU84" s="300"/>
      <c r="BV84" s="300"/>
      <c r="BW84" s="300"/>
      <c r="BX84" s="300"/>
      <c r="BY84" s="300"/>
      <c r="BZ84" s="300"/>
      <c r="CA84" s="300"/>
      <c r="CB84" s="300"/>
      <c r="CC84" s="300"/>
      <c r="CD84" s="300"/>
      <c r="CE84" s="300"/>
      <c r="CF84" s="217"/>
    </row>
    <row r="85" spans="1:84" ht="11.5" customHeight="1">
      <c r="A85" s="289" t="s">
        <v>261</v>
      </c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89"/>
      <c r="AC85" s="289" t="s">
        <v>262</v>
      </c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89" t="s">
        <v>263</v>
      </c>
      <c r="BF85" s="290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7"/>
      <c r="BU85" s="217"/>
      <c r="BV85" s="217"/>
      <c r="BW85" s="217"/>
      <c r="BX85" s="217"/>
      <c r="BY85" s="217"/>
      <c r="BZ85" s="217"/>
      <c r="CA85" s="217"/>
      <c r="CB85" s="217"/>
      <c r="CC85" s="217"/>
      <c r="CD85" s="217"/>
      <c r="CE85" s="217"/>
      <c r="CF85" s="217"/>
    </row>
    <row r="86" spans="1:84" ht="11.5" customHeight="1">
      <c r="A86" s="289" t="s">
        <v>264</v>
      </c>
      <c r="B86" s="217"/>
      <c r="C86" s="217"/>
      <c r="D86" s="217"/>
      <c r="E86" s="217"/>
      <c r="F86" s="217"/>
      <c r="G86" s="217"/>
      <c r="H86" s="217"/>
      <c r="I86" s="217"/>
      <c r="J86" s="217"/>
      <c r="K86" s="292" t="s">
        <v>406</v>
      </c>
      <c r="L86" s="217"/>
      <c r="M86" s="217"/>
      <c r="N86" s="217"/>
      <c r="O86" s="217" t="s">
        <v>265</v>
      </c>
      <c r="P86" s="217"/>
      <c r="Q86" s="217"/>
      <c r="R86" s="217"/>
      <c r="S86" s="217"/>
      <c r="T86" s="217"/>
      <c r="U86" s="217"/>
      <c r="V86" s="217"/>
      <c r="W86" s="217"/>
      <c r="X86" s="217"/>
      <c r="Y86" s="292" t="s">
        <v>407</v>
      </c>
      <c r="Z86" s="217"/>
      <c r="AA86" s="217"/>
      <c r="AB86" s="289"/>
      <c r="AC86" s="289" t="s">
        <v>266</v>
      </c>
      <c r="AD86" s="217"/>
      <c r="AE86" s="217"/>
      <c r="AF86" s="217"/>
      <c r="AG86" s="217"/>
      <c r="AH86" s="217"/>
      <c r="AI86" s="217"/>
      <c r="AJ86" s="217"/>
      <c r="AK86" s="217"/>
      <c r="AL86" s="1006" t="s">
        <v>408</v>
      </c>
      <c r="AM86" s="1006"/>
      <c r="AN86" s="1006"/>
      <c r="AO86" s="1006"/>
      <c r="AP86" s="289"/>
      <c r="AQ86" s="289" t="s">
        <v>267</v>
      </c>
      <c r="AR86" s="217"/>
      <c r="AS86" s="217"/>
      <c r="AT86" s="217"/>
      <c r="AU86" s="217"/>
      <c r="AV86" s="217"/>
      <c r="AW86" s="217"/>
      <c r="AX86" s="217"/>
      <c r="AY86" s="217"/>
      <c r="AZ86" s="1006" t="s">
        <v>400</v>
      </c>
      <c r="BA86" s="1006"/>
      <c r="BB86" s="1006"/>
      <c r="BC86" s="1006"/>
      <c r="BD86" s="217"/>
      <c r="BE86" s="289" t="s">
        <v>268</v>
      </c>
      <c r="BF86" s="217"/>
      <c r="BG86" s="217"/>
      <c r="BH86" s="217"/>
      <c r="BI86" s="217"/>
      <c r="BJ86" s="217"/>
      <c r="BK86" s="217"/>
      <c r="BL86" s="217"/>
      <c r="BM86" s="217"/>
      <c r="BN86" s="217"/>
      <c r="BO86" s="292" t="s">
        <v>409</v>
      </c>
      <c r="BP86" s="217"/>
      <c r="BQ86" s="217"/>
      <c r="BZ86" s="217"/>
      <c r="CA86" s="217"/>
      <c r="CB86" s="217"/>
      <c r="CC86" s="292"/>
      <c r="CD86" s="217"/>
      <c r="CE86" s="217"/>
      <c r="CF86" s="217"/>
    </row>
    <row r="87" spans="1:84" ht="11.5" customHeight="1">
      <c r="A87" s="1018" t="s">
        <v>248</v>
      </c>
      <c r="B87" s="1019" t="s">
        <v>196</v>
      </c>
      <c r="C87" s="1019"/>
      <c r="D87" s="1019"/>
      <c r="E87" s="1019"/>
      <c r="F87" s="1019"/>
      <c r="G87" s="1019"/>
      <c r="H87" s="1019"/>
      <c r="I87" s="1019"/>
      <c r="J87" s="1019"/>
      <c r="K87" s="1019"/>
      <c r="L87" s="1019"/>
      <c r="M87" s="1019"/>
      <c r="N87" s="217"/>
      <c r="O87" s="1018" t="s">
        <v>52</v>
      </c>
      <c r="P87" s="1019" t="s">
        <v>196</v>
      </c>
      <c r="Q87" s="1019"/>
      <c r="R87" s="1019"/>
      <c r="S87" s="1019"/>
      <c r="T87" s="1019"/>
      <c r="U87" s="1019"/>
      <c r="V87" s="1019"/>
      <c r="W87" s="1019"/>
      <c r="X87" s="1019"/>
      <c r="Y87" s="1019"/>
      <c r="Z87" s="1019"/>
      <c r="AA87" s="1019"/>
      <c r="AB87" s="310"/>
      <c r="AC87" s="1018" t="s">
        <v>248</v>
      </c>
      <c r="AD87" s="1019" t="s">
        <v>196</v>
      </c>
      <c r="AE87" s="1019"/>
      <c r="AF87" s="1019"/>
      <c r="AG87" s="1019"/>
      <c r="AH87" s="1019"/>
      <c r="AI87" s="1019"/>
      <c r="AJ87" s="1019"/>
      <c r="AK87" s="1019"/>
      <c r="AL87" s="1019"/>
      <c r="AM87" s="1019"/>
      <c r="AN87" s="1019"/>
      <c r="AO87" s="1019"/>
      <c r="AP87" s="310"/>
      <c r="AQ87" s="1018" t="s">
        <v>52</v>
      </c>
      <c r="AR87" s="1019" t="s">
        <v>196</v>
      </c>
      <c r="AS87" s="1019"/>
      <c r="AT87" s="1019"/>
      <c r="AU87" s="1019"/>
      <c r="AV87" s="1019"/>
      <c r="AW87" s="1019"/>
      <c r="AX87" s="1019"/>
      <c r="AY87" s="1019"/>
      <c r="AZ87" s="1019"/>
      <c r="BA87" s="1019"/>
      <c r="BB87" s="1019"/>
      <c r="BC87" s="1019"/>
      <c r="BD87" s="217"/>
      <c r="BE87" s="1018" t="s">
        <v>52</v>
      </c>
      <c r="BF87" s="1022" t="s">
        <v>196</v>
      </c>
      <c r="BG87" s="1023"/>
      <c r="BH87" s="1023"/>
      <c r="BI87" s="1023"/>
      <c r="BJ87" s="1023"/>
      <c r="BK87" s="1023"/>
      <c r="BL87" s="1023"/>
      <c r="BM87" s="1023"/>
      <c r="BN87" s="1023"/>
      <c r="BO87" s="1023"/>
      <c r="BP87" s="1023"/>
      <c r="BQ87" s="1024"/>
      <c r="BZ87" s="217"/>
      <c r="CA87" s="217"/>
      <c r="CB87" s="217"/>
      <c r="CC87" s="217"/>
      <c r="CD87" s="217"/>
      <c r="CE87" s="217"/>
      <c r="CF87" s="217"/>
    </row>
    <row r="88" spans="1:84" ht="11.5" customHeight="1">
      <c r="A88" s="1018"/>
      <c r="B88" s="293">
        <v>1</v>
      </c>
      <c r="C88" s="293">
        <v>2</v>
      </c>
      <c r="D88" s="293">
        <v>3</v>
      </c>
      <c r="E88" s="293">
        <v>4</v>
      </c>
      <c r="F88" s="293">
        <v>5</v>
      </c>
      <c r="G88" s="293">
        <v>6</v>
      </c>
      <c r="H88" s="293">
        <v>7</v>
      </c>
      <c r="I88" s="293">
        <v>8</v>
      </c>
      <c r="J88" s="293">
        <v>9</v>
      </c>
      <c r="K88" s="293">
        <v>10</v>
      </c>
      <c r="L88" s="293">
        <v>11</v>
      </c>
      <c r="M88" s="293">
        <v>12</v>
      </c>
      <c r="N88" s="217"/>
      <c r="O88" s="1018"/>
      <c r="P88" s="293">
        <v>1</v>
      </c>
      <c r="Q88" s="293">
        <v>2</v>
      </c>
      <c r="R88" s="293">
        <v>3</v>
      </c>
      <c r="S88" s="293">
        <v>4</v>
      </c>
      <c r="T88" s="293">
        <v>5</v>
      </c>
      <c r="U88" s="293">
        <v>6</v>
      </c>
      <c r="V88" s="293">
        <v>7</v>
      </c>
      <c r="W88" s="293">
        <v>8</v>
      </c>
      <c r="X88" s="293">
        <v>9</v>
      </c>
      <c r="Y88" s="293">
        <v>10</v>
      </c>
      <c r="Z88" s="293">
        <v>11</v>
      </c>
      <c r="AA88" s="293">
        <v>12</v>
      </c>
      <c r="AB88" s="310"/>
      <c r="AC88" s="1018"/>
      <c r="AD88" s="293">
        <v>1</v>
      </c>
      <c r="AE88" s="293">
        <v>2</v>
      </c>
      <c r="AF88" s="293">
        <v>3</v>
      </c>
      <c r="AG88" s="293">
        <v>4</v>
      </c>
      <c r="AH88" s="293">
        <v>5</v>
      </c>
      <c r="AI88" s="293">
        <v>6</v>
      </c>
      <c r="AJ88" s="293">
        <v>7</v>
      </c>
      <c r="AK88" s="293">
        <v>8</v>
      </c>
      <c r="AL88" s="293">
        <v>9</v>
      </c>
      <c r="AM88" s="293">
        <v>10</v>
      </c>
      <c r="AN88" s="293">
        <v>11</v>
      </c>
      <c r="AO88" s="293">
        <v>12</v>
      </c>
      <c r="AP88" s="310"/>
      <c r="AQ88" s="1018"/>
      <c r="AR88" s="293">
        <v>1</v>
      </c>
      <c r="AS88" s="293">
        <v>2</v>
      </c>
      <c r="AT88" s="293">
        <v>3</v>
      </c>
      <c r="AU88" s="293">
        <v>4</v>
      </c>
      <c r="AV88" s="293">
        <v>5</v>
      </c>
      <c r="AW88" s="293">
        <v>6</v>
      </c>
      <c r="AX88" s="293">
        <v>7</v>
      </c>
      <c r="AY88" s="293">
        <v>8</v>
      </c>
      <c r="AZ88" s="293">
        <v>9</v>
      </c>
      <c r="BA88" s="293">
        <v>10</v>
      </c>
      <c r="BB88" s="293">
        <v>11</v>
      </c>
      <c r="BC88" s="293">
        <v>12</v>
      </c>
      <c r="BD88" s="217"/>
      <c r="BE88" s="1018"/>
      <c r="BF88" s="293">
        <v>1</v>
      </c>
      <c r="BG88" s="293">
        <v>2</v>
      </c>
      <c r="BH88" s="293">
        <v>3</v>
      </c>
      <c r="BI88" s="293">
        <v>4</v>
      </c>
      <c r="BJ88" s="293">
        <v>5</v>
      </c>
      <c r="BK88" s="293">
        <v>6</v>
      </c>
      <c r="BL88" s="293">
        <v>7</v>
      </c>
      <c r="BM88" s="293">
        <v>8</v>
      </c>
      <c r="BN88" s="293">
        <v>9</v>
      </c>
      <c r="BO88" s="293">
        <v>10</v>
      </c>
      <c r="BP88" s="293">
        <v>11</v>
      </c>
      <c r="BQ88" s="293">
        <v>12</v>
      </c>
      <c r="BZ88" s="217"/>
      <c r="CA88" s="217"/>
      <c r="CB88" s="217"/>
      <c r="CC88" s="217"/>
      <c r="CD88" s="217"/>
      <c r="CE88" s="217"/>
      <c r="CF88" s="217"/>
    </row>
    <row r="89" spans="1:84" ht="11.5" customHeight="1">
      <c r="A89" s="295">
        <v>1</v>
      </c>
      <c r="B89" s="483">
        <v>-38.458333333333329</v>
      </c>
      <c r="C89" s="484">
        <v>-32.999999999999993</v>
      </c>
      <c r="D89" s="484">
        <v>-29.458333333333332</v>
      </c>
      <c r="E89" s="484">
        <v>-28.624999999999996</v>
      </c>
      <c r="F89" s="484">
        <v>-37.749999999999993</v>
      </c>
      <c r="G89" s="484">
        <v>-35.958333333333329</v>
      </c>
      <c r="H89" s="484">
        <v>-45.166666666666664</v>
      </c>
      <c r="I89" s="484">
        <v>-54.833333333333321</v>
      </c>
      <c r="J89" s="484">
        <v>-54.166666666666657</v>
      </c>
      <c r="K89" s="484">
        <v>-33.958333333333329</v>
      </c>
      <c r="L89" s="484">
        <v>-30</v>
      </c>
      <c r="M89" s="485">
        <v>-30</v>
      </c>
      <c r="N89" s="217"/>
      <c r="O89" s="295">
        <v>1</v>
      </c>
      <c r="P89" s="483">
        <v>-78.666666666666657</v>
      </c>
      <c r="Q89" s="484">
        <v>-75.125</v>
      </c>
      <c r="R89" s="484">
        <v>-69.541666666666671</v>
      </c>
      <c r="S89" s="484">
        <v>-69.916666666666671</v>
      </c>
      <c r="T89" s="484">
        <v>-80.249999999999986</v>
      </c>
      <c r="U89" s="484">
        <v>-74.250000000000014</v>
      </c>
      <c r="V89" s="484">
        <v>-78.791666666666657</v>
      </c>
      <c r="W89" s="491">
        <v>-92.291666666666671</v>
      </c>
      <c r="X89" s="484">
        <v>-95.208333333333329</v>
      </c>
      <c r="Y89" s="484">
        <v>-73.166666666666671</v>
      </c>
      <c r="Z89" s="484">
        <v>-62</v>
      </c>
      <c r="AA89" s="485">
        <v>-63.874999999999993</v>
      </c>
      <c r="AB89" s="302"/>
      <c r="AC89" s="295">
        <v>1</v>
      </c>
      <c r="AD89" s="483">
        <v>-36.124999999999993</v>
      </c>
      <c r="AE89" s="484">
        <v>-35</v>
      </c>
      <c r="AF89" s="484">
        <v>-31.75</v>
      </c>
      <c r="AG89" s="484">
        <v>-32</v>
      </c>
      <c r="AH89" s="484">
        <v>-39.874999999999993</v>
      </c>
      <c r="AI89" s="484">
        <v>-41.624999999999993</v>
      </c>
      <c r="AJ89" s="484">
        <v>-49.583333333333336</v>
      </c>
      <c r="AK89" s="484">
        <v>-58.208333333333336</v>
      </c>
      <c r="AL89" s="484">
        <v>-57.583333333333336</v>
      </c>
      <c r="AM89" s="484">
        <v>-40.833333333333329</v>
      </c>
      <c r="AN89" s="484">
        <v>-34.041666666666664</v>
      </c>
      <c r="AO89" s="485">
        <v>-34</v>
      </c>
      <c r="AP89" s="302"/>
      <c r="AQ89" s="295">
        <v>1</v>
      </c>
      <c r="AR89" s="483">
        <v>99</v>
      </c>
      <c r="AS89" s="484">
        <v>98.916666666666671</v>
      </c>
      <c r="AT89" s="484">
        <v>103.33333333333336</v>
      </c>
      <c r="AU89" s="484">
        <v>105.83333333333333</v>
      </c>
      <c r="AV89" s="484">
        <v>98.541666666666671</v>
      </c>
      <c r="AW89" s="484">
        <v>100</v>
      </c>
      <c r="AX89" s="484">
        <v>96.041666666666671</v>
      </c>
      <c r="AY89" s="484">
        <v>89.708333333333329</v>
      </c>
      <c r="AZ89" s="484">
        <v>89.25</v>
      </c>
      <c r="BA89" s="484">
        <v>97.916666666666671</v>
      </c>
      <c r="BB89" s="484">
        <v>102.91666666666669</v>
      </c>
      <c r="BC89" s="485">
        <v>101.95833333333333</v>
      </c>
      <c r="BD89" s="217"/>
      <c r="BE89" s="295">
        <v>1</v>
      </c>
      <c r="BF89" s="483">
        <v>-27.166666666666661</v>
      </c>
      <c r="BG89" s="484">
        <v>-31.125</v>
      </c>
      <c r="BH89" s="484">
        <v>-26.458333333333329</v>
      </c>
      <c r="BI89" s="484">
        <v>-26.458333333333329</v>
      </c>
      <c r="BJ89" s="484">
        <v>-37.708333333333336</v>
      </c>
      <c r="BK89" s="484">
        <v>-36.416666666666679</v>
      </c>
      <c r="BL89" s="484">
        <v>-43.708333333333343</v>
      </c>
      <c r="BM89" s="484">
        <v>-50.333333333333343</v>
      </c>
      <c r="BN89" s="484">
        <v>-49.000000000000007</v>
      </c>
      <c r="BO89" s="484">
        <v>-29.583333333333332</v>
      </c>
      <c r="BP89" s="484">
        <v>-27.166666666666661</v>
      </c>
      <c r="BQ89" s="485">
        <v>-24.838833333333323</v>
      </c>
      <c r="BZ89" s="217"/>
      <c r="CA89" s="217"/>
      <c r="CB89" s="217"/>
      <c r="CC89" s="217"/>
      <c r="CD89" s="217"/>
      <c r="CE89" s="217"/>
      <c r="CF89" s="217"/>
    </row>
    <row r="90" spans="1:84" ht="11.5" customHeight="1">
      <c r="A90" s="296">
        <v>2</v>
      </c>
      <c r="B90" s="486">
        <v>-35.499999999999993</v>
      </c>
      <c r="C90" s="40">
        <v>-32.874999999999993</v>
      </c>
      <c r="D90" s="40">
        <v>-30</v>
      </c>
      <c r="E90" s="40">
        <v>-28.999999999999996</v>
      </c>
      <c r="F90" s="40">
        <v>-36.083333333333329</v>
      </c>
      <c r="G90" s="40">
        <v>-36.999999999999993</v>
      </c>
      <c r="H90" s="40">
        <v>-45.874999999999993</v>
      </c>
      <c r="I90" s="40">
        <v>-55.249999999999993</v>
      </c>
      <c r="J90" s="40">
        <v>-55.041666666666657</v>
      </c>
      <c r="K90" s="40">
        <v>-33.708333333333329</v>
      </c>
      <c r="L90" s="40">
        <v>-29.75</v>
      </c>
      <c r="M90" s="487">
        <v>-30.083333333333332</v>
      </c>
      <c r="N90" s="217"/>
      <c r="O90" s="296">
        <v>2</v>
      </c>
      <c r="P90" s="486">
        <v>-76.583333333333329</v>
      </c>
      <c r="Q90" s="491">
        <v>-77.083333333333329</v>
      </c>
      <c r="R90" s="491">
        <v>-68.958333333333329</v>
      </c>
      <c r="S90" s="491">
        <v>-68.999999999999986</v>
      </c>
      <c r="T90" s="491">
        <v>-77.999999999999986</v>
      </c>
      <c r="U90" s="491">
        <v>-75.208333333333343</v>
      </c>
      <c r="V90" s="491">
        <v>-79.583333333333329</v>
      </c>
      <c r="W90" s="491">
        <v>-93.291666666666671</v>
      </c>
      <c r="X90" s="491">
        <v>-96.208333333333329</v>
      </c>
      <c r="Y90" s="491">
        <v>-73.041666666666671</v>
      </c>
      <c r="Z90" s="491">
        <v>-61.625</v>
      </c>
      <c r="AA90" s="487">
        <v>-63.999999999999993</v>
      </c>
      <c r="AB90" s="302"/>
      <c r="AC90" s="296">
        <v>2</v>
      </c>
      <c r="AD90" s="486">
        <v>-35</v>
      </c>
      <c r="AE90" s="40">
        <v>-35.041666666666664</v>
      </c>
      <c r="AF90" s="40">
        <v>-32.583333333333336</v>
      </c>
      <c r="AG90" s="40">
        <v>-32</v>
      </c>
      <c r="AH90" s="40">
        <v>-37.124999999999993</v>
      </c>
      <c r="AI90" s="40">
        <v>-42.458333333333336</v>
      </c>
      <c r="AJ90" s="40">
        <v>-48.5</v>
      </c>
      <c r="AK90" s="40">
        <v>-59</v>
      </c>
      <c r="AL90" s="40">
        <v>-58.791666666666664</v>
      </c>
      <c r="AM90" s="40">
        <v>-40.249999999999993</v>
      </c>
      <c r="AN90" s="40">
        <v>-34</v>
      </c>
      <c r="AO90" s="487">
        <v>-33.625</v>
      </c>
      <c r="AP90" s="302"/>
      <c r="AQ90" s="296">
        <v>2</v>
      </c>
      <c r="AR90" s="486">
        <v>99.916666666666671</v>
      </c>
      <c r="AS90" s="40">
        <v>99</v>
      </c>
      <c r="AT90" s="40">
        <v>102.625</v>
      </c>
      <c r="AU90" s="40">
        <v>105.625</v>
      </c>
      <c r="AV90" s="40">
        <v>99.666666666666671</v>
      </c>
      <c r="AW90" s="40">
        <v>99.75</v>
      </c>
      <c r="AX90" s="40">
        <v>96.208333333333329</v>
      </c>
      <c r="AY90" s="40">
        <v>89.25</v>
      </c>
      <c r="AZ90" s="40">
        <v>88.875</v>
      </c>
      <c r="BA90" s="40">
        <v>98</v>
      </c>
      <c r="BB90" s="40">
        <v>103.20833333333336</v>
      </c>
      <c r="BC90" s="487">
        <v>101.58333333333333</v>
      </c>
      <c r="BD90" s="217"/>
      <c r="BE90" s="296">
        <v>2</v>
      </c>
      <c r="BF90" s="486">
        <v>-27.958333333333329</v>
      </c>
      <c r="BG90" s="40">
        <v>-31.708333333333332</v>
      </c>
      <c r="BH90" s="40">
        <v>-26.708333333333329</v>
      </c>
      <c r="BI90" s="40">
        <v>-26.916666666666661</v>
      </c>
      <c r="BJ90" s="40">
        <v>-36.625000000000007</v>
      </c>
      <c r="BK90" s="40">
        <v>-36.583333333333336</v>
      </c>
      <c r="BL90" s="40">
        <v>-41.333333333333336</v>
      </c>
      <c r="BM90" s="40">
        <v>-50.083333333333343</v>
      </c>
      <c r="BN90" s="40">
        <v>-49.708333333333343</v>
      </c>
      <c r="BO90" s="40">
        <v>-30.874999999999996</v>
      </c>
      <c r="BP90" s="40">
        <v>-26.541666666666661</v>
      </c>
      <c r="BQ90" s="487">
        <v>-24.732083333333332</v>
      </c>
      <c r="BZ90" s="217"/>
      <c r="CA90" s="217"/>
      <c r="CB90" s="217"/>
      <c r="CC90" s="217"/>
      <c r="CD90" s="217"/>
      <c r="CE90" s="217"/>
      <c r="CF90" s="217"/>
    </row>
    <row r="91" spans="1:84" ht="11.5" customHeight="1">
      <c r="A91" s="296">
        <v>3</v>
      </c>
      <c r="B91" s="486">
        <v>-35.999999999999993</v>
      </c>
      <c r="C91" s="40">
        <v>-32</v>
      </c>
      <c r="D91" s="40">
        <v>-30</v>
      </c>
      <c r="E91" s="40">
        <v>-29.291666666666668</v>
      </c>
      <c r="F91" s="40">
        <v>-33.166666666666664</v>
      </c>
      <c r="G91" s="40">
        <v>-37.916666666666664</v>
      </c>
      <c r="H91" s="40">
        <v>-44.541666666666664</v>
      </c>
      <c r="I91" s="40">
        <v>-56.124999999999993</v>
      </c>
      <c r="J91" s="40">
        <v>-55.999999999999993</v>
      </c>
      <c r="K91" s="40">
        <v>-34.166666666666664</v>
      </c>
      <c r="L91" s="40">
        <v>-27.624999999999996</v>
      </c>
      <c r="M91" s="487">
        <v>-30.958333333333332</v>
      </c>
      <c r="N91" s="217"/>
      <c r="O91" s="296">
        <v>3</v>
      </c>
      <c r="P91" s="486">
        <v>-74</v>
      </c>
      <c r="Q91" s="491">
        <v>-77.916666666666657</v>
      </c>
      <c r="R91" s="491">
        <v>-72.25</v>
      </c>
      <c r="S91" s="491">
        <v>-68.291666666666657</v>
      </c>
      <c r="T91" s="491">
        <v>-76.083333333333329</v>
      </c>
      <c r="U91" s="491">
        <v>-76.250000000000014</v>
      </c>
      <c r="V91" s="491">
        <v>-79.708333333333329</v>
      </c>
      <c r="W91" s="491">
        <v>-94</v>
      </c>
      <c r="X91" s="491">
        <v>-97.166666666666671</v>
      </c>
      <c r="Y91" s="491">
        <v>-73.958333333333329</v>
      </c>
      <c r="Z91" s="491">
        <v>-59.416666666666664</v>
      </c>
      <c r="AA91" s="487">
        <v>-64.958333333333329</v>
      </c>
      <c r="AB91" s="302"/>
      <c r="AC91" s="296">
        <v>3</v>
      </c>
      <c r="AD91" s="486">
        <v>-35.916666666666664</v>
      </c>
      <c r="AE91" s="40">
        <v>-34.5</v>
      </c>
      <c r="AF91" s="40">
        <v>-33</v>
      </c>
      <c r="AG91" s="40">
        <v>-32.416666666666664</v>
      </c>
      <c r="AH91" s="40">
        <v>-35.333333333333336</v>
      </c>
      <c r="AI91" s="40">
        <v>-43.583333333333336</v>
      </c>
      <c r="AJ91" s="40">
        <v>-45.083333333333336</v>
      </c>
      <c r="AK91" s="40">
        <v>-59.375</v>
      </c>
      <c r="AL91" s="40">
        <v>-57.458333333333336</v>
      </c>
      <c r="AM91" s="40">
        <v>-40.624999999999993</v>
      </c>
      <c r="AN91" s="40">
        <v>-32.958333333333336</v>
      </c>
      <c r="AO91" s="487">
        <v>-33.666666666666664</v>
      </c>
      <c r="AP91" s="302"/>
      <c r="AQ91" s="296">
        <v>3</v>
      </c>
      <c r="AR91" s="486">
        <v>99.125</v>
      </c>
      <c r="AS91" s="40">
        <v>99.416666666666671</v>
      </c>
      <c r="AT91" s="40">
        <v>103.00000000000001</v>
      </c>
      <c r="AU91" s="40">
        <v>104.91666666666667</v>
      </c>
      <c r="AV91" s="40">
        <v>100.95833333333333</v>
      </c>
      <c r="AW91" s="40">
        <v>99.25</v>
      </c>
      <c r="AX91" s="40">
        <v>96.375</v>
      </c>
      <c r="AY91" s="40">
        <v>89</v>
      </c>
      <c r="AZ91" s="40">
        <v>88.958333333333329</v>
      </c>
      <c r="BA91" s="40">
        <v>98</v>
      </c>
      <c r="BB91" s="40">
        <v>105.375</v>
      </c>
      <c r="BC91" s="487">
        <v>101.125</v>
      </c>
      <c r="BD91" s="217"/>
      <c r="BE91" s="296">
        <v>3</v>
      </c>
      <c r="BF91" s="486">
        <v>-27.916666666666661</v>
      </c>
      <c r="BG91" s="40">
        <v>-30.166666666666668</v>
      </c>
      <c r="BH91" s="40">
        <v>-27.708333333333329</v>
      </c>
      <c r="BI91" s="40">
        <v>-27.333333333333329</v>
      </c>
      <c r="BJ91" s="40">
        <v>-34</v>
      </c>
      <c r="BK91" s="40">
        <v>-37.125000000000007</v>
      </c>
      <c r="BL91" s="40">
        <v>-37.666666666666671</v>
      </c>
      <c r="BM91" s="40">
        <v>-50.583333333333343</v>
      </c>
      <c r="BN91" s="40">
        <v>-50.666666666666679</v>
      </c>
      <c r="BO91" s="40">
        <v>-30.999999999999996</v>
      </c>
      <c r="BP91" s="40">
        <v>-23.583333333333329</v>
      </c>
      <c r="BQ91" s="487">
        <v>-25.583333333333339</v>
      </c>
      <c r="BZ91" s="217"/>
      <c r="CA91" s="217"/>
      <c r="CB91" s="217"/>
      <c r="CC91" s="217"/>
      <c r="CD91" s="217"/>
      <c r="CE91" s="217"/>
      <c r="CF91" s="217"/>
    </row>
    <row r="92" spans="1:84" ht="11.5" customHeight="1">
      <c r="A92" s="296">
        <v>4</v>
      </c>
      <c r="B92" s="486">
        <v>-35.999999999999993</v>
      </c>
      <c r="C92" s="40">
        <v>-32.25</v>
      </c>
      <c r="D92" s="40">
        <v>-30.25</v>
      </c>
      <c r="E92" s="40">
        <v>-29.458333333333332</v>
      </c>
      <c r="F92" s="40">
        <v>-33.999999999999993</v>
      </c>
      <c r="G92" s="40">
        <v>-39.041666666666664</v>
      </c>
      <c r="H92" s="40">
        <v>-45.166666666666657</v>
      </c>
      <c r="I92" s="40">
        <v>-56.624999999999993</v>
      </c>
      <c r="J92" s="40">
        <v>-56.291666666666657</v>
      </c>
      <c r="K92" s="40">
        <v>-34.999999999999993</v>
      </c>
      <c r="L92" s="40">
        <v>-25.791666666666661</v>
      </c>
      <c r="M92" s="487">
        <v>-29.916666666666668</v>
      </c>
      <c r="N92" s="217"/>
      <c r="O92" s="296">
        <v>4</v>
      </c>
      <c r="P92" s="486">
        <v>-73.458333333333329</v>
      </c>
      <c r="Q92" s="491">
        <v>-76.625</v>
      </c>
      <c r="R92" s="491">
        <v>-70.625</v>
      </c>
      <c r="S92" s="491">
        <v>-69</v>
      </c>
      <c r="T92" s="491">
        <v>-77</v>
      </c>
      <c r="U92" s="491">
        <v>-77.375000000000014</v>
      </c>
      <c r="V92" s="491">
        <v>-81.249999999999986</v>
      </c>
      <c r="W92" s="491">
        <v>-94.291666666666671</v>
      </c>
      <c r="X92" s="491">
        <v>-98.083333333333314</v>
      </c>
      <c r="Y92" s="491">
        <v>-74</v>
      </c>
      <c r="Z92" s="491">
        <v>-54.958333333333321</v>
      </c>
      <c r="AA92" s="487">
        <v>-64.458333333333329</v>
      </c>
      <c r="AB92" s="302"/>
      <c r="AC92" s="296">
        <v>4</v>
      </c>
      <c r="AD92" s="486">
        <v>-35.999999999999993</v>
      </c>
      <c r="AE92" s="40">
        <v>-34.208333333333336</v>
      </c>
      <c r="AF92" s="40">
        <v>-33</v>
      </c>
      <c r="AG92" s="40">
        <v>-32.583333333333336</v>
      </c>
      <c r="AH92" s="40">
        <v>-36.666666666666664</v>
      </c>
      <c r="AI92" s="40">
        <v>-47</v>
      </c>
      <c r="AJ92" s="40">
        <v>-46.708333333333336</v>
      </c>
      <c r="AK92" s="40">
        <v>-59.375</v>
      </c>
      <c r="AL92" s="40">
        <v>-57.958333333333336</v>
      </c>
      <c r="AM92" s="40">
        <v>-40.833333333333329</v>
      </c>
      <c r="AN92" s="40">
        <v>-31.125</v>
      </c>
      <c r="AO92" s="487">
        <v>-34</v>
      </c>
      <c r="AP92" s="302"/>
      <c r="AQ92" s="296">
        <v>4</v>
      </c>
      <c r="AR92" s="486">
        <v>99.166666666666671</v>
      </c>
      <c r="AS92" s="40">
        <v>99.875</v>
      </c>
      <c r="AT92" s="40">
        <v>103.00000000000001</v>
      </c>
      <c r="AU92" s="40">
        <v>104.875</v>
      </c>
      <c r="AV92" s="40">
        <v>100.625</v>
      </c>
      <c r="AW92" s="40">
        <v>98.25</v>
      </c>
      <c r="AX92" s="40">
        <v>95.791666666666671</v>
      </c>
      <c r="AY92" s="40">
        <v>88.958333333333329</v>
      </c>
      <c r="AZ92" s="40">
        <v>88.5</v>
      </c>
      <c r="BA92" s="40">
        <v>97.958333333333329</v>
      </c>
      <c r="BB92" s="40">
        <v>107.70833333333333</v>
      </c>
      <c r="BC92" s="487">
        <v>102.00000000000001</v>
      </c>
      <c r="BD92" s="217"/>
      <c r="BE92" s="296">
        <v>4</v>
      </c>
      <c r="BF92" s="486">
        <v>-28.124999999999996</v>
      </c>
      <c r="BG92" s="40">
        <v>-29.375</v>
      </c>
      <c r="BH92" s="40">
        <v>-27.166666666666661</v>
      </c>
      <c r="BI92" s="40">
        <v>-27.374999999999996</v>
      </c>
      <c r="BJ92" s="40">
        <v>-34.666666666666664</v>
      </c>
      <c r="BK92" s="40">
        <v>-39.125000000000007</v>
      </c>
      <c r="BL92" s="40">
        <v>-40.083333333333336</v>
      </c>
      <c r="BM92" s="40">
        <v>-51.166666666666679</v>
      </c>
      <c r="BN92" s="40">
        <v>-50.833333333333336</v>
      </c>
      <c r="BO92" s="40">
        <v>-31.458333333333329</v>
      </c>
      <c r="BP92" s="40">
        <v>-21.291666666666664</v>
      </c>
      <c r="BQ92" s="487">
        <v>-24.833333333333339</v>
      </c>
      <c r="BZ92" s="217"/>
      <c r="CA92" s="217"/>
      <c r="CB92" s="217"/>
      <c r="CC92" s="217"/>
      <c r="CD92" s="217"/>
      <c r="CE92" s="217"/>
      <c r="CF92" s="217"/>
    </row>
    <row r="93" spans="1:84" ht="11.5" customHeight="1">
      <c r="A93" s="296">
        <v>5</v>
      </c>
      <c r="B93" s="486">
        <v>-36.249999999999993</v>
      </c>
      <c r="C93" s="40">
        <v>-32.125</v>
      </c>
      <c r="D93" s="40">
        <v>-29.916666666666668</v>
      </c>
      <c r="E93" s="40">
        <v>-29.541666666666668</v>
      </c>
      <c r="F93" s="40">
        <v>-34.208333333333329</v>
      </c>
      <c r="G93" s="40">
        <v>-40.416666666666664</v>
      </c>
      <c r="H93" s="40">
        <v>-45.125</v>
      </c>
      <c r="I93" s="40">
        <v>-56.999999999999993</v>
      </c>
      <c r="J93" s="40">
        <v>-56.999999999999993</v>
      </c>
      <c r="K93" s="40">
        <v>-35.208333333333329</v>
      </c>
      <c r="L93" s="40">
        <v>-26.624999999999996</v>
      </c>
      <c r="M93" s="487">
        <v>-28.75</v>
      </c>
      <c r="N93" s="217"/>
      <c r="O93" s="296">
        <v>5</v>
      </c>
      <c r="P93" s="486">
        <v>-73.75</v>
      </c>
      <c r="Q93" s="491">
        <v>-76.166666666666671</v>
      </c>
      <c r="R93" s="491">
        <v>-71.708333333333329</v>
      </c>
      <c r="S93" s="491">
        <v>-69.375</v>
      </c>
      <c r="T93" s="491">
        <v>-77.833333333333329</v>
      </c>
      <c r="U93" s="491">
        <v>-78.375000000000014</v>
      </c>
      <c r="V93" s="491">
        <v>-80.874999999999986</v>
      </c>
      <c r="W93" s="491">
        <v>-95.041666666666671</v>
      </c>
      <c r="X93" s="491">
        <v>-98.791666666666643</v>
      </c>
      <c r="Y93" s="491">
        <v>-74.5</v>
      </c>
      <c r="Z93" s="491">
        <v>-56.499999999999993</v>
      </c>
      <c r="AA93" s="487">
        <v>-63.624999999999993</v>
      </c>
      <c r="AB93" s="302"/>
      <c r="AC93" s="296">
        <v>5</v>
      </c>
      <c r="AD93" s="486">
        <v>-36.374999999999993</v>
      </c>
      <c r="AE93" s="40">
        <v>-34.125</v>
      </c>
      <c r="AF93" s="40">
        <v>-32.125</v>
      </c>
      <c r="AG93" s="40">
        <v>-33</v>
      </c>
      <c r="AH93" s="40">
        <v>-37.333333333333329</v>
      </c>
      <c r="AI93" s="40">
        <v>-50.541666666666664</v>
      </c>
      <c r="AJ93" s="40">
        <v>-45.833333333333336</v>
      </c>
      <c r="AK93" s="40">
        <v>-59.791666666666664</v>
      </c>
      <c r="AL93" s="40">
        <v>-59.583333333333336</v>
      </c>
      <c r="AM93" s="40">
        <v>-40.499999999999993</v>
      </c>
      <c r="AN93" s="40">
        <v>-31.416666666666668</v>
      </c>
      <c r="AO93" s="487">
        <v>-34</v>
      </c>
      <c r="AP93" s="302"/>
      <c r="AQ93" s="296">
        <v>5</v>
      </c>
      <c r="AR93" s="486">
        <v>99.041666666666671</v>
      </c>
      <c r="AS93" s="40">
        <v>99.875</v>
      </c>
      <c r="AT93" s="40">
        <v>103.75000000000001</v>
      </c>
      <c r="AU93" s="40">
        <v>104.58333333333333</v>
      </c>
      <c r="AV93" s="40">
        <v>100</v>
      </c>
      <c r="AW93" s="40">
        <v>97.666666666666671</v>
      </c>
      <c r="AX93" s="40">
        <v>96.166666666666671</v>
      </c>
      <c r="AY93" s="40">
        <v>88.375</v>
      </c>
      <c r="AZ93" s="40">
        <v>88</v>
      </c>
      <c r="BA93" s="40">
        <v>97.333333333333329</v>
      </c>
      <c r="BB93" s="40">
        <v>107</v>
      </c>
      <c r="BC93" s="487">
        <v>102.75000000000001</v>
      </c>
      <c r="BD93" s="217"/>
      <c r="BE93" s="296">
        <v>5</v>
      </c>
      <c r="BF93" s="486">
        <v>-28.999999999999996</v>
      </c>
      <c r="BG93" s="40">
        <v>-30</v>
      </c>
      <c r="BH93" s="40">
        <v>-26.666666666666661</v>
      </c>
      <c r="BI93" s="40">
        <v>-27.541666666666661</v>
      </c>
      <c r="BJ93" s="40">
        <v>-35.583333333333336</v>
      </c>
      <c r="BK93" s="40">
        <v>-41.000000000000007</v>
      </c>
      <c r="BL93" s="40">
        <v>-39.166666666666671</v>
      </c>
      <c r="BM93" s="40">
        <v>-51.833333333333343</v>
      </c>
      <c r="BN93" s="40">
        <v>-50.666666666666664</v>
      </c>
      <c r="BO93" s="40">
        <v>-31.791666666666661</v>
      </c>
      <c r="BP93" s="40">
        <v>-20.708333333333329</v>
      </c>
      <c r="BQ93" s="487">
        <v>-24.125000000000004</v>
      </c>
      <c r="BZ93" s="217"/>
      <c r="CA93" s="217"/>
      <c r="CB93" s="217"/>
      <c r="CC93" s="217"/>
      <c r="CD93" s="217"/>
      <c r="CE93" s="217"/>
      <c r="CF93" s="217"/>
    </row>
    <row r="94" spans="1:84" ht="11.5" customHeight="1">
      <c r="A94" s="296">
        <v>6</v>
      </c>
      <c r="B94" s="486">
        <v>-36.999999999999993</v>
      </c>
      <c r="C94" s="40">
        <v>-32</v>
      </c>
      <c r="D94" s="40">
        <v>-30.958333333333332</v>
      </c>
      <c r="E94" s="40">
        <v>-29.708333333333332</v>
      </c>
      <c r="F94" s="40">
        <v>-34.999999999999993</v>
      </c>
      <c r="G94" s="40">
        <v>-41.916666666666664</v>
      </c>
      <c r="H94" s="40">
        <v>-41.416666666666664</v>
      </c>
      <c r="I94" s="40">
        <v>-57.291666666666657</v>
      </c>
      <c r="J94" s="40">
        <v>-54.999999999999993</v>
      </c>
      <c r="K94" s="40">
        <v>-35.999999999999993</v>
      </c>
      <c r="L94" s="40">
        <v>-27.333333333333329</v>
      </c>
      <c r="M94" s="487">
        <v>-26.749999999999996</v>
      </c>
      <c r="N94" s="217"/>
      <c r="O94" s="296">
        <v>6</v>
      </c>
      <c r="P94" s="486">
        <v>-74.541666666666671</v>
      </c>
      <c r="Q94" s="491">
        <v>-75.916666666666671</v>
      </c>
      <c r="R94" s="491">
        <v>-67.541666666666657</v>
      </c>
      <c r="S94" s="491">
        <v>-69.999999999999986</v>
      </c>
      <c r="T94" s="491">
        <v>-78.291666666666657</v>
      </c>
      <c r="U94" s="491">
        <v>-79.666666666666671</v>
      </c>
      <c r="V94" s="491">
        <v>-77.416666666666671</v>
      </c>
      <c r="W94" s="491">
        <v>-96</v>
      </c>
      <c r="X94" s="491">
        <v>-96.875</v>
      </c>
      <c r="Y94" s="491">
        <v>-74.541666666666671</v>
      </c>
      <c r="Z94" s="491">
        <v>-58.5</v>
      </c>
      <c r="AA94" s="487">
        <v>-61.666666666666664</v>
      </c>
      <c r="AB94" s="302"/>
      <c r="AC94" s="296">
        <v>6</v>
      </c>
      <c r="AD94" s="486">
        <v>-36.999999999999993</v>
      </c>
      <c r="AE94" s="40">
        <v>-34</v>
      </c>
      <c r="AF94" s="40">
        <v>-31.875</v>
      </c>
      <c r="AG94" s="40">
        <v>-33.416666666666664</v>
      </c>
      <c r="AH94" s="40">
        <v>-38.249999999999993</v>
      </c>
      <c r="AI94" s="40">
        <v>-53.666666666666664</v>
      </c>
      <c r="AJ94" s="40">
        <v>-40.916666666666664</v>
      </c>
      <c r="AK94" s="40">
        <v>-60.916666666666664</v>
      </c>
      <c r="AL94" s="40">
        <v>-56.708333333333336</v>
      </c>
      <c r="AM94" s="40">
        <v>-40.416666666666664</v>
      </c>
      <c r="AN94" s="40">
        <v>-32.041666666666664</v>
      </c>
      <c r="AO94" s="487">
        <v>-32.958333333333336</v>
      </c>
      <c r="AP94" s="302"/>
      <c r="AQ94" s="296">
        <v>6</v>
      </c>
      <c r="AR94" s="486">
        <v>99</v>
      </c>
      <c r="AS94" s="40">
        <v>99.125</v>
      </c>
      <c r="AT94" s="40">
        <v>102.66666666666667</v>
      </c>
      <c r="AU94" s="40">
        <v>104.04166666666667</v>
      </c>
      <c r="AV94" s="40">
        <v>99.958333333333329</v>
      </c>
      <c r="AW94" s="40">
        <v>97</v>
      </c>
      <c r="AX94" s="40">
        <v>97.416666666666671</v>
      </c>
      <c r="AY94" s="40">
        <v>87.958333333333329</v>
      </c>
      <c r="AZ94" s="40">
        <v>88.625</v>
      </c>
      <c r="BA94" s="40">
        <v>97.25</v>
      </c>
      <c r="BB94" s="40">
        <v>105.83333333333333</v>
      </c>
      <c r="BC94" s="487">
        <v>103.91666666666667</v>
      </c>
      <c r="BD94" s="217"/>
      <c r="BE94" s="296">
        <v>6</v>
      </c>
      <c r="BF94" s="486">
        <v>-29.708333333333332</v>
      </c>
      <c r="BG94" s="40">
        <v>-30</v>
      </c>
      <c r="BH94" s="40">
        <v>-26.958333333333329</v>
      </c>
      <c r="BI94" s="40">
        <v>-27.624999999999996</v>
      </c>
      <c r="BJ94" s="40">
        <v>-36.500000000000007</v>
      </c>
      <c r="BK94" s="40">
        <v>-42.750000000000007</v>
      </c>
      <c r="BL94" s="40">
        <v>-35.083333333333336</v>
      </c>
      <c r="BM94" s="40">
        <v>-52.375000000000007</v>
      </c>
      <c r="BN94" s="40">
        <v>-50.25</v>
      </c>
      <c r="BO94" s="40">
        <v>-31.999999999999996</v>
      </c>
      <c r="BP94" s="40">
        <v>-22.499999999999996</v>
      </c>
      <c r="BQ94" s="487">
        <v>-21.958333333333339</v>
      </c>
      <c r="BZ94" s="217"/>
      <c r="CA94" s="217"/>
      <c r="CB94" s="217"/>
      <c r="CC94" s="217"/>
      <c r="CD94" s="217"/>
      <c r="CE94" s="217"/>
      <c r="CF94" s="217"/>
    </row>
    <row r="95" spans="1:84" ht="11.5" customHeight="1">
      <c r="A95" s="296">
        <v>7</v>
      </c>
      <c r="B95" s="486">
        <v>-36.999999999999993</v>
      </c>
      <c r="C95" s="40">
        <v>-32</v>
      </c>
      <c r="D95" s="40">
        <v>-30.875</v>
      </c>
      <c r="E95" s="40">
        <v>-29.833333333333332</v>
      </c>
      <c r="F95" s="40">
        <v>-35.999999999999993</v>
      </c>
      <c r="G95" s="40">
        <v>-43.125</v>
      </c>
      <c r="H95" s="40">
        <v>-38.374999999999993</v>
      </c>
      <c r="I95" s="40">
        <v>-55.249999999999993</v>
      </c>
      <c r="J95" s="40">
        <v>-53.416666666666657</v>
      </c>
      <c r="K95" s="40">
        <v>-35.999999999999993</v>
      </c>
      <c r="L95" s="40">
        <v>-27.999999999999996</v>
      </c>
      <c r="M95" s="487">
        <v>-25.874999999999996</v>
      </c>
      <c r="N95" s="217"/>
      <c r="O95" s="296">
        <v>7</v>
      </c>
      <c r="P95" s="486">
        <v>-76.083333333333329</v>
      </c>
      <c r="Q95" s="491">
        <v>-75.208333333333329</v>
      </c>
      <c r="R95" s="491">
        <v>-72.208333333333329</v>
      </c>
      <c r="S95" s="491">
        <v>-70.166666666666671</v>
      </c>
      <c r="T95" s="491">
        <v>-79.208333333333329</v>
      </c>
      <c r="U95" s="491">
        <v>-81.041666666666671</v>
      </c>
      <c r="V95" s="491">
        <v>-74.291666666666671</v>
      </c>
      <c r="W95" s="491">
        <v>-92.458333333333329</v>
      </c>
      <c r="X95" s="491">
        <v>-95.708333333333329</v>
      </c>
      <c r="Y95" s="491">
        <v>-74.125</v>
      </c>
      <c r="Z95" s="491">
        <v>-59.708333333333336</v>
      </c>
      <c r="AA95" s="487">
        <v>-59.875</v>
      </c>
      <c r="AB95" s="302"/>
      <c r="AC95" s="296">
        <v>7</v>
      </c>
      <c r="AD95" s="486">
        <v>-36.999999999999993</v>
      </c>
      <c r="AE95" s="40">
        <v>-34</v>
      </c>
      <c r="AF95" s="40">
        <v>-32.375</v>
      </c>
      <c r="AG95" s="40">
        <v>-33.583333333333336</v>
      </c>
      <c r="AH95" s="40">
        <v>-38.499999999999993</v>
      </c>
      <c r="AI95" s="40">
        <v>-55.708333333333336</v>
      </c>
      <c r="AJ95" s="40">
        <v>-40.541666666666664</v>
      </c>
      <c r="AK95" s="40">
        <v>-59.208333333333336</v>
      </c>
      <c r="AL95" s="40">
        <v>-54.583333333333336</v>
      </c>
      <c r="AM95" s="40">
        <v>-40.583333333333329</v>
      </c>
      <c r="AN95" s="40">
        <v>-32.958333333333336</v>
      </c>
      <c r="AO95" s="487">
        <v>-32.583333333333336</v>
      </c>
      <c r="AP95" s="302"/>
      <c r="AQ95" s="296">
        <v>7</v>
      </c>
      <c r="AR95" s="486">
        <v>99</v>
      </c>
      <c r="AS95" s="40">
        <v>99.583333333333329</v>
      </c>
      <c r="AT95" s="40">
        <v>103.37500000000001</v>
      </c>
      <c r="AU95" s="40">
        <v>104.00000000000001</v>
      </c>
      <c r="AV95" s="40">
        <v>100</v>
      </c>
      <c r="AW95" s="40">
        <v>96.25</v>
      </c>
      <c r="AX95" s="40">
        <v>97.75</v>
      </c>
      <c r="AY95" s="40">
        <v>88.666666666666671</v>
      </c>
      <c r="AZ95" s="40">
        <v>88.583333333333329</v>
      </c>
      <c r="BA95" s="40">
        <v>97.333333333333329</v>
      </c>
      <c r="BB95" s="40">
        <v>105</v>
      </c>
      <c r="BC95" s="487">
        <v>105.16666666666667</v>
      </c>
      <c r="BD95" s="217"/>
      <c r="BE95" s="296">
        <v>7</v>
      </c>
      <c r="BF95" s="486">
        <v>-30.083333333333332</v>
      </c>
      <c r="BG95" s="40">
        <v>-30.375</v>
      </c>
      <c r="BH95" s="40">
        <v>-27.666666666666661</v>
      </c>
      <c r="BI95" s="40">
        <v>-28.083333333333329</v>
      </c>
      <c r="BJ95" s="40">
        <v>-36.916666666666671</v>
      </c>
      <c r="BK95" s="40">
        <v>-44.000000000000007</v>
      </c>
      <c r="BL95" s="40">
        <v>-33.625</v>
      </c>
      <c r="BM95" s="40">
        <v>-52.416666666666679</v>
      </c>
      <c r="BN95" s="40">
        <v>-49.291666666666664</v>
      </c>
      <c r="BO95" s="40">
        <v>-31.708333333333329</v>
      </c>
      <c r="BP95" s="40">
        <v>-24.416666666666661</v>
      </c>
      <c r="BQ95" s="487">
        <v>-20.791666666666668</v>
      </c>
      <c r="BZ95" s="217"/>
      <c r="CA95" s="217"/>
      <c r="CB95" s="217"/>
      <c r="CC95" s="217"/>
      <c r="CD95" s="217"/>
      <c r="CE95" s="217"/>
      <c r="CF95" s="217"/>
    </row>
    <row r="96" spans="1:84" ht="11.5" customHeight="1">
      <c r="A96" s="296">
        <v>8</v>
      </c>
      <c r="B96" s="486">
        <v>-36.541666666666664</v>
      </c>
      <c r="C96" s="40">
        <v>-31.708333333333332</v>
      </c>
      <c r="D96" s="40">
        <v>-28.5</v>
      </c>
      <c r="E96" s="40">
        <v>-30</v>
      </c>
      <c r="F96" s="40">
        <v>-36.708333333333329</v>
      </c>
      <c r="G96" s="40">
        <v>-44.75</v>
      </c>
      <c r="H96" s="40">
        <v>-38.416666666666664</v>
      </c>
      <c r="I96" s="40">
        <v>-52.708333333333321</v>
      </c>
      <c r="J96" s="40">
        <v>-54.083333333333321</v>
      </c>
      <c r="K96" s="40">
        <v>-35.999999999999993</v>
      </c>
      <c r="L96" s="40">
        <v>-28.999999999999996</v>
      </c>
      <c r="M96" s="487">
        <v>-25.583333333333329</v>
      </c>
      <c r="N96" s="217"/>
      <c r="O96" s="296">
        <v>8</v>
      </c>
      <c r="P96" s="486">
        <v>-76.958333333333329</v>
      </c>
      <c r="Q96" s="491">
        <v>-78.124999999999986</v>
      </c>
      <c r="R96" s="491">
        <v>-71.333333333333329</v>
      </c>
      <c r="S96" s="491">
        <v>-70.833333333333329</v>
      </c>
      <c r="T96" s="491">
        <v>-80.166666666666657</v>
      </c>
      <c r="U96" s="491">
        <v>-82.125</v>
      </c>
      <c r="V96" s="491">
        <v>-75.25</v>
      </c>
      <c r="W96" s="491">
        <v>-90.875</v>
      </c>
      <c r="X96" s="491">
        <v>-96.958333333333329</v>
      </c>
      <c r="Y96" s="491">
        <v>-74</v>
      </c>
      <c r="Z96" s="491">
        <v>-60.375</v>
      </c>
      <c r="AA96" s="487">
        <v>-58.666666666666664</v>
      </c>
      <c r="AB96" s="302"/>
      <c r="AC96" s="296">
        <v>8</v>
      </c>
      <c r="AD96" s="486">
        <v>-36.791666666666664</v>
      </c>
      <c r="AE96" s="40">
        <v>-34</v>
      </c>
      <c r="AF96" s="40">
        <v>-30.5</v>
      </c>
      <c r="AG96" s="40">
        <v>-33.666666666666664</v>
      </c>
      <c r="AH96" s="40">
        <v>-39.416666666666664</v>
      </c>
      <c r="AI96" s="40">
        <v>-57.041666666666664</v>
      </c>
      <c r="AJ96" s="40">
        <v>-43.083333333333336</v>
      </c>
      <c r="AK96" s="40">
        <v>-56.916666666666657</v>
      </c>
      <c r="AL96" s="40">
        <v>-55.625</v>
      </c>
      <c r="AM96" s="40">
        <v>-40.333333333333329</v>
      </c>
      <c r="AN96" s="40">
        <v>-33.25</v>
      </c>
      <c r="AO96" s="487">
        <v>-31.708333333333332</v>
      </c>
      <c r="AP96" s="302"/>
      <c r="AQ96" s="296">
        <v>8</v>
      </c>
      <c r="AR96" s="486">
        <v>99</v>
      </c>
      <c r="AS96" s="40">
        <v>100</v>
      </c>
      <c r="AT96" s="40">
        <v>105.75</v>
      </c>
      <c r="AU96" s="40">
        <v>104.00000000000001</v>
      </c>
      <c r="AV96" s="40">
        <v>99.125</v>
      </c>
      <c r="AW96" s="40">
        <v>95.625</v>
      </c>
      <c r="AX96" s="40">
        <v>97.125</v>
      </c>
      <c r="AY96" s="40">
        <v>88.958333333333329</v>
      </c>
      <c r="AZ96" s="40">
        <v>88.25</v>
      </c>
      <c r="BA96" s="40">
        <v>97.583333333333329</v>
      </c>
      <c r="BB96" s="40">
        <v>105</v>
      </c>
      <c r="BC96" s="487">
        <v>106.08333333333333</v>
      </c>
      <c r="BD96" s="217"/>
      <c r="BE96" s="296">
        <v>8</v>
      </c>
      <c r="BF96" s="486">
        <v>-30.458333333333332</v>
      </c>
      <c r="BG96" s="40">
        <v>-30.791666666666668</v>
      </c>
      <c r="BH96" s="40">
        <v>-25.124999999999996</v>
      </c>
      <c r="BI96" s="40">
        <v>-27.874999999999996</v>
      </c>
      <c r="BJ96" s="40">
        <v>-37.666666666666671</v>
      </c>
      <c r="BK96" s="40">
        <v>-45.583333333333343</v>
      </c>
      <c r="BL96" s="40">
        <v>-34.916666666666664</v>
      </c>
      <c r="BM96" s="40">
        <v>-51.458333333333343</v>
      </c>
      <c r="BN96" s="40">
        <v>-49.666666666666664</v>
      </c>
      <c r="BO96" s="40">
        <v>-31.624999999999996</v>
      </c>
      <c r="BP96" s="40">
        <v>-25.624999999999996</v>
      </c>
      <c r="BQ96" s="487">
        <v>-20.333333333333336</v>
      </c>
      <c r="BZ96" s="217"/>
      <c r="CA96" s="217"/>
      <c r="CB96" s="217"/>
      <c r="CC96" s="217"/>
      <c r="CD96" s="217"/>
      <c r="CE96" s="217"/>
      <c r="CF96" s="217"/>
    </row>
    <row r="97" spans="1:84" ht="11.5" customHeight="1">
      <c r="A97" s="296">
        <v>9</v>
      </c>
      <c r="B97" s="486">
        <v>-36.999999999999993</v>
      </c>
      <c r="C97" s="40">
        <v>-30.5</v>
      </c>
      <c r="D97" s="40">
        <v>-26.708333333333329</v>
      </c>
      <c r="E97" s="40">
        <v>-29.666666666666668</v>
      </c>
      <c r="F97" s="40">
        <v>-37.791666666666664</v>
      </c>
      <c r="G97" s="40">
        <v>-45.499999999999993</v>
      </c>
      <c r="H97" s="40">
        <v>-40.249999999999993</v>
      </c>
      <c r="I97" s="40">
        <v>-47.541666666666657</v>
      </c>
      <c r="J97" s="40">
        <v>-50.708333333333336</v>
      </c>
      <c r="K97" s="40">
        <v>-35.249999999999993</v>
      </c>
      <c r="L97" s="40">
        <v>-28.999999999999996</v>
      </c>
      <c r="M97" s="487">
        <v>-24.124999999999996</v>
      </c>
      <c r="N97" s="217"/>
      <c r="O97" s="296">
        <v>9</v>
      </c>
      <c r="P97" s="486">
        <v>-75.75</v>
      </c>
      <c r="Q97" s="491">
        <v>-78.833333333333329</v>
      </c>
      <c r="R97" s="491">
        <v>-69.083333333333329</v>
      </c>
      <c r="S97" s="491">
        <v>-70.666666666666671</v>
      </c>
      <c r="T97" s="491">
        <v>-80.999999999999986</v>
      </c>
      <c r="U97" s="491">
        <v>-82.708333333333329</v>
      </c>
      <c r="V97" s="491">
        <v>-76.708333333333329</v>
      </c>
      <c r="W97" s="491">
        <v>-86.541666666666671</v>
      </c>
      <c r="X97" s="491">
        <v>-93.25</v>
      </c>
      <c r="Y97" s="491">
        <v>-73.291666666666671</v>
      </c>
      <c r="Z97" s="491">
        <v>-61</v>
      </c>
      <c r="AA97" s="487">
        <v>-56.833333333333321</v>
      </c>
      <c r="AB97" s="302"/>
      <c r="AC97" s="296">
        <v>9</v>
      </c>
      <c r="AD97" s="486">
        <v>-36.916666666666664</v>
      </c>
      <c r="AE97" s="40">
        <v>-32.833333333333336</v>
      </c>
      <c r="AF97" s="40">
        <v>-29.541666666666668</v>
      </c>
      <c r="AG97" s="40">
        <v>-32.708333333333336</v>
      </c>
      <c r="AH97" s="40">
        <v>-40.333333333333329</v>
      </c>
      <c r="AI97" s="40">
        <v>-54.208333333333336</v>
      </c>
      <c r="AJ97" s="40">
        <v>-43</v>
      </c>
      <c r="AK97" s="40">
        <v>-49.583333333333321</v>
      </c>
      <c r="AL97" s="40">
        <v>-56.291666666666664</v>
      </c>
      <c r="AM97" s="40">
        <v>-39.999999999999993</v>
      </c>
      <c r="AN97" s="40">
        <v>-34</v>
      </c>
      <c r="AO97" s="487">
        <v>-31.375</v>
      </c>
      <c r="AP97" s="302"/>
      <c r="AQ97" s="296">
        <v>9</v>
      </c>
      <c r="AR97" s="486">
        <v>99</v>
      </c>
      <c r="AS97" s="40">
        <v>101.16666666666667</v>
      </c>
      <c r="AT97" s="40">
        <v>107.16666666666667</v>
      </c>
      <c r="AU97" s="40">
        <v>104.54166666666667</v>
      </c>
      <c r="AV97" s="40">
        <v>98.958333333333329</v>
      </c>
      <c r="AW97" s="40">
        <v>95.708333333333329</v>
      </c>
      <c r="AX97" s="40">
        <v>97</v>
      </c>
      <c r="AY97" s="40">
        <v>90.5</v>
      </c>
      <c r="AZ97" s="40">
        <v>88.541666666666671</v>
      </c>
      <c r="BA97" s="40">
        <v>98</v>
      </c>
      <c r="BB97" s="40">
        <v>105</v>
      </c>
      <c r="BC97" s="487">
        <v>107.625</v>
      </c>
      <c r="BD97" s="217"/>
      <c r="BE97" s="296">
        <v>9</v>
      </c>
      <c r="BF97" s="486">
        <v>-31.375</v>
      </c>
      <c r="BG97" s="40">
        <v>-28.249999999999996</v>
      </c>
      <c r="BH97" s="40">
        <v>-24.041666666666668</v>
      </c>
      <c r="BI97" s="40">
        <v>-26.958333333333329</v>
      </c>
      <c r="BJ97" s="40">
        <v>-38.666666666666671</v>
      </c>
      <c r="BK97" s="40">
        <v>-43.958333333333343</v>
      </c>
      <c r="BL97" s="40">
        <v>-36.000000000000007</v>
      </c>
      <c r="BM97" s="40">
        <v>-47.791666666666679</v>
      </c>
      <c r="BN97" s="40">
        <v>-47.958333333333336</v>
      </c>
      <c r="BO97" s="40">
        <v>-30.25</v>
      </c>
      <c r="BP97" s="40">
        <v>-26.708333333333329</v>
      </c>
      <c r="BQ97" s="487">
        <v>-19.333333333333336</v>
      </c>
      <c r="BZ97" s="217"/>
      <c r="CA97" s="217"/>
      <c r="CB97" s="217"/>
      <c r="CC97" s="217"/>
      <c r="CD97" s="217"/>
      <c r="CE97" s="217"/>
      <c r="CF97" s="217"/>
    </row>
    <row r="98" spans="1:84" ht="11.5" customHeight="1">
      <c r="A98" s="296">
        <v>10</v>
      </c>
      <c r="B98" s="486">
        <v>-36.999999999999993</v>
      </c>
      <c r="C98" s="40">
        <v>-29.375</v>
      </c>
      <c r="D98" s="40">
        <v>-25.291666666666661</v>
      </c>
      <c r="E98" s="40">
        <v>-28.999999999999996</v>
      </c>
      <c r="F98" s="40">
        <v>-38.624999999999993</v>
      </c>
      <c r="G98" s="40">
        <v>-46.208333333333321</v>
      </c>
      <c r="H98" s="40">
        <v>-40.999999999999993</v>
      </c>
      <c r="I98" s="40">
        <v>-47.958333333333321</v>
      </c>
      <c r="J98" s="40">
        <v>-50.75</v>
      </c>
      <c r="K98" s="40">
        <v>-34.708333333333329</v>
      </c>
      <c r="L98" s="40">
        <v>-28.999999999999996</v>
      </c>
      <c r="M98" s="487">
        <v>-24.874999999999996</v>
      </c>
      <c r="N98" s="217"/>
      <c r="O98" s="296">
        <v>10</v>
      </c>
      <c r="P98" s="486">
        <v>-76</v>
      </c>
      <c r="Q98" s="491">
        <v>-76.583333333333329</v>
      </c>
      <c r="R98" s="491">
        <v>-68.458333333333329</v>
      </c>
      <c r="S98" s="491">
        <v>-69.999999999999986</v>
      </c>
      <c r="T98" s="491">
        <v>-81.166666666666657</v>
      </c>
      <c r="U98" s="491">
        <v>-83.125</v>
      </c>
      <c r="V98" s="491">
        <v>-77.125</v>
      </c>
      <c r="W98" s="491">
        <v>-87.125</v>
      </c>
      <c r="X98" s="491">
        <v>-93.541666666666671</v>
      </c>
      <c r="Y98" s="491">
        <v>-73</v>
      </c>
      <c r="Z98" s="491">
        <v>-61</v>
      </c>
      <c r="AA98" s="487">
        <v>-57.041666666666657</v>
      </c>
      <c r="AB98" s="302"/>
      <c r="AC98" s="296">
        <v>10</v>
      </c>
      <c r="AD98" s="486">
        <v>-36.916666666666664</v>
      </c>
      <c r="AE98" s="40">
        <v>-31.541666666666668</v>
      </c>
      <c r="AF98" s="40">
        <v>-29.625</v>
      </c>
      <c r="AG98" s="40">
        <v>-32</v>
      </c>
      <c r="AH98" s="40">
        <v>-40.499999999999993</v>
      </c>
      <c r="AI98" s="40">
        <v>-53.375</v>
      </c>
      <c r="AJ98" s="40">
        <v>-43.083333333333336</v>
      </c>
      <c r="AK98" s="40">
        <v>-51.5</v>
      </c>
      <c r="AL98" s="40">
        <v>-56.708333333333336</v>
      </c>
      <c r="AM98" s="40">
        <v>-40.458333333333329</v>
      </c>
      <c r="AN98" s="40">
        <v>-34.041666666666664</v>
      </c>
      <c r="AO98" s="487">
        <v>-31.333333333333332</v>
      </c>
      <c r="AP98" s="302"/>
      <c r="AQ98" s="296">
        <v>10</v>
      </c>
      <c r="AR98" s="486">
        <v>99</v>
      </c>
      <c r="AS98" s="40">
        <v>102.87500000000001</v>
      </c>
      <c r="AT98" s="40">
        <v>107.25</v>
      </c>
      <c r="AU98" s="40">
        <v>105</v>
      </c>
      <c r="AV98" s="40">
        <v>99</v>
      </c>
      <c r="AW98" s="40">
        <v>95.25</v>
      </c>
      <c r="AX98" s="40">
        <v>96.958333333333329</v>
      </c>
      <c r="AY98" s="40">
        <v>90.5</v>
      </c>
      <c r="AZ98" s="40">
        <v>88.25</v>
      </c>
      <c r="BA98" s="40">
        <v>98</v>
      </c>
      <c r="BB98" s="40">
        <v>105</v>
      </c>
      <c r="BC98" s="487">
        <v>107.58333333333333</v>
      </c>
      <c r="BD98" s="217"/>
      <c r="BE98" s="296">
        <v>10</v>
      </c>
      <c r="BF98" s="486">
        <v>-31.958333333333332</v>
      </c>
      <c r="BG98" s="40">
        <v>-27.083333333333329</v>
      </c>
      <c r="BH98" s="40">
        <v>-23.999999999999996</v>
      </c>
      <c r="BI98" s="40">
        <v>-26.124999999999996</v>
      </c>
      <c r="BJ98" s="40">
        <v>-39.000000000000007</v>
      </c>
      <c r="BK98" s="40">
        <v>-46.000000000000007</v>
      </c>
      <c r="BL98" s="40">
        <v>-36.291666666666671</v>
      </c>
      <c r="BM98" s="40">
        <v>-47.541666666666679</v>
      </c>
      <c r="BN98" s="40">
        <v>-47.416666666666679</v>
      </c>
      <c r="BO98" s="40">
        <v>-29.791666666666668</v>
      </c>
      <c r="BP98" s="40">
        <v>-26.999999999999996</v>
      </c>
      <c r="BQ98" s="487">
        <v>-19.375000000000004</v>
      </c>
      <c r="BZ98" s="217"/>
      <c r="CA98" s="217"/>
      <c r="CB98" s="217"/>
      <c r="CC98" s="217"/>
      <c r="CD98" s="217"/>
      <c r="CE98" s="217"/>
      <c r="CF98" s="217"/>
    </row>
    <row r="99" spans="1:84" ht="11.5" customHeight="1">
      <c r="A99" s="296">
        <v>11</v>
      </c>
      <c r="B99" s="486">
        <v>-36.499999999999993</v>
      </c>
      <c r="C99" s="40">
        <v>-28.416666666666661</v>
      </c>
      <c r="D99" s="40">
        <v>-26.666666666666661</v>
      </c>
      <c r="E99" s="40">
        <v>-29.791666666666668</v>
      </c>
      <c r="F99" s="40">
        <v>-37.583333333333329</v>
      </c>
      <c r="G99" s="40">
        <v>-46.958333333333321</v>
      </c>
      <c r="H99" s="40">
        <v>-41.541666666666664</v>
      </c>
      <c r="I99" s="40">
        <v>-47.249999999999993</v>
      </c>
      <c r="J99" s="40">
        <v>-51.541666666666664</v>
      </c>
      <c r="K99" s="40">
        <v>-34.208333333333329</v>
      </c>
      <c r="L99" s="40">
        <v>-28.999999999999996</v>
      </c>
      <c r="M99" s="487">
        <v>-25.999999999999996</v>
      </c>
      <c r="N99" s="217"/>
      <c r="O99" s="296">
        <v>11</v>
      </c>
      <c r="P99" s="486">
        <v>-76.416666666666671</v>
      </c>
      <c r="Q99" s="491">
        <v>-72.583333333333329</v>
      </c>
      <c r="R99" s="491">
        <v>-66.208333333333329</v>
      </c>
      <c r="S99" s="491">
        <v>-70.916666666666671</v>
      </c>
      <c r="T99" s="491">
        <v>-79.041666666666657</v>
      </c>
      <c r="U99" s="491">
        <v>-82.708333333333329</v>
      </c>
      <c r="V99" s="491">
        <v>-78.333333333333329</v>
      </c>
      <c r="W99" s="491">
        <v>-85.958333333333329</v>
      </c>
      <c r="X99" s="491">
        <v>-95.625</v>
      </c>
      <c r="Y99" s="491">
        <v>-72.375</v>
      </c>
      <c r="Z99" s="491">
        <v>-61.208333333333336</v>
      </c>
      <c r="AA99" s="487">
        <v>-58.5</v>
      </c>
      <c r="AB99" s="302"/>
      <c r="AC99" s="296">
        <v>11</v>
      </c>
      <c r="AD99" s="486">
        <v>-36.041666666666664</v>
      </c>
      <c r="AE99" s="40">
        <v>-31</v>
      </c>
      <c r="AF99" s="40">
        <v>-30.416666666666668</v>
      </c>
      <c r="AG99" s="40">
        <v>-32.5</v>
      </c>
      <c r="AH99" s="40">
        <v>-37.791666666666664</v>
      </c>
      <c r="AI99" s="40">
        <v>-53.208333333333336</v>
      </c>
      <c r="AJ99" s="40">
        <v>-43.625</v>
      </c>
      <c r="AK99" s="40">
        <v>-49.166666666666664</v>
      </c>
      <c r="AL99" s="40">
        <v>-55.083333333333336</v>
      </c>
      <c r="AM99" s="40">
        <v>-40.666666666666664</v>
      </c>
      <c r="AN99" s="40">
        <v>-34</v>
      </c>
      <c r="AO99" s="487">
        <v>-31.625</v>
      </c>
      <c r="AP99" s="302"/>
      <c r="AQ99" s="296">
        <v>11</v>
      </c>
      <c r="AR99" s="486">
        <v>99</v>
      </c>
      <c r="AS99" s="40">
        <v>103.91666666666669</v>
      </c>
      <c r="AT99" s="40">
        <v>106.08333333333333</v>
      </c>
      <c r="AU99" s="40">
        <v>104.70833333333333</v>
      </c>
      <c r="AV99" s="40">
        <v>99.625</v>
      </c>
      <c r="AW99" s="40">
        <v>95</v>
      </c>
      <c r="AX99" s="40">
        <v>96.375</v>
      </c>
      <c r="AY99" s="40">
        <v>91.25</v>
      </c>
      <c r="AZ99" s="40">
        <v>88.416666666666671</v>
      </c>
      <c r="BA99" s="40">
        <v>98.291666666666671</v>
      </c>
      <c r="BB99" s="40">
        <v>104.95833333333333</v>
      </c>
      <c r="BC99" s="487">
        <v>106</v>
      </c>
      <c r="BD99" s="217"/>
      <c r="BE99" s="296">
        <v>11</v>
      </c>
      <c r="BF99" s="486">
        <v>-31.958333333333332</v>
      </c>
      <c r="BG99" s="40">
        <v>-26.458333333333329</v>
      </c>
      <c r="BH99" s="40">
        <v>-25.416666666666661</v>
      </c>
      <c r="BI99" s="40">
        <v>-26.666666666666661</v>
      </c>
      <c r="BJ99" s="40">
        <v>-37.875000000000007</v>
      </c>
      <c r="BK99" s="40">
        <v>-46.375000000000007</v>
      </c>
      <c r="BL99" s="40">
        <v>-37.416666666666671</v>
      </c>
      <c r="BM99" s="40">
        <v>-45.750000000000007</v>
      </c>
      <c r="BN99" s="40">
        <v>-47.208333333333343</v>
      </c>
      <c r="BO99" s="40">
        <v>-29.5</v>
      </c>
      <c r="BP99" s="40">
        <v>-27.499999999999996</v>
      </c>
      <c r="BQ99" s="487">
        <v>-20.666666666666668</v>
      </c>
      <c r="BZ99" s="217"/>
      <c r="CA99" s="217"/>
      <c r="CB99" s="217"/>
      <c r="CC99" s="217"/>
      <c r="CD99" s="217"/>
      <c r="CE99" s="217"/>
      <c r="CF99" s="217"/>
    </row>
    <row r="100" spans="1:84" ht="11.5" customHeight="1">
      <c r="A100" s="296">
        <v>12</v>
      </c>
      <c r="B100" s="486">
        <v>-36.708333333333329</v>
      </c>
      <c r="C100" s="40">
        <v>-28.541666666666661</v>
      </c>
      <c r="D100" s="40">
        <v>-28.916666666666661</v>
      </c>
      <c r="E100" s="40">
        <v>-30.041666666666668</v>
      </c>
      <c r="F100" s="40">
        <v>-32.999999999999993</v>
      </c>
      <c r="G100" s="40">
        <v>-43.541666666666664</v>
      </c>
      <c r="H100" s="40">
        <v>-42.916666666666664</v>
      </c>
      <c r="I100" s="40">
        <v>-44.416666666666664</v>
      </c>
      <c r="J100" s="40">
        <v>-51</v>
      </c>
      <c r="K100" s="40">
        <v>-30.291666666666668</v>
      </c>
      <c r="L100" s="40">
        <v>-28.999999999999996</v>
      </c>
      <c r="M100" s="487">
        <v>-26.874999999999996</v>
      </c>
      <c r="N100" s="217"/>
      <c r="O100" s="296">
        <v>12</v>
      </c>
      <c r="P100" s="486">
        <v>-75.458333333333329</v>
      </c>
      <c r="Q100" s="491">
        <v>-70.583333333333329</v>
      </c>
      <c r="R100" s="491">
        <v>-64.708333333333329</v>
      </c>
      <c r="S100" s="491">
        <v>-71</v>
      </c>
      <c r="T100" s="491">
        <v>-74.5</v>
      </c>
      <c r="U100" s="491">
        <v>-79.999999999999986</v>
      </c>
      <c r="V100" s="491">
        <v>-80.124999999999986</v>
      </c>
      <c r="W100" s="491">
        <v>-83.249999999999986</v>
      </c>
      <c r="X100" s="491">
        <v>-95</v>
      </c>
      <c r="Y100" s="491">
        <v>-65.958333333333329</v>
      </c>
      <c r="Z100" s="491">
        <v>-61.958333333333336</v>
      </c>
      <c r="AA100" s="487">
        <v>-59.791666666666664</v>
      </c>
      <c r="AB100" s="302"/>
      <c r="AC100" s="296">
        <v>12</v>
      </c>
      <c r="AD100" s="486">
        <v>-35.999999999999993</v>
      </c>
      <c r="AE100" s="40">
        <v>-31</v>
      </c>
      <c r="AF100" s="40">
        <v>-31.458333333333332</v>
      </c>
      <c r="AG100" s="40">
        <v>-33</v>
      </c>
      <c r="AH100" s="40">
        <v>-35.541666666666664</v>
      </c>
      <c r="AI100" s="40">
        <v>-47.625</v>
      </c>
      <c r="AJ100" s="40">
        <v>-45.458333333333336</v>
      </c>
      <c r="AK100" s="40">
        <v>-46.25</v>
      </c>
      <c r="AL100" s="40">
        <v>-52.333333333333336</v>
      </c>
      <c r="AM100" s="40">
        <v>-37.208333333333329</v>
      </c>
      <c r="AN100" s="40">
        <v>-34</v>
      </c>
      <c r="AO100" s="487">
        <v>-32</v>
      </c>
      <c r="AP100" s="302"/>
      <c r="AQ100" s="296">
        <v>12</v>
      </c>
      <c r="AR100" s="486">
        <v>98.708333333333329</v>
      </c>
      <c r="AS100" s="40">
        <v>103.79166666666669</v>
      </c>
      <c r="AT100" s="40">
        <v>105.29166666666667</v>
      </c>
      <c r="AU100" s="40">
        <v>103.91666666666669</v>
      </c>
      <c r="AV100" s="40">
        <v>101</v>
      </c>
      <c r="AW100" s="40">
        <v>95.583333333333329</v>
      </c>
      <c r="AX100" s="40">
        <v>95.916666666666671</v>
      </c>
      <c r="AY100" s="40">
        <v>91.916666666666671</v>
      </c>
      <c r="AZ100" s="40">
        <v>88.875</v>
      </c>
      <c r="BA100" s="40">
        <v>100.79166666666667</v>
      </c>
      <c r="BB100" s="40">
        <v>104.08333333333333</v>
      </c>
      <c r="BC100" s="487">
        <v>105.91666666666667</v>
      </c>
      <c r="BD100" s="217"/>
      <c r="BE100" s="296">
        <v>12</v>
      </c>
      <c r="BF100" s="486">
        <v>-32.208333333333336</v>
      </c>
      <c r="BG100" s="40">
        <v>-26.916666666666661</v>
      </c>
      <c r="BH100" s="40">
        <v>-26.624999999999996</v>
      </c>
      <c r="BI100" s="40">
        <v>-27.499999999999996</v>
      </c>
      <c r="BJ100" s="40">
        <v>-34.458333333333336</v>
      </c>
      <c r="BK100" s="40">
        <v>-40.666666666666671</v>
      </c>
      <c r="BL100" s="40">
        <v>-38.916666666666671</v>
      </c>
      <c r="BM100" s="40">
        <v>-43.208333333333343</v>
      </c>
      <c r="BN100" s="40">
        <v>-44.541666666666679</v>
      </c>
      <c r="BO100" s="40">
        <v>-24.999999999999996</v>
      </c>
      <c r="BP100" s="40">
        <v>-28.234833333333338</v>
      </c>
      <c r="BQ100" s="487">
        <v>-22.125000000000004</v>
      </c>
      <c r="BZ100" s="217"/>
      <c r="CA100" s="217"/>
      <c r="CB100" s="217"/>
      <c r="CC100" s="217"/>
      <c r="CD100" s="217"/>
      <c r="CE100" s="217"/>
      <c r="CF100" s="217"/>
    </row>
    <row r="101" spans="1:84" ht="11.5" customHeight="1">
      <c r="A101" s="296">
        <v>13</v>
      </c>
      <c r="B101" s="486">
        <v>-36.374999999999993</v>
      </c>
      <c r="C101" s="40">
        <v>-29.625</v>
      </c>
      <c r="D101" s="40">
        <v>-29.375</v>
      </c>
      <c r="E101" s="40">
        <v>-31</v>
      </c>
      <c r="F101" s="40">
        <v>-33.166666666666664</v>
      </c>
      <c r="G101" s="40">
        <v>-34.916666666666664</v>
      </c>
      <c r="H101" s="40">
        <v>-43.75</v>
      </c>
      <c r="I101" s="40">
        <v>-41.583333333333329</v>
      </c>
      <c r="J101" s="40">
        <v>-47.791666666666664</v>
      </c>
      <c r="K101" s="40">
        <v>-29.124999999999996</v>
      </c>
      <c r="L101" s="40">
        <v>-28.999999999999996</v>
      </c>
      <c r="M101" s="487">
        <v>-26.999999999999996</v>
      </c>
      <c r="N101" s="217"/>
      <c r="O101" s="296">
        <v>13</v>
      </c>
      <c r="P101" s="486">
        <v>-75.041666666666671</v>
      </c>
      <c r="Q101" s="491">
        <v>-71.083333333333329</v>
      </c>
      <c r="R101" s="491">
        <v>-67.791666666666657</v>
      </c>
      <c r="S101" s="491">
        <v>-71</v>
      </c>
      <c r="T101" s="491">
        <v>-74.75</v>
      </c>
      <c r="U101" s="491">
        <v>-66.333333333333329</v>
      </c>
      <c r="V101" s="491">
        <v>-80.666666666666657</v>
      </c>
      <c r="W101" s="491">
        <v>-80.374999999999986</v>
      </c>
      <c r="X101" s="491">
        <v>-92.208333333333329</v>
      </c>
      <c r="Y101" s="491">
        <v>-63.083333333333321</v>
      </c>
      <c r="Z101" s="491">
        <v>-61.541666666666664</v>
      </c>
      <c r="AA101" s="487">
        <v>-60.416666666666664</v>
      </c>
      <c r="AB101" s="302"/>
      <c r="AC101" s="296">
        <v>13</v>
      </c>
      <c r="AD101" s="486">
        <v>-35.999999999999993</v>
      </c>
      <c r="AE101" s="40">
        <v>-31.458333333333332</v>
      </c>
      <c r="AF101" s="40">
        <v>-32</v>
      </c>
      <c r="AG101" s="40">
        <v>-33</v>
      </c>
      <c r="AH101" s="40">
        <v>-36.291666666666664</v>
      </c>
      <c r="AI101" s="40">
        <v>-40.25</v>
      </c>
      <c r="AJ101" s="40">
        <v>-46.75</v>
      </c>
      <c r="AK101" s="40">
        <v>-44.75</v>
      </c>
      <c r="AL101" s="40">
        <v>-47.791666666666664</v>
      </c>
      <c r="AM101" s="40">
        <v>-36.374999999999993</v>
      </c>
      <c r="AN101" s="40">
        <v>-34</v>
      </c>
      <c r="AO101" s="487">
        <v>-32.541666666666664</v>
      </c>
      <c r="AP101" s="302"/>
      <c r="AQ101" s="296">
        <v>13</v>
      </c>
      <c r="AR101" s="486">
        <v>98.75</v>
      </c>
      <c r="AS101" s="40">
        <v>103</v>
      </c>
      <c r="AT101" s="40">
        <v>105</v>
      </c>
      <c r="AU101" s="40">
        <v>103.66666666666669</v>
      </c>
      <c r="AV101" s="40">
        <v>101.375</v>
      </c>
      <c r="AW101" s="40">
        <v>101.33333333333333</v>
      </c>
      <c r="AX101" s="40">
        <v>95.708333333333329</v>
      </c>
      <c r="AY101" s="40">
        <v>93.083333333333329</v>
      </c>
      <c r="AZ101" s="40">
        <v>89.875</v>
      </c>
      <c r="BA101" s="40">
        <v>102.00000000000001</v>
      </c>
      <c r="BB101" s="40">
        <v>104.33333333333333</v>
      </c>
      <c r="BC101" s="487">
        <v>105.29166666666667</v>
      </c>
      <c r="BD101" s="217"/>
      <c r="BE101" s="296">
        <v>13</v>
      </c>
      <c r="BF101" s="486">
        <v>-32.625</v>
      </c>
      <c r="BG101" s="40">
        <v>-27.666666666666661</v>
      </c>
      <c r="BH101" s="40">
        <v>-26.999999999999996</v>
      </c>
      <c r="BI101" s="40">
        <v>-27.999999999999996</v>
      </c>
      <c r="BJ101" s="40">
        <v>-34.791666666666664</v>
      </c>
      <c r="BK101" s="40">
        <v>-33.708333333333336</v>
      </c>
      <c r="BL101" s="40">
        <v>-39.625000000000007</v>
      </c>
      <c r="BM101" s="40">
        <v>-40.208333333333336</v>
      </c>
      <c r="BN101" s="40">
        <v>-41.250000000000007</v>
      </c>
      <c r="BO101" s="40">
        <v>-24.208333333333329</v>
      </c>
      <c r="BP101" s="40">
        <v>-28.746500000000001</v>
      </c>
      <c r="BQ101" s="487">
        <v>-23.708333333333339</v>
      </c>
      <c r="BZ101" s="217"/>
      <c r="CA101" s="217"/>
      <c r="CB101" s="217"/>
      <c r="CC101" s="217"/>
      <c r="CD101" s="217"/>
      <c r="CE101" s="217"/>
      <c r="CF101" s="217"/>
    </row>
    <row r="102" spans="1:84" ht="11.5" customHeight="1">
      <c r="A102" s="296">
        <v>14</v>
      </c>
      <c r="B102" s="486">
        <v>-35.999999999999993</v>
      </c>
      <c r="C102" s="40">
        <v>-30</v>
      </c>
      <c r="D102" s="40">
        <v>-30</v>
      </c>
      <c r="E102" s="40">
        <v>-31</v>
      </c>
      <c r="F102" s="40">
        <v>-32</v>
      </c>
      <c r="G102" s="40">
        <v>-28.374999999999996</v>
      </c>
      <c r="H102" s="40">
        <v>-43.25</v>
      </c>
      <c r="I102" s="40">
        <v>-42.541666666666664</v>
      </c>
      <c r="J102" s="40">
        <v>-44.625</v>
      </c>
      <c r="K102" s="40">
        <v>-28.583333333333332</v>
      </c>
      <c r="L102" s="40">
        <v>-28.833333333333329</v>
      </c>
      <c r="M102" s="487">
        <v>-26.999999999999996</v>
      </c>
      <c r="N102" s="217"/>
      <c r="O102" s="296">
        <v>14</v>
      </c>
      <c r="P102" s="486">
        <v>-76.833333333333329</v>
      </c>
      <c r="Q102" s="491">
        <v>-72.416666666666671</v>
      </c>
      <c r="R102" s="491">
        <v>-70.666666666666671</v>
      </c>
      <c r="S102" s="491">
        <v>-71</v>
      </c>
      <c r="T102" s="491">
        <v>-74.083333333333329</v>
      </c>
      <c r="U102" s="491">
        <v>-56.083333333333321</v>
      </c>
      <c r="V102" s="491">
        <v>-79.874999999999986</v>
      </c>
      <c r="W102" s="491">
        <v>-81.041666666666657</v>
      </c>
      <c r="X102" s="491">
        <v>-88.958333333333329</v>
      </c>
      <c r="Y102" s="491">
        <v>-60.791666666666664</v>
      </c>
      <c r="Z102" s="491">
        <v>-61</v>
      </c>
      <c r="AA102" s="487">
        <v>-61</v>
      </c>
      <c r="AB102" s="302"/>
      <c r="AC102" s="296">
        <v>14</v>
      </c>
      <c r="AD102" s="486">
        <v>-35.999999999999993</v>
      </c>
      <c r="AE102" s="40">
        <v>-32</v>
      </c>
      <c r="AF102" s="40">
        <v>-32</v>
      </c>
      <c r="AG102" s="40">
        <v>-33.5</v>
      </c>
      <c r="AH102" s="40">
        <v>-35.458333333333336</v>
      </c>
      <c r="AI102" s="40">
        <v>-35.75</v>
      </c>
      <c r="AJ102" s="40">
        <v>-46</v>
      </c>
      <c r="AK102" s="40">
        <v>-44.166666666666664</v>
      </c>
      <c r="AL102" s="40">
        <v>-43.75</v>
      </c>
      <c r="AM102" s="40">
        <v>-35.333333333333336</v>
      </c>
      <c r="AN102" s="40">
        <v>-34.375</v>
      </c>
      <c r="AO102" s="487">
        <v>-33</v>
      </c>
      <c r="AP102" s="302"/>
      <c r="AQ102" s="296">
        <v>14</v>
      </c>
      <c r="AR102" s="486">
        <v>99.541666666666671</v>
      </c>
      <c r="AS102" s="40">
        <v>103.00000000000001</v>
      </c>
      <c r="AT102" s="40">
        <v>105</v>
      </c>
      <c r="AU102" s="40">
        <v>103.58333333333336</v>
      </c>
      <c r="AV102" s="40">
        <v>101.70833333333333</v>
      </c>
      <c r="AW102" s="40">
        <v>105.33333333333333</v>
      </c>
      <c r="AX102" s="40">
        <v>95.791666666666671</v>
      </c>
      <c r="AY102" s="40">
        <v>93.541666666666671</v>
      </c>
      <c r="AZ102" s="40">
        <v>90.75</v>
      </c>
      <c r="BA102" s="40">
        <v>102.62500000000001</v>
      </c>
      <c r="BB102" s="40">
        <v>104.83333333333333</v>
      </c>
      <c r="BC102" s="487">
        <v>105</v>
      </c>
      <c r="BD102" s="217"/>
      <c r="BE102" s="296">
        <v>14</v>
      </c>
      <c r="BF102" s="486">
        <v>-31.625</v>
      </c>
      <c r="BG102" s="40">
        <v>-28.791666666666661</v>
      </c>
      <c r="BH102" s="40">
        <v>-26.999999999999996</v>
      </c>
      <c r="BI102" s="40">
        <v>-28.583333333333329</v>
      </c>
      <c r="BJ102" s="40">
        <v>-34.333333333333336</v>
      </c>
      <c r="BK102" s="40">
        <v>-29.041666666666671</v>
      </c>
      <c r="BL102" s="40">
        <v>-37.708333333333336</v>
      </c>
      <c r="BM102" s="40">
        <v>-41.458333333333336</v>
      </c>
      <c r="BN102" s="40">
        <v>-38.333333333333336</v>
      </c>
      <c r="BO102" s="40">
        <v>-24.166666666666661</v>
      </c>
      <c r="BP102" s="40">
        <v>-27.684499999999996</v>
      </c>
      <c r="BQ102" s="487">
        <v>-24.000000000000004</v>
      </c>
      <c r="BZ102" s="217"/>
      <c r="CA102" s="217"/>
      <c r="CB102" s="217"/>
      <c r="CC102" s="217"/>
      <c r="CD102" s="217"/>
      <c r="CE102" s="217"/>
      <c r="CF102" s="217"/>
    </row>
    <row r="103" spans="1:84" ht="11.5" customHeight="1">
      <c r="A103" s="296">
        <v>15</v>
      </c>
      <c r="B103" s="486">
        <v>-35.999999999999993</v>
      </c>
      <c r="C103" s="40">
        <v>-28.125</v>
      </c>
      <c r="D103" s="40">
        <v>-27.958333333333332</v>
      </c>
      <c r="E103" s="40">
        <v>-31.083333333333332</v>
      </c>
      <c r="F103" s="40">
        <v>-32.583333333333336</v>
      </c>
      <c r="G103" s="40">
        <v>-29.875</v>
      </c>
      <c r="H103" s="40">
        <v>-42.75</v>
      </c>
      <c r="I103" s="40">
        <v>-41.749999999999993</v>
      </c>
      <c r="J103" s="40">
        <v>-37.749999999999993</v>
      </c>
      <c r="K103" s="40">
        <v>-29.124999999999996</v>
      </c>
      <c r="L103" s="40">
        <v>-28.999999999999996</v>
      </c>
      <c r="M103" s="487">
        <v>-26.458333333333329</v>
      </c>
      <c r="N103" s="217"/>
      <c r="O103" s="296">
        <v>15</v>
      </c>
      <c r="P103" s="486">
        <v>-73.75</v>
      </c>
      <c r="Q103" s="491">
        <v>-72.083333333333329</v>
      </c>
      <c r="R103" s="491">
        <v>-70.166666666666671</v>
      </c>
      <c r="S103" s="491">
        <v>-71.666666666666671</v>
      </c>
      <c r="T103" s="491">
        <v>-75.083333333333329</v>
      </c>
      <c r="U103" s="491">
        <v>-58.458333333333336</v>
      </c>
      <c r="V103" s="491">
        <v>-80.291666666666657</v>
      </c>
      <c r="W103" s="491">
        <v>-79.749999999999986</v>
      </c>
      <c r="X103" s="491">
        <v>-81.208333333333329</v>
      </c>
      <c r="Y103" s="491">
        <v>-60</v>
      </c>
      <c r="Z103" s="491">
        <v>-61.875</v>
      </c>
      <c r="AA103" s="487">
        <v>-60.708333333333336</v>
      </c>
      <c r="AB103" s="302"/>
      <c r="AC103" s="296">
        <v>15</v>
      </c>
      <c r="AD103" s="486">
        <v>-35.999999999999993</v>
      </c>
      <c r="AE103" s="40">
        <v>-31.25</v>
      </c>
      <c r="AF103" s="40">
        <v>-30.708333333333332</v>
      </c>
      <c r="AG103" s="40">
        <v>-33.666666666666664</v>
      </c>
      <c r="AH103" s="40">
        <v>-37.166666666666664</v>
      </c>
      <c r="AI103" s="40">
        <v>-37.249999999999993</v>
      </c>
      <c r="AJ103" s="40">
        <v>-46.583333333333336</v>
      </c>
      <c r="AK103" s="40">
        <v>-42.333333333333329</v>
      </c>
      <c r="AL103" s="40">
        <v>-39.041666666666664</v>
      </c>
      <c r="AM103" s="40">
        <v>-35.666666666666664</v>
      </c>
      <c r="AN103" s="40">
        <v>-34</v>
      </c>
      <c r="AO103" s="487">
        <v>-32.166666666666664</v>
      </c>
      <c r="AP103" s="302"/>
      <c r="AQ103" s="296">
        <v>15</v>
      </c>
      <c r="AR103" s="486">
        <v>98.541666666666671</v>
      </c>
      <c r="AS103" s="40">
        <v>104.125</v>
      </c>
      <c r="AT103" s="40">
        <v>106.16666666666667</v>
      </c>
      <c r="AU103" s="40">
        <v>102.91666666666669</v>
      </c>
      <c r="AV103" s="40">
        <v>101</v>
      </c>
      <c r="AW103" s="40">
        <v>103.79166666666667</v>
      </c>
      <c r="AX103" s="40">
        <v>95.333333333333329</v>
      </c>
      <c r="AY103" s="40">
        <v>94</v>
      </c>
      <c r="AZ103" s="40">
        <v>93.166666666666671</v>
      </c>
      <c r="BA103" s="40">
        <v>101.79166666666667</v>
      </c>
      <c r="BB103" s="40">
        <v>104.00000000000001</v>
      </c>
      <c r="BC103" s="487">
        <v>105.33333333333333</v>
      </c>
      <c r="BD103" s="217"/>
      <c r="BE103" s="296">
        <v>15</v>
      </c>
      <c r="BF103" s="486">
        <v>-30.708333333333332</v>
      </c>
      <c r="BG103" s="40">
        <v>-27.374999999999996</v>
      </c>
      <c r="BH103" s="40">
        <v>-25.833333333333329</v>
      </c>
      <c r="BI103" s="40">
        <v>-28.749999999999996</v>
      </c>
      <c r="BJ103" s="40">
        <v>-35.541666666666664</v>
      </c>
      <c r="BK103" s="40">
        <v>-30.625000000000004</v>
      </c>
      <c r="BL103" s="40">
        <v>-38.000000000000007</v>
      </c>
      <c r="BM103" s="40">
        <v>-41.166666666666671</v>
      </c>
      <c r="BN103" s="40">
        <v>-32.666666666666671</v>
      </c>
      <c r="BO103" s="40">
        <v>-25.416666666666661</v>
      </c>
      <c r="BP103" s="40">
        <v>-28.039166666666649</v>
      </c>
      <c r="BQ103" s="487">
        <v>-23.750000000000004</v>
      </c>
      <c r="BZ103" s="217"/>
      <c r="CA103" s="217"/>
      <c r="CB103" s="217"/>
      <c r="CC103" s="217"/>
      <c r="CD103" s="217"/>
      <c r="CE103" s="217"/>
      <c r="CF103" s="217"/>
    </row>
    <row r="104" spans="1:84" ht="11.5" customHeight="1">
      <c r="A104" s="296">
        <v>16</v>
      </c>
      <c r="B104" s="486">
        <v>-35.999999999999993</v>
      </c>
      <c r="C104" s="40">
        <v>-27.999999999999996</v>
      </c>
      <c r="D104" s="40">
        <v>-25.291666666666661</v>
      </c>
      <c r="E104" s="40">
        <v>-31.291666666666668</v>
      </c>
      <c r="F104" s="40">
        <v>-33.708333333333329</v>
      </c>
      <c r="G104" s="40">
        <v>-30.958333333333332</v>
      </c>
      <c r="H104" s="40">
        <v>-41.5</v>
      </c>
      <c r="I104" s="40">
        <v>-42.166666666666664</v>
      </c>
      <c r="J104" s="40">
        <v>-32.749999999999993</v>
      </c>
      <c r="K104" s="40">
        <v>-30</v>
      </c>
      <c r="L104" s="40">
        <v>-29.249999999999996</v>
      </c>
      <c r="M104" s="487">
        <v>-25.458333333333329</v>
      </c>
      <c r="N104" s="217"/>
      <c r="O104" s="296">
        <v>16</v>
      </c>
      <c r="P104" s="486">
        <v>-74.958333333333329</v>
      </c>
      <c r="Q104" s="491">
        <v>-70.583333333333329</v>
      </c>
      <c r="R104" s="491">
        <v>-66.749999999999986</v>
      </c>
      <c r="S104" s="491">
        <v>-71.791666666666671</v>
      </c>
      <c r="T104" s="491">
        <v>-76.041666666666671</v>
      </c>
      <c r="U104" s="491">
        <v>-60.875</v>
      </c>
      <c r="V104" s="491">
        <v>-77.666666666666671</v>
      </c>
      <c r="W104" s="491">
        <v>-80.374999999999986</v>
      </c>
      <c r="X104" s="491">
        <v>-72.375</v>
      </c>
      <c r="Y104" s="491">
        <v>-60.958333333333336</v>
      </c>
      <c r="Z104" s="491">
        <v>-62</v>
      </c>
      <c r="AA104" s="487">
        <v>-59.416666666666664</v>
      </c>
      <c r="AB104" s="302"/>
      <c r="AC104" s="296">
        <v>16</v>
      </c>
      <c r="AD104" s="486">
        <v>-35.999999999999993</v>
      </c>
      <c r="AE104" s="40">
        <v>-31</v>
      </c>
      <c r="AF104" s="40">
        <v>-29.583333333333332</v>
      </c>
      <c r="AG104" s="40">
        <v>-34</v>
      </c>
      <c r="AH104" s="40">
        <v>-38.833333333333329</v>
      </c>
      <c r="AI104" s="40">
        <v>-39.416666666666664</v>
      </c>
      <c r="AJ104" s="40">
        <v>-44.833333333333336</v>
      </c>
      <c r="AK104" s="40">
        <v>-44.375</v>
      </c>
      <c r="AL104" s="40">
        <v>-36.708333333333329</v>
      </c>
      <c r="AM104" s="40">
        <v>-36.833333333333329</v>
      </c>
      <c r="AN104" s="40">
        <v>-34</v>
      </c>
      <c r="AO104" s="487">
        <v>-31.541666666666668</v>
      </c>
      <c r="AP104" s="302"/>
      <c r="AQ104" s="296">
        <v>16</v>
      </c>
      <c r="AR104" s="486">
        <v>98.583333333333329</v>
      </c>
      <c r="AS104" s="40">
        <v>105</v>
      </c>
      <c r="AT104" s="40">
        <v>107.75</v>
      </c>
      <c r="AU104" s="40">
        <v>102.91666666666669</v>
      </c>
      <c r="AV104" s="40">
        <v>100.125</v>
      </c>
      <c r="AW104" s="40">
        <v>102.95833333333336</v>
      </c>
      <c r="AX104" s="40">
        <v>95.958333333333329</v>
      </c>
      <c r="AY104" s="40">
        <v>94.125</v>
      </c>
      <c r="AZ104" s="40">
        <v>96.708333333333329</v>
      </c>
      <c r="BA104" s="40">
        <v>101</v>
      </c>
      <c r="BB104" s="40">
        <v>104.00000000000001</v>
      </c>
      <c r="BC104" s="487">
        <v>106.41666666666667</v>
      </c>
      <c r="BD104" s="217"/>
      <c r="BE104" s="296">
        <v>16</v>
      </c>
      <c r="BF104" s="486">
        <v>-30.75</v>
      </c>
      <c r="BG104" s="40">
        <v>-26.583333333333329</v>
      </c>
      <c r="BH104" s="40">
        <v>-24.916666666666661</v>
      </c>
      <c r="BI104" s="40">
        <v>-29.5</v>
      </c>
      <c r="BJ104" s="40">
        <v>-36.708333333333336</v>
      </c>
      <c r="BK104" s="40">
        <v>-31.833333333333339</v>
      </c>
      <c r="BL104" s="40">
        <v>-38.083333333333336</v>
      </c>
      <c r="BM104" s="40">
        <v>-41.666666666666671</v>
      </c>
      <c r="BN104" s="40">
        <v>-30.250000000000004</v>
      </c>
      <c r="BO104" s="40">
        <v>-26.166666666666661</v>
      </c>
      <c r="BP104" s="40">
        <v>-28.56049999999998</v>
      </c>
      <c r="BQ104" s="487">
        <v>-22.416666666666671</v>
      </c>
      <c r="BZ104" s="217"/>
      <c r="CA104" s="217"/>
      <c r="CB104" s="217"/>
      <c r="CC104" s="217"/>
      <c r="CD104" s="217"/>
      <c r="CE104" s="217"/>
      <c r="CF104" s="217"/>
    </row>
    <row r="105" spans="1:84" ht="11.5" customHeight="1">
      <c r="A105" s="296">
        <v>17</v>
      </c>
      <c r="B105" s="486">
        <v>-34.374999999999993</v>
      </c>
      <c r="C105" s="40">
        <v>-27.999999999999996</v>
      </c>
      <c r="D105" s="40">
        <v>-25.291666666666661</v>
      </c>
      <c r="E105" s="40">
        <v>-31.5</v>
      </c>
      <c r="F105" s="40">
        <v>-35.041666666666664</v>
      </c>
      <c r="G105" s="40">
        <v>-31.458333333333332</v>
      </c>
      <c r="H105" s="40">
        <v>-38.249999999999993</v>
      </c>
      <c r="I105" s="40">
        <v>-43.458333333333336</v>
      </c>
      <c r="J105" s="40">
        <v>-32.416666666666664</v>
      </c>
      <c r="K105" s="40">
        <v>-29</v>
      </c>
      <c r="L105" s="40">
        <v>-29.625</v>
      </c>
      <c r="M105" s="487">
        <v>-24.999999999999996</v>
      </c>
      <c r="N105" s="217"/>
      <c r="O105" s="296">
        <v>17</v>
      </c>
      <c r="P105" s="486">
        <v>-75.916666666666671</v>
      </c>
      <c r="Q105" s="491">
        <v>-70.124999999999986</v>
      </c>
      <c r="R105" s="491">
        <v>-66.333333333333329</v>
      </c>
      <c r="S105" s="491">
        <v>-72</v>
      </c>
      <c r="T105" s="491">
        <v>-77.083333333333329</v>
      </c>
      <c r="U105" s="491">
        <v>-62.375</v>
      </c>
      <c r="V105" s="491">
        <v>-74.083333333333329</v>
      </c>
      <c r="W105" s="491">
        <v>-82.291666666666657</v>
      </c>
      <c r="X105" s="491">
        <v>-71.625</v>
      </c>
      <c r="Y105" s="491">
        <v>-60.666666666666664</v>
      </c>
      <c r="Z105" s="491">
        <v>-62</v>
      </c>
      <c r="AA105" s="487">
        <v>-57.999999999999993</v>
      </c>
      <c r="AB105" s="302"/>
      <c r="AC105" s="296">
        <v>17</v>
      </c>
      <c r="AD105" s="486">
        <v>-34.75</v>
      </c>
      <c r="AE105" s="40">
        <v>-31</v>
      </c>
      <c r="AF105" s="40">
        <v>-28.999999999999996</v>
      </c>
      <c r="AG105" s="40">
        <v>-34.5</v>
      </c>
      <c r="AH105" s="40">
        <v>-40.249999999999993</v>
      </c>
      <c r="AI105" s="40">
        <v>-40.791666666666664</v>
      </c>
      <c r="AJ105" s="40">
        <v>-42.416666666666664</v>
      </c>
      <c r="AK105" s="40">
        <v>-47.708333333333336</v>
      </c>
      <c r="AL105" s="40">
        <v>-37.666666666666664</v>
      </c>
      <c r="AM105" s="40">
        <v>-36.083333333333329</v>
      </c>
      <c r="AN105" s="40">
        <v>-34.458333333333336</v>
      </c>
      <c r="AO105" s="487">
        <v>-31.625</v>
      </c>
      <c r="AP105" s="302"/>
      <c r="AQ105" s="296">
        <v>17</v>
      </c>
      <c r="AR105" s="486">
        <v>100.29166666666667</v>
      </c>
      <c r="AS105" s="40">
        <v>104.79166666666667</v>
      </c>
      <c r="AT105" s="40">
        <v>108.04166666666667</v>
      </c>
      <c r="AU105" s="40">
        <v>102.83333333333336</v>
      </c>
      <c r="AV105" s="40">
        <v>99.625</v>
      </c>
      <c r="AW105" s="40">
        <v>102.33333333333336</v>
      </c>
      <c r="AX105" s="40">
        <v>96.75</v>
      </c>
      <c r="AY105" s="40">
        <v>93.5</v>
      </c>
      <c r="AZ105" s="40">
        <v>98</v>
      </c>
      <c r="BA105" s="40">
        <v>101.45833333333333</v>
      </c>
      <c r="BB105" s="40">
        <v>103.83333333333336</v>
      </c>
      <c r="BC105" s="487">
        <v>107</v>
      </c>
      <c r="BD105" s="217"/>
      <c r="BE105" s="296">
        <v>17</v>
      </c>
      <c r="BF105" s="486">
        <v>-29.166666666666668</v>
      </c>
      <c r="BG105" s="40">
        <v>-26.583333333333329</v>
      </c>
      <c r="BH105" s="40">
        <v>-24.958333333333329</v>
      </c>
      <c r="BI105" s="40">
        <v>-29.666666666666668</v>
      </c>
      <c r="BJ105" s="40">
        <v>-37.708333333333336</v>
      </c>
      <c r="BK105" s="40">
        <v>-32.750000000000007</v>
      </c>
      <c r="BL105" s="40">
        <v>-35.25</v>
      </c>
      <c r="BM105" s="40">
        <v>-42.791666666666679</v>
      </c>
      <c r="BN105" s="40">
        <v>-30.375000000000004</v>
      </c>
      <c r="BO105" s="40">
        <v>-25.499999999999996</v>
      </c>
      <c r="BP105" s="40">
        <v>-28.790166666666654</v>
      </c>
      <c r="BQ105" s="487">
        <v>-22.000000000000004</v>
      </c>
      <c r="BZ105" s="217"/>
      <c r="CA105" s="217"/>
      <c r="CB105" s="217"/>
      <c r="CC105" s="217"/>
      <c r="CD105" s="217"/>
      <c r="CE105" s="217"/>
      <c r="CF105" s="217"/>
    </row>
    <row r="106" spans="1:84" ht="11.5" customHeight="1">
      <c r="A106" s="296">
        <v>18</v>
      </c>
      <c r="B106" s="486">
        <v>-33.791666666666664</v>
      </c>
      <c r="C106" s="40">
        <v>-28.958333333333329</v>
      </c>
      <c r="D106" s="40">
        <v>-24.374999999999996</v>
      </c>
      <c r="E106" s="40">
        <v>-31.5</v>
      </c>
      <c r="F106" s="40">
        <v>-36.124999999999993</v>
      </c>
      <c r="G106" s="40">
        <v>-32.333333333333336</v>
      </c>
      <c r="H106" s="40">
        <v>-39.208333333333329</v>
      </c>
      <c r="I106" s="40">
        <v>-45.208333333333321</v>
      </c>
      <c r="J106" s="40">
        <v>-33.333333333333329</v>
      </c>
      <c r="K106" s="40">
        <v>-27.999999999999996</v>
      </c>
      <c r="L106" s="40">
        <v>-30</v>
      </c>
      <c r="M106" s="487">
        <v>-24.083333333333329</v>
      </c>
      <c r="N106" s="217"/>
      <c r="O106" s="296">
        <v>18</v>
      </c>
      <c r="P106" s="486">
        <v>-71.666666666666671</v>
      </c>
      <c r="Q106" s="491">
        <v>-70.208333333333329</v>
      </c>
      <c r="R106" s="491">
        <v>-65.624999999999986</v>
      </c>
      <c r="S106" s="491">
        <v>-72.5</v>
      </c>
      <c r="T106" s="491">
        <v>-78.124999999999986</v>
      </c>
      <c r="U106" s="491">
        <v>-63.958333333333321</v>
      </c>
      <c r="V106" s="491">
        <v>-75.708333333333329</v>
      </c>
      <c r="W106" s="491">
        <v>-84.083333333333329</v>
      </c>
      <c r="X106" s="491">
        <v>-73</v>
      </c>
      <c r="Y106" s="491">
        <v>-60.416666666666664</v>
      </c>
      <c r="Z106" s="491">
        <v>-62</v>
      </c>
      <c r="AA106" s="487">
        <v>-57.083333333333321</v>
      </c>
      <c r="AB106" s="302"/>
      <c r="AC106" s="296">
        <v>18</v>
      </c>
      <c r="AD106" s="486">
        <v>-34.541666666666664</v>
      </c>
      <c r="AE106" s="40">
        <v>-31.666666666666668</v>
      </c>
      <c r="AF106" s="40">
        <v>-28.124999999999996</v>
      </c>
      <c r="AG106" s="40">
        <v>-34.791666666666664</v>
      </c>
      <c r="AH106" s="40">
        <v>-42.041666666666664</v>
      </c>
      <c r="AI106" s="40">
        <v>-41.249999999999993</v>
      </c>
      <c r="AJ106" s="40">
        <v>-43.875</v>
      </c>
      <c r="AK106" s="40">
        <v>-50.125</v>
      </c>
      <c r="AL106" s="40">
        <v>-38.666666666666664</v>
      </c>
      <c r="AM106" s="40">
        <v>-35.958333333333336</v>
      </c>
      <c r="AN106" s="40">
        <v>-34.541666666666664</v>
      </c>
      <c r="AO106" s="487">
        <v>-31.333333333333332</v>
      </c>
      <c r="AP106" s="302"/>
      <c r="AQ106" s="296">
        <v>18</v>
      </c>
      <c r="AR106" s="486">
        <v>99.916666666666671</v>
      </c>
      <c r="AS106" s="40">
        <v>103.66666666666669</v>
      </c>
      <c r="AT106" s="40">
        <v>109.29166666666667</v>
      </c>
      <c r="AU106" s="40">
        <v>102.12500000000001</v>
      </c>
      <c r="AV106" s="40">
        <v>98.958333333333329</v>
      </c>
      <c r="AW106" s="40">
        <v>101.5</v>
      </c>
      <c r="AX106" s="40">
        <v>96.458333333333329</v>
      </c>
      <c r="AY106" s="40">
        <v>93.166666666666671</v>
      </c>
      <c r="AZ106" s="40">
        <v>98</v>
      </c>
      <c r="BA106" s="40">
        <v>102.00000000000001</v>
      </c>
      <c r="BB106" s="40">
        <v>103.08333333333336</v>
      </c>
      <c r="BC106" s="487">
        <v>107.66666666666667</v>
      </c>
      <c r="BD106" s="217"/>
      <c r="BE106" s="296">
        <v>18</v>
      </c>
      <c r="BF106" s="486">
        <v>-28.833333333333329</v>
      </c>
      <c r="BG106" s="40">
        <v>-26.999999999999996</v>
      </c>
      <c r="BH106" s="40">
        <v>-23.999999999999996</v>
      </c>
      <c r="BI106" s="40">
        <v>-29.958333333333332</v>
      </c>
      <c r="BJ106" s="40">
        <v>-38.708333333333336</v>
      </c>
      <c r="BK106" s="40">
        <v>-34.000000000000007</v>
      </c>
      <c r="BL106" s="40">
        <v>-36.208333333333336</v>
      </c>
      <c r="BM106" s="40">
        <v>-43.791666666666679</v>
      </c>
      <c r="BN106" s="40">
        <v>-31.625000000000004</v>
      </c>
      <c r="BO106" s="40">
        <v>-24.624999999999996</v>
      </c>
      <c r="BP106" s="40">
        <v>-29.14483333333332</v>
      </c>
      <c r="BQ106" s="487">
        <v>-21.375000000000004</v>
      </c>
      <c r="BZ106" s="217"/>
      <c r="CA106" s="217"/>
      <c r="CB106" s="217"/>
      <c r="CC106" s="217"/>
      <c r="CD106" s="217"/>
      <c r="CE106" s="217"/>
      <c r="CF106" s="217"/>
    </row>
    <row r="107" spans="1:84" ht="11.5" customHeight="1">
      <c r="A107" s="296">
        <v>19</v>
      </c>
      <c r="B107" s="486">
        <v>-33.916666666666664</v>
      </c>
      <c r="C107" s="40">
        <v>-28.583333333333329</v>
      </c>
      <c r="D107" s="40">
        <v>-25.333333333333329</v>
      </c>
      <c r="E107" s="40">
        <v>-31.666666666666668</v>
      </c>
      <c r="F107" s="40">
        <v>-37.499999999999993</v>
      </c>
      <c r="G107" s="40">
        <v>-33.583333333333329</v>
      </c>
      <c r="H107" s="40">
        <v>-41.041666666666664</v>
      </c>
      <c r="I107" s="40">
        <v>-46.041666666666657</v>
      </c>
      <c r="J107" s="40">
        <v>-33.999999999999993</v>
      </c>
      <c r="K107" s="40">
        <v>-28.499999999999996</v>
      </c>
      <c r="L107" s="40">
        <v>-29.583333333333332</v>
      </c>
      <c r="M107" s="487">
        <v>-24.708333333333329</v>
      </c>
      <c r="N107" s="217"/>
      <c r="O107" s="296">
        <v>19</v>
      </c>
      <c r="P107" s="486">
        <v>-71.541666666666671</v>
      </c>
      <c r="Q107" s="491">
        <v>-71</v>
      </c>
      <c r="R107" s="491">
        <v>-66.833333333333329</v>
      </c>
      <c r="S107" s="491">
        <v>-73</v>
      </c>
      <c r="T107" s="491">
        <v>-79.374999999999986</v>
      </c>
      <c r="U107" s="491">
        <v>-65.041666666666657</v>
      </c>
      <c r="V107" s="491">
        <v>-77.75</v>
      </c>
      <c r="W107" s="491">
        <v>-84.999999999999986</v>
      </c>
      <c r="X107" s="491">
        <v>-73.791666666666671</v>
      </c>
      <c r="Y107" s="491">
        <v>-60.875</v>
      </c>
      <c r="Z107" s="491">
        <v>-62.958333333333336</v>
      </c>
      <c r="AA107" s="487">
        <v>-57.791666666666657</v>
      </c>
      <c r="AB107" s="302"/>
      <c r="AC107" s="296">
        <v>19</v>
      </c>
      <c r="AD107" s="486">
        <v>-35</v>
      </c>
      <c r="AE107" s="40">
        <v>-31.625</v>
      </c>
      <c r="AF107" s="40">
        <v>-28.666666666666661</v>
      </c>
      <c r="AG107" s="40">
        <v>-35.333333333333336</v>
      </c>
      <c r="AH107" s="40">
        <v>-43.541666666666664</v>
      </c>
      <c r="AI107" s="40">
        <v>-42.458333333333336</v>
      </c>
      <c r="AJ107" s="40">
        <v>-45.083333333333336</v>
      </c>
      <c r="AK107" s="40">
        <v>-49.666666666666657</v>
      </c>
      <c r="AL107" s="40">
        <v>-40.041666666666664</v>
      </c>
      <c r="AM107" s="40">
        <v>-35.999999999999993</v>
      </c>
      <c r="AN107" s="40">
        <v>-34.875</v>
      </c>
      <c r="AO107" s="487">
        <v>-31.083333333333332</v>
      </c>
      <c r="AP107" s="302"/>
      <c r="AQ107" s="296">
        <v>19</v>
      </c>
      <c r="AR107" s="486">
        <v>99.666666666666671</v>
      </c>
      <c r="AS107" s="40">
        <v>104.58333333333333</v>
      </c>
      <c r="AT107" s="40">
        <v>108.91666666666667</v>
      </c>
      <c r="AU107" s="40">
        <v>102.00000000000001</v>
      </c>
      <c r="AV107" s="40">
        <v>98.333333333333329</v>
      </c>
      <c r="AW107" s="40">
        <v>101</v>
      </c>
      <c r="AX107" s="40">
        <v>96.166666666666671</v>
      </c>
      <c r="AY107" s="40">
        <v>92.833333333333329</v>
      </c>
      <c r="AZ107" s="40">
        <v>97.125</v>
      </c>
      <c r="BA107" s="40">
        <v>102.00000000000001</v>
      </c>
      <c r="BB107" s="40">
        <v>103.04166666666669</v>
      </c>
      <c r="BC107" s="487">
        <v>107.625</v>
      </c>
      <c r="BD107" s="217"/>
      <c r="BE107" s="296">
        <v>19</v>
      </c>
      <c r="BF107" s="486">
        <v>-29.083333333333329</v>
      </c>
      <c r="BG107" s="40">
        <v>-26.499999999999996</v>
      </c>
      <c r="BH107" s="40">
        <v>-24.916666666666661</v>
      </c>
      <c r="BI107" s="40">
        <v>-30.125</v>
      </c>
      <c r="BJ107" s="40">
        <v>-39.000000000000007</v>
      </c>
      <c r="BK107" s="40">
        <v>-35.000000000000007</v>
      </c>
      <c r="BL107" s="40">
        <v>-38.958333333333336</v>
      </c>
      <c r="BM107" s="40">
        <v>-45.083333333333343</v>
      </c>
      <c r="BN107" s="40">
        <v>-32.500000000000007</v>
      </c>
      <c r="BO107" s="40">
        <v>-24.999999999999996</v>
      </c>
      <c r="BP107" s="40">
        <v>-28.749499999999983</v>
      </c>
      <c r="BQ107" s="487">
        <v>-21.625000000000004</v>
      </c>
      <c r="BZ107" s="217"/>
      <c r="CA107" s="217"/>
      <c r="CB107" s="217"/>
      <c r="CC107" s="217"/>
      <c r="CD107" s="217"/>
      <c r="CE107" s="217"/>
      <c r="CF107" s="217"/>
    </row>
    <row r="108" spans="1:84" ht="11.5" customHeight="1">
      <c r="A108" s="296">
        <v>20</v>
      </c>
      <c r="B108" s="486">
        <v>-33.833333333333329</v>
      </c>
      <c r="C108" s="40">
        <v>-27.291666666666661</v>
      </c>
      <c r="D108" s="40">
        <v>-25.499999999999996</v>
      </c>
      <c r="E108" s="40">
        <v>-31.833333333333332</v>
      </c>
      <c r="F108" s="40">
        <v>-38.624999999999993</v>
      </c>
      <c r="G108" s="40">
        <v>-35.041666666666664</v>
      </c>
      <c r="H108" s="40">
        <v>-42.333333333333329</v>
      </c>
      <c r="I108" s="40">
        <v>-47.166666666666657</v>
      </c>
      <c r="J108" s="40">
        <v>-34.666666666666664</v>
      </c>
      <c r="K108" s="40">
        <v>-28.999999999999996</v>
      </c>
      <c r="L108" s="40">
        <v>-27.999999999999996</v>
      </c>
      <c r="M108" s="487">
        <v>-25.499999999999996</v>
      </c>
      <c r="N108" s="217"/>
      <c r="O108" s="296">
        <v>20</v>
      </c>
      <c r="P108" s="486">
        <v>-72.833333333333329</v>
      </c>
      <c r="Q108" s="491">
        <v>-69.208333333333329</v>
      </c>
      <c r="R108" s="491">
        <v>-68.25</v>
      </c>
      <c r="S108" s="491">
        <v>-73.083333333333329</v>
      </c>
      <c r="T108" s="491">
        <v>-80.541666666666657</v>
      </c>
      <c r="U108" s="491">
        <v>-66.041666666666657</v>
      </c>
      <c r="V108" s="491">
        <v>-79.541666666666657</v>
      </c>
      <c r="W108" s="491">
        <v>-86.166666666666671</v>
      </c>
      <c r="X108" s="491">
        <v>-74.458333333333329</v>
      </c>
      <c r="Y108" s="491">
        <v>-61.791666666666664</v>
      </c>
      <c r="Z108" s="491">
        <v>-62.999999999999993</v>
      </c>
      <c r="AA108" s="487">
        <v>-58.833333333333336</v>
      </c>
      <c r="AB108" s="302"/>
      <c r="AC108" s="296">
        <v>20</v>
      </c>
      <c r="AD108" s="486">
        <v>-35</v>
      </c>
      <c r="AE108" s="40">
        <v>-30.125</v>
      </c>
      <c r="AF108" s="40">
        <v>-29.083333333333329</v>
      </c>
      <c r="AG108" s="40">
        <v>-35.541666666666664</v>
      </c>
      <c r="AH108" s="40">
        <v>-45.291666666666664</v>
      </c>
      <c r="AI108" s="40">
        <v>-44.666666666666664</v>
      </c>
      <c r="AJ108" s="40">
        <v>-47.666666666666664</v>
      </c>
      <c r="AK108" s="40">
        <v>-50</v>
      </c>
      <c r="AL108" s="40">
        <v>-40.958333333333329</v>
      </c>
      <c r="AM108" s="40">
        <v>-36.333333333333329</v>
      </c>
      <c r="AN108" s="40">
        <v>-34.75</v>
      </c>
      <c r="AO108" s="487">
        <v>-32</v>
      </c>
      <c r="AP108" s="302"/>
      <c r="AQ108" s="296">
        <v>20</v>
      </c>
      <c r="AR108" s="486">
        <v>99.541666666666671</v>
      </c>
      <c r="AS108" s="40">
        <v>106</v>
      </c>
      <c r="AT108" s="40">
        <v>108.66666666666667</v>
      </c>
      <c r="AU108" s="40">
        <v>102.00000000000001</v>
      </c>
      <c r="AV108" s="40">
        <v>97.666666666666671</v>
      </c>
      <c r="AW108" s="40">
        <v>100.29166666666667</v>
      </c>
      <c r="AX108" s="40">
        <v>95.416666666666671</v>
      </c>
      <c r="AY108" s="40">
        <v>92.291666666666671</v>
      </c>
      <c r="AZ108" s="40">
        <v>97</v>
      </c>
      <c r="BA108" s="40">
        <v>101.25</v>
      </c>
      <c r="BB108" s="40">
        <v>103.00000000000001</v>
      </c>
      <c r="BC108" s="487">
        <v>107</v>
      </c>
      <c r="BD108" s="217"/>
      <c r="BE108" s="296">
        <v>20</v>
      </c>
      <c r="BF108" s="486">
        <v>-29.458333333333332</v>
      </c>
      <c r="BG108" s="40">
        <v>-25.083333333333329</v>
      </c>
      <c r="BH108" s="40">
        <v>-25.916666666666661</v>
      </c>
      <c r="BI108" s="40">
        <v>-30.666666666666668</v>
      </c>
      <c r="BJ108" s="40">
        <v>-39.541666666666664</v>
      </c>
      <c r="BK108" s="40">
        <v>-35.958333333333336</v>
      </c>
      <c r="BL108" s="40">
        <v>-40.833333333333336</v>
      </c>
      <c r="BM108" s="40">
        <v>-46.291666666666679</v>
      </c>
      <c r="BN108" s="40">
        <v>-33.000000000000007</v>
      </c>
      <c r="BO108" s="40">
        <v>-25.333333333333329</v>
      </c>
      <c r="BP108" s="40">
        <v>-28.562499999999989</v>
      </c>
      <c r="BQ108" s="487">
        <v>-22.875000000000004</v>
      </c>
      <c r="BZ108" s="217"/>
      <c r="CA108" s="217"/>
      <c r="CB108" s="217"/>
      <c r="CC108" s="217"/>
      <c r="CD108" s="217"/>
      <c r="CE108" s="217"/>
      <c r="CF108" s="217"/>
    </row>
    <row r="109" spans="1:84" ht="11.5" customHeight="1">
      <c r="A109" s="296">
        <v>21</v>
      </c>
      <c r="B109" s="486">
        <v>-33.999999999999993</v>
      </c>
      <c r="C109" s="40">
        <v>-28.041666666666661</v>
      </c>
      <c r="D109" s="40">
        <v>-24.541666666666661</v>
      </c>
      <c r="E109" s="40">
        <v>-32.416666666666664</v>
      </c>
      <c r="F109" s="40">
        <v>-39.874999999999993</v>
      </c>
      <c r="G109" s="40">
        <v>-35.291666666666664</v>
      </c>
      <c r="H109" s="40">
        <v>-44.25</v>
      </c>
      <c r="I109" s="40">
        <v>-48.208333333333321</v>
      </c>
      <c r="J109" s="40">
        <v>-34.291666666666664</v>
      </c>
      <c r="K109" s="40">
        <v>-29.625</v>
      </c>
      <c r="L109" s="40">
        <v>-27.999999999999996</v>
      </c>
      <c r="M109" s="487">
        <v>-25.958333333333329</v>
      </c>
      <c r="N109" s="217"/>
      <c r="O109" s="296">
        <v>21</v>
      </c>
      <c r="P109" s="486">
        <v>-69.25</v>
      </c>
      <c r="Q109" s="491">
        <v>-64.958333333333329</v>
      </c>
      <c r="R109" s="491">
        <v>-70.833333333333329</v>
      </c>
      <c r="S109" s="491">
        <v>-74</v>
      </c>
      <c r="T109" s="491">
        <v>-81.208333333333329</v>
      </c>
      <c r="U109" s="491">
        <v>-66.458333333333329</v>
      </c>
      <c r="V109" s="491">
        <v>-81.291666666666657</v>
      </c>
      <c r="W109" s="491">
        <v>-87</v>
      </c>
      <c r="X109" s="491">
        <v>-74.166666666666671</v>
      </c>
      <c r="Y109" s="491">
        <v>-62.541666666666664</v>
      </c>
      <c r="Z109" s="491">
        <v>-62.999999999999993</v>
      </c>
      <c r="AA109" s="487">
        <v>-59.583333333333336</v>
      </c>
      <c r="AB109" s="302"/>
      <c r="AC109" s="296">
        <v>21</v>
      </c>
      <c r="AD109" s="486">
        <v>-35</v>
      </c>
      <c r="AE109" s="40">
        <v>-30.708333333333332</v>
      </c>
      <c r="AF109" s="40">
        <v>-28.999999999999996</v>
      </c>
      <c r="AG109" s="40">
        <v>-35.833333333333336</v>
      </c>
      <c r="AH109" s="40">
        <v>-45.208333333333336</v>
      </c>
      <c r="AI109" s="40">
        <v>-44.708333333333336</v>
      </c>
      <c r="AJ109" s="40">
        <v>-52.75</v>
      </c>
      <c r="AK109" s="40">
        <v>-49.291666666666657</v>
      </c>
      <c r="AL109" s="40">
        <v>-40.999999999999993</v>
      </c>
      <c r="AM109" s="40">
        <v>-35.999999999999993</v>
      </c>
      <c r="AN109" s="40">
        <v>-35.291666666666664</v>
      </c>
      <c r="AO109" s="487">
        <v>-32</v>
      </c>
      <c r="AP109" s="302"/>
      <c r="AQ109" s="296">
        <v>21</v>
      </c>
      <c r="AR109" s="486">
        <v>97.5</v>
      </c>
      <c r="AS109" s="40">
        <v>104.25</v>
      </c>
      <c r="AT109" s="40">
        <v>109.25</v>
      </c>
      <c r="AU109" s="40">
        <v>101.79166666666669</v>
      </c>
      <c r="AV109" s="40">
        <v>97.541666666666671</v>
      </c>
      <c r="AW109" s="40">
        <v>100.41666666666667</v>
      </c>
      <c r="AX109" s="40">
        <v>94.666666666666671</v>
      </c>
      <c r="AY109" s="40">
        <v>92.083333333333329</v>
      </c>
      <c r="AZ109" s="40">
        <v>97.083333333333329</v>
      </c>
      <c r="BA109" s="40">
        <v>101.08333333333333</v>
      </c>
      <c r="BB109" s="40">
        <v>103.00000000000001</v>
      </c>
      <c r="BC109" s="487">
        <v>107</v>
      </c>
      <c r="BD109" s="217"/>
      <c r="BE109" s="296">
        <v>21</v>
      </c>
      <c r="BF109" s="486">
        <v>-28.874999999999996</v>
      </c>
      <c r="BG109" s="40">
        <v>-26.208333333333329</v>
      </c>
      <c r="BH109" s="40">
        <v>-25.916666666666661</v>
      </c>
      <c r="BI109" s="40">
        <v>-31.458333333333332</v>
      </c>
      <c r="BJ109" s="40">
        <v>-39.291666666666664</v>
      </c>
      <c r="BK109" s="40">
        <v>-35.416666666666671</v>
      </c>
      <c r="BL109" s="40">
        <v>-42.875000000000007</v>
      </c>
      <c r="BM109" s="40">
        <v>-45.625000000000007</v>
      </c>
      <c r="BN109" s="40">
        <v>-32.208333333333336</v>
      </c>
      <c r="BO109" s="40">
        <v>-25.749999999999996</v>
      </c>
      <c r="BP109" s="40">
        <v>-28.255916666666653</v>
      </c>
      <c r="BQ109" s="487">
        <v>-23.208333333333339</v>
      </c>
      <c r="BZ109" s="217"/>
      <c r="CA109" s="217"/>
      <c r="CB109" s="217"/>
      <c r="CC109" s="217"/>
      <c r="CD109" s="217"/>
      <c r="CE109" s="217"/>
      <c r="CF109" s="217"/>
    </row>
    <row r="110" spans="1:84" ht="11.5" customHeight="1">
      <c r="A110" s="296">
        <v>22</v>
      </c>
      <c r="B110" s="486">
        <v>-33.999999999999993</v>
      </c>
      <c r="C110" s="40">
        <v>-29.625</v>
      </c>
      <c r="D110" s="40">
        <v>-24.541666666666661</v>
      </c>
      <c r="E110" s="40">
        <v>-32.458333333333336</v>
      </c>
      <c r="F110" s="40">
        <v>-39.583333333333329</v>
      </c>
      <c r="G110" s="40">
        <v>-37.041666666666664</v>
      </c>
      <c r="H110" s="40">
        <v>-45.916666666666657</v>
      </c>
      <c r="I110" s="40">
        <v>-48.999999999999993</v>
      </c>
      <c r="J110" s="40">
        <v>-34.333333333333329</v>
      </c>
      <c r="K110" s="40">
        <v>-30</v>
      </c>
      <c r="L110" s="40">
        <v>-28.749999999999996</v>
      </c>
      <c r="M110" s="487">
        <v>-25.999999999999996</v>
      </c>
      <c r="N110" s="217"/>
      <c r="O110" s="296">
        <v>22</v>
      </c>
      <c r="P110" s="486">
        <v>-67.541666666666657</v>
      </c>
      <c r="Q110" s="491">
        <v>-63.333333333333336</v>
      </c>
      <c r="R110" s="491">
        <v>-70.041666666666671</v>
      </c>
      <c r="S110" s="491">
        <v>-74.25</v>
      </c>
      <c r="T110" s="491">
        <v>-81.374999999999986</v>
      </c>
      <c r="U110" s="491">
        <v>-68.333333333333329</v>
      </c>
      <c r="V110" s="491">
        <v>-82.874999999999986</v>
      </c>
      <c r="W110" s="491">
        <v>-87.625</v>
      </c>
      <c r="X110" s="491">
        <v>-74.458333333333329</v>
      </c>
      <c r="Y110" s="491">
        <v>-62.999999999999993</v>
      </c>
      <c r="Z110" s="491">
        <v>-62.999999999999993</v>
      </c>
      <c r="AA110" s="487">
        <v>-60</v>
      </c>
      <c r="AB110" s="302"/>
      <c r="AC110" s="296">
        <v>22</v>
      </c>
      <c r="AD110" s="486">
        <v>-35</v>
      </c>
      <c r="AE110" s="40">
        <v>-31.666666666666668</v>
      </c>
      <c r="AF110" s="40">
        <v>-28.624999999999996</v>
      </c>
      <c r="AG110" s="40">
        <v>-36.458333333333329</v>
      </c>
      <c r="AH110" s="40">
        <v>-45.166666666666664</v>
      </c>
      <c r="AI110" s="40">
        <v>-43.708333333333336</v>
      </c>
      <c r="AJ110" s="40">
        <v>-54.416666666666664</v>
      </c>
      <c r="AK110" s="40">
        <v>-49.666666666666657</v>
      </c>
      <c r="AL110" s="40">
        <v>-41.291666666666664</v>
      </c>
      <c r="AM110" s="40">
        <v>-35.999999999999993</v>
      </c>
      <c r="AN110" s="40">
        <v>-34.041666666666664</v>
      </c>
      <c r="AO110" s="487">
        <v>-32.708333333333336</v>
      </c>
      <c r="AP110" s="302"/>
      <c r="AQ110" s="296">
        <v>22</v>
      </c>
      <c r="AR110" s="486">
        <v>96.5</v>
      </c>
      <c r="AS110" s="40">
        <v>102.875</v>
      </c>
      <c r="AT110" s="40">
        <v>109.16666666666667</v>
      </c>
      <c r="AU110" s="40">
        <v>101</v>
      </c>
      <c r="AV110" s="40">
        <v>97.666666666666671</v>
      </c>
      <c r="AW110" s="40">
        <v>100.20833333333333</v>
      </c>
      <c r="AX110" s="40">
        <v>94.166666666666671</v>
      </c>
      <c r="AY110" s="40">
        <v>91.791666666666671</v>
      </c>
      <c r="AZ110" s="40">
        <v>97.208333333333329</v>
      </c>
      <c r="BA110" s="40">
        <v>101</v>
      </c>
      <c r="BB110" s="40">
        <v>102.29166666666669</v>
      </c>
      <c r="BC110" s="487">
        <v>107</v>
      </c>
      <c r="BD110" s="217"/>
      <c r="BE110" s="296">
        <v>22</v>
      </c>
      <c r="BF110" s="486">
        <v>-28.624999999999996</v>
      </c>
      <c r="BG110" s="40">
        <v>-26.208333333333329</v>
      </c>
      <c r="BH110" s="40">
        <v>-26.083333333333329</v>
      </c>
      <c r="BI110" s="40">
        <v>-31.791666666666668</v>
      </c>
      <c r="BJ110" s="40">
        <v>-39.625</v>
      </c>
      <c r="BK110" s="40">
        <v>-37.083333333333336</v>
      </c>
      <c r="BL110" s="40">
        <v>-44.166666666666679</v>
      </c>
      <c r="BM110" s="40">
        <v>-46.375000000000007</v>
      </c>
      <c r="BN110" s="40">
        <v>-32.708333333333336</v>
      </c>
      <c r="BO110" s="40">
        <v>-26.499999999999996</v>
      </c>
      <c r="BP110" s="40">
        <v>-27.271833333333323</v>
      </c>
      <c r="BQ110" s="487">
        <v>-24.000000000000004</v>
      </c>
      <c r="BZ110" s="217"/>
      <c r="CA110" s="217"/>
      <c r="CB110" s="217"/>
      <c r="CC110" s="217"/>
      <c r="CD110" s="217"/>
      <c r="CE110" s="217"/>
      <c r="CF110" s="217"/>
    </row>
    <row r="111" spans="1:84" ht="11.5" customHeight="1">
      <c r="A111" s="296">
        <v>23</v>
      </c>
      <c r="B111" s="486">
        <v>-33.999999999999993</v>
      </c>
      <c r="C111" s="40">
        <v>-29.958333333333332</v>
      </c>
      <c r="D111" s="40">
        <v>-24.999999999999996</v>
      </c>
      <c r="E111" s="40">
        <v>-32.708333333333336</v>
      </c>
      <c r="F111" s="40">
        <v>-39.083333333333329</v>
      </c>
      <c r="G111" s="40">
        <v>-39.041666666666664</v>
      </c>
      <c r="H111" s="40">
        <v>-47.124999999999993</v>
      </c>
      <c r="I111" s="40">
        <v>-49.958333333333321</v>
      </c>
      <c r="J111" s="40">
        <v>-35.291666666666664</v>
      </c>
      <c r="K111" s="40">
        <v>-30</v>
      </c>
      <c r="L111" s="40">
        <v>-28.999999999999996</v>
      </c>
      <c r="M111" s="487">
        <v>-25.999999999999996</v>
      </c>
      <c r="N111" s="217"/>
      <c r="O111" s="296">
        <v>23</v>
      </c>
      <c r="P111" s="486">
        <v>-71.416666666666671</v>
      </c>
      <c r="Q111" s="491">
        <v>-67.583333333333329</v>
      </c>
      <c r="R111" s="491">
        <v>-70.25</v>
      </c>
      <c r="S111" s="491">
        <v>-74.791666666666671</v>
      </c>
      <c r="T111" s="491">
        <v>-79.958333333333329</v>
      </c>
      <c r="U111" s="491">
        <v>-70.249999999999986</v>
      </c>
      <c r="V111" s="491">
        <v>-84.124999999999986</v>
      </c>
      <c r="W111" s="491">
        <v>-89</v>
      </c>
      <c r="X111" s="491">
        <v>-75.333333333333329</v>
      </c>
      <c r="Y111" s="491">
        <v>-63.416666666666657</v>
      </c>
      <c r="Z111" s="491">
        <v>-63.208333333333321</v>
      </c>
      <c r="AA111" s="487">
        <v>-60.166666666666664</v>
      </c>
      <c r="AB111" s="302"/>
      <c r="AC111" s="296">
        <v>23</v>
      </c>
      <c r="AD111" s="486">
        <v>-35</v>
      </c>
      <c r="AE111" s="40">
        <v>-32.458333333333336</v>
      </c>
      <c r="AF111" s="40">
        <v>-29.958333333333332</v>
      </c>
      <c r="AG111" s="40">
        <v>-36.874999999999993</v>
      </c>
      <c r="AH111" s="40">
        <v>-44.083333333333336</v>
      </c>
      <c r="AI111" s="40">
        <v>-44</v>
      </c>
      <c r="AJ111" s="40">
        <v>-56.166666666666664</v>
      </c>
      <c r="AK111" s="40">
        <v>-50.625</v>
      </c>
      <c r="AL111" s="40">
        <v>-41.624999999999993</v>
      </c>
      <c r="AM111" s="40">
        <v>-36.791666666666664</v>
      </c>
      <c r="AN111" s="40">
        <v>-34</v>
      </c>
      <c r="AO111" s="487">
        <v>-33</v>
      </c>
      <c r="AP111" s="302"/>
      <c r="AQ111" s="296">
        <v>23</v>
      </c>
      <c r="AR111" s="486">
        <v>98.375</v>
      </c>
      <c r="AS111" s="40">
        <v>103.87500000000001</v>
      </c>
      <c r="AT111" s="40">
        <v>108.16666666666667</v>
      </c>
      <c r="AU111" s="40">
        <v>101</v>
      </c>
      <c r="AV111" s="40">
        <v>98</v>
      </c>
      <c r="AW111" s="40">
        <v>99.25</v>
      </c>
      <c r="AX111" s="40">
        <v>93.666666666666671</v>
      </c>
      <c r="AY111" s="40">
        <v>91.416666666666671</v>
      </c>
      <c r="AZ111" s="40">
        <v>96.875</v>
      </c>
      <c r="BA111" s="40">
        <v>101</v>
      </c>
      <c r="BB111" s="40">
        <v>101.79166666666667</v>
      </c>
      <c r="BC111" s="487">
        <v>106.29166666666667</v>
      </c>
      <c r="BD111" s="217"/>
      <c r="BE111" s="296">
        <v>23</v>
      </c>
      <c r="BF111" s="486">
        <v>-30.166666666666668</v>
      </c>
      <c r="BG111" s="40">
        <v>-27.166666666666661</v>
      </c>
      <c r="BH111" s="40">
        <v>-26.666666666666661</v>
      </c>
      <c r="BI111" s="40">
        <v>-32.666666666666664</v>
      </c>
      <c r="BJ111" s="40">
        <v>-39.541666666666664</v>
      </c>
      <c r="BK111" s="40">
        <v>-38.833333333333336</v>
      </c>
      <c r="BL111" s="40">
        <v>-44.958333333333343</v>
      </c>
      <c r="BM111" s="40">
        <v>-47.041666666666679</v>
      </c>
      <c r="BN111" s="40">
        <v>-33.875000000000007</v>
      </c>
      <c r="BO111" s="40">
        <v>-27.249999999999996</v>
      </c>
      <c r="BP111" s="40">
        <v>-27.668166666666654</v>
      </c>
      <c r="BQ111" s="487">
        <v>-24.000000000000004</v>
      </c>
      <c r="BZ111" s="217"/>
      <c r="CA111" s="217"/>
      <c r="CB111" s="217"/>
      <c r="CC111" s="217"/>
      <c r="CD111" s="217"/>
      <c r="CE111" s="217"/>
      <c r="CF111" s="217"/>
    </row>
    <row r="112" spans="1:84" ht="11.5" customHeight="1">
      <c r="A112" s="296">
        <v>24</v>
      </c>
      <c r="B112" s="486">
        <v>-33.999999999999993</v>
      </c>
      <c r="C112" s="40">
        <v>-29.708333333333332</v>
      </c>
      <c r="D112" s="40">
        <v>-25.666666666666661</v>
      </c>
      <c r="E112" s="40">
        <v>-33.333333333333329</v>
      </c>
      <c r="F112" s="40">
        <v>-38.916666666666664</v>
      </c>
      <c r="G112" s="40">
        <v>-40.291666666666664</v>
      </c>
      <c r="H112" s="40">
        <v>-48.249999999999993</v>
      </c>
      <c r="I112" s="40">
        <v>-47.499999999999993</v>
      </c>
      <c r="J112" s="40">
        <v>-35.999999999999993</v>
      </c>
      <c r="K112" s="40">
        <v>-30</v>
      </c>
      <c r="L112" s="40">
        <v>-28.999999999999996</v>
      </c>
      <c r="M112" s="487">
        <v>-25.916666666666661</v>
      </c>
      <c r="N112" s="217"/>
      <c r="O112" s="296">
        <v>24</v>
      </c>
      <c r="P112" s="486">
        <v>-73.791666666666671</v>
      </c>
      <c r="Q112" s="491">
        <v>-71.166666666666671</v>
      </c>
      <c r="R112" s="491">
        <v>-73.25</v>
      </c>
      <c r="S112" s="491">
        <v>-75.083333333333329</v>
      </c>
      <c r="T112" s="491">
        <v>-79.208333333333329</v>
      </c>
      <c r="U112" s="491">
        <v>-71.75</v>
      </c>
      <c r="V112" s="491">
        <v>-85.333333333333329</v>
      </c>
      <c r="W112" s="491">
        <v>-87.625</v>
      </c>
      <c r="X112" s="491">
        <v>-76</v>
      </c>
      <c r="Y112" s="491">
        <v>-63.999999999999993</v>
      </c>
      <c r="Z112" s="491">
        <v>-63.958333333333321</v>
      </c>
      <c r="AA112" s="487">
        <v>-60.875</v>
      </c>
      <c r="AB112" s="302"/>
      <c r="AC112" s="296">
        <v>24</v>
      </c>
      <c r="AD112" s="486">
        <v>-35.125</v>
      </c>
      <c r="AE112" s="40">
        <v>-32.791666666666664</v>
      </c>
      <c r="AF112" s="40">
        <v>-30.666666666666668</v>
      </c>
      <c r="AG112" s="40">
        <v>-37.541666666666664</v>
      </c>
      <c r="AH112" s="40">
        <v>-41.625</v>
      </c>
      <c r="AI112" s="40">
        <v>-44.666666666666664</v>
      </c>
      <c r="AJ112" s="40">
        <v>-57.375</v>
      </c>
      <c r="AK112" s="40">
        <v>-47.166666666666664</v>
      </c>
      <c r="AL112" s="40">
        <v>-42.583333333333336</v>
      </c>
      <c r="AM112" s="40">
        <v>-36.708333333333329</v>
      </c>
      <c r="AN112" s="40">
        <v>-34.041666666666664</v>
      </c>
      <c r="AO112" s="487">
        <v>-32.916666666666664</v>
      </c>
      <c r="AP112" s="302"/>
      <c r="AQ112" s="296">
        <v>24</v>
      </c>
      <c r="AR112" s="486">
        <v>97.833333333333329</v>
      </c>
      <c r="AS112" s="40">
        <v>103.95833333333336</v>
      </c>
      <c r="AT112" s="40">
        <v>108</v>
      </c>
      <c r="AU112" s="40">
        <v>100.625</v>
      </c>
      <c r="AV112" s="40">
        <v>98.458333333333329</v>
      </c>
      <c r="AW112" s="40">
        <v>98.5</v>
      </c>
      <c r="AX112" s="40">
        <v>93.208333333333329</v>
      </c>
      <c r="AY112" s="40">
        <v>92.208333333333329</v>
      </c>
      <c r="AZ112" s="40">
        <v>96.75</v>
      </c>
      <c r="BA112" s="40">
        <v>101</v>
      </c>
      <c r="BB112" s="40">
        <v>101.33333333333333</v>
      </c>
      <c r="BC112" s="487">
        <v>106</v>
      </c>
      <c r="BD112" s="217"/>
      <c r="BE112" s="296">
        <v>24</v>
      </c>
      <c r="BF112" s="486">
        <v>-30.75</v>
      </c>
      <c r="BG112" s="40">
        <v>-27.666666666666661</v>
      </c>
      <c r="BH112" s="40">
        <v>-27.083333333333329</v>
      </c>
      <c r="BI112" s="40">
        <v>-33.25</v>
      </c>
      <c r="BJ112" s="40">
        <v>-38.041666666666671</v>
      </c>
      <c r="BK112" s="40">
        <v>-40.041666666666671</v>
      </c>
      <c r="BL112" s="40">
        <v>-46.500000000000007</v>
      </c>
      <c r="BM112" s="40">
        <v>-46.916666666666679</v>
      </c>
      <c r="BN112" s="40">
        <v>-34.000000000000007</v>
      </c>
      <c r="BO112" s="40">
        <v>-27.416666666666661</v>
      </c>
      <c r="BP112" s="40">
        <v>-28.189499999999992</v>
      </c>
      <c r="BQ112" s="487">
        <v>-24.291666666666671</v>
      </c>
      <c r="BZ112" s="217"/>
      <c r="CA112" s="217"/>
      <c r="CB112" s="217"/>
      <c r="CC112" s="217"/>
      <c r="CD112" s="217"/>
      <c r="CE112" s="217"/>
      <c r="CF112" s="217"/>
    </row>
    <row r="113" spans="1:84" ht="11.5" customHeight="1">
      <c r="A113" s="296">
        <v>25</v>
      </c>
      <c r="B113" s="486">
        <v>-33.999999999999993</v>
      </c>
      <c r="C113" s="40">
        <v>-29.625</v>
      </c>
      <c r="D113" s="40">
        <v>-26.624999999999996</v>
      </c>
      <c r="E113" s="40">
        <v>-33.708333333333329</v>
      </c>
      <c r="F113" s="40">
        <v>-36.499999999999993</v>
      </c>
      <c r="G113" s="40">
        <v>-41.916666666666664</v>
      </c>
      <c r="H113" s="40">
        <v>-49.874999999999993</v>
      </c>
      <c r="I113" s="40">
        <v>-48.208333333333321</v>
      </c>
      <c r="J113" s="40">
        <v>-36.333333333333329</v>
      </c>
      <c r="K113" s="40">
        <v>-30.458333333333332</v>
      </c>
      <c r="L113" s="40">
        <v>-29.958333333333332</v>
      </c>
      <c r="M113" s="487">
        <v>-25.499999999999996</v>
      </c>
      <c r="N113" s="217"/>
      <c r="O113" s="296">
        <v>25</v>
      </c>
      <c r="P113" s="486">
        <v>-71.75</v>
      </c>
      <c r="Q113" s="491">
        <v>-72</v>
      </c>
      <c r="R113" s="491">
        <v>-72.749999999999986</v>
      </c>
      <c r="S113" s="491">
        <v>-75.875</v>
      </c>
      <c r="T113" s="491">
        <v>-77.541666666666657</v>
      </c>
      <c r="U113" s="491">
        <v>-73.416666666666671</v>
      </c>
      <c r="V113" s="491">
        <v>-86.583333333333329</v>
      </c>
      <c r="W113" s="491">
        <v>-89.291666666666671</v>
      </c>
      <c r="X113" s="491">
        <v>-76</v>
      </c>
      <c r="Y113" s="491">
        <v>-63.999999999999993</v>
      </c>
      <c r="Z113" s="491">
        <v>-63.999999999999993</v>
      </c>
      <c r="AA113" s="487">
        <v>-60</v>
      </c>
      <c r="AB113" s="302"/>
      <c r="AC113" s="296">
        <v>25</v>
      </c>
      <c r="AD113" s="486">
        <v>-35</v>
      </c>
      <c r="AE113" s="40">
        <v>-32.125</v>
      </c>
      <c r="AF113" s="40">
        <v>-31</v>
      </c>
      <c r="AG113" s="40">
        <v>-37.749999999999993</v>
      </c>
      <c r="AH113" s="40">
        <v>-39.249999999999993</v>
      </c>
      <c r="AI113" s="40">
        <v>-45.833333333333336</v>
      </c>
      <c r="AJ113" s="40">
        <v>-58.375</v>
      </c>
      <c r="AK113" s="40">
        <v>-49.416666666666664</v>
      </c>
      <c r="AL113" s="40">
        <v>-42.208333333333336</v>
      </c>
      <c r="AM113" s="40">
        <v>-36.791666666666664</v>
      </c>
      <c r="AN113" s="40">
        <v>-34.125</v>
      </c>
      <c r="AO113" s="487">
        <v>-32.291666666666664</v>
      </c>
      <c r="AP113" s="302"/>
      <c r="AQ113" s="296">
        <v>25</v>
      </c>
      <c r="AR113" s="486">
        <v>97.25</v>
      </c>
      <c r="AS113" s="40">
        <v>103.91666666666669</v>
      </c>
      <c r="AT113" s="40">
        <v>107.83333333333333</v>
      </c>
      <c r="AU113" s="40">
        <v>100.5</v>
      </c>
      <c r="AV113" s="40">
        <v>99</v>
      </c>
      <c r="AW113" s="40">
        <v>98.083333333333329</v>
      </c>
      <c r="AX113" s="40">
        <v>92.625</v>
      </c>
      <c r="AY113" s="40">
        <v>91.708333333333329</v>
      </c>
      <c r="AZ113" s="40">
        <v>96.958333333333329</v>
      </c>
      <c r="BA113" s="40">
        <v>101</v>
      </c>
      <c r="BB113" s="40">
        <v>101.16666666666667</v>
      </c>
      <c r="BC113" s="487">
        <v>106.75</v>
      </c>
      <c r="BD113" s="217"/>
      <c r="BE113" s="296">
        <v>25</v>
      </c>
      <c r="BF113" s="486">
        <v>-30.083333333333332</v>
      </c>
      <c r="BG113" s="40">
        <v>-26.874999999999996</v>
      </c>
      <c r="BH113" s="40">
        <v>-27.374999999999996</v>
      </c>
      <c r="BI113" s="40">
        <v>-33.625</v>
      </c>
      <c r="BJ113" s="40">
        <v>-35.833333333333343</v>
      </c>
      <c r="BK113" s="40">
        <v>-41.500000000000007</v>
      </c>
      <c r="BL113" s="40">
        <v>-47.666666666666679</v>
      </c>
      <c r="BM113" s="40">
        <v>-45.583333333333343</v>
      </c>
      <c r="BN113" s="40">
        <v>-33.250000000000007</v>
      </c>
      <c r="BO113" s="40">
        <v>-28.083333333333329</v>
      </c>
      <c r="BP113" s="40">
        <v>-28.002499999999984</v>
      </c>
      <c r="BQ113" s="487">
        <v>-22.750000000000004</v>
      </c>
      <c r="BZ113" s="217"/>
      <c r="CA113" s="217"/>
      <c r="CB113" s="217"/>
      <c r="CC113" s="217"/>
      <c r="CD113" s="217"/>
      <c r="CE113" s="217"/>
      <c r="CF113" s="217"/>
    </row>
    <row r="114" spans="1:84" ht="11.5" customHeight="1">
      <c r="A114" s="296">
        <v>26</v>
      </c>
      <c r="B114" s="486">
        <v>-32.999999999999993</v>
      </c>
      <c r="C114" s="40">
        <v>-29.583333333333332</v>
      </c>
      <c r="D114" s="40">
        <v>-28.041666666666661</v>
      </c>
      <c r="E114" s="40">
        <v>-34.166666666666664</v>
      </c>
      <c r="F114" s="40">
        <v>-36.499999999999993</v>
      </c>
      <c r="G114" s="40">
        <v>-43</v>
      </c>
      <c r="H114" s="40">
        <v>-51.125</v>
      </c>
      <c r="I114" s="40">
        <v>-49.249999999999993</v>
      </c>
      <c r="J114" s="40">
        <v>-36.999999999999993</v>
      </c>
      <c r="K114" s="40">
        <v>-30</v>
      </c>
      <c r="L114" s="40">
        <v>-30</v>
      </c>
      <c r="M114" s="487">
        <v>-25.999999999999996</v>
      </c>
      <c r="N114" s="217"/>
      <c r="O114" s="296">
        <v>26</v>
      </c>
      <c r="P114" s="486">
        <v>-71.625</v>
      </c>
      <c r="Q114" s="491">
        <v>-72.458333333333329</v>
      </c>
      <c r="R114" s="491">
        <v>-71.833333333333329</v>
      </c>
      <c r="S114" s="491">
        <v>-76.041666666666671</v>
      </c>
      <c r="T114" s="491">
        <v>-75.750000000000014</v>
      </c>
      <c r="U114" s="491">
        <v>-74.375</v>
      </c>
      <c r="V114" s="491">
        <v>-88</v>
      </c>
      <c r="W114" s="491">
        <v>-90.541666666666671</v>
      </c>
      <c r="X114" s="491">
        <v>-76.333333333333329</v>
      </c>
      <c r="Y114" s="491">
        <v>-63.416666666666657</v>
      </c>
      <c r="Z114" s="491">
        <v>-63.999999999999993</v>
      </c>
      <c r="AA114" s="487">
        <v>-60.125</v>
      </c>
      <c r="AB114" s="302"/>
      <c r="AC114" s="296">
        <v>26</v>
      </c>
      <c r="AD114" s="486">
        <v>-35</v>
      </c>
      <c r="AE114" s="40">
        <v>-32</v>
      </c>
      <c r="AF114" s="40">
        <v>-31.416666666666668</v>
      </c>
      <c r="AG114" s="40">
        <v>-38.208333333333329</v>
      </c>
      <c r="AH114" s="40">
        <v>-39.083333333333329</v>
      </c>
      <c r="AI114" s="40">
        <v>-45.083333333333336</v>
      </c>
      <c r="AJ114" s="40">
        <v>-60.458333333333336</v>
      </c>
      <c r="AK114" s="40">
        <v>-51.416666666666664</v>
      </c>
      <c r="AL114" s="40">
        <v>-43.083333333333336</v>
      </c>
      <c r="AM114" s="40">
        <v>-36.166666666666664</v>
      </c>
      <c r="AN114" s="40">
        <v>-34.958333333333336</v>
      </c>
      <c r="AO114" s="487">
        <v>-32</v>
      </c>
      <c r="AP114" s="302"/>
      <c r="AQ114" s="296">
        <v>26</v>
      </c>
      <c r="AR114" s="486">
        <v>97.166666666666671</v>
      </c>
      <c r="AS114" s="40">
        <v>103.95833333333336</v>
      </c>
      <c r="AT114" s="40">
        <v>107.08333333333333</v>
      </c>
      <c r="AU114" s="40">
        <v>100.33333333333333</v>
      </c>
      <c r="AV114" s="40">
        <v>99.333333333333329</v>
      </c>
      <c r="AW114" s="40">
        <v>98</v>
      </c>
      <c r="AX114" s="40">
        <v>92.041666666666671</v>
      </c>
      <c r="AY114" s="40">
        <v>91.375</v>
      </c>
      <c r="AZ114" s="40">
        <v>96.25</v>
      </c>
      <c r="BA114" s="40">
        <v>101.54166666666667</v>
      </c>
      <c r="BB114" s="40">
        <v>101</v>
      </c>
      <c r="BC114" s="487">
        <v>106</v>
      </c>
      <c r="BD114" s="217"/>
      <c r="BE114" s="296">
        <v>26</v>
      </c>
      <c r="BF114" s="486">
        <v>-30.041666666666668</v>
      </c>
      <c r="BG114" s="40">
        <v>-26.624999999999996</v>
      </c>
      <c r="BH114" s="40">
        <v>-27.708333333333329</v>
      </c>
      <c r="BI114" s="40">
        <v>-34.5</v>
      </c>
      <c r="BJ114" s="40">
        <v>-35.583333333333343</v>
      </c>
      <c r="BK114" s="40">
        <v>-41.208333333333336</v>
      </c>
      <c r="BL114" s="40">
        <v>-48.75</v>
      </c>
      <c r="BM114" s="40">
        <v>-46.083333333333343</v>
      </c>
      <c r="BN114" s="40">
        <v>-34.000000000000007</v>
      </c>
      <c r="BO114" s="40">
        <v>-27.666666666666661</v>
      </c>
      <c r="BP114" s="40">
        <v>-28.607166666666657</v>
      </c>
      <c r="BQ114" s="487">
        <v>-23.000000000000004</v>
      </c>
      <c r="BZ114" s="217"/>
      <c r="CA114" s="217"/>
      <c r="CB114" s="217"/>
      <c r="CC114" s="217"/>
      <c r="CD114" s="217"/>
      <c r="CE114" s="217"/>
      <c r="CF114" s="217"/>
    </row>
    <row r="115" spans="1:84" ht="11.5" customHeight="1">
      <c r="A115" s="296">
        <v>27</v>
      </c>
      <c r="B115" s="486">
        <v>-33.166666666666664</v>
      </c>
      <c r="C115" s="40">
        <v>-29.041666666666668</v>
      </c>
      <c r="D115" s="40">
        <v>-28.666666666666661</v>
      </c>
      <c r="E115" s="40">
        <v>-34.458333333333329</v>
      </c>
      <c r="F115" s="40">
        <v>-34.958333333333329</v>
      </c>
      <c r="G115" s="40">
        <v>-41.208333333333336</v>
      </c>
      <c r="H115" s="40">
        <v>-52.166666666666664</v>
      </c>
      <c r="I115" s="40">
        <v>-50.625</v>
      </c>
      <c r="J115" s="40">
        <v>-37.416666666666664</v>
      </c>
      <c r="K115" s="40">
        <v>-27.208333333333329</v>
      </c>
      <c r="L115" s="40">
        <v>-30</v>
      </c>
      <c r="M115" s="487">
        <v>-26.541666666666661</v>
      </c>
      <c r="N115" s="217"/>
      <c r="O115" s="296">
        <v>27</v>
      </c>
      <c r="P115" s="486">
        <v>-69.791666666666657</v>
      </c>
      <c r="Q115" s="491">
        <v>-72.916666666666671</v>
      </c>
      <c r="R115" s="491">
        <v>-72.75</v>
      </c>
      <c r="S115" s="491">
        <v>-76.916666666666671</v>
      </c>
      <c r="T115" s="491">
        <v>-74.666666666666671</v>
      </c>
      <c r="U115" s="491">
        <v>-73.291666666666671</v>
      </c>
      <c r="V115" s="491">
        <v>-89</v>
      </c>
      <c r="W115" s="491">
        <v>-91.791666666666671</v>
      </c>
      <c r="X115" s="491">
        <v>-77.083333333333329</v>
      </c>
      <c r="Y115" s="491">
        <v>-59.75</v>
      </c>
      <c r="Z115" s="491">
        <v>-63.999999999999993</v>
      </c>
      <c r="AA115" s="487">
        <v>-60.875</v>
      </c>
      <c r="AB115" s="302"/>
      <c r="AC115" s="296">
        <v>27</v>
      </c>
      <c r="AD115" s="486">
        <v>-35</v>
      </c>
      <c r="AE115" s="40">
        <v>-32</v>
      </c>
      <c r="AF115" s="40">
        <v>-31.958333333333332</v>
      </c>
      <c r="AG115" s="40">
        <v>-38.499999999999993</v>
      </c>
      <c r="AH115" s="40">
        <v>-37.749999999999993</v>
      </c>
      <c r="AI115" s="40">
        <v>-41.666666666666664</v>
      </c>
      <c r="AJ115" s="40">
        <v>-63.583333333333336</v>
      </c>
      <c r="AK115" s="40">
        <v>-53.333333333333336</v>
      </c>
      <c r="AL115" s="40">
        <v>-44.083333333333336</v>
      </c>
      <c r="AM115" s="40">
        <v>-33.208333333333336</v>
      </c>
      <c r="AN115" s="40">
        <v>-35</v>
      </c>
      <c r="AO115" s="487">
        <v>-32.5</v>
      </c>
      <c r="AP115" s="302"/>
      <c r="AQ115" s="296">
        <v>27</v>
      </c>
      <c r="AR115" s="486">
        <v>95.916666666666671</v>
      </c>
      <c r="AS115" s="40">
        <v>103.70833333333336</v>
      </c>
      <c r="AT115" s="40">
        <v>106.41666666666667</v>
      </c>
      <c r="AU115" s="40">
        <v>100.29166666666667</v>
      </c>
      <c r="AV115" s="40">
        <v>100</v>
      </c>
      <c r="AW115" s="40">
        <v>98.125</v>
      </c>
      <c r="AX115" s="40">
        <v>91.291666666666671</v>
      </c>
      <c r="AY115" s="40">
        <v>91</v>
      </c>
      <c r="AZ115" s="40">
        <v>96</v>
      </c>
      <c r="BA115" s="40">
        <v>104</v>
      </c>
      <c r="BB115" s="40">
        <v>101.70833333333333</v>
      </c>
      <c r="BC115" s="487">
        <v>105.83333333333333</v>
      </c>
      <c r="BD115" s="217"/>
      <c r="BE115" s="296">
        <v>27</v>
      </c>
      <c r="BF115" s="486">
        <v>-30.083333333333332</v>
      </c>
      <c r="BG115" s="40">
        <v>-26.374999999999996</v>
      </c>
      <c r="BH115" s="40">
        <v>-28.666666666666661</v>
      </c>
      <c r="BI115" s="40">
        <v>-34.625</v>
      </c>
      <c r="BJ115" s="40">
        <v>-34.083333333333336</v>
      </c>
      <c r="BK115" s="40">
        <v>-37.625000000000007</v>
      </c>
      <c r="BL115" s="40">
        <v>-49.958333333333336</v>
      </c>
      <c r="BM115" s="40">
        <v>-46.916666666666679</v>
      </c>
      <c r="BN115" s="40">
        <v>-34.75</v>
      </c>
      <c r="BO115" s="40">
        <v>-24.874999999999996</v>
      </c>
      <c r="BP115" s="40">
        <v>-27.46183333333332</v>
      </c>
      <c r="BQ115" s="487">
        <v>-23.125000000000004</v>
      </c>
      <c r="BZ115" s="217"/>
      <c r="CA115" s="217"/>
      <c r="CB115" s="217"/>
      <c r="CC115" s="217"/>
      <c r="CD115" s="217"/>
      <c r="CE115" s="217"/>
      <c r="CF115" s="217"/>
    </row>
    <row r="116" spans="1:84" ht="11.5" customHeight="1">
      <c r="A116" s="296">
        <v>28</v>
      </c>
      <c r="B116" s="486">
        <v>-33.083333333333329</v>
      </c>
      <c r="C116" s="40">
        <v>-28.874999999999996</v>
      </c>
      <c r="D116" s="40">
        <v>-28.458333333333329</v>
      </c>
      <c r="E116" s="40">
        <v>-35.708333333333329</v>
      </c>
      <c r="F116" s="40">
        <v>-34.999999999999993</v>
      </c>
      <c r="G116" s="40">
        <v>-40.791666666666664</v>
      </c>
      <c r="H116" s="40">
        <v>-53.208333333333321</v>
      </c>
      <c r="I116" s="40">
        <v>-51.916666666666664</v>
      </c>
      <c r="J116" s="40">
        <v>-37.999999999999993</v>
      </c>
      <c r="K116" s="40">
        <v>-27.166666666666661</v>
      </c>
      <c r="L116" s="40">
        <v>-30</v>
      </c>
      <c r="M116" s="487">
        <v>-26.999999999999996</v>
      </c>
      <c r="N116" s="217"/>
      <c r="O116" s="296">
        <v>28</v>
      </c>
      <c r="P116" s="486">
        <v>-70.541666666666671</v>
      </c>
      <c r="Q116" s="491">
        <v>-72</v>
      </c>
      <c r="R116" s="491">
        <v>-73.25</v>
      </c>
      <c r="S116" s="491">
        <v>-78</v>
      </c>
      <c r="T116" s="491">
        <v>-75.000000000000014</v>
      </c>
      <c r="U116" s="491">
        <v>-74.583333333333329</v>
      </c>
      <c r="V116" s="491">
        <v>-90.208333333333329</v>
      </c>
      <c r="W116" s="491">
        <v>-92.958333333333329</v>
      </c>
      <c r="X116" s="491">
        <v>-77.833333333333329</v>
      </c>
      <c r="Y116" s="491">
        <v>-57.458333333333321</v>
      </c>
      <c r="Z116" s="491">
        <v>-63.999999999999993</v>
      </c>
      <c r="AA116" s="487">
        <v>-61</v>
      </c>
      <c r="AB116" s="302"/>
      <c r="AC116" s="296">
        <v>28</v>
      </c>
      <c r="AD116" s="486">
        <v>-35.25</v>
      </c>
      <c r="AE116" s="40">
        <v>-32</v>
      </c>
      <c r="AF116" s="40">
        <v>-32</v>
      </c>
      <c r="AG116" s="40">
        <v>-38.499999999999993</v>
      </c>
      <c r="AH116" s="40">
        <v>-38.666666666666664</v>
      </c>
      <c r="AI116" s="40">
        <v>-42.416666666666664</v>
      </c>
      <c r="AJ116" s="40">
        <v>-64.416666666666671</v>
      </c>
      <c r="AK116" s="40">
        <v>-56.041666666666664</v>
      </c>
      <c r="AL116" s="40">
        <v>-45.125</v>
      </c>
      <c r="AM116" s="40">
        <v>-32.625</v>
      </c>
      <c r="AN116" s="40">
        <v>-35</v>
      </c>
      <c r="AO116" s="487">
        <v>-32.958333333333336</v>
      </c>
      <c r="AP116" s="302"/>
      <c r="AQ116" s="296">
        <v>28</v>
      </c>
      <c r="AR116" s="486">
        <v>97.25</v>
      </c>
      <c r="AS116" s="40">
        <v>104.00000000000001</v>
      </c>
      <c r="AT116" s="40">
        <v>106.25</v>
      </c>
      <c r="AU116" s="40">
        <v>100</v>
      </c>
      <c r="AV116" s="40">
        <v>100</v>
      </c>
      <c r="AW116" s="40">
        <v>98</v>
      </c>
      <c r="AX116" s="40">
        <v>91</v>
      </c>
      <c r="AY116" s="40">
        <v>90.375</v>
      </c>
      <c r="AZ116" s="40">
        <v>96</v>
      </c>
      <c r="BA116" s="40">
        <v>104.66666666666667</v>
      </c>
      <c r="BB116" s="40">
        <v>101.95833333333336</v>
      </c>
      <c r="BC116" s="487">
        <v>104.95833333333333</v>
      </c>
      <c r="BD116" s="217"/>
      <c r="BE116" s="296">
        <v>28</v>
      </c>
      <c r="BF116" s="486">
        <v>-30.416666666666668</v>
      </c>
      <c r="BG116" s="40">
        <v>-26.208333333333329</v>
      </c>
      <c r="BH116" s="40">
        <v>-29.124999999999996</v>
      </c>
      <c r="BI116" s="40">
        <v>-35.541666666666664</v>
      </c>
      <c r="BJ116" s="40">
        <v>-34.625000000000007</v>
      </c>
      <c r="BK116" s="40">
        <v>-39.000000000000007</v>
      </c>
      <c r="BL116" s="40">
        <v>-51.125</v>
      </c>
      <c r="BM116" s="40">
        <v>-47.333333333333343</v>
      </c>
      <c r="BN116" s="40">
        <v>-35</v>
      </c>
      <c r="BO116" s="40">
        <v>-24.291666666666661</v>
      </c>
      <c r="BP116" s="40">
        <v>-27.066499999999987</v>
      </c>
      <c r="BQ116" s="487">
        <v>-23.041666666666671</v>
      </c>
      <c r="BZ116" s="217"/>
      <c r="CA116" s="217"/>
      <c r="CB116" s="217"/>
      <c r="CC116" s="217"/>
      <c r="CD116" s="217"/>
      <c r="CE116" s="217"/>
      <c r="CF116" s="217"/>
    </row>
    <row r="117" spans="1:84" ht="11.5" customHeight="1">
      <c r="A117" s="296">
        <v>29</v>
      </c>
      <c r="B117" s="486">
        <v>-32.999999999999993</v>
      </c>
      <c r="C117" s="40"/>
      <c r="D117" s="40">
        <v>-28.333333333333329</v>
      </c>
      <c r="E117" s="40">
        <v>-36.541666666666664</v>
      </c>
      <c r="F117" s="40">
        <v>-32.875</v>
      </c>
      <c r="G117" s="40">
        <v>-42.583333333333329</v>
      </c>
      <c r="H117" s="40">
        <v>-54.874999999999993</v>
      </c>
      <c r="I117" s="40">
        <v>-52.999999999999993</v>
      </c>
      <c r="J117" s="40">
        <v>-36.416666666666664</v>
      </c>
      <c r="K117" s="40">
        <v>-28.249999999999996</v>
      </c>
      <c r="L117" s="40">
        <v>-28.916666666666668</v>
      </c>
      <c r="M117" s="487">
        <v>-27.374999999999996</v>
      </c>
      <c r="N117" s="217"/>
      <c r="O117" s="296">
        <v>29</v>
      </c>
      <c r="P117" s="486">
        <v>-72.583333333333329</v>
      </c>
      <c r="Q117" s="491"/>
      <c r="R117" s="491">
        <v>-71.75</v>
      </c>
      <c r="S117" s="491">
        <v>-78.999999999999986</v>
      </c>
      <c r="T117" s="491">
        <v>-71.666666666666671</v>
      </c>
      <c r="U117" s="491">
        <v>-76.333333333333329</v>
      </c>
      <c r="V117" s="491">
        <v>-91.916666666666671</v>
      </c>
      <c r="W117" s="491">
        <v>-94.041666666666671</v>
      </c>
      <c r="X117" s="491">
        <v>-75.25</v>
      </c>
      <c r="Y117" s="491">
        <v>-59</v>
      </c>
      <c r="Z117" s="491">
        <v>-63.624999999999993</v>
      </c>
      <c r="AA117" s="487">
        <v>-61.791666666666664</v>
      </c>
      <c r="AB117" s="302"/>
      <c r="AC117" s="296">
        <v>29</v>
      </c>
      <c r="AD117" s="486">
        <v>-35.541666666666664</v>
      </c>
      <c r="AE117" s="40"/>
      <c r="AF117" s="40">
        <v>-32</v>
      </c>
      <c r="AG117" s="40">
        <v>-38.833333333333329</v>
      </c>
      <c r="AH117" s="40">
        <v>-36.958333333333336</v>
      </c>
      <c r="AI117" s="40">
        <v>-44.916666666666664</v>
      </c>
      <c r="AJ117" s="40">
        <v>-63.375</v>
      </c>
      <c r="AK117" s="40">
        <v>-56.916666666666664</v>
      </c>
      <c r="AL117" s="40">
        <v>-43.291666666666664</v>
      </c>
      <c r="AM117" s="40">
        <v>-33</v>
      </c>
      <c r="AN117" s="40">
        <v>-34.5</v>
      </c>
      <c r="AO117" s="487">
        <v>-33</v>
      </c>
      <c r="AP117" s="302"/>
      <c r="AQ117" s="296">
        <v>29</v>
      </c>
      <c r="AR117" s="486">
        <v>98.541666666666671</v>
      </c>
      <c r="AS117" s="40"/>
      <c r="AT117" s="40">
        <v>106.41666666666667</v>
      </c>
      <c r="AU117" s="40">
        <v>99.083333333333329</v>
      </c>
      <c r="AV117" s="40">
        <v>101.25</v>
      </c>
      <c r="AW117" s="40">
        <v>97.208333333333329</v>
      </c>
      <c r="AX117" s="40">
        <v>90.208333333333329</v>
      </c>
      <c r="AY117" s="40">
        <v>90.041666666666671</v>
      </c>
      <c r="AZ117" s="40">
        <v>96.916666666666671</v>
      </c>
      <c r="BA117" s="40">
        <v>103.66666666666669</v>
      </c>
      <c r="BB117" s="40">
        <v>102.20833333333336</v>
      </c>
      <c r="BC117" s="487">
        <v>105</v>
      </c>
      <c r="BD117" s="217"/>
      <c r="BE117" s="296">
        <v>29</v>
      </c>
      <c r="BF117" s="486">
        <v>-31</v>
      </c>
      <c r="BG117" s="40"/>
      <c r="BH117" s="40">
        <v>-28.416666666666668</v>
      </c>
      <c r="BI117" s="40">
        <v>-36.583333333333336</v>
      </c>
      <c r="BJ117" s="40">
        <v>-33.291666666666671</v>
      </c>
      <c r="BK117" s="40">
        <v>-42.000000000000007</v>
      </c>
      <c r="BL117" s="40">
        <v>-52.458333333333343</v>
      </c>
      <c r="BM117" s="40">
        <v>-48.416666666666679</v>
      </c>
      <c r="BN117" s="40">
        <v>-31.958333333333339</v>
      </c>
      <c r="BO117" s="40">
        <v>-25.708333333333329</v>
      </c>
      <c r="BP117" s="40">
        <v>-26.212833333333322</v>
      </c>
      <c r="BQ117" s="487">
        <v>-23.916666666666671</v>
      </c>
      <c r="BZ117" s="217"/>
      <c r="CA117" s="217"/>
      <c r="CB117" s="217"/>
      <c r="CC117" s="217"/>
      <c r="CD117" s="217"/>
      <c r="CE117" s="217"/>
      <c r="CF117" s="217"/>
    </row>
    <row r="118" spans="1:84" ht="11.5" customHeight="1">
      <c r="A118" s="296">
        <v>30</v>
      </c>
      <c r="B118" s="486">
        <v>-32.999999999999993</v>
      </c>
      <c r="C118" s="40"/>
      <c r="D118" s="40">
        <v>-28.333333333333329</v>
      </c>
      <c r="E118" s="40">
        <v>-37.333333333333329</v>
      </c>
      <c r="F118" s="40">
        <v>-33.166666666666664</v>
      </c>
      <c r="G118" s="40">
        <v>-43.916666666666664</v>
      </c>
      <c r="H118" s="40">
        <v>-54.999999999999993</v>
      </c>
      <c r="I118" s="40">
        <v>-53.791666666666657</v>
      </c>
      <c r="J118" s="40">
        <v>-34.916666666666664</v>
      </c>
      <c r="K118" s="40">
        <v>-29.083333333333329</v>
      </c>
      <c r="L118" s="40">
        <v>-29.041666666666661</v>
      </c>
      <c r="M118" s="487">
        <v>-26.458333333333329</v>
      </c>
      <c r="N118" s="217"/>
      <c r="O118" s="296">
        <v>30</v>
      </c>
      <c r="P118" s="486">
        <v>-75.208333333333329</v>
      </c>
      <c r="Q118" s="491"/>
      <c r="R118" s="491">
        <v>-71.75</v>
      </c>
      <c r="S118" s="491">
        <v>-79.999999999999986</v>
      </c>
      <c r="T118" s="491">
        <v>-72.458333333333343</v>
      </c>
      <c r="U118" s="491">
        <v>-77.416666666666671</v>
      </c>
      <c r="V118" s="491">
        <v>-90.916666666666671</v>
      </c>
      <c r="W118" s="491">
        <v>-94.458333333333329</v>
      </c>
      <c r="X118" s="491">
        <v>-74</v>
      </c>
      <c r="Y118" s="491">
        <v>-60.666666666666664</v>
      </c>
      <c r="Z118" s="491">
        <v>-62.999999999999993</v>
      </c>
      <c r="AA118" s="487">
        <v>-61.041666666666664</v>
      </c>
      <c r="AB118" s="302"/>
      <c r="AC118" s="296">
        <v>30</v>
      </c>
      <c r="AD118" s="486">
        <v>-35.25</v>
      </c>
      <c r="AE118" s="40"/>
      <c r="AF118" s="40">
        <v>-32</v>
      </c>
      <c r="AG118" s="40">
        <v>-39.499999999999993</v>
      </c>
      <c r="AH118" s="40">
        <v>-39.124999999999993</v>
      </c>
      <c r="AI118" s="40">
        <v>-47.208333333333336</v>
      </c>
      <c r="AJ118" s="40">
        <v>-59.375</v>
      </c>
      <c r="AK118" s="40">
        <v>-55.416666666666664</v>
      </c>
      <c r="AL118" s="40">
        <v>-42.25</v>
      </c>
      <c r="AM118" s="40">
        <v>-33.666666666666664</v>
      </c>
      <c r="AN118" s="40">
        <v>-34</v>
      </c>
      <c r="AO118" s="487">
        <v>-32.958333333333336</v>
      </c>
      <c r="AP118" s="302"/>
      <c r="AQ118" s="296">
        <v>30</v>
      </c>
      <c r="AR118" s="486">
        <v>99.583333333333329</v>
      </c>
      <c r="AS118" s="40"/>
      <c r="AT118" s="40">
        <v>106.29166666666667</v>
      </c>
      <c r="AU118" s="40">
        <v>99</v>
      </c>
      <c r="AV118" s="40">
        <v>101.04166666666667</v>
      </c>
      <c r="AW118" s="40">
        <v>96.416666666666671</v>
      </c>
      <c r="AX118" s="40">
        <v>90.666666666666671</v>
      </c>
      <c r="AY118" s="40">
        <v>89.875</v>
      </c>
      <c r="AZ118" s="40">
        <v>97.125</v>
      </c>
      <c r="BA118" s="40">
        <v>102.62500000000001</v>
      </c>
      <c r="BB118" s="40">
        <v>102.29166666666669</v>
      </c>
      <c r="BC118" s="487">
        <v>105.58333333333333</v>
      </c>
      <c r="BD118" s="217"/>
      <c r="BE118" s="296">
        <v>30</v>
      </c>
      <c r="BF118" s="486">
        <v>-31</v>
      </c>
      <c r="BG118" s="40"/>
      <c r="BH118" s="40">
        <v>-26.041666666666661</v>
      </c>
      <c r="BI118" s="40">
        <v>-37.291666666666671</v>
      </c>
      <c r="BJ118" s="40">
        <v>-34.916666666666671</v>
      </c>
      <c r="BK118" s="40">
        <v>-43.625000000000007</v>
      </c>
      <c r="BL118" s="40">
        <v>-51.958333333333343</v>
      </c>
      <c r="BM118" s="40">
        <v>-49.208333333333343</v>
      </c>
      <c r="BN118" s="40">
        <v>-31.208333333333339</v>
      </c>
      <c r="BO118" s="40">
        <v>-26.749999999999996</v>
      </c>
      <c r="BP118" s="40">
        <v>-24.734166666666656</v>
      </c>
      <c r="BQ118" s="487">
        <v>-23.458333333333339</v>
      </c>
      <c r="BZ118" s="217"/>
      <c r="CA118" s="217"/>
      <c r="CB118" s="217"/>
      <c r="CC118" s="217"/>
      <c r="CD118" s="217"/>
      <c r="CE118" s="217"/>
      <c r="CF118" s="217"/>
    </row>
    <row r="119" spans="1:84" ht="11.5" customHeight="1">
      <c r="A119" s="298">
        <v>31</v>
      </c>
      <c r="B119" s="488">
        <v>-32.999999999999993</v>
      </c>
      <c r="C119" s="489"/>
      <c r="D119" s="489">
        <v>-28.083333333333329</v>
      </c>
      <c r="E119" s="489"/>
      <c r="F119" s="489">
        <v>-34.874999999999993</v>
      </c>
      <c r="G119" s="489"/>
      <c r="H119" s="489">
        <v>-54.249999999999993</v>
      </c>
      <c r="I119" s="489">
        <v>-53.958333333333321</v>
      </c>
      <c r="J119" s="489"/>
      <c r="K119" s="489">
        <v>-29.916666666666668</v>
      </c>
      <c r="L119" s="489"/>
      <c r="M119" s="490">
        <v>-26.208333333333329</v>
      </c>
      <c r="N119" s="217"/>
      <c r="O119" s="298">
        <v>31</v>
      </c>
      <c r="P119" s="488">
        <v>-75.166666666666671</v>
      </c>
      <c r="Q119" s="489"/>
      <c r="R119" s="489">
        <v>-71.250000000000014</v>
      </c>
      <c r="S119" s="489"/>
      <c r="T119" s="489">
        <v>-73.125000000000014</v>
      </c>
      <c r="U119" s="489"/>
      <c r="V119" s="491">
        <v>-91.416666666666671</v>
      </c>
      <c r="W119" s="489">
        <v>-94.208333333333329</v>
      </c>
      <c r="X119" s="489"/>
      <c r="Y119" s="489">
        <v>-61.666666666666664</v>
      </c>
      <c r="Z119" s="489"/>
      <c r="AA119" s="490">
        <v>-61.041666666666664</v>
      </c>
      <c r="AB119" s="302"/>
      <c r="AC119" s="298">
        <v>31</v>
      </c>
      <c r="AD119" s="488">
        <v>-35.333333333333336</v>
      </c>
      <c r="AE119" s="489"/>
      <c r="AF119" s="489">
        <v>-31.958333333333332</v>
      </c>
      <c r="AG119" s="489"/>
      <c r="AH119" s="489">
        <v>-40.291666666666664</v>
      </c>
      <c r="AI119" s="489"/>
      <c r="AJ119" s="489">
        <v>-57.083333333333321</v>
      </c>
      <c r="AK119" s="489">
        <v>-55.916666666666664</v>
      </c>
      <c r="AL119" s="489"/>
      <c r="AM119" s="489">
        <v>-34</v>
      </c>
      <c r="AN119" s="489"/>
      <c r="AO119" s="490">
        <v>-32.708333333333336</v>
      </c>
      <c r="AP119" s="302"/>
      <c r="AQ119" s="298">
        <v>31</v>
      </c>
      <c r="AR119" s="488">
        <v>98.125</v>
      </c>
      <c r="AS119" s="489"/>
      <c r="AT119" s="489">
        <v>106.45833333333333</v>
      </c>
      <c r="AU119" s="489"/>
      <c r="AV119" s="489">
        <v>100.45833333333333</v>
      </c>
      <c r="AW119" s="489"/>
      <c r="AX119" s="489">
        <v>90.291666666666671</v>
      </c>
      <c r="AY119" s="489">
        <v>89.625</v>
      </c>
      <c r="AZ119" s="489"/>
      <c r="BA119" s="489">
        <v>102.95833333333336</v>
      </c>
      <c r="BB119" s="489"/>
      <c r="BC119" s="490">
        <v>105.875</v>
      </c>
      <c r="BD119" s="217"/>
      <c r="BE119" s="298">
        <v>31</v>
      </c>
      <c r="BF119" s="488">
        <v>-31.083333333333332</v>
      </c>
      <c r="BG119" s="489"/>
      <c r="BH119" s="489">
        <v>-25.999999999999996</v>
      </c>
      <c r="BI119" s="489"/>
      <c r="BJ119" s="489">
        <v>-35.708333333333336</v>
      </c>
      <c r="BK119" s="489"/>
      <c r="BL119" s="489">
        <v>-51.000000000000007</v>
      </c>
      <c r="BM119" s="489">
        <v>-49.625000000000007</v>
      </c>
      <c r="BN119" s="489"/>
      <c r="BO119" s="489">
        <v>-26.999999999999996</v>
      </c>
      <c r="BP119" s="489"/>
      <c r="BQ119" s="490">
        <v>-23.000000000000004</v>
      </c>
      <c r="BZ119" s="217"/>
      <c r="CA119" s="217"/>
      <c r="CB119" s="217"/>
      <c r="CC119" s="217"/>
      <c r="CD119" s="217"/>
      <c r="CE119" s="217"/>
      <c r="CF119" s="217"/>
    </row>
    <row r="120" spans="1:84" ht="11.5" customHeight="1">
      <c r="A120" s="295" t="s">
        <v>5</v>
      </c>
      <c r="B120" s="483">
        <f t="shared" ref="B120:M120" si="12">AVERAGE(B89:B119)</f>
        <v>-35.112903225806441</v>
      </c>
      <c r="C120" s="484">
        <f t="shared" si="12"/>
        <v>-29.922619047619047</v>
      </c>
      <c r="D120" s="484">
        <f t="shared" si="12"/>
        <v>-27.643817204301076</v>
      </c>
      <c r="E120" s="484">
        <f t="shared" si="12"/>
        <v>-31.588888888888896</v>
      </c>
      <c r="F120" s="484">
        <f t="shared" si="12"/>
        <v>-35.806451612903231</v>
      </c>
      <c r="G120" s="484">
        <f t="shared" si="12"/>
        <v>-38.798611111111107</v>
      </c>
      <c r="H120" s="484">
        <f t="shared" si="12"/>
        <v>-45.094086021505376</v>
      </c>
      <c r="I120" s="484">
        <f t="shared" si="12"/>
        <v>-49.599462365591393</v>
      </c>
      <c r="J120" s="484">
        <f t="shared" si="12"/>
        <v>-43.411111111111111</v>
      </c>
      <c r="K120" s="484">
        <f t="shared" si="12"/>
        <v>-31.211021505376344</v>
      </c>
      <c r="L120" s="484">
        <f t="shared" si="12"/>
        <v>-28.869444444444444</v>
      </c>
      <c r="M120" s="485">
        <f t="shared" si="12"/>
        <v>-26.579301075268816</v>
      </c>
      <c r="N120" s="299"/>
      <c r="O120" s="295" t="s">
        <v>5</v>
      </c>
      <c r="P120" s="483">
        <f t="shared" ref="P120:AA120" si="13">AVERAGE(P89:P119)</f>
        <v>-73.834677419354847</v>
      </c>
      <c r="Q120" s="484">
        <f t="shared" si="13"/>
        <v>-72.638392857142847</v>
      </c>
      <c r="R120" s="484">
        <f t="shared" si="13"/>
        <v>-69.83064516129032</v>
      </c>
      <c r="S120" s="484">
        <f t="shared" si="13"/>
        <v>-72.638888888888886</v>
      </c>
      <c r="T120" s="484">
        <f t="shared" si="13"/>
        <v>-77.40591397849461</v>
      </c>
      <c r="U120" s="484">
        <f t="shared" si="13"/>
        <v>-72.606944444444451</v>
      </c>
      <c r="V120" s="484">
        <f t="shared" si="13"/>
        <v>-81.506720430107521</v>
      </c>
      <c r="W120" s="484">
        <f t="shared" si="13"/>
        <v>-88.66935483870968</v>
      </c>
      <c r="X120" s="484">
        <f t="shared" si="13"/>
        <v>-84.55</v>
      </c>
      <c r="Y120" s="484">
        <f t="shared" si="13"/>
        <v>-65.91801075268819</v>
      </c>
      <c r="Z120" s="484">
        <f t="shared" si="13"/>
        <v>-61.680555555555543</v>
      </c>
      <c r="AA120" s="485">
        <f t="shared" si="13"/>
        <v>-60.420698924731184</v>
      </c>
      <c r="AB120" s="315"/>
      <c r="AC120" s="295" t="s">
        <v>5</v>
      </c>
      <c r="AD120" s="483">
        <f t="shared" ref="AD120:AO120" si="14">AVERAGE(AD89:AD119)</f>
        <v>-35.673387096774192</v>
      </c>
      <c r="AE120" s="484">
        <f t="shared" si="14"/>
        <v>-32.397321428571423</v>
      </c>
      <c r="AF120" s="484">
        <f t="shared" si="14"/>
        <v>-30.903225806451612</v>
      </c>
      <c r="AG120" s="484">
        <f t="shared" si="14"/>
        <v>-34.840277777777786</v>
      </c>
      <c r="AH120" s="484">
        <f t="shared" si="14"/>
        <v>-39.443548387096776</v>
      </c>
      <c r="AI120" s="484">
        <f t="shared" si="14"/>
        <v>-45.536111111111111</v>
      </c>
      <c r="AJ120" s="484">
        <f t="shared" si="14"/>
        <v>-49.87096774193548</v>
      </c>
      <c r="AK120" s="484">
        <f t="shared" si="14"/>
        <v>-52.181451612903238</v>
      </c>
      <c r="AL120" s="484">
        <f t="shared" si="14"/>
        <v>-47.662499999999994</v>
      </c>
      <c r="AM120" s="484">
        <f t="shared" si="14"/>
        <v>-37.298387096774199</v>
      </c>
      <c r="AN120" s="484">
        <f t="shared" si="14"/>
        <v>-33.926388888888887</v>
      </c>
      <c r="AO120" s="485">
        <f t="shared" si="14"/>
        <v>-32.490591397849464</v>
      </c>
      <c r="AP120" s="302"/>
      <c r="AQ120" s="295" t="s">
        <v>5</v>
      </c>
      <c r="AR120" s="483">
        <f t="shared" ref="AR120:BC120" si="15">AVERAGE(AR89:AR119)</f>
        <v>98.63978494623656</v>
      </c>
      <c r="AS120" s="484">
        <f t="shared" si="15"/>
        <v>102.58035714285715</v>
      </c>
      <c r="AT120" s="484">
        <f t="shared" si="15"/>
        <v>106.24059139784946</v>
      </c>
      <c r="AU120" s="484">
        <f t="shared" si="15"/>
        <v>102.72361111111111</v>
      </c>
      <c r="AV120" s="484">
        <f t="shared" si="15"/>
        <v>99.645161290322577</v>
      </c>
      <c r="AW120" s="484">
        <f t="shared" si="15"/>
        <v>98.936111111111117</v>
      </c>
      <c r="AX120" s="484">
        <f t="shared" si="15"/>
        <v>94.856182795698913</v>
      </c>
      <c r="AY120" s="484">
        <f t="shared" si="15"/>
        <v>91.067204301075279</v>
      </c>
      <c r="AZ120" s="484">
        <f t="shared" si="15"/>
        <v>93.030555555555551</v>
      </c>
      <c r="BA120" s="484">
        <f t="shared" si="15"/>
        <v>100.48790322580645</v>
      </c>
      <c r="BB120" s="484">
        <f t="shared" si="15"/>
        <v>103.66527777777777</v>
      </c>
      <c r="BC120" s="485">
        <f t="shared" si="15"/>
        <v>105.46236559139787</v>
      </c>
      <c r="BD120" s="217"/>
      <c r="BE120" s="295" t="s">
        <v>5</v>
      </c>
      <c r="BF120" s="483">
        <f t="shared" ref="BF120:BQ120" si="16">AVERAGE(BF89:BF119)</f>
        <v>-30.073924731182796</v>
      </c>
      <c r="BG120" s="484">
        <f t="shared" si="16"/>
        <v>-27.898809523809522</v>
      </c>
      <c r="BH120" s="484">
        <f t="shared" si="16"/>
        <v>-26.392473118279565</v>
      </c>
      <c r="BI120" s="484">
        <f t="shared" si="16"/>
        <v>-30.101388888888884</v>
      </c>
      <c r="BJ120" s="484">
        <f>AVERAGE(BJ89:BJ119)</f>
        <v>-36.662634408602159</v>
      </c>
      <c r="BK120" s="484">
        <f t="shared" si="16"/>
        <v>-38.62777777777778</v>
      </c>
      <c r="BL120" s="484">
        <f t="shared" si="16"/>
        <v>-41.622311827956992</v>
      </c>
      <c r="BM120" s="484">
        <f t="shared" si="16"/>
        <v>-46.971774193548391</v>
      </c>
      <c r="BN120" s="484">
        <f t="shared" si="16"/>
        <v>-39.672222222222224</v>
      </c>
      <c r="BO120" s="484">
        <f t="shared" si="16"/>
        <v>-27.622311827956988</v>
      </c>
      <c r="BP120" s="484">
        <f t="shared" si="16"/>
        <v>-26.767486111111104</v>
      </c>
      <c r="BQ120" s="485">
        <f t="shared" si="16"/>
        <v>-22.846373655913979</v>
      </c>
      <c r="BZ120" s="300"/>
      <c r="CA120" s="243"/>
      <c r="CB120" s="243"/>
      <c r="CC120" s="243"/>
      <c r="CD120" s="243"/>
      <c r="CE120" s="243"/>
      <c r="CF120" s="217"/>
    </row>
    <row r="121" spans="1:84" ht="11.5" customHeight="1">
      <c r="A121" s="296" t="s">
        <v>6</v>
      </c>
      <c r="B121" s="53">
        <v>-32.999999999999986</v>
      </c>
      <c r="C121" s="29">
        <v>-26.999999999999996</v>
      </c>
      <c r="D121" s="29">
        <v>-23.999999999999993</v>
      </c>
      <c r="E121" s="29">
        <v>-27.999999999999996</v>
      </c>
      <c r="F121" s="29">
        <v>-32</v>
      </c>
      <c r="G121" s="29">
        <v>-26.999999999999996</v>
      </c>
      <c r="H121" s="29">
        <v>-37.999999999999993</v>
      </c>
      <c r="I121" s="40">
        <v>-40.999999999999993</v>
      </c>
      <c r="J121" s="40">
        <v>-32</v>
      </c>
      <c r="K121" s="40">
        <v>-25.999999999999996</v>
      </c>
      <c r="L121" s="29">
        <v>-24.999999999999993</v>
      </c>
      <c r="M121" s="54">
        <v>-23.999999999999993</v>
      </c>
      <c r="N121" s="301"/>
      <c r="O121" s="296" t="s">
        <v>6</v>
      </c>
      <c r="P121" s="53">
        <v>-66.999999999999986</v>
      </c>
      <c r="Q121" s="58">
        <v>-61</v>
      </c>
      <c r="R121" s="58">
        <v>-62</v>
      </c>
      <c r="S121" s="58">
        <v>-64.000000000000014</v>
      </c>
      <c r="T121" s="58">
        <v>-70</v>
      </c>
      <c r="U121" s="58">
        <v>-54.999999999999993</v>
      </c>
      <c r="V121" s="58">
        <v>-74</v>
      </c>
      <c r="W121" s="491">
        <v>-78.999999999999986</v>
      </c>
      <c r="X121" s="491">
        <v>-71</v>
      </c>
      <c r="Y121" s="491">
        <v>-56.999999999999993</v>
      </c>
      <c r="Z121" s="491">
        <v>-53.999999999999993</v>
      </c>
      <c r="AA121" s="54">
        <v>-55.999999999999993</v>
      </c>
      <c r="AB121" s="302"/>
      <c r="AC121" s="296" t="s">
        <v>6</v>
      </c>
      <c r="AD121" s="53">
        <v>-33</v>
      </c>
      <c r="AE121" s="29">
        <v>-30</v>
      </c>
      <c r="AF121" s="29">
        <v>-27.999999999999996</v>
      </c>
      <c r="AG121" s="29">
        <v>-32</v>
      </c>
      <c r="AH121" s="29">
        <v>-34</v>
      </c>
      <c r="AI121" s="29">
        <v>-33</v>
      </c>
      <c r="AJ121" s="29">
        <v>-37.999999999999993</v>
      </c>
      <c r="AK121" s="40">
        <v>-40.999999999999993</v>
      </c>
      <c r="AL121" s="40">
        <v>-35.999999999999993</v>
      </c>
      <c r="AM121" s="40">
        <v>-32</v>
      </c>
      <c r="AN121" s="29">
        <v>-31</v>
      </c>
      <c r="AO121" s="54">
        <v>-30</v>
      </c>
      <c r="AP121" s="302"/>
      <c r="AQ121" s="296" t="s">
        <v>6</v>
      </c>
      <c r="AR121" s="53">
        <v>101</v>
      </c>
      <c r="AS121" s="29">
        <v>107</v>
      </c>
      <c r="AT121" s="29">
        <v>110</v>
      </c>
      <c r="AU121" s="29">
        <v>106</v>
      </c>
      <c r="AV121" s="29">
        <v>102.00000000000001</v>
      </c>
      <c r="AW121" s="29">
        <v>106</v>
      </c>
      <c r="AX121" s="29">
        <v>98</v>
      </c>
      <c r="AY121" s="40">
        <v>95</v>
      </c>
      <c r="AZ121" s="29">
        <v>98</v>
      </c>
      <c r="BA121" s="29">
        <v>106</v>
      </c>
      <c r="BB121" s="29">
        <v>108</v>
      </c>
      <c r="BC121" s="54">
        <v>108</v>
      </c>
      <c r="BD121" s="217"/>
      <c r="BE121" s="296" t="s">
        <v>6</v>
      </c>
      <c r="BF121" s="53">
        <v>-24.999999999999993</v>
      </c>
      <c r="BG121" s="29">
        <v>-24.999999999999993</v>
      </c>
      <c r="BH121" s="29">
        <v>-23.000000000000007</v>
      </c>
      <c r="BI121" s="29">
        <v>-25.999999999999996</v>
      </c>
      <c r="BJ121" s="29">
        <v>-32.000000000000014</v>
      </c>
      <c r="BK121" s="29">
        <v>-27.000000000000011</v>
      </c>
      <c r="BL121" s="29">
        <v>-32.000000000000014</v>
      </c>
      <c r="BM121" s="40">
        <v>-39.000000000000007</v>
      </c>
      <c r="BN121" s="40">
        <v>-29.000000000000011</v>
      </c>
      <c r="BO121" s="40">
        <v>-22.999999999999993</v>
      </c>
      <c r="BP121" s="29">
        <v>-19.999999999999989</v>
      </c>
      <c r="BQ121" s="54">
        <v>-19.000000000000004</v>
      </c>
      <c r="BZ121" s="217"/>
      <c r="CA121" s="217"/>
      <c r="CB121" s="217"/>
      <c r="CC121" s="217"/>
      <c r="CD121" s="217"/>
      <c r="CE121" s="217"/>
      <c r="CF121" s="217"/>
    </row>
    <row r="122" spans="1:84" ht="11.5" customHeight="1">
      <c r="A122" s="298" t="s">
        <v>7</v>
      </c>
      <c r="B122" s="55">
        <v>-39.999999999999993</v>
      </c>
      <c r="C122" s="56">
        <v>-32.999999999999986</v>
      </c>
      <c r="D122" s="56">
        <v>-31</v>
      </c>
      <c r="E122" s="56">
        <v>-37.999999999999993</v>
      </c>
      <c r="F122" s="56">
        <v>-39.999999999999993</v>
      </c>
      <c r="G122" s="56">
        <v>-46.999999999999993</v>
      </c>
      <c r="H122" s="489">
        <v>-55.999999999999993</v>
      </c>
      <c r="I122" s="489">
        <v>-57.999999999999993</v>
      </c>
      <c r="J122" s="489">
        <v>-57.999999999999993</v>
      </c>
      <c r="K122" s="489">
        <v>-35.999999999999993</v>
      </c>
      <c r="L122" s="56">
        <v>-32</v>
      </c>
      <c r="M122" s="57">
        <v>-31</v>
      </c>
      <c r="N122" s="301"/>
      <c r="O122" s="298" t="s">
        <v>7</v>
      </c>
      <c r="P122" s="55">
        <v>-79.999999999999986</v>
      </c>
      <c r="Q122" s="56">
        <v>-78.999999999999986</v>
      </c>
      <c r="R122" s="56">
        <v>-82.000000000000014</v>
      </c>
      <c r="S122" s="56">
        <v>-80.000000000000014</v>
      </c>
      <c r="T122" s="56">
        <v>-81.999999999999986</v>
      </c>
      <c r="U122" s="56">
        <v>-84</v>
      </c>
      <c r="V122" s="56">
        <v>-93</v>
      </c>
      <c r="W122" s="56">
        <v>-96</v>
      </c>
      <c r="X122" s="56">
        <v>-98.999999999999986</v>
      </c>
      <c r="Y122" s="489">
        <v>-75</v>
      </c>
      <c r="Z122" s="489">
        <v>-63.999999999999986</v>
      </c>
      <c r="AA122" s="57">
        <v>-64.999999999999986</v>
      </c>
      <c r="AB122" s="302"/>
      <c r="AC122" s="298" t="s">
        <v>7</v>
      </c>
      <c r="AD122" s="55">
        <v>-36.999999999999993</v>
      </c>
      <c r="AE122" s="56">
        <v>-35.999999999999993</v>
      </c>
      <c r="AF122" s="56">
        <v>-33</v>
      </c>
      <c r="AG122" s="56">
        <v>-39.999999999999993</v>
      </c>
      <c r="AH122" s="56">
        <v>-47.999999999999993</v>
      </c>
      <c r="AI122" s="56">
        <v>-61</v>
      </c>
      <c r="AJ122" s="489">
        <v>-69</v>
      </c>
      <c r="AK122" s="489">
        <v>-62</v>
      </c>
      <c r="AL122" s="489">
        <v>-63</v>
      </c>
      <c r="AM122" s="489">
        <v>-41.999999999999993</v>
      </c>
      <c r="AN122" s="56">
        <v>-39.999999999999993</v>
      </c>
      <c r="AO122" s="57">
        <v>-34</v>
      </c>
      <c r="AP122" s="302"/>
      <c r="AQ122" s="298" t="s">
        <v>7</v>
      </c>
      <c r="AR122" s="55">
        <v>94</v>
      </c>
      <c r="AS122" s="56">
        <v>96</v>
      </c>
      <c r="AT122" s="56">
        <v>100</v>
      </c>
      <c r="AU122" s="56">
        <v>99</v>
      </c>
      <c r="AV122" s="56">
        <v>97</v>
      </c>
      <c r="AW122" s="56">
        <v>94</v>
      </c>
      <c r="AX122" s="56">
        <v>90</v>
      </c>
      <c r="AY122" s="489">
        <v>87</v>
      </c>
      <c r="AZ122" s="56">
        <v>87</v>
      </c>
      <c r="BA122" s="56">
        <v>97</v>
      </c>
      <c r="BB122" s="56">
        <v>101</v>
      </c>
      <c r="BC122" s="57">
        <v>100</v>
      </c>
      <c r="BD122" s="217"/>
      <c r="BE122" s="298" t="s">
        <v>7</v>
      </c>
      <c r="BF122" s="55">
        <v>-33</v>
      </c>
      <c r="BG122" s="56">
        <v>-32</v>
      </c>
      <c r="BH122" s="56">
        <v>-30</v>
      </c>
      <c r="BI122" s="56">
        <v>-38.000000000000007</v>
      </c>
      <c r="BJ122" s="56">
        <v>-39.999999999999993</v>
      </c>
      <c r="BK122" s="56">
        <v>-47.000000000000014</v>
      </c>
      <c r="BL122" s="489">
        <v>-53.000000000000007</v>
      </c>
      <c r="BM122" s="489">
        <v>-53.000000000000021</v>
      </c>
      <c r="BN122" s="489">
        <v>-52.000000000000007</v>
      </c>
      <c r="BO122" s="489">
        <v>-32.999999999999986</v>
      </c>
      <c r="BP122" s="56">
        <v>-30.204999999999995</v>
      </c>
      <c r="BQ122" s="57">
        <v>-26.000000000000011</v>
      </c>
      <c r="BZ122" s="217"/>
      <c r="CA122" s="217"/>
      <c r="CB122" s="217"/>
      <c r="CC122" s="217"/>
      <c r="CD122" s="217"/>
      <c r="CE122" s="217"/>
      <c r="CF122" s="217"/>
    </row>
    <row r="123" spans="1:84" ht="11.5" customHeight="1">
      <c r="A123" s="1014" t="s">
        <v>249</v>
      </c>
      <c r="B123" s="1010" t="s">
        <v>200</v>
      </c>
      <c r="C123" s="1012"/>
      <c r="D123" s="1010" t="s">
        <v>250</v>
      </c>
      <c r="E123" s="1011"/>
      <c r="F123" s="1011"/>
      <c r="G123" s="1011"/>
      <c r="H123" s="1012"/>
      <c r="I123" s="1010" t="s">
        <v>251</v>
      </c>
      <c r="J123" s="1011"/>
      <c r="K123" s="1011"/>
      <c r="L123" s="1011"/>
      <c r="M123" s="1012"/>
      <c r="N123" s="217"/>
      <c r="O123" s="1031" t="s">
        <v>249</v>
      </c>
      <c r="P123" s="1011" t="s">
        <v>200</v>
      </c>
      <c r="Q123" s="1012"/>
      <c r="R123" s="1010" t="s">
        <v>250</v>
      </c>
      <c r="S123" s="1011"/>
      <c r="T123" s="1011"/>
      <c r="U123" s="1011"/>
      <c r="V123" s="1012"/>
      <c r="W123" s="1010" t="s">
        <v>251</v>
      </c>
      <c r="X123" s="1011"/>
      <c r="Y123" s="1011"/>
      <c r="Z123" s="1011"/>
      <c r="AA123" s="1013"/>
      <c r="AB123" s="310"/>
      <c r="AC123" s="1014" t="s">
        <v>249</v>
      </c>
      <c r="AD123" s="1010" t="s">
        <v>200</v>
      </c>
      <c r="AE123" s="1012"/>
      <c r="AF123" s="1010" t="s">
        <v>250</v>
      </c>
      <c r="AG123" s="1011"/>
      <c r="AH123" s="1011"/>
      <c r="AI123" s="1011"/>
      <c r="AJ123" s="1012"/>
      <c r="AK123" s="1010" t="s">
        <v>251</v>
      </c>
      <c r="AL123" s="1011"/>
      <c r="AM123" s="1011"/>
      <c r="AN123" s="1011"/>
      <c r="AO123" s="1012"/>
      <c r="AP123" s="310"/>
      <c r="AQ123" s="1014" t="s">
        <v>249</v>
      </c>
      <c r="AR123" s="1010" t="s">
        <v>200</v>
      </c>
      <c r="AS123" s="1012"/>
      <c r="AT123" s="1010" t="s">
        <v>250</v>
      </c>
      <c r="AU123" s="1011"/>
      <c r="AV123" s="1011"/>
      <c r="AW123" s="1011"/>
      <c r="AX123" s="1012"/>
      <c r="AY123" s="1010" t="s">
        <v>251</v>
      </c>
      <c r="AZ123" s="1011"/>
      <c r="BA123" s="1011"/>
      <c r="BB123" s="1011"/>
      <c r="BC123" s="1012"/>
      <c r="BD123" s="217"/>
      <c r="BE123" s="1014" t="s">
        <v>249</v>
      </c>
      <c r="BF123" s="1010" t="s">
        <v>200</v>
      </c>
      <c r="BG123" s="1012"/>
      <c r="BH123" s="1010" t="s">
        <v>250</v>
      </c>
      <c r="BI123" s="1011"/>
      <c r="BJ123" s="1011"/>
      <c r="BK123" s="1011"/>
      <c r="BL123" s="1012"/>
      <c r="BM123" s="1010" t="s">
        <v>251</v>
      </c>
      <c r="BN123" s="1011"/>
      <c r="BO123" s="1011"/>
      <c r="BP123" s="1011"/>
      <c r="BQ123" s="1012"/>
      <c r="BZ123" s="217"/>
      <c r="CA123" s="303"/>
      <c r="CB123" s="217"/>
      <c r="CC123" s="217"/>
      <c r="CD123" s="217"/>
      <c r="CE123" s="217"/>
      <c r="CF123" s="217"/>
    </row>
    <row r="124" spans="1:84" ht="23.5" customHeight="1">
      <c r="A124" s="1015"/>
      <c r="B124" s="1016">
        <v>-35</v>
      </c>
      <c r="C124" s="1017"/>
      <c r="D124" s="442">
        <v>-24</v>
      </c>
      <c r="E124" s="1007" t="s">
        <v>551</v>
      </c>
      <c r="F124" s="1008"/>
      <c r="G124" s="1008"/>
      <c r="H124" s="1009"/>
      <c r="I124" s="515">
        <v>-58</v>
      </c>
      <c r="J124" s="1007" t="s">
        <v>552</v>
      </c>
      <c r="K124" s="1008"/>
      <c r="L124" s="1008"/>
      <c r="M124" s="1009"/>
      <c r="N124" s="217"/>
      <c r="O124" s="1032"/>
      <c r="P124" s="1028" t="s">
        <v>558</v>
      </c>
      <c r="Q124" s="1030"/>
      <c r="R124" s="742">
        <v>-54</v>
      </c>
      <c r="S124" s="1028" t="s">
        <v>560</v>
      </c>
      <c r="T124" s="1029"/>
      <c r="U124" s="1029"/>
      <c r="V124" s="1030"/>
      <c r="W124" s="742">
        <v>-99</v>
      </c>
      <c r="X124" s="1028" t="s">
        <v>553</v>
      </c>
      <c r="Y124" s="1029"/>
      <c r="Z124" s="1029"/>
      <c r="AA124" s="1030"/>
      <c r="AB124" s="310"/>
      <c r="AC124" s="1015"/>
      <c r="AD124" s="1016">
        <v>-39</v>
      </c>
      <c r="AE124" s="1017"/>
      <c r="AF124" s="442">
        <v>-28</v>
      </c>
      <c r="AG124" s="1007" t="s">
        <v>559</v>
      </c>
      <c r="AH124" s="1008"/>
      <c r="AI124" s="1008"/>
      <c r="AJ124" s="1009"/>
      <c r="AK124" s="492">
        <v>-69</v>
      </c>
      <c r="AL124" s="1007" t="s">
        <v>554</v>
      </c>
      <c r="AM124" s="1008"/>
      <c r="AN124" s="1008"/>
      <c r="AO124" s="1009"/>
      <c r="AP124" s="310"/>
      <c r="AQ124" s="1015"/>
      <c r="AR124" s="1016">
        <v>100</v>
      </c>
      <c r="AS124" s="1017"/>
      <c r="AT124" s="442">
        <v>110</v>
      </c>
      <c r="AU124" s="1007" t="s">
        <v>555</v>
      </c>
      <c r="AV124" s="1008"/>
      <c r="AW124" s="1008"/>
      <c r="AX124" s="1009"/>
      <c r="AY124" s="492">
        <v>87</v>
      </c>
      <c r="AZ124" s="1007" t="s">
        <v>543</v>
      </c>
      <c r="BA124" s="1008"/>
      <c r="BB124" s="1008"/>
      <c r="BC124" s="1009"/>
      <c r="BD124" s="217"/>
      <c r="BE124" s="1015"/>
      <c r="BF124" s="1016">
        <v>-33</v>
      </c>
      <c r="BG124" s="1017"/>
      <c r="BH124" s="442">
        <v>-19</v>
      </c>
      <c r="BI124" s="1025" t="s">
        <v>556</v>
      </c>
      <c r="BJ124" s="1026"/>
      <c r="BK124" s="1026"/>
      <c r="BL124" s="1027"/>
      <c r="BM124" s="492">
        <v>-53</v>
      </c>
      <c r="BN124" s="1007" t="s">
        <v>557</v>
      </c>
      <c r="BO124" s="1008"/>
      <c r="BP124" s="1008"/>
      <c r="BQ124" s="1009"/>
      <c r="BZ124" s="217"/>
      <c r="CA124" s="303"/>
      <c r="CB124" s="217"/>
      <c r="CC124" s="217"/>
      <c r="CD124" s="217"/>
      <c r="CE124" s="217"/>
      <c r="CF124" s="217"/>
    </row>
    <row r="125" spans="1:84" ht="11.5" customHeight="1">
      <c r="A125" s="303"/>
      <c r="B125" s="217"/>
      <c r="C125" s="217"/>
      <c r="D125" s="303"/>
      <c r="E125" s="217"/>
      <c r="F125" s="217"/>
      <c r="G125" s="217"/>
      <c r="H125" s="217"/>
      <c r="I125" s="303"/>
      <c r="J125" s="217"/>
      <c r="K125" s="217"/>
      <c r="L125" s="217"/>
      <c r="M125" s="217"/>
      <c r="N125" s="217"/>
      <c r="O125" s="743"/>
      <c r="P125" s="744"/>
      <c r="Q125" s="744"/>
      <c r="R125" s="745"/>
      <c r="S125" s="744"/>
      <c r="T125" s="744"/>
      <c r="U125" s="744"/>
      <c r="V125" s="744"/>
      <c r="W125" s="745"/>
      <c r="X125" s="744"/>
      <c r="Y125" s="744"/>
      <c r="Z125" s="744"/>
      <c r="AA125" s="744"/>
      <c r="AB125" s="303"/>
      <c r="AC125" s="217"/>
      <c r="AD125" s="217"/>
      <c r="AE125" s="303"/>
      <c r="AF125" s="217"/>
      <c r="AG125" s="217"/>
      <c r="AH125" s="217"/>
      <c r="AI125" s="217"/>
      <c r="AJ125" s="303"/>
      <c r="AK125" s="217"/>
      <c r="AL125" s="217"/>
      <c r="AM125" s="217"/>
      <c r="AN125" s="217"/>
      <c r="AO125" s="217"/>
      <c r="AP125" s="303"/>
      <c r="AQ125" s="217"/>
      <c r="AR125" s="217"/>
      <c r="AS125" s="303"/>
      <c r="AT125" s="217"/>
      <c r="AU125" s="217"/>
      <c r="AV125" s="217"/>
      <c r="AW125" s="217"/>
      <c r="AX125" s="303"/>
      <c r="AY125" s="217"/>
      <c r="AZ125" s="217"/>
      <c r="BA125" s="217"/>
      <c r="BB125" s="217"/>
      <c r="BC125" s="217"/>
      <c r="BD125" s="217"/>
      <c r="BR125" s="290"/>
      <c r="BS125" s="290"/>
      <c r="BT125" s="217"/>
      <c r="BU125" s="303"/>
      <c r="BV125" s="217"/>
      <c r="BW125" s="217"/>
      <c r="BX125" s="217"/>
      <c r="BY125" s="217"/>
      <c r="BZ125" s="217"/>
      <c r="CA125" s="303"/>
      <c r="CB125" s="217"/>
      <c r="CC125" s="217"/>
      <c r="CD125" s="217"/>
      <c r="CE125" s="217"/>
      <c r="CF125" s="217"/>
    </row>
    <row r="126" spans="1:84" ht="11.5" customHeight="1">
      <c r="A126" s="303"/>
      <c r="B126" s="217"/>
      <c r="C126" s="217"/>
      <c r="D126" s="303"/>
      <c r="E126" s="217"/>
      <c r="F126" s="217"/>
      <c r="G126" s="217"/>
      <c r="H126" s="217"/>
      <c r="I126" s="303"/>
      <c r="J126" s="217"/>
      <c r="K126" s="217"/>
      <c r="L126" s="217"/>
      <c r="M126" s="217"/>
      <c r="N126" s="217"/>
      <c r="O126" s="303"/>
      <c r="P126" s="217"/>
      <c r="Q126" s="217"/>
      <c r="R126" s="303"/>
      <c r="S126" s="217"/>
      <c r="T126" s="217"/>
      <c r="U126" s="217"/>
      <c r="V126" s="217"/>
      <c r="W126" s="303"/>
      <c r="X126" s="217"/>
      <c r="Y126" s="217"/>
      <c r="Z126" s="217"/>
      <c r="AA126" s="217"/>
      <c r="AB126" s="303"/>
      <c r="AC126" s="217"/>
      <c r="AD126" s="217"/>
      <c r="AE126" s="303"/>
      <c r="AF126" s="217"/>
      <c r="AG126" s="217"/>
      <c r="AH126" s="217"/>
      <c r="AI126" s="217"/>
      <c r="AJ126" s="303"/>
      <c r="AK126" s="217"/>
      <c r="AL126" s="217"/>
      <c r="AM126" s="217"/>
      <c r="AN126" s="217"/>
      <c r="AO126" s="217"/>
      <c r="AP126" s="303"/>
      <c r="AQ126" s="217"/>
      <c r="AR126" s="217"/>
      <c r="AS126" s="303"/>
      <c r="AT126" s="217"/>
      <c r="AU126" s="217"/>
      <c r="AV126" s="217"/>
      <c r="AW126" s="217"/>
      <c r="AX126" s="303"/>
      <c r="AY126" s="217"/>
      <c r="AZ126" s="217"/>
      <c r="BA126" s="217"/>
      <c r="BB126" s="217"/>
      <c r="BC126" s="217"/>
      <c r="BD126" s="217"/>
      <c r="BE126" s="217"/>
      <c r="BF126" s="217"/>
      <c r="BG126" s="196"/>
      <c r="BH126" s="196"/>
      <c r="BI126" s="196"/>
      <c r="BJ126" s="196"/>
      <c r="BK126" s="196"/>
    </row>
    <row r="127" spans="1:84" ht="11.5" customHeight="1">
      <c r="BD127" s="217"/>
      <c r="BE127" s="217"/>
      <c r="BF127" s="217"/>
      <c r="BG127" s="196"/>
      <c r="BH127" s="196"/>
      <c r="BI127" s="196"/>
      <c r="BJ127" s="196"/>
      <c r="BK127" s="196"/>
    </row>
    <row r="128" spans="1:84" ht="11.5" customHeight="1">
      <c r="BD128" s="217"/>
      <c r="BE128" s="217"/>
      <c r="BF128" s="217"/>
      <c r="BG128" s="196"/>
      <c r="BH128" s="196"/>
      <c r="BI128" s="196"/>
      <c r="BJ128" s="196"/>
      <c r="BK128" s="196"/>
    </row>
    <row r="129" spans="28:63" ht="11.5" customHeight="1">
      <c r="AB129" s="289"/>
      <c r="AC129" s="217"/>
      <c r="AD129" s="217"/>
      <c r="AE129" s="217"/>
      <c r="AF129" s="217"/>
      <c r="AG129" s="217"/>
      <c r="AH129" s="217"/>
      <c r="AI129" s="217"/>
      <c r="AJ129" s="217"/>
      <c r="AK129" s="217"/>
      <c r="AL129" s="217"/>
      <c r="AM129" s="217"/>
      <c r="AN129" s="217"/>
      <c r="AQ129" s="289"/>
      <c r="AR129" s="217"/>
      <c r="AS129" s="217"/>
      <c r="AT129" s="217"/>
      <c r="AU129" s="217"/>
      <c r="AV129" s="217"/>
      <c r="AW129" s="217"/>
      <c r="AX129" s="217"/>
      <c r="AY129" s="217"/>
      <c r="AZ129" s="1021"/>
      <c r="BA129" s="1021"/>
      <c r="BB129" s="1021"/>
      <c r="BC129" s="1021"/>
      <c r="BD129" s="217"/>
      <c r="BE129" s="217"/>
      <c r="BF129" s="217"/>
      <c r="BG129" s="196"/>
      <c r="BH129" s="196"/>
      <c r="BI129" s="196"/>
      <c r="BJ129" s="196"/>
      <c r="BK129" s="196"/>
    </row>
    <row r="130" spans="28:63" ht="11.5" customHeight="1">
      <c r="AB130" s="289"/>
      <c r="AC130" s="217"/>
      <c r="AD130" s="217"/>
      <c r="AE130" s="217"/>
      <c r="AF130" s="217"/>
      <c r="AG130" s="217"/>
      <c r="AH130" s="217"/>
      <c r="AI130" s="217"/>
      <c r="AJ130" s="217"/>
      <c r="AK130" s="1021"/>
      <c r="AL130" s="1021"/>
      <c r="AM130" s="1021"/>
      <c r="AN130" s="1021"/>
      <c r="AQ130" s="1020"/>
      <c r="AR130" s="1021"/>
      <c r="AS130" s="1021"/>
      <c r="AT130" s="1021"/>
      <c r="AU130" s="1021"/>
      <c r="AV130" s="1021"/>
      <c r="AW130" s="1021"/>
      <c r="AX130" s="1021"/>
      <c r="AY130" s="1021"/>
      <c r="AZ130" s="1021"/>
      <c r="BA130" s="1021"/>
      <c r="BB130" s="1021"/>
      <c r="BC130" s="1021"/>
      <c r="BD130" s="217"/>
      <c r="BE130" s="217"/>
      <c r="BF130" s="217"/>
      <c r="BG130" s="196"/>
      <c r="BH130" s="196"/>
      <c r="BI130" s="196"/>
      <c r="BJ130" s="196"/>
      <c r="BK130" s="196"/>
    </row>
    <row r="131" spans="28:63" ht="11.5" customHeight="1">
      <c r="AB131" s="1020"/>
      <c r="AC131" s="1021"/>
      <c r="AD131" s="1021"/>
      <c r="AE131" s="1021"/>
      <c r="AF131" s="1021"/>
      <c r="AG131" s="1021"/>
      <c r="AH131" s="1021"/>
      <c r="AI131" s="1021"/>
      <c r="AJ131" s="1021"/>
      <c r="AK131" s="1021"/>
      <c r="AL131" s="1021"/>
      <c r="AM131" s="1021"/>
      <c r="AN131" s="1021"/>
      <c r="AQ131" s="1020"/>
      <c r="AR131" s="302"/>
      <c r="AS131" s="302"/>
      <c r="AT131" s="302"/>
      <c r="AU131" s="302"/>
      <c r="AV131" s="302"/>
      <c r="AW131" s="302"/>
      <c r="AX131" s="302"/>
      <c r="AY131" s="302"/>
      <c r="AZ131" s="302"/>
      <c r="BA131" s="302"/>
      <c r="BB131" s="302"/>
      <c r="BC131" s="302"/>
      <c r="BD131" s="217"/>
      <c r="BE131" s="217"/>
      <c r="BF131" s="217"/>
      <c r="BG131" s="196"/>
      <c r="BH131" s="196"/>
      <c r="BI131" s="196"/>
      <c r="BJ131" s="196"/>
      <c r="BK131" s="196"/>
    </row>
    <row r="132" spans="28:63" ht="11.5" customHeight="1">
      <c r="AB132" s="1020"/>
      <c r="AC132" s="302"/>
      <c r="AD132" s="302"/>
      <c r="AE132" s="302"/>
      <c r="AF132" s="302"/>
      <c r="AG132" s="302"/>
      <c r="AH132" s="302"/>
      <c r="AI132" s="302"/>
      <c r="AJ132" s="302"/>
      <c r="AK132" s="302"/>
      <c r="AL132" s="302"/>
      <c r="AM132" s="302"/>
      <c r="AN132" s="302"/>
      <c r="AQ132" s="302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17"/>
      <c r="BE132" s="217"/>
      <c r="BF132" s="217"/>
      <c r="BG132" s="196"/>
      <c r="BH132" s="196"/>
      <c r="BI132" s="196"/>
      <c r="BJ132" s="196"/>
      <c r="BK132" s="196"/>
    </row>
    <row r="133" spans="28:63" ht="11.5" customHeight="1">
      <c r="AB133" s="302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Q133" s="302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17"/>
      <c r="BE133" s="217"/>
      <c r="BF133" s="217"/>
      <c r="BG133" s="196"/>
      <c r="BH133" s="196"/>
      <c r="BI133" s="196"/>
      <c r="BJ133" s="196"/>
      <c r="BK133" s="196"/>
    </row>
    <row r="134" spans="28:63" ht="11.5" customHeight="1">
      <c r="AB134" s="302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Q134" s="302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17"/>
      <c r="BE134" s="217"/>
      <c r="BF134" s="217"/>
      <c r="BG134" s="196"/>
      <c r="BH134" s="196"/>
      <c r="BI134" s="196"/>
      <c r="BJ134" s="196"/>
      <c r="BK134" s="196"/>
    </row>
    <row r="135" spans="28:63" ht="11.5" customHeight="1">
      <c r="AB135" s="302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Q135" s="302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17"/>
      <c r="BE135" s="217"/>
      <c r="BF135" s="217"/>
      <c r="BG135" s="196"/>
      <c r="BH135" s="196"/>
      <c r="BI135" s="196"/>
      <c r="BJ135" s="196"/>
      <c r="BK135" s="196"/>
    </row>
    <row r="136" spans="28:63" ht="11.5" customHeight="1">
      <c r="AB136" s="302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Q136" s="302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17"/>
      <c r="BE136" s="217"/>
      <c r="BF136" s="217"/>
      <c r="BG136" s="196"/>
      <c r="BH136" s="196"/>
      <c r="BI136" s="196"/>
      <c r="BJ136" s="196"/>
      <c r="BK136" s="196"/>
    </row>
    <row r="137" spans="28:63" ht="11.5" customHeight="1">
      <c r="AB137" s="302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Q137" s="302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17"/>
      <c r="BE137" s="217"/>
      <c r="BF137" s="217"/>
      <c r="BG137" s="196"/>
      <c r="BH137" s="196"/>
      <c r="BI137" s="196"/>
      <c r="BJ137" s="196"/>
      <c r="BK137" s="196"/>
    </row>
    <row r="138" spans="28:63" ht="11.5" customHeight="1">
      <c r="AB138" s="302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Q138" s="302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17"/>
      <c r="BE138" s="217"/>
      <c r="BF138" s="217"/>
      <c r="BG138" s="196"/>
      <c r="BH138" s="196"/>
      <c r="BI138" s="196"/>
      <c r="BJ138" s="196"/>
      <c r="BK138" s="196"/>
    </row>
    <row r="139" spans="28:63" ht="11.5" customHeight="1">
      <c r="AB139" s="302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Q139" s="302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17"/>
      <c r="BE139" s="217"/>
      <c r="BF139" s="217"/>
      <c r="BG139" s="196"/>
      <c r="BH139" s="196"/>
      <c r="BI139" s="196"/>
      <c r="BJ139" s="196"/>
      <c r="BK139" s="196"/>
    </row>
    <row r="140" spans="28:63" ht="11.5" customHeight="1">
      <c r="AB140" s="302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Q140" s="302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17"/>
      <c r="BE140" s="217"/>
      <c r="BF140" s="217"/>
      <c r="BG140" s="196"/>
      <c r="BH140" s="196"/>
      <c r="BI140" s="196"/>
      <c r="BJ140" s="196"/>
      <c r="BK140" s="196"/>
    </row>
    <row r="141" spans="28:63" ht="11.5" customHeight="1">
      <c r="AB141" s="302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Q141" s="302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17"/>
      <c r="BE141" s="217"/>
      <c r="BF141" s="217"/>
      <c r="BG141" s="196"/>
      <c r="BH141" s="196"/>
      <c r="BI141" s="196"/>
      <c r="BJ141" s="196"/>
      <c r="BK141" s="196"/>
    </row>
    <row r="142" spans="28:63" ht="11.5" customHeight="1">
      <c r="AB142" s="302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Q142" s="302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17"/>
      <c r="BE142" s="217"/>
      <c r="BF142" s="217"/>
      <c r="BG142" s="196"/>
      <c r="BH142" s="196"/>
      <c r="BI142" s="196"/>
      <c r="BJ142" s="196"/>
      <c r="BK142" s="196"/>
    </row>
    <row r="143" spans="28:63" ht="11.5" customHeight="1">
      <c r="AB143" s="302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Q143" s="302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17"/>
      <c r="BE143" s="217"/>
      <c r="BF143" s="217"/>
      <c r="BG143" s="196"/>
      <c r="BH143" s="196"/>
      <c r="BI143" s="196"/>
      <c r="BJ143" s="196"/>
      <c r="BK143" s="196"/>
    </row>
    <row r="144" spans="28:63" ht="11.5" customHeight="1">
      <c r="AB144" s="302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Q144" s="302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17"/>
      <c r="BE144" s="217"/>
      <c r="BF144" s="217"/>
      <c r="BG144" s="196"/>
      <c r="BH144" s="196"/>
      <c r="BI144" s="196"/>
      <c r="BJ144" s="196"/>
      <c r="BK144" s="196"/>
    </row>
    <row r="145" spans="28:63" ht="11.5" customHeight="1">
      <c r="AB145" s="302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Q145" s="302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17"/>
      <c r="BE145" s="217"/>
      <c r="BF145" s="217"/>
      <c r="BG145" s="196"/>
      <c r="BH145" s="196"/>
      <c r="BI145" s="196"/>
      <c r="BJ145" s="196"/>
      <c r="BK145" s="196"/>
    </row>
    <row r="146" spans="28:63" ht="11.5" customHeight="1">
      <c r="AB146" s="302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Q146" s="302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17"/>
      <c r="BE146" s="217"/>
      <c r="BF146" s="217"/>
      <c r="BG146" s="196"/>
      <c r="BH146" s="196"/>
      <c r="BI146" s="196"/>
      <c r="BJ146" s="196"/>
      <c r="BK146" s="196"/>
    </row>
    <row r="147" spans="28:63" ht="11.5" customHeight="1">
      <c r="AB147" s="302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Q147" s="302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17"/>
      <c r="BE147" s="217"/>
      <c r="BF147" s="217"/>
      <c r="BG147" s="196"/>
      <c r="BH147" s="196"/>
      <c r="BI147" s="196"/>
      <c r="BJ147" s="196"/>
      <c r="BK147" s="196"/>
    </row>
    <row r="148" spans="28:63" ht="11.5" customHeight="1">
      <c r="AB148" s="302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Q148" s="302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17"/>
      <c r="BE148" s="217"/>
      <c r="BF148" s="217"/>
      <c r="BG148" s="196"/>
      <c r="BH148" s="196"/>
      <c r="BI148" s="196"/>
      <c r="BJ148" s="196"/>
      <c r="BK148" s="196"/>
    </row>
    <row r="149" spans="28:63" ht="11.5" customHeight="1">
      <c r="AB149" s="302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Q149" s="302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17"/>
      <c r="BE149" s="217"/>
      <c r="BF149" s="217"/>
      <c r="BG149" s="196"/>
      <c r="BH149" s="196"/>
      <c r="BI149" s="196"/>
      <c r="BJ149" s="196"/>
      <c r="BK149" s="196"/>
    </row>
    <row r="150" spans="28:63" ht="11.5" customHeight="1">
      <c r="AB150" s="302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Q150" s="302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17"/>
      <c r="BE150" s="217"/>
      <c r="BF150" s="217"/>
      <c r="BG150" s="196"/>
      <c r="BH150" s="196"/>
      <c r="BI150" s="196"/>
      <c r="BJ150" s="196"/>
      <c r="BK150" s="196"/>
    </row>
    <row r="151" spans="28:63" ht="11.5" customHeight="1">
      <c r="AB151" s="302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Q151" s="302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17"/>
      <c r="BE151" s="217"/>
      <c r="BF151" s="217"/>
      <c r="BG151" s="196"/>
      <c r="BH151" s="196"/>
      <c r="BI151" s="196"/>
      <c r="BJ151" s="196"/>
      <c r="BK151" s="196"/>
    </row>
    <row r="152" spans="28:63" ht="11.5" customHeight="1">
      <c r="AB152" s="302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Q152" s="302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17"/>
      <c r="BE152" s="217"/>
      <c r="BF152" s="217"/>
      <c r="BG152" s="196"/>
      <c r="BH152" s="196"/>
      <c r="BI152" s="196"/>
      <c r="BJ152" s="196"/>
      <c r="BK152" s="196"/>
    </row>
    <row r="153" spans="28:63" ht="11.5" customHeight="1">
      <c r="AB153" s="302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Q153" s="302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17"/>
      <c r="BE153" s="217"/>
      <c r="BF153" s="217"/>
      <c r="BG153" s="196"/>
      <c r="BH153" s="196"/>
      <c r="BI153" s="196"/>
      <c r="BJ153" s="196"/>
      <c r="BK153" s="196"/>
    </row>
    <row r="154" spans="28:63" ht="11.5" customHeight="1">
      <c r="AB154" s="302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Q154" s="302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17"/>
      <c r="BE154" s="217"/>
      <c r="BF154" s="217"/>
      <c r="BG154" s="196"/>
      <c r="BH154" s="196"/>
      <c r="BI154" s="196"/>
      <c r="BJ154" s="196"/>
      <c r="BK154" s="196"/>
    </row>
    <row r="155" spans="28:63" ht="11.5" customHeight="1">
      <c r="AB155" s="302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Q155" s="302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17"/>
      <c r="BE155" s="217"/>
      <c r="BF155" s="217"/>
      <c r="BG155" s="196"/>
      <c r="BH155" s="196"/>
      <c r="BI155" s="196"/>
      <c r="BJ155" s="196"/>
      <c r="BK155" s="196"/>
    </row>
    <row r="156" spans="28:63" ht="11.5" customHeight="1">
      <c r="AB156" s="302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Q156" s="302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17"/>
      <c r="BE156" s="217"/>
      <c r="BF156" s="217"/>
      <c r="BG156" s="196"/>
      <c r="BH156" s="196"/>
      <c r="BI156" s="196"/>
      <c r="BJ156" s="196"/>
      <c r="BK156" s="196"/>
    </row>
    <row r="157" spans="28:63" ht="11.5" customHeight="1">
      <c r="AB157" s="302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Q157" s="302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17"/>
      <c r="BE157" s="217"/>
      <c r="BF157" s="217"/>
      <c r="BG157" s="196"/>
      <c r="BH157" s="196"/>
      <c r="BI157" s="196"/>
      <c r="BJ157" s="196"/>
      <c r="BK157" s="196"/>
    </row>
    <row r="158" spans="28:63" ht="11.5" customHeight="1">
      <c r="AB158" s="302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Q158" s="302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17"/>
      <c r="BE158" s="217"/>
      <c r="BF158" s="217"/>
      <c r="BG158" s="196"/>
      <c r="BH158" s="196"/>
      <c r="BI158" s="196"/>
      <c r="BJ158" s="196"/>
      <c r="BK158" s="196"/>
    </row>
    <row r="159" spans="28:63" ht="11.5" customHeight="1">
      <c r="AB159" s="302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Q159" s="302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17"/>
      <c r="BE159" s="217"/>
      <c r="BF159" s="217"/>
      <c r="BG159" s="196"/>
      <c r="BH159" s="196"/>
      <c r="BI159" s="196"/>
      <c r="BJ159" s="196"/>
      <c r="BK159" s="196"/>
    </row>
    <row r="160" spans="28:63" ht="11.5" customHeight="1">
      <c r="AB160" s="302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Q160" s="302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17"/>
      <c r="BE160" s="217"/>
      <c r="BF160" s="217"/>
      <c r="BG160" s="196"/>
      <c r="BH160" s="196"/>
      <c r="BI160" s="196"/>
      <c r="BJ160" s="196"/>
      <c r="BK160" s="196"/>
    </row>
    <row r="161" spans="28:63" ht="11.5" customHeight="1">
      <c r="AB161" s="302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Q161" s="302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17"/>
      <c r="BE161" s="217"/>
      <c r="BF161" s="217"/>
      <c r="BG161" s="196"/>
      <c r="BH161" s="196"/>
      <c r="BI161" s="196"/>
      <c r="BJ161" s="196"/>
      <c r="BK161" s="196"/>
    </row>
    <row r="162" spans="28:63" ht="11.5" customHeight="1">
      <c r="AB162" s="302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Q162" s="302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17"/>
      <c r="BE162" s="217"/>
      <c r="BF162" s="217"/>
      <c r="BG162" s="196"/>
      <c r="BH162" s="196"/>
      <c r="BI162" s="196"/>
      <c r="BJ162" s="196"/>
      <c r="BK162" s="196"/>
    </row>
    <row r="163" spans="28:63" ht="11.5" customHeight="1">
      <c r="AB163" s="302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Q163" s="302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17"/>
      <c r="BE163" s="217"/>
      <c r="BF163" s="217"/>
      <c r="BG163" s="196"/>
      <c r="BH163" s="196"/>
      <c r="BI163" s="196"/>
      <c r="BJ163" s="196"/>
      <c r="BK163" s="196"/>
    </row>
    <row r="164" spans="28:63" ht="11.5" customHeight="1">
      <c r="AB164" s="302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Q164" s="302"/>
      <c r="AR164" s="302"/>
      <c r="AS164" s="302"/>
      <c r="AT164" s="302"/>
      <c r="AU164" s="302"/>
      <c r="AV164" s="302"/>
      <c r="AW164" s="302"/>
      <c r="AX164" s="302"/>
      <c r="AY164" s="297"/>
      <c r="AZ164" s="302"/>
      <c r="BA164" s="302"/>
      <c r="BB164" s="302"/>
      <c r="BC164" s="302"/>
      <c r="BD164" s="217"/>
      <c r="BE164" s="217"/>
      <c r="BF164" s="217"/>
      <c r="BG164" s="196"/>
      <c r="BH164" s="196"/>
      <c r="BI164" s="196"/>
      <c r="BJ164" s="196"/>
      <c r="BK164" s="196"/>
    </row>
    <row r="165" spans="28:63" ht="11.5" customHeight="1">
      <c r="AB165" s="302"/>
      <c r="AC165" s="302"/>
      <c r="AD165" s="302"/>
      <c r="AE165" s="302"/>
      <c r="AF165" s="302"/>
      <c r="AG165" s="302"/>
      <c r="AH165" s="302"/>
      <c r="AI165" s="302"/>
      <c r="AJ165" s="297"/>
      <c r="AK165" s="297"/>
      <c r="AL165" s="297"/>
      <c r="AM165" s="302"/>
      <c r="AN165" s="302"/>
      <c r="AQ165" s="302"/>
      <c r="AR165" s="302"/>
      <c r="AS165" s="302"/>
      <c r="AT165" s="302"/>
      <c r="AU165" s="302"/>
      <c r="AV165" s="302"/>
      <c r="AW165" s="302"/>
      <c r="AX165" s="302"/>
      <c r="AY165" s="297"/>
      <c r="AZ165" s="302"/>
      <c r="BA165" s="302"/>
      <c r="BB165" s="302"/>
      <c r="BC165" s="302"/>
      <c r="BD165" s="217"/>
      <c r="BE165" s="217"/>
      <c r="BF165" s="217"/>
      <c r="BG165" s="196"/>
      <c r="BH165" s="196"/>
      <c r="BI165" s="196"/>
      <c r="BJ165" s="196"/>
      <c r="BK165" s="196"/>
    </row>
    <row r="166" spans="28:63" ht="11.5" customHeight="1">
      <c r="AB166" s="302"/>
      <c r="AC166" s="302"/>
      <c r="AD166" s="302"/>
      <c r="AE166" s="302"/>
      <c r="AF166" s="302"/>
      <c r="AG166" s="302"/>
      <c r="AH166" s="302"/>
      <c r="AI166" s="297"/>
      <c r="AJ166" s="297"/>
      <c r="AK166" s="297"/>
      <c r="AL166" s="297"/>
      <c r="AM166" s="302"/>
      <c r="AN166" s="302"/>
      <c r="AQ166" s="1020"/>
      <c r="AR166" s="1020"/>
      <c r="AS166" s="1020"/>
      <c r="AT166" s="1020"/>
      <c r="AU166" s="1020"/>
      <c r="AV166" s="1020"/>
      <c r="AW166" s="1020"/>
      <c r="AX166" s="1020"/>
      <c r="AY166" s="1020"/>
      <c r="AZ166" s="1020"/>
      <c r="BA166" s="1020"/>
      <c r="BB166" s="1020"/>
      <c r="BC166" s="1020"/>
      <c r="BD166" s="217"/>
      <c r="BE166" s="217"/>
      <c r="BF166" s="217"/>
      <c r="BG166" s="196"/>
      <c r="BH166" s="196"/>
      <c r="BI166" s="196"/>
      <c r="BJ166" s="196"/>
      <c r="BK166" s="196"/>
    </row>
    <row r="167" spans="28:63" ht="11.5" customHeight="1">
      <c r="AB167" s="1020"/>
      <c r="AC167" s="1020"/>
      <c r="AD167" s="1020"/>
      <c r="AE167" s="1020"/>
      <c r="AF167" s="1020"/>
      <c r="AG167" s="1020"/>
      <c r="AH167" s="1020"/>
      <c r="AI167" s="1020"/>
      <c r="AJ167" s="1020"/>
      <c r="AK167" s="1020"/>
      <c r="AL167" s="1020"/>
      <c r="AM167" s="1020"/>
      <c r="AN167" s="1020"/>
      <c r="AQ167" s="1020"/>
      <c r="AR167" s="1020"/>
      <c r="AS167" s="1020"/>
      <c r="AT167" s="310"/>
      <c r="AU167" s="1020"/>
      <c r="AV167" s="1020"/>
      <c r="AW167" s="1020"/>
      <c r="AX167" s="1020"/>
      <c r="AY167" s="310"/>
      <c r="AZ167" s="1020"/>
      <c r="BA167" s="1020"/>
      <c r="BB167" s="1020"/>
      <c r="BC167" s="1020"/>
      <c r="BD167" s="217"/>
      <c r="BE167" s="217"/>
      <c r="BF167" s="217"/>
      <c r="BG167" s="196"/>
      <c r="BH167" s="196"/>
      <c r="BI167" s="196"/>
      <c r="BJ167" s="196"/>
      <c r="BK167" s="196"/>
    </row>
    <row r="168" spans="28:63" ht="11.5" customHeight="1">
      <c r="AB168" s="1020"/>
      <c r="AC168" s="1020"/>
      <c r="AD168" s="1020"/>
      <c r="AE168" s="310"/>
      <c r="AF168" s="1020"/>
      <c r="AG168" s="1020"/>
      <c r="AH168" s="1020"/>
      <c r="AI168" s="1020"/>
      <c r="AJ168" s="310"/>
      <c r="AK168" s="1020"/>
      <c r="AL168" s="1020"/>
      <c r="AM168" s="1020"/>
      <c r="AN168" s="1020"/>
      <c r="BE168" s="217"/>
      <c r="BF168" s="217"/>
      <c r="BG168" s="196"/>
      <c r="BH168" s="196"/>
      <c r="BI168" s="196"/>
      <c r="BJ168" s="196"/>
      <c r="BK168" s="196"/>
    </row>
    <row r="169" spans="28:63" ht="11.5" customHeight="1">
      <c r="BE169" s="217"/>
      <c r="BF169" s="217"/>
      <c r="BG169" s="196"/>
      <c r="BH169" s="196"/>
      <c r="BI169" s="196"/>
      <c r="BJ169" s="196"/>
      <c r="BK169" s="196"/>
    </row>
    <row r="170" spans="28:63" ht="11.5" customHeight="1">
      <c r="BE170" s="217"/>
      <c r="BF170" s="217"/>
      <c r="BG170" s="196"/>
      <c r="BH170" s="196"/>
      <c r="BI170" s="196"/>
      <c r="BJ170" s="196"/>
      <c r="BK170" s="196"/>
    </row>
    <row r="171" spans="28:63" ht="11.5" customHeight="1">
      <c r="BE171" s="217"/>
      <c r="BF171" s="217"/>
      <c r="BG171" s="196"/>
      <c r="BH171" s="196"/>
      <c r="BI171" s="196"/>
      <c r="BJ171" s="196"/>
      <c r="BK171" s="196"/>
    </row>
    <row r="172" spans="28:63" ht="11.5" customHeight="1">
      <c r="BE172" s="217"/>
      <c r="BF172" s="217"/>
      <c r="BG172" s="196"/>
      <c r="BH172" s="196"/>
      <c r="BI172" s="196"/>
      <c r="BJ172" s="196"/>
      <c r="BK172" s="196"/>
    </row>
    <row r="173" spans="28:63" ht="11.5" customHeight="1">
      <c r="BE173" s="217"/>
      <c r="BF173" s="217"/>
      <c r="BG173" s="196"/>
      <c r="BH173" s="196"/>
      <c r="BI173" s="196"/>
      <c r="BJ173" s="196"/>
      <c r="BK173" s="196"/>
    </row>
    <row r="174" spans="28:63" ht="11.5" customHeight="1">
      <c r="BE174" s="217"/>
      <c r="BF174" s="217"/>
      <c r="BG174" s="196"/>
      <c r="BH174" s="196"/>
      <c r="BI174" s="196"/>
      <c r="BJ174" s="196"/>
      <c r="BK174" s="196"/>
    </row>
    <row r="175" spans="28:63" ht="11.5" customHeight="1">
      <c r="BE175" s="217"/>
      <c r="BF175" s="217"/>
      <c r="BG175" s="196"/>
      <c r="BH175" s="196"/>
      <c r="BI175" s="196"/>
      <c r="BJ175" s="196"/>
      <c r="BK175" s="196"/>
    </row>
    <row r="176" spans="28:63" ht="11.5" customHeight="1">
      <c r="BE176" s="217"/>
      <c r="BF176" s="217"/>
      <c r="BG176" s="196"/>
      <c r="BH176" s="196"/>
      <c r="BI176" s="196"/>
      <c r="BJ176" s="196"/>
      <c r="BK176" s="196"/>
    </row>
    <row r="177" spans="57:63" ht="11.5" customHeight="1">
      <c r="BE177" s="217"/>
      <c r="BF177" s="217"/>
      <c r="BG177" s="196"/>
      <c r="BH177" s="196"/>
      <c r="BI177" s="196"/>
      <c r="BJ177" s="196"/>
      <c r="BK177" s="196"/>
    </row>
    <row r="178" spans="57:63" ht="11.5" customHeight="1">
      <c r="BE178" s="217"/>
      <c r="BF178" s="217"/>
      <c r="BG178" s="196"/>
      <c r="BH178" s="196"/>
      <c r="BI178" s="196"/>
      <c r="BJ178" s="196"/>
      <c r="BK178" s="196"/>
    </row>
    <row r="179" spans="57:63" ht="11.5" customHeight="1">
      <c r="BE179" s="217"/>
      <c r="BF179" s="217"/>
      <c r="BG179" s="196"/>
      <c r="BH179" s="196"/>
      <c r="BI179" s="196"/>
      <c r="BJ179" s="196"/>
      <c r="BK179" s="196"/>
    </row>
    <row r="180" spans="57:63" ht="11.5" customHeight="1">
      <c r="BE180" s="217"/>
      <c r="BF180" s="217"/>
      <c r="BG180" s="196"/>
      <c r="BH180" s="196"/>
      <c r="BI180" s="196"/>
      <c r="BJ180" s="196"/>
      <c r="BK180" s="196"/>
    </row>
    <row r="181" spans="57:63" ht="11.5" customHeight="1">
      <c r="BE181" s="217"/>
      <c r="BF181" s="217"/>
      <c r="BG181" s="196"/>
      <c r="BH181" s="196"/>
      <c r="BI181" s="196"/>
      <c r="BJ181" s="196"/>
      <c r="BK181" s="196"/>
    </row>
    <row r="182" spans="57:63" ht="11.5" customHeight="1">
      <c r="BE182" s="217"/>
      <c r="BF182" s="217"/>
      <c r="BG182" s="196"/>
      <c r="BH182" s="196"/>
      <c r="BI182" s="196"/>
      <c r="BJ182" s="196"/>
      <c r="BK182" s="196"/>
    </row>
    <row r="183" spans="57:63" ht="11.5" customHeight="1">
      <c r="BE183" s="217"/>
      <c r="BF183" s="217"/>
      <c r="BG183" s="196"/>
      <c r="BH183" s="196"/>
      <c r="BI183" s="196"/>
      <c r="BJ183" s="196"/>
      <c r="BK183" s="196"/>
    </row>
    <row r="184" spans="57:63" ht="11.5" customHeight="1">
      <c r="BE184" s="217"/>
      <c r="BF184" s="217"/>
      <c r="BG184" s="196"/>
      <c r="BH184" s="196"/>
      <c r="BI184" s="196"/>
      <c r="BJ184" s="196"/>
      <c r="BK184" s="196"/>
    </row>
    <row r="185" spans="57:63" ht="11.5" customHeight="1">
      <c r="BE185" s="217"/>
      <c r="BF185" s="217"/>
    </row>
    <row r="186" spans="57:63" ht="11.5" customHeight="1">
      <c r="BE186" s="217"/>
      <c r="BF186" s="217"/>
    </row>
    <row r="187" spans="57:63" ht="11.5" customHeight="1">
      <c r="BE187" s="217"/>
      <c r="BF187" s="217"/>
    </row>
    <row r="188" spans="57:63" ht="11.5" customHeight="1">
      <c r="BE188" s="217"/>
      <c r="BF188" s="217"/>
    </row>
    <row r="189" spans="57:63" ht="11.5" customHeight="1">
      <c r="BE189" s="217"/>
      <c r="BF189" s="217"/>
    </row>
    <row r="190" spans="57:63" ht="11.5" customHeight="1">
      <c r="BE190" s="217"/>
      <c r="BF190" s="217"/>
    </row>
    <row r="191" spans="57:63" ht="11.5" customHeight="1">
      <c r="BE191" s="217"/>
      <c r="BF191" s="217"/>
    </row>
    <row r="192" spans="57:63" ht="11.5" customHeight="1">
      <c r="BE192" s="217"/>
      <c r="BF192" s="217"/>
    </row>
    <row r="193" spans="57:63" ht="11.5" customHeight="1">
      <c r="BE193" s="217"/>
      <c r="BF193" s="217"/>
    </row>
    <row r="194" spans="57:63" ht="11.5" customHeight="1">
      <c r="BE194" s="217"/>
      <c r="BF194" s="217"/>
    </row>
    <row r="195" spans="57:63" ht="11.5" customHeight="1">
      <c r="BE195" s="217"/>
      <c r="BF195" s="217"/>
    </row>
    <row r="196" spans="57:63" ht="11.5" customHeight="1">
      <c r="BE196" s="217"/>
      <c r="BF196" s="217"/>
    </row>
    <row r="197" spans="57:63" ht="11.5" customHeight="1">
      <c r="BE197" s="217"/>
      <c r="BF197" s="217"/>
    </row>
    <row r="198" spans="57:63" ht="11.5" customHeight="1">
      <c r="BE198" s="217"/>
      <c r="BF198" s="217"/>
    </row>
    <row r="199" spans="57:63" ht="11.5" customHeight="1">
      <c r="BE199" s="217"/>
      <c r="BF199" s="217"/>
    </row>
    <row r="200" spans="57:63" ht="11.5" customHeight="1">
      <c r="BE200" s="217"/>
      <c r="BF200" s="217"/>
    </row>
    <row r="201" spans="57:63" ht="11.5" customHeight="1">
      <c r="BE201" s="217"/>
      <c r="BF201" s="217"/>
    </row>
    <row r="202" spans="57:63" ht="11.5" customHeight="1">
      <c r="BE202" s="217"/>
      <c r="BF202" s="217"/>
    </row>
    <row r="203" spans="57:63" ht="11.5" customHeight="1">
      <c r="BE203" s="217"/>
      <c r="BF203" s="217"/>
    </row>
    <row r="204" spans="57:63" ht="11.5" customHeight="1">
      <c r="BE204" s="217"/>
      <c r="BF204" s="217"/>
    </row>
    <row r="205" spans="57:63" ht="11.5" customHeight="1">
      <c r="BE205" s="217"/>
      <c r="BF205" s="217"/>
    </row>
    <row r="206" spans="57:63" ht="11.5" customHeight="1">
      <c r="BE206" s="217"/>
      <c r="BF206" s="217"/>
      <c r="BG206" s="196"/>
      <c r="BH206" s="196"/>
      <c r="BI206" s="196"/>
      <c r="BJ206" s="196"/>
      <c r="BK206" s="196"/>
    </row>
    <row r="207" spans="57:63" ht="11.5" customHeight="1">
      <c r="BE207" s="217"/>
      <c r="BF207" s="217"/>
      <c r="BG207" s="196"/>
      <c r="BH207" s="196"/>
      <c r="BI207" s="196"/>
      <c r="BJ207" s="196"/>
      <c r="BK207" s="196"/>
    </row>
    <row r="208" spans="57:63" ht="11.5" customHeight="1">
      <c r="BE208" s="217"/>
      <c r="BF208" s="217"/>
      <c r="BG208" s="196"/>
      <c r="BH208" s="196"/>
      <c r="BI208" s="196"/>
      <c r="BJ208" s="196"/>
      <c r="BK208" s="196"/>
    </row>
    <row r="209" spans="1:63" ht="11.5" customHeight="1">
      <c r="BE209" s="217"/>
      <c r="BF209" s="217"/>
      <c r="BG209" s="196"/>
      <c r="BH209" s="196"/>
      <c r="BI209" s="196"/>
      <c r="BJ209" s="196"/>
      <c r="BK209" s="196"/>
    </row>
    <row r="210" spans="1:63" ht="11.5" customHeight="1">
      <c r="BE210" s="217"/>
      <c r="BF210" s="217"/>
      <c r="BG210" s="196"/>
      <c r="BH210" s="196"/>
      <c r="BI210" s="196"/>
      <c r="BJ210" s="196"/>
      <c r="BK210" s="196"/>
    </row>
    <row r="211" spans="1:63" ht="11.5" customHeight="1">
      <c r="BE211" s="217"/>
      <c r="BF211" s="217"/>
      <c r="BG211" s="196"/>
      <c r="BH211" s="196"/>
      <c r="BI211" s="196"/>
      <c r="BJ211" s="196"/>
      <c r="BK211" s="196"/>
    </row>
    <row r="212" spans="1:63" ht="11.5" customHeight="1">
      <c r="A212" s="217"/>
      <c r="B212" s="217"/>
      <c r="C212" s="217"/>
      <c r="D212" s="217"/>
      <c r="E212" s="217"/>
      <c r="F212" s="217"/>
      <c r="G212" s="217"/>
      <c r="H212" s="217"/>
      <c r="I212" s="217"/>
      <c r="J212" s="217"/>
      <c r="K212" s="217"/>
      <c r="L212" s="217"/>
      <c r="M212" s="217"/>
      <c r="N212" s="217"/>
      <c r="O212" s="217"/>
      <c r="P212" s="217"/>
      <c r="Q212" s="217"/>
      <c r="R212" s="217"/>
      <c r="S212" s="217"/>
      <c r="T212" s="217"/>
      <c r="U212" s="217"/>
      <c r="V212" s="217"/>
      <c r="W212" s="217"/>
      <c r="X212" s="217"/>
      <c r="Y212" s="217"/>
      <c r="Z212" s="217"/>
      <c r="AA212" s="217"/>
      <c r="AB212" s="217"/>
      <c r="AC212" s="217"/>
      <c r="AD212" s="217"/>
      <c r="AE212" s="217"/>
      <c r="AF212" s="217"/>
      <c r="AG212" s="217"/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7"/>
      <c r="AY212" s="217"/>
      <c r="AZ212" s="217"/>
      <c r="BA212" s="217"/>
      <c r="BB212" s="217"/>
      <c r="BC212" s="217"/>
      <c r="BD212" s="217"/>
      <c r="BE212" s="217"/>
      <c r="BF212" s="217"/>
      <c r="BG212" s="196"/>
      <c r="BH212" s="196"/>
      <c r="BI212" s="196"/>
      <c r="BJ212" s="196"/>
      <c r="BK212" s="196"/>
    </row>
    <row r="213" spans="1:63" ht="11.5" customHeight="1">
      <c r="A213" s="217"/>
      <c r="B213" s="217"/>
      <c r="C213" s="217"/>
      <c r="D213" s="217"/>
      <c r="E213" s="217"/>
      <c r="F213" s="217"/>
      <c r="G213" s="217"/>
      <c r="H213" s="217"/>
      <c r="I213" s="217"/>
      <c r="J213" s="217"/>
      <c r="K213" s="217"/>
      <c r="L213" s="217"/>
      <c r="M213" s="217"/>
      <c r="N213" s="217"/>
      <c r="O213" s="217"/>
      <c r="P213" s="217"/>
      <c r="Q213" s="217"/>
      <c r="R213" s="217"/>
      <c r="S213" s="217"/>
      <c r="T213" s="217"/>
      <c r="U213" s="217"/>
      <c r="V213" s="217"/>
      <c r="W213" s="217"/>
      <c r="X213" s="217"/>
      <c r="Y213" s="217"/>
      <c r="Z213" s="217"/>
      <c r="AA213" s="217"/>
      <c r="AB213" s="217"/>
      <c r="AC213" s="217"/>
      <c r="AD213" s="217"/>
      <c r="AE213" s="217"/>
      <c r="AF213" s="217"/>
      <c r="AG213" s="217"/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7"/>
      <c r="AY213" s="217"/>
      <c r="AZ213" s="217"/>
      <c r="BA213" s="217"/>
      <c r="BB213" s="217"/>
      <c r="BC213" s="217"/>
      <c r="BD213" s="217"/>
      <c r="BE213" s="217"/>
      <c r="BF213" s="217"/>
      <c r="BG213" s="196"/>
      <c r="BH213" s="196"/>
      <c r="BI213" s="196"/>
      <c r="BJ213" s="196"/>
      <c r="BK213" s="196"/>
    </row>
    <row r="214" spans="1:63" ht="11.5" customHeight="1">
      <c r="A214" s="217"/>
      <c r="B214" s="217"/>
      <c r="C214" s="217"/>
      <c r="D214" s="217"/>
      <c r="E214" s="217"/>
      <c r="F214" s="217"/>
      <c r="G214" s="217"/>
      <c r="H214" s="217"/>
      <c r="I214" s="217"/>
      <c r="J214" s="217"/>
      <c r="K214" s="217"/>
      <c r="L214" s="217"/>
      <c r="M214" s="217"/>
      <c r="N214" s="217"/>
      <c r="O214" s="217"/>
      <c r="P214" s="217"/>
      <c r="Q214" s="217"/>
      <c r="R214" s="217"/>
      <c r="S214" s="217"/>
      <c r="T214" s="217"/>
      <c r="U214" s="217"/>
      <c r="V214" s="217"/>
      <c r="W214" s="217"/>
      <c r="X214" s="217"/>
      <c r="Y214" s="217"/>
      <c r="Z214" s="217"/>
      <c r="AA214" s="217"/>
      <c r="AB214" s="217"/>
      <c r="AC214" s="217"/>
      <c r="AD214" s="217"/>
      <c r="AE214" s="217"/>
      <c r="AF214" s="217"/>
      <c r="AG214" s="217"/>
      <c r="AH214" s="217"/>
      <c r="AI214" s="217"/>
      <c r="AJ214" s="217"/>
      <c r="AK214" s="217"/>
      <c r="AL214" s="217"/>
      <c r="AM214" s="217"/>
      <c r="AN214" s="217"/>
      <c r="AO214" s="217"/>
      <c r="AP214" s="217"/>
      <c r="AQ214" s="217"/>
      <c r="AR214" s="217"/>
      <c r="AS214" s="217"/>
      <c r="AT214" s="217"/>
      <c r="AU214" s="217"/>
      <c r="AV214" s="217"/>
      <c r="AW214" s="217"/>
      <c r="AX214" s="217"/>
      <c r="AY214" s="217"/>
      <c r="AZ214" s="217"/>
      <c r="BA214" s="217"/>
      <c r="BB214" s="217"/>
      <c r="BC214" s="217"/>
      <c r="BD214" s="217"/>
      <c r="BE214" s="217"/>
      <c r="BF214" s="217"/>
      <c r="BG214" s="196"/>
      <c r="BH214" s="196"/>
      <c r="BI214" s="196"/>
      <c r="BJ214" s="196"/>
      <c r="BK214" s="196"/>
    </row>
    <row r="215" spans="1:63" ht="11.5" customHeight="1">
      <c r="A215" s="217"/>
      <c r="B215" s="217"/>
      <c r="C215" s="217"/>
      <c r="D215" s="217"/>
      <c r="E215" s="217"/>
      <c r="F215" s="217"/>
      <c r="G215" s="217"/>
      <c r="H215" s="217"/>
      <c r="I215" s="217"/>
      <c r="J215" s="217"/>
      <c r="K215" s="217"/>
      <c r="L215" s="217"/>
      <c r="M215" s="217"/>
      <c r="N215" s="217"/>
      <c r="O215" s="217"/>
      <c r="P215" s="217"/>
      <c r="Q215" s="217"/>
      <c r="R215" s="217"/>
      <c r="S215" s="217"/>
      <c r="T215" s="217"/>
      <c r="U215" s="217"/>
      <c r="V215" s="217"/>
      <c r="W215" s="217"/>
      <c r="X215" s="217"/>
      <c r="Y215" s="217"/>
      <c r="Z215" s="217"/>
      <c r="AA215" s="217"/>
      <c r="AB215" s="217"/>
      <c r="AC215" s="217"/>
      <c r="AD215" s="217"/>
      <c r="AE215" s="217"/>
      <c r="AF215" s="217"/>
      <c r="AG215" s="217"/>
      <c r="AH215" s="217"/>
      <c r="AI215" s="217"/>
      <c r="AJ215" s="217"/>
      <c r="AK215" s="217"/>
      <c r="AL215" s="217"/>
      <c r="AM215" s="217"/>
      <c r="AN215" s="217"/>
      <c r="AO215" s="217"/>
      <c r="AP215" s="217"/>
      <c r="AQ215" s="217"/>
      <c r="AR215" s="217"/>
      <c r="AS215" s="217"/>
      <c r="AT215" s="217"/>
      <c r="AU215" s="217"/>
      <c r="AV215" s="217"/>
      <c r="AW215" s="217"/>
      <c r="AX215" s="217"/>
      <c r="AY215" s="217"/>
      <c r="AZ215" s="217"/>
      <c r="BA215" s="217"/>
      <c r="BB215" s="217"/>
      <c r="BC215" s="217"/>
      <c r="BD215" s="217"/>
      <c r="BE215" s="217"/>
      <c r="BF215" s="217"/>
      <c r="BG215" s="196"/>
      <c r="BH215" s="196"/>
      <c r="BI215" s="196"/>
      <c r="BJ215" s="196"/>
      <c r="BK215" s="196"/>
    </row>
    <row r="216" spans="1:63" ht="11.5" customHeight="1">
      <c r="A216" s="217"/>
      <c r="B216" s="217"/>
      <c r="C216" s="217"/>
      <c r="D216" s="217"/>
      <c r="E216" s="217"/>
      <c r="F216" s="217"/>
      <c r="G216" s="217"/>
      <c r="H216" s="217"/>
      <c r="I216" s="217"/>
      <c r="J216" s="217"/>
      <c r="K216" s="217"/>
      <c r="L216" s="217"/>
      <c r="M216" s="217"/>
      <c r="N216" s="217"/>
      <c r="O216" s="217"/>
      <c r="P216" s="217"/>
      <c r="Q216" s="217"/>
      <c r="R216" s="217"/>
      <c r="S216" s="217"/>
      <c r="T216" s="217"/>
      <c r="U216" s="217"/>
      <c r="V216" s="217"/>
      <c r="W216" s="217"/>
      <c r="X216" s="217"/>
      <c r="Y216" s="217"/>
      <c r="Z216" s="217"/>
      <c r="AA216" s="217"/>
      <c r="AB216" s="217"/>
      <c r="AC216" s="217"/>
      <c r="AD216" s="217"/>
      <c r="AE216" s="217"/>
      <c r="AF216" s="217"/>
      <c r="AG216" s="217"/>
      <c r="AH216" s="217"/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7"/>
      <c r="AU216" s="217"/>
      <c r="AV216" s="217"/>
      <c r="AW216" s="217"/>
      <c r="AX216" s="217"/>
      <c r="AY216" s="217"/>
      <c r="AZ216" s="217"/>
      <c r="BA216" s="217"/>
      <c r="BB216" s="217"/>
      <c r="BC216" s="217"/>
      <c r="BD216" s="217"/>
      <c r="BE216" s="217"/>
      <c r="BF216" s="217"/>
      <c r="BG216" s="196"/>
      <c r="BH216" s="196"/>
      <c r="BI216" s="196"/>
      <c r="BJ216" s="196"/>
      <c r="BK216" s="196"/>
    </row>
    <row r="217" spans="1:63" ht="11.5" customHeight="1">
      <c r="A217" s="217"/>
      <c r="B217" s="217"/>
      <c r="C217" s="217"/>
      <c r="D217" s="217"/>
      <c r="E217" s="217"/>
      <c r="F217" s="217"/>
      <c r="G217" s="217"/>
      <c r="H217" s="217"/>
      <c r="I217" s="217"/>
      <c r="J217" s="217"/>
      <c r="K217" s="217"/>
      <c r="L217" s="217"/>
      <c r="M217" s="217"/>
      <c r="N217" s="217"/>
      <c r="O217" s="217"/>
      <c r="P217" s="217"/>
      <c r="Q217" s="217"/>
      <c r="R217" s="217"/>
      <c r="S217" s="217"/>
      <c r="T217" s="217"/>
      <c r="U217" s="217"/>
      <c r="V217" s="217"/>
      <c r="W217" s="217"/>
      <c r="X217" s="217"/>
      <c r="Y217" s="217"/>
      <c r="Z217" s="217"/>
      <c r="AA217" s="217"/>
      <c r="AB217" s="217"/>
      <c r="AC217" s="217"/>
      <c r="AD217" s="217"/>
      <c r="AE217" s="217"/>
      <c r="AF217" s="217"/>
      <c r="AG217" s="217"/>
      <c r="AH217" s="217"/>
      <c r="AI217" s="217"/>
      <c r="AJ217" s="217"/>
      <c r="AK217" s="217"/>
      <c r="AL217" s="217"/>
      <c r="AM217" s="217"/>
      <c r="AN217" s="217"/>
      <c r="AO217" s="217"/>
      <c r="AP217" s="217"/>
      <c r="AQ217" s="217"/>
      <c r="AR217" s="217"/>
      <c r="AS217" s="217"/>
      <c r="AT217" s="217"/>
      <c r="AU217" s="217"/>
      <c r="AV217" s="217"/>
      <c r="AW217" s="217"/>
      <c r="AX217" s="217"/>
      <c r="AY217" s="217"/>
      <c r="AZ217" s="217"/>
      <c r="BA217" s="217"/>
      <c r="BB217" s="217"/>
      <c r="BC217" s="217"/>
      <c r="BD217" s="217"/>
      <c r="BE217" s="217"/>
      <c r="BF217" s="217"/>
      <c r="BG217" s="196"/>
      <c r="BH217" s="196"/>
      <c r="BI217" s="196"/>
      <c r="BJ217" s="196"/>
      <c r="BK217" s="196"/>
    </row>
    <row r="218" spans="1:63" ht="11.5" customHeight="1">
      <c r="A218" s="217"/>
      <c r="B218" s="217"/>
      <c r="C218" s="217"/>
      <c r="D218" s="217"/>
      <c r="E218" s="217"/>
      <c r="F218" s="217"/>
      <c r="G218" s="217"/>
      <c r="H218" s="217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7"/>
      <c r="T218" s="217"/>
      <c r="U218" s="217"/>
      <c r="V218" s="217"/>
      <c r="W218" s="217"/>
      <c r="X218" s="217"/>
      <c r="Y218" s="217"/>
      <c r="Z218" s="217"/>
      <c r="AA218" s="217"/>
      <c r="AB218" s="217"/>
      <c r="AC218" s="217"/>
      <c r="AD218" s="217"/>
      <c r="AE218" s="217"/>
      <c r="AF218" s="217"/>
      <c r="AG218" s="217"/>
      <c r="AH218" s="217"/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7"/>
      <c r="AT218" s="217"/>
      <c r="AU218" s="217"/>
      <c r="AV218" s="217"/>
      <c r="AW218" s="217"/>
      <c r="AX218" s="217"/>
      <c r="AY218" s="217"/>
      <c r="AZ218" s="217"/>
      <c r="BA218" s="217"/>
      <c r="BB218" s="217"/>
      <c r="BC218" s="217"/>
      <c r="BD218" s="217"/>
      <c r="BE218" s="217"/>
      <c r="BF218" s="217"/>
      <c r="BG218" s="196"/>
      <c r="BH218" s="196"/>
      <c r="BI218" s="196"/>
      <c r="BJ218" s="196"/>
      <c r="BK218" s="196"/>
    </row>
    <row r="219" spans="1:63" ht="11.5" customHeight="1">
      <c r="A219" s="217"/>
      <c r="B219" s="217"/>
      <c r="C219" s="217"/>
      <c r="D219" s="217"/>
      <c r="E219" s="217"/>
      <c r="F219" s="217"/>
      <c r="G219" s="217"/>
      <c r="H219" s="217"/>
      <c r="I219" s="217"/>
      <c r="J219" s="217"/>
      <c r="K219" s="217"/>
      <c r="L219" s="217"/>
      <c r="M219" s="217"/>
      <c r="N219" s="217"/>
      <c r="O219" s="217"/>
      <c r="P219" s="217"/>
      <c r="Q219" s="217"/>
      <c r="R219" s="217"/>
      <c r="S219" s="217"/>
      <c r="T219" s="217"/>
      <c r="U219" s="217"/>
      <c r="V219" s="217"/>
      <c r="W219" s="217"/>
      <c r="X219" s="217"/>
      <c r="Y219" s="217"/>
      <c r="Z219" s="217"/>
      <c r="AA219" s="217"/>
      <c r="AB219" s="217"/>
      <c r="AC219" s="217"/>
      <c r="AD219" s="217"/>
      <c r="AE219" s="217"/>
      <c r="AF219" s="217"/>
      <c r="AG219" s="217"/>
      <c r="AH219" s="217"/>
      <c r="AI219" s="217"/>
      <c r="AJ219" s="217"/>
      <c r="AK219" s="217"/>
      <c r="AL219" s="217"/>
      <c r="AM219" s="217"/>
      <c r="AN219" s="217"/>
      <c r="AO219" s="217"/>
      <c r="AP219" s="217"/>
      <c r="AQ219" s="217"/>
      <c r="AR219" s="217"/>
      <c r="AS219" s="217"/>
      <c r="AT219" s="217"/>
      <c r="AU219" s="217"/>
      <c r="AV219" s="217"/>
      <c r="AW219" s="217"/>
      <c r="AX219" s="217"/>
      <c r="AY219" s="217"/>
      <c r="AZ219" s="217"/>
      <c r="BA219" s="217"/>
      <c r="BB219" s="217"/>
      <c r="BC219" s="217"/>
      <c r="BD219" s="217"/>
      <c r="BE219" s="217"/>
      <c r="BF219" s="217"/>
      <c r="BG219" s="196"/>
      <c r="BH219" s="196"/>
      <c r="BI219" s="196"/>
      <c r="BJ219" s="196"/>
      <c r="BK219" s="196"/>
    </row>
    <row r="220" spans="1:63" ht="11.5" customHeight="1">
      <c r="A220" s="217"/>
      <c r="B220" s="217"/>
      <c r="C220" s="217"/>
      <c r="D220" s="217"/>
      <c r="E220" s="217"/>
      <c r="F220" s="217"/>
      <c r="G220" s="217"/>
      <c r="H220" s="217"/>
      <c r="I220" s="217"/>
      <c r="J220" s="217"/>
      <c r="K220" s="217"/>
      <c r="L220" s="217"/>
      <c r="M220" s="217"/>
      <c r="N220" s="217"/>
      <c r="O220" s="217"/>
      <c r="P220" s="217"/>
      <c r="Q220" s="217"/>
      <c r="R220" s="217"/>
      <c r="S220" s="217"/>
      <c r="T220" s="217"/>
      <c r="U220" s="217"/>
      <c r="V220" s="217"/>
      <c r="W220" s="217"/>
      <c r="X220" s="217"/>
      <c r="Y220" s="217"/>
      <c r="Z220" s="217"/>
      <c r="AA220" s="217"/>
      <c r="AB220" s="217"/>
      <c r="AC220" s="217"/>
      <c r="AD220" s="217"/>
      <c r="AE220" s="217"/>
      <c r="AF220" s="217"/>
      <c r="AG220" s="217"/>
      <c r="AH220" s="217"/>
      <c r="AI220" s="217"/>
      <c r="AJ220" s="217"/>
      <c r="AK220" s="217"/>
      <c r="AL220" s="217"/>
      <c r="AM220" s="217"/>
      <c r="AN220" s="217"/>
      <c r="AO220" s="217"/>
      <c r="AP220" s="217"/>
      <c r="AQ220" s="217"/>
      <c r="AR220" s="217"/>
      <c r="AS220" s="217"/>
      <c r="AT220" s="217"/>
      <c r="AU220" s="217"/>
      <c r="AV220" s="217"/>
      <c r="AW220" s="217"/>
      <c r="AX220" s="217"/>
      <c r="AY220" s="217"/>
      <c r="AZ220" s="217"/>
      <c r="BA220" s="217"/>
      <c r="BB220" s="217"/>
      <c r="BC220" s="217"/>
      <c r="BD220" s="217"/>
      <c r="BE220" s="217"/>
      <c r="BF220" s="217"/>
      <c r="BG220" s="196"/>
      <c r="BH220" s="196"/>
      <c r="BI220" s="196"/>
      <c r="BJ220" s="196"/>
      <c r="BK220" s="196"/>
    </row>
    <row r="221" spans="1:63" ht="11.5" customHeight="1">
      <c r="A221" s="217"/>
      <c r="B221" s="217"/>
      <c r="C221" s="217"/>
      <c r="D221" s="217"/>
      <c r="E221" s="217"/>
      <c r="F221" s="217"/>
      <c r="G221" s="217"/>
      <c r="H221" s="217"/>
      <c r="I221" s="217"/>
      <c r="J221" s="217"/>
      <c r="K221" s="217"/>
      <c r="L221" s="217"/>
      <c r="M221" s="217"/>
      <c r="N221" s="217"/>
      <c r="O221" s="217"/>
      <c r="P221" s="217"/>
      <c r="Q221" s="217"/>
      <c r="R221" s="217"/>
      <c r="S221" s="217"/>
      <c r="T221" s="217"/>
      <c r="U221" s="217"/>
      <c r="V221" s="217"/>
      <c r="W221" s="217"/>
      <c r="X221" s="217"/>
      <c r="Y221" s="217"/>
      <c r="Z221" s="217"/>
      <c r="AA221" s="217"/>
      <c r="AB221" s="217"/>
      <c r="AC221" s="217"/>
      <c r="AD221" s="217"/>
      <c r="AE221" s="217"/>
      <c r="AF221" s="217"/>
      <c r="AG221" s="217"/>
      <c r="AH221" s="217"/>
      <c r="AI221" s="217"/>
      <c r="AJ221" s="217"/>
      <c r="AK221" s="217"/>
      <c r="AL221" s="217"/>
      <c r="AM221" s="217"/>
      <c r="AN221" s="217"/>
      <c r="AO221" s="217"/>
      <c r="AP221" s="217"/>
      <c r="AQ221" s="217"/>
      <c r="AR221" s="217"/>
      <c r="AS221" s="217"/>
      <c r="AT221" s="217"/>
      <c r="AU221" s="217"/>
      <c r="AV221" s="217"/>
      <c r="AW221" s="217"/>
      <c r="AX221" s="217"/>
      <c r="AY221" s="217"/>
      <c r="AZ221" s="217"/>
      <c r="BA221" s="217"/>
      <c r="BB221" s="217"/>
      <c r="BC221" s="217"/>
      <c r="BD221" s="217"/>
      <c r="BE221" s="217"/>
      <c r="BF221" s="217"/>
      <c r="BG221" s="196"/>
      <c r="BH221" s="196"/>
      <c r="BI221" s="196"/>
      <c r="BJ221" s="196"/>
      <c r="BK221" s="196"/>
    </row>
    <row r="222" spans="1:63" ht="11.5" customHeight="1">
      <c r="A222" s="217"/>
      <c r="B222" s="217"/>
      <c r="C222" s="217"/>
      <c r="D222" s="217"/>
      <c r="E222" s="217"/>
      <c r="F222" s="217"/>
      <c r="G222" s="217"/>
      <c r="H222" s="217"/>
      <c r="I222" s="217"/>
      <c r="J222" s="217"/>
      <c r="K222" s="217"/>
      <c r="L222" s="217"/>
      <c r="M222" s="217"/>
      <c r="N222" s="217"/>
      <c r="O222" s="217"/>
      <c r="P222" s="217"/>
      <c r="Q222" s="217"/>
      <c r="R222" s="217"/>
      <c r="S222" s="217"/>
      <c r="T222" s="217"/>
      <c r="U222" s="217"/>
      <c r="V222" s="217"/>
      <c r="W222" s="217"/>
      <c r="X222" s="217"/>
      <c r="Y222" s="217"/>
      <c r="Z222" s="217"/>
      <c r="AA222" s="217"/>
      <c r="AB222" s="217"/>
      <c r="AC222" s="217"/>
      <c r="AD222" s="217"/>
      <c r="AE222" s="217"/>
      <c r="AF222" s="217"/>
      <c r="AG222" s="217"/>
      <c r="AH222" s="217"/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17"/>
      <c r="AT222" s="217"/>
      <c r="AU222" s="217"/>
      <c r="AV222" s="217"/>
      <c r="AW222" s="217"/>
      <c r="AX222" s="217"/>
      <c r="AY222" s="217"/>
      <c r="AZ222" s="217"/>
      <c r="BA222" s="217"/>
      <c r="BB222" s="217"/>
      <c r="BC222" s="217"/>
      <c r="BD222" s="217"/>
      <c r="BE222" s="217"/>
      <c r="BF222" s="217"/>
      <c r="BG222" s="196"/>
      <c r="BH222" s="196"/>
      <c r="BI222" s="196"/>
      <c r="BJ222" s="196"/>
      <c r="BK222" s="196"/>
    </row>
    <row r="223" spans="1:63" ht="11.5" customHeight="1">
      <c r="A223" s="217"/>
      <c r="B223" s="217"/>
      <c r="C223" s="217"/>
      <c r="D223" s="217"/>
      <c r="E223" s="217"/>
      <c r="F223" s="217"/>
      <c r="G223" s="217"/>
      <c r="H223" s="217"/>
      <c r="I223" s="217"/>
      <c r="J223" s="217"/>
      <c r="K223" s="217"/>
      <c r="L223" s="217"/>
      <c r="M223" s="217"/>
      <c r="N223" s="217"/>
      <c r="O223" s="217"/>
      <c r="P223" s="217"/>
      <c r="Q223" s="217"/>
      <c r="R223" s="217"/>
      <c r="S223" s="217"/>
      <c r="T223" s="217"/>
      <c r="U223" s="217"/>
      <c r="V223" s="217"/>
      <c r="W223" s="217"/>
      <c r="X223" s="217"/>
      <c r="Y223" s="217"/>
      <c r="Z223" s="217"/>
      <c r="AA223" s="217"/>
      <c r="AB223" s="217"/>
      <c r="AC223" s="217"/>
      <c r="AD223" s="217"/>
      <c r="AE223" s="217"/>
      <c r="AF223" s="217"/>
      <c r="AG223" s="217"/>
      <c r="AH223" s="217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217"/>
      <c r="AY223" s="217"/>
      <c r="AZ223" s="217"/>
      <c r="BA223" s="217"/>
      <c r="BB223" s="217"/>
      <c r="BC223" s="217"/>
      <c r="BD223" s="217"/>
      <c r="BE223" s="217"/>
      <c r="BF223" s="217"/>
      <c r="BG223" s="196"/>
      <c r="BH223" s="196"/>
      <c r="BI223" s="196"/>
      <c r="BJ223" s="196"/>
      <c r="BK223" s="196"/>
    </row>
    <row r="224" spans="1:63" ht="11.5" customHeight="1">
      <c r="A224" s="217"/>
      <c r="B224" s="217"/>
      <c r="C224" s="217"/>
      <c r="D224" s="217"/>
      <c r="E224" s="217"/>
      <c r="F224" s="217"/>
      <c r="G224" s="217"/>
      <c r="H224" s="217"/>
      <c r="I224" s="217"/>
      <c r="J224" s="217"/>
      <c r="K224" s="217"/>
      <c r="L224" s="217"/>
      <c r="M224" s="217"/>
      <c r="N224" s="217"/>
      <c r="O224" s="217"/>
      <c r="P224" s="217"/>
      <c r="Q224" s="217"/>
      <c r="R224" s="217"/>
      <c r="S224" s="217"/>
      <c r="T224" s="217"/>
      <c r="U224" s="217"/>
      <c r="V224" s="217"/>
      <c r="W224" s="217"/>
      <c r="X224" s="217"/>
      <c r="Y224" s="217"/>
      <c r="Z224" s="217"/>
      <c r="AA224" s="217"/>
      <c r="AB224" s="217"/>
      <c r="AC224" s="217"/>
      <c r="AD224" s="217"/>
      <c r="AE224" s="217"/>
      <c r="AF224" s="217"/>
      <c r="AG224" s="217"/>
      <c r="AH224" s="217"/>
      <c r="AI224" s="217"/>
      <c r="AJ224" s="217"/>
      <c r="AK224" s="217"/>
      <c r="AL224" s="217"/>
      <c r="AM224" s="217"/>
      <c r="AN224" s="217"/>
      <c r="AO224" s="217"/>
      <c r="AP224" s="217"/>
      <c r="AQ224" s="217"/>
      <c r="AR224" s="217"/>
      <c r="AS224" s="217"/>
      <c r="AT224" s="217"/>
      <c r="AU224" s="217"/>
      <c r="AV224" s="217"/>
      <c r="AW224" s="217"/>
      <c r="AX224" s="217"/>
      <c r="AY224" s="217"/>
      <c r="AZ224" s="217"/>
      <c r="BA224" s="217"/>
      <c r="BB224" s="217"/>
      <c r="BC224" s="217"/>
      <c r="BD224" s="217"/>
      <c r="BE224" s="217"/>
      <c r="BF224" s="217"/>
      <c r="BG224" s="196"/>
      <c r="BH224" s="196"/>
      <c r="BI224" s="196"/>
      <c r="BJ224" s="196"/>
      <c r="BK224" s="196"/>
    </row>
    <row r="225" spans="1:63" ht="11.5" customHeight="1">
      <c r="A225" s="217"/>
      <c r="B225" s="217"/>
      <c r="C225" s="217"/>
      <c r="D225" s="217"/>
      <c r="E225" s="217"/>
      <c r="F225" s="217"/>
      <c r="G225" s="217"/>
      <c r="H225" s="217"/>
      <c r="I225" s="217"/>
      <c r="J225" s="217"/>
      <c r="K225" s="217"/>
      <c r="L225" s="217"/>
      <c r="M225" s="217"/>
      <c r="N225" s="217"/>
      <c r="O225" s="217"/>
      <c r="P225" s="217"/>
      <c r="Q225" s="217"/>
      <c r="R225" s="217"/>
      <c r="S225" s="217"/>
      <c r="T225" s="217"/>
      <c r="U225" s="217"/>
      <c r="V225" s="217"/>
      <c r="W225" s="217"/>
      <c r="X225" s="217"/>
      <c r="Y225" s="217"/>
      <c r="Z225" s="217"/>
      <c r="AA225" s="217"/>
      <c r="AB225" s="217"/>
      <c r="AC225" s="217"/>
      <c r="AD225" s="217"/>
      <c r="AE225" s="217"/>
      <c r="AF225" s="217"/>
      <c r="AG225" s="217"/>
      <c r="AH225" s="217"/>
      <c r="AI225" s="217"/>
      <c r="AJ225" s="217"/>
      <c r="AK225" s="217"/>
      <c r="AL225" s="217"/>
      <c r="AM225" s="217"/>
      <c r="AN225" s="217"/>
      <c r="AO225" s="217"/>
      <c r="AP225" s="217"/>
      <c r="AQ225" s="217"/>
      <c r="AR225" s="217"/>
      <c r="AS225" s="217"/>
      <c r="AT225" s="217"/>
      <c r="AU225" s="217"/>
      <c r="AV225" s="217"/>
      <c r="AW225" s="217"/>
      <c r="AX225" s="217"/>
      <c r="AY225" s="217"/>
      <c r="AZ225" s="217"/>
      <c r="BA225" s="217"/>
      <c r="BB225" s="217"/>
      <c r="BC225" s="217"/>
      <c r="BD225" s="217"/>
      <c r="BE225" s="217"/>
      <c r="BF225" s="217"/>
      <c r="BG225" s="196"/>
      <c r="BH225" s="196"/>
      <c r="BI225" s="196"/>
      <c r="BJ225" s="196"/>
      <c r="BK225" s="196"/>
    </row>
    <row r="226" spans="1:63" ht="11.5" customHeight="1">
      <c r="A226" s="217"/>
      <c r="B226" s="217"/>
      <c r="C226" s="217"/>
      <c r="D226" s="217"/>
      <c r="E226" s="217"/>
      <c r="F226" s="217"/>
      <c r="G226" s="217"/>
      <c r="H226" s="217"/>
      <c r="I226" s="217"/>
      <c r="J226" s="217"/>
      <c r="K226" s="217"/>
      <c r="L226" s="217"/>
      <c r="M226" s="217"/>
      <c r="N226" s="217"/>
      <c r="O226" s="217"/>
      <c r="P226" s="217"/>
      <c r="Q226" s="217"/>
      <c r="R226" s="217"/>
      <c r="S226" s="217"/>
      <c r="T226" s="217"/>
      <c r="U226" s="217"/>
      <c r="V226" s="217"/>
      <c r="W226" s="217"/>
      <c r="X226" s="217"/>
      <c r="Y226" s="217"/>
      <c r="Z226" s="217"/>
      <c r="AA226" s="217"/>
      <c r="AB226" s="217"/>
      <c r="AC226" s="217"/>
      <c r="AD226" s="217"/>
      <c r="AE226" s="217"/>
      <c r="AF226" s="217"/>
      <c r="AG226" s="217"/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217"/>
      <c r="AY226" s="217"/>
      <c r="AZ226" s="217"/>
      <c r="BA226" s="217"/>
      <c r="BB226" s="217"/>
      <c r="BC226" s="217"/>
      <c r="BD226" s="217"/>
      <c r="BE226" s="217"/>
      <c r="BF226" s="217"/>
      <c r="BG226" s="196"/>
      <c r="BH226" s="196"/>
      <c r="BI226" s="196"/>
      <c r="BJ226" s="196"/>
      <c r="BK226" s="196"/>
    </row>
    <row r="227" spans="1:63" ht="11.5" customHeight="1">
      <c r="A227" s="217"/>
      <c r="B227" s="217"/>
      <c r="C227" s="217"/>
      <c r="D227" s="217"/>
      <c r="E227" s="217"/>
      <c r="F227" s="217"/>
      <c r="G227" s="217"/>
      <c r="H227" s="217"/>
      <c r="I227" s="217"/>
      <c r="J227" s="217"/>
      <c r="K227" s="217"/>
      <c r="L227" s="217"/>
      <c r="M227" s="217"/>
      <c r="N227" s="217"/>
      <c r="O227" s="217"/>
      <c r="P227" s="217"/>
      <c r="Q227" s="217"/>
      <c r="R227" s="217"/>
      <c r="S227" s="217"/>
      <c r="T227" s="217"/>
      <c r="U227" s="217"/>
      <c r="V227" s="217"/>
      <c r="W227" s="217"/>
      <c r="X227" s="217"/>
      <c r="Y227" s="217"/>
      <c r="Z227" s="217"/>
      <c r="AA227" s="217"/>
      <c r="AB227" s="217"/>
      <c r="AC227" s="217"/>
      <c r="AD227" s="217"/>
      <c r="AE227" s="217"/>
      <c r="AF227" s="217"/>
      <c r="AG227" s="217"/>
      <c r="AH227" s="217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7"/>
      <c r="AY227" s="217"/>
      <c r="AZ227" s="217"/>
      <c r="BA227" s="217"/>
      <c r="BB227" s="217"/>
      <c r="BC227" s="217"/>
      <c r="BD227" s="217"/>
      <c r="BE227" s="217"/>
      <c r="BF227" s="217"/>
      <c r="BG227" s="196"/>
      <c r="BH227" s="196"/>
      <c r="BI227" s="196"/>
      <c r="BJ227" s="196"/>
      <c r="BK227" s="196"/>
    </row>
    <row r="228" spans="1:63" ht="11.5" customHeight="1">
      <c r="A228" s="217"/>
      <c r="B228" s="217"/>
      <c r="C228" s="217"/>
      <c r="D228" s="217"/>
      <c r="E228" s="217"/>
      <c r="F228" s="217"/>
      <c r="G228" s="217"/>
      <c r="H228" s="217"/>
      <c r="I228" s="217"/>
      <c r="J228" s="217"/>
      <c r="K228" s="217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17"/>
      <c r="X228" s="217"/>
      <c r="Y228" s="217"/>
      <c r="Z228" s="217"/>
      <c r="AA228" s="217"/>
      <c r="AB228" s="217"/>
      <c r="AC228" s="217"/>
      <c r="AD228" s="217"/>
      <c r="AE228" s="217"/>
      <c r="AF228" s="217"/>
      <c r="AG228" s="217"/>
      <c r="AH228" s="217"/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7"/>
      <c r="AT228" s="217"/>
      <c r="AU228" s="217"/>
      <c r="AV228" s="217"/>
      <c r="AW228" s="217"/>
      <c r="AX228" s="217"/>
      <c r="AY228" s="217"/>
      <c r="AZ228" s="217"/>
      <c r="BA228" s="217"/>
      <c r="BB228" s="217"/>
      <c r="BC228" s="217"/>
      <c r="BD228" s="217"/>
      <c r="BE228" s="217"/>
      <c r="BF228" s="217"/>
      <c r="BG228" s="196"/>
      <c r="BH228" s="196"/>
      <c r="BI228" s="196"/>
      <c r="BJ228" s="196"/>
      <c r="BK228" s="196"/>
    </row>
    <row r="229" spans="1:63" ht="11.5" customHeight="1">
      <c r="A229" s="217"/>
      <c r="B229" s="217"/>
      <c r="C229" s="217"/>
      <c r="D229" s="217"/>
      <c r="E229" s="217"/>
      <c r="F229" s="217"/>
      <c r="G229" s="217"/>
      <c r="H229" s="217"/>
      <c r="I229" s="217"/>
      <c r="J229" s="217"/>
      <c r="K229" s="217"/>
      <c r="L229" s="217"/>
      <c r="M229" s="217"/>
      <c r="N229" s="217"/>
      <c r="O229" s="217"/>
      <c r="P229" s="217"/>
      <c r="Q229" s="217"/>
      <c r="R229" s="217"/>
      <c r="S229" s="217"/>
      <c r="T229" s="217"/>
      <c r="U229" s="217"/>
      <c r="V229" s="217"/>
      <c r="W229" s="217"/>
      <c r="X229" s="217"/>
      <c r="Y229" s="217"/>
      <c r="Z229" s="217"/>
      <c r="AA229" s="217"/>
      <c r="AB229" s="217"/>
      <c r="AC229" s="217"/>
      <c r="AD229" s="217"/>
      <c r="AE229" s="217"/>
      <c r="AF229" s="217"/>
      <c r="AG229" s="217"/>
      <c r="AH229" s="217"/>
      <c r="AI229" s="217"/>
      <c r="AJ229" s="217"/>
      <c r="AK229" s="217"/>
      <c r="AL229" s="217"/>
      <c r="AM229" s="217"/>
      <c r="AN229" s="217"/>
      <c r="AO229" s="217"/>
      <c r="AP229" s="217"/>
      <c r="AQ229" s="217"/>
      <c r="AR229" s="217"/>
      <c r="AS229" s="217"/>
      <c r="AT229" s="217"/>
      <c r="AU229" s="217"/>
      <c r="AV229" s="217"/>
      <c r="AW229" s="217"/>
      <c r="AX229" s="217"/>
      <c r="AY229" s="217"/>
      <c r="AZ229" s="217"/>
      <c r="BA229" s="217"/>
      <c r="BB229" s="217"/>
      <c r="BC229" s="217"/>
      <c r="BD229" s="217"/>
      <c r="BE229" s="217"/>
      <c r="BF229" s="217"/>
      <c r="BG229" s="196"/>
      <c r="BH229" s="196"/>
      <c r="BI229" s="196"/>
      <c r="BJ229" s="196"/>
      <c r="BK229" s="196"/>
    </row>
    <row r="230" spans="1:63" ht="11.5" customHeight="1">
      <c r="A230" s="217"/>
      <c r="B230" s="217"/>
      <c r="C230" s="217"/>
      <c r="D230" s="217"/>
      <c r="E230" s="217"/>
      <c r="F230" s="217"/>
      <c r="G230" s="217"/>
      <c r="H230" s="217"/>
      <c r="I230" s="217"/>
      <c r="J230" s="217"/>
      <c r="K230" s="217"/>
      <c r="L230" s="217"/>
      <c r="M230" s="217"/>
      <c r="N230" s="217"/>
      <c r="O230" s="217"/>
      <c r="P230" s="217"/>
      <c r="Q230" s="217"/>
      <c r="R230" s="217"/>
      <c r="S230" s="217"/>
      <c r="T230" s="217"/>
      <c r="U230" s="217"/>
      <c r="V230" s="217"/>
      <c r="W230" s="217"/>
      <c r="X230" s="217"/>
      <c r="Y230" s="217"/>
      <c r="Z230" s="217"/>
      <c r="AA230" s="217"/>
      <c r="AB230" s="217"/>
      <c r="AC230" s="217"/>
      <c r="AD230" s="217"/>
      <c r="AE230" s="217"/>
      <c r="AF230" s="217"/>
      <c r="AG230" s="217"/>
      <c r="AH230" s="217"/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17"/>
      <c r="AT230" s="217"/>
      <c r="AU230" s="217"/>
      <c r="AV230" s="217"/>
      <c r="AW230" s="217"/>
      <c r="AX230" s="217"/>
      <c r="AY230" s="217"/>
      <c r="AZ230" s="217"/>
      <c r="BA230" s="217"/>
      <c r="BB230" s="217"/>
      <c r="BC230" s="217"/>
      <c r="BD230" s="217"/>
      <c r="BE230" s="217"/>
      <c r="BF230" s="217"/>
      <c r="BG230" s="196"/>
      <c r="BH230" s="196"/>
      <c r="BI230" s="196"/>
      <c r="BJ230" s="196"/>
      <c r="BK230" s="196"/>
    </row>
    <row r="231" spans="1:63" ht="11.5" customHeight="1">
      <c r="A231" s="217"/>
      <c r="B231" s="217"/>
      <c r="C231" s="217"/>
      <c r="D231" s="217"/>
      <c r="E231" s="217"/>
      <c r="F231" s="217"/>
      <c r="G231" s="217"/>
      <c r="H231" s="217"/>
      <c r="I231" s="217"/>
      <c r="J231" s="217"/>
      <c r="K231" s="217"/>
      <c r="L231" s="217"/>
      <c r="M231" s="217"/>
      <c r="N231" s="217"/>
      <c r="O231" s="217"/>
      <c r="P231" s="217"/>
      <c r="Q231" s="217"/>
      <c r="R231" s="217"/>
      <c r="S231" s="217"/>
      <c r="T231" s="217"/>
      <c r="U231" s="217"/>
      <c r="V231" s="217"/>
      <c r="W231" s="217"/>
      <c r="X231" s="217"/>
      <c r="Y231" s="217"/>
      <c r="Z231" s="217"/>
      <c r="AA231" s="217"/>
      <c r="AB231" s="217"/>
      <c r="AC231" s="217"/>
      <c r="AD231" s="217"/>
      <c r="AE231" s="217"/>
      <c r="AF231" s="217"/>
      <c r="AG231" s="217"/>
      <c r="AH231" s="217"/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7"/>
      <c r="AU231" s="217"/>
      <c r="AV231" s="217"/>
      <c r="AW231" s="217"/>
      <c r="AX231" s="217"/>
      <c r="AY231" s="217"/>
      <c r="AZ231" s="217"/>
      <c r="BA231" s="217"/>
      <c r="BB231" s="217"/>
      <c r="BC231" s="217"/>
      <c r="BD231" s="217"/>
      <c r="BE231" s="217"/>
      <c r="BF231" s="217"/>
      <c r="BG231" s="196"/>
      <c r="BH231" s="196"/>
      <c r="BI231" s="196"/>
      <c r="BJ231" s="196"/>
      <c r="BK231" s="196"/>
    </row>
    <row r="232" spans="1:63" ht="11.5" customHeight="1">
      <c r="A232" s="217"/>
      <c r="B232" s="217"/>
      <c r="C232" s="217"/>
      <c r="D232" s="217"/>
      <c r="E232" s="217"/>
      <c r="F232" s="217"/>
      <c r="G232" s="217"/>
      <c r="H232" s="217"/>
      <c r="I232" s="217"/>
      <c r="J232" s="217"/>
      <c r="K232" s="217"/>
      <c r="L232" s="217"/>
      <c r="M232" s="217"/>
      <c r="N232" s="217"/>
      <c r="O232" s="217"/>
      <c r="P232" s="217"/>
      <c r="Q232" s="217"/>
      <c r="R232" s="217"/>
      <c r="S232" s="217"/>
      <c r="T232" s="217"/>
      <c r="U232" s="217"/>
      <c r="V232" s="217"/>
      <c r="W232" s="217"/>
      <c r="X232" s="217"/>
      <c r="Y232" s="217"/>
      <c r="Z232" s="217"/>
      <c r="AA232" s="217"/>
      <c r="AB232" s="217"/>
      <c r="AC232" s="217"/>
      <c r="AD232" s="217"/>
      <c r="AE232" s="217"/>
      <c r="AF232" s="217"/>
      <c r="AG232" s="217"/>
      <c r="AH232" s="217"/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  <c r="AV232" s="217"/>
      <c r="AW232" s="217"/>
      <c r="AX232" s="217"/>
      <c r="AY232" s="217"/>
      <c r="AZ232" s="217"/>
      <c r="BA232" s="217"/>
      <c r="BB232" s="217"/>
      <c r="BC232" s="217"/>
      <c r="BD232" s="217"/>
      <c r="BE232" s="217"/>
      <c r="BF232" s="217"/>
      <c r="BG232" s="196"/>
      <c r="BH232" s="196"/>
      <c r="BI232" s="196"/>
      <c r="BJ232" s="196"/>
      <c r="BK232" s="196"/>
    </row>
    <row r="233" spans="1:63" ht="11.5" customHeight="1">
      <c r="A233" s="217"/>
      <c r="B233" s="217"/>
      <c r="C233" s="217"/>
      <c r="D233" s="217"/>
      <c r="E233" s="217"/>
      <c r="F233" s="217"/>
      <c r="G233" s="217"/>
      <c r="H233" s="217"/>
      <c r="I233" s="217"/>
      <c r="J233" s="217"/>
      <c r="K233" s="217"/>
      <c r="L233" s="217"/>
      <c r="M233" s="217"/>
      <c r="N233" s="217"/>
      <c r="O233" s="217"/>
      <c r="P233" s="217"/>
      <c r="Q233" s="217"/>
      <c r="R233" s="217"/>
      <c r="S233" s="217"/>
      <c r="T233" s="217"/>
      <c r="U233" s="217"/>
      <c r="V233" s="217"/>
      <c r="W233" s="217"/>
      <c r="X233" s="217"/>
      <c r="Y233" s="217"/>
      <c r="Z233" s="217"/>
      <c r="AA233" s="217"/>
      <c r="AB233" s="217"/>
      <c r="AC233" s="217"/>
      <c r="AD233" s="217"/>
      <c r="AE233" s="217"/>
      <c r="AF233" s="217"/>
      <c r="AG233" s="217"/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196"/>
      <c r="BH233" s="196"/>
      <c r="BI233" s="196"/>
      <c r="BJ233" s="196"/>
      <c r="BK233" s="196"/>
    </row>
    <row r="234" spans="1:63" ht="11.5" customHeight="1">
      <c r="A234" s="217"/>
      <c r="B234" s="217"/>
      <c r="C234" s="217"/>
      <c r="D234" s="217"/>
      <c r="E234" s="217"/>
      <c r="F234" s="217"/>
      <c r="G234" s="217"/>
      <c r="H234" s="217"/>
      <c r="I234" s="217"/>
      <c r="J234" s="217"/>
      <c r="K234" s="217"/>
      <c r="L234" s="217"/>
      <c r="M234" s="217"/>
      <c r="N234" s="217"/>
      <c r="O234" s="217"/>
      <c r="P234" s="217"/>
      <c r="Q234" s="217"/>
      <c r="R234" s="217"/>
      <c r="S234" s="217"/>
      <c r="T234" s="217"/>
      <c r="U234" s="217"/>
      <c r="V234" s="217"/>
      <c r="W234" s="217"/>
      <c r="X234" s="217"/>
      <c r="Y234" s="217"/>
      <c r="Z234" s="217"/>
      <c r="AA234" s="217"/>
      <c r="AB234" s="217"/>
      <c r="AC234" s="217"/>
      <c r="AD234" s="217"/>
      <c r="AE234" s="217"/>
      <c r="AF234" s="217"/>
      <c r="AG234" s="217"/>
      <c r="AH234" s="217"/>
      <c r="AI234" s="217"/>
      <c r="AJ234" s="217"/>
      <c r="AK234" s="217"/>
      <c r="AL234" s="217"/>
      <c r="AM234" s="217"/>
      <c r="AN234" s="217"/>
      <c r="AO234" s="217"/>
      <c r="AP234" s="217"/>
      <c r="AQ234" s="217"/>
      <c r="AR234" s="217"/>
      <c r="AS234" s="217"/>
      <c r="AT234" s="217"/>
      <c r="AU234" s="217"/>
      <c r="AV234" s="217"/>
      <c r="AW234" s="217"/>
      <c r="AX234" s="217"/>
      <c r="AY234" s="217"/>
      <c r="AZ234" s="217"/>
      <c r="BA234" s="217"/>
      <c r="BB234" s="217"/>
      <c r="BC234" s="217"/>
      <c r="BD234" s="217"/>
      <c r="BE234" s="217"/>
      <c r="BF234" s="217"/>
      <c r="BG234" s="196"/>
      <c r="BH234" s="196"/>
      <c r="BI234" s="196"/>
      <c r="BJ234" s="196"/>
      <c r="BK234" s="196"/>
    </row>
    <row r="235" spans="1:63" ht="11.5" customHeight="1">
      <c r="A235" s="217"/>
      <c r="B235" s="217"/>
      <c r="C235" s="217"/>
      <c r="D235" s="217"/>
      <c r="E235" s="217"/>
      <c r="F235" s="217"/>
      <c r="G235" s="217"/>
      <c r="H235" s="217"/>
      <c r="I235" s="217"/>
      <c r="J235" s="217"/>
      <c r="K235" s="217"/>
      <c r="L235" s="217"/>
      <c r="M235" s="217"/>
      <c r="N235" s="217"/>
      <c r="O235" s="217"/>
      <c r="P235" s="217"/>
      <c r="Q235" s="217"/>
      <c r="R235" s="217"/>
      <c r="S235" s="217"/>
      <c r="T235" s="217"/>
      <c r="U235" s="217"/>
      <c r="V235" s="217"/>
      <c r="W235" s="217"/>
      <c r="X235" s="217"/>
      <c r="Y235" s="217"/>
      <c r="Z235" s="217"/>
      <c r="AA235" s="217"/>
      <c r="AB235" s="217"/>
      <c r="AC235" s="217"/>
      <c r="AD235" s="217"/>
      <c r="AE235" s="217"/>
      <c r="AF235" s="217"/>
      <c r="AG235" s="217"/>
      <c r="AH235" s="217"/>
      <c r="AI235" s="217"/>
      <c r="AJ235" s="217"/>
      <c r="AK235" s="217"/>
      <c r="AL235" s="217"/>
      <c r="AM235" s="217"/>
      <c r="AN235" s="217"/>
      <c r="AO235" s="217"/>
      <c r="AP235" s="217"/>
      <c r="AQ235" s="217"/>
      <c r="AR235" s="217"/>
      <c r="AS235" s="217"/>
      <c r="AT235" s="217"/>
      <c r="AU235" s="217"/>
      <c r="AV235" s="217"/>
      <c r="AW235" s="217"/>
      <c r="AX235" s="217"/>
      <c r="AY235" s="217"/>
      <c r="AZ235" s="217"/>
      <c r="BA235" s="217"/>
      <c r="BB235" s="217"/>
      <c r="BC235" s="217"/>
      <c r="BD235" s="217"/>
      <c r="BE235" s="217"/>
      <c r="BF235" s="217"/>
      <c r="BG235" s="196"/>
      <c r="BH235" s="196"/>
      <c r="BI235" s="196"/>
      <c r="BJ235" s="196"/>
      <c r="BK235" s="196"/>
    </row>
    <row r="236" spans="1:63" ht="11.5" customHeight="1">
      <c r="A236" s="217"/>
      <c r="B236" s="217"/>
      <c r="C236" s="217"/>
      <c r="D236" s="217"/>
      <c r="E236" s="217"/>
      <c r="F236" s="217"/>
      <c r="G236" s="217"/>
      <c r="H236" s="217"/>
      <c r="I236" s="217"/>
      <c r="J236" s="217"/>
      <c r="K236" s="217"/>
      <c r="L236" s="217"/>
      <c r="M236" s="217"/>
      <c r="N236" s="217"/>
      <c r="O236" s="217"/>
      <c r="P236" s="217"/>
      <c r="Q236" s="217"/>
      <c r="R236" s="217"/>
      <c r="S236" s="217"/>
      <c r="T236" s="217"/>
      <c r="U236" s="217"/>
      <c r="V236" s="217"/>
      <c r="W236" s="217"/>
      <c r="X236" s="217"/>
      <c r="Y236" s="217"/>
      <c r="Z236" s="217"/>
      <c r="AA236" s="217"/>
      <c r="AB236" s="217"/>
      <c r="AC236" s="217"/>
      <c r="AD236" s="217"/>
      <c r="AE236" s="217"/>
      <c r="AF236" s="217"/>
      <c r="AG236" s="217"/>
      <c r="AH236" s="217"/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17"/>
      <c r="AT236" s="217"/>
      <c r="AU236" s="217"/>
      <c r="AV236" s="217"/>
      <c r="AW236" s="217"/>
      <c r="AX236" s="217"/>
      <c r="AY236" s="217"/>
      <c r="AZ236" s="217"/>
      <c r="BA236" s="217"/>
      <c r="BB236" s="217"/>
      <c r="BC236" s="217"/>
      <c r="BD236" s="217"/>
      <c r="BE236" s="217"/>
      <c r="BF236" s="217"/>
      <c r="BG236" s="196"/>
      <c r="BH236" s="196"/>
      <c r="BI236" s="196"/>
      <c r="BJ236" s="196"/>
      <c r="BK236" s="196"/>
    </row>
    <row r="237" spans="1:63" ht="11.5" customHeight="1">
      <c r="A237" s="217"/>
      <c r="B237" s="217"/>
      <c r="C237" s="217"/>
      <c r="D237" s="217"/>
      <c r="E237" s="217"/>
      <c r="F237" s="217"/>
      <c r="G237" s="217"/>
      <c r="H237" s="217"/>
      <c r="I237" s="217"/>
      <c r="J237" s="217"/>
      <c r="K237" s="217"/>
      <c r="L237" s="217"/>
      <c r="M237" s="217"/>
      <c r="N237" s="217"/>
      <c r="O237" s="217"/>
      <c r="P237" s="217"/>
      <c r="Q237" s="217"/>
      <c r="R237" s="217"/>
      <c r="S237" s="217"/>
      <c r="T237" s="217"/>
      <c r="U237" s="217"/>
      <c r="V237" s="217"/>
      <c r="W237" s="217"/>
      <c r="X237" s="217"/>
      <c r="Y237" s="217"/>
      <c r="Z237" s="217"/>
      <c r="AA237" s="217"/>
      <c r="AB237" s="217"/>
      <c r="AC237" s="217"/>
      <c r="AD237" s="217"/>
      <c r="AE237" s="217"/>
      <c r="AF237" s="217"/>
      <c r="AG237" s="217"/>
      <c r="AH237" s="217"/>
      <c r="AI237" s="217"/>
      <c r="AJ237" s="217"/>
      <c r="AK237" s="217"/>
      <c r="AL237" s="217"/>
      <c r="AM237" s="217"/>
      <c r="AN237" s="217"/>
      <c r="AO237" s="217"/>
      <c r="AP237" s="217"/>
      <c r="AQ237" s="217"/>
      <c r="AR237" s="217"/>
      <c r="AS237" s="217"/>
      <c r="AT237" s="217"/>
      <c r="AU237" s="217"/>
      <c r="AV237" s="217"/>
      <c r="AW237" s="217"/>
      <c r="AX237" s="217"/>
      <c r="AY237" s="217"/>
      <c r="AZ237" s="217"/>
      <c r="BA237" s="217"/>
      <c r="BB237" s="217"/>
      <c r="BC237" s="217"/>
      <c r="BD237" s="217"/>
      <c r="BE237" s="217"/>
      <c r="BF237" s="217"/>
      <c r="BG237" s="196"/>
      <c r="BH237" s="196"/>
      <c r="BI237" s="196"/>
      <c r="BJ237" s="196"/>
      <c r="BK237" s="196"/>
    </row>
    <row r="238" spans="1:63" ht="11.5" customHeight="1">
      <c r="A238" s="217"/>
      <c r="B238" s="217"/>
      <c r="C238" s="217"/>
      <c r="D238" s="217"/>
      <c r="E238" s="217"/>
      <c r="F238" s="217"/>
      <c r="G238" s="217"/>
      <c r="H238" s="217"/>
      <c r="I238" s="217"/>
      <c r="J238" s="217"/>
      <c r="K238" s="217"/>
      <c r="L238" s="217"/>
      <c r="M238" s="217"/>
      <c r="N238" s="217"/>
      <c r="O238" s="217"/>
      <c r="P238" s="217"/>
      <c r="Q238" s="217"/>
      <c r="R238" s="217"/>
      <c r="S238" s="217"/>
      <c r="T238" s="217"/>
      <c r="U238" s="217"/>
      <c r="V238" s="217"/>
      <c r="W238" s="217"/>
      <c r="X238" s="217"/>
      <c r="Y238" s="217"/>
      <c r="Z238" s="217"/>
      <c r="AA238" s="217"/>
      <c r="AB238" s="217"/>
      <c r="AC238" s="217"/>
      <c r="AD238" s="217"/>
      <c r="AE238" s="217"/>
      <c r="AF238" s="217"/>
      <c r="AG238" s="217"/>
      <c r="AH238" s="217"/>
      <c r="AI238" s="217"/>
      <c r="AJ238" s="217"/>
      <c r="AK238" s="217"/>
      <c r="AL238" s="217"/>
      <c r="AM238" s="217"/>
      <c r="AN238" s="217"/>
      <c r="AO238" s="217"/>
      <c r="AP238" s="217"/>
      <c r="AQ238" s="217"/>
      <c r="AR238" s="217"/>
      <c r="AS238" s="217"/>
      <c r="AT238" s="217"/>
      <c r="AU238" s="217"/>
      <c r="AV238" s="217"/>
      <c r="AW238" s="217"/>
      <c r="AX238" s="217"/>
      <c r="AY238" s="217"/>
      <c r="AZ238" s="217"/>
      <c r="BA238" s="217"/>
      <c r="BB238" s="217"/>
      <c r="BC238" s="217"/>
      <c r="BD238" s="217"/>
      <c r="BE238" s="217"/>
      <c r="BF238" s="217"/>
      <c r="BG238" s="196"/>
      <c r="BH238" s="196"/>
      <c r="BI238" s="196"/>
      <c r="BJ238" s="196"/>
      <c r="BK238" s="196"/>
    </row>
    <row r="239" spans="1:63" ht="11.5" customHeight="1">
      <c r="A239" s="217"/>
      <c r="B239" s="217"/>
      <c r="C239" s="217"/>
      <c r="D239" s="217"/>
      <c r="E239" s="217"/>
      <c r="F239" s="217"/>
      <c r="G239" s="217"/>
      <c r="H239" s="217"/>
      <c r="I239" s="217"/>
      <c r="J239" s="217"/>
      <c r="K239" s="217"/>
      <c r="L239" s="217"/>
      <c r="M239" s="217"/>
      <c r="N239" s="217"/>
      <c r="O239" s="217"/>
      <c r="P239" s="217"/>
      <c r="Q239" s="217"/>
      <c r="R239" s="217"/>
      <c r="S239" s="217"/>
      <c r="T239" s="217"/>
      <c r="U239" s="217"/>
      <c r="V239" s="217"/>
      <c r="W239" s="217"/>
      <c r="X239" s="217"/>
      <c r="Y239" s="217"/>
      <c r="Z239" s="217"/>
      <c r="AA239" s="217"/>
      <c r="AB239" s="217"/>
      <c r="AC239" s="217"/>
      <c r="AD239" s="217"/>
      <c r="AE239" s="217"/>
      <c r="AF239" s="217"/>
      <c r="AG239" s="217"/>
      <c r="AH239" s="217"/>
      <c r="AI239" s="217"/>
      <c r="AJ239" s="217"/>
      <c r="AK239" s="217"/>
      <c r="AL239" s="217"/>
      <c r="AM239" s="217"/>
      <c r="AN239" s="217"/>
      <c r="AO239" s="217"/>
      <c r="AP239" s="217"/>
      <c r="AQ239" s="217"/>
      <c r="AR239" s="217"/>
      <c r="AS239" s="217"/>
      <c r="AT239" s="217"/>
      <c r="AU239" s="217"/>
      <c r="AV239" s="217"/>
      <c r="AW239" s="217"/>
      <c r="AX239" s="217"/>
      <c r="AY239" s="217"/>
      <c r="AZ239" s="217"/>
      <c r="BA239" s="217"/>
      <c r="BB239" s="217"/>
      <c r="BC239" s="217"/>
      <c r="BD239" s="217"/>
      <c r="BE239" s="217"/>
      <c r="BF239" s="217"/>
      <c r="BG239" s="196"/>
      <c r="BH239" s="196"/>
      <c r="BI239" s="196"/>
      <c r="BJ239" s="196"/>
      <c r="BK239" s="196"/>
    </row>
    <row r="240" spans="1:63" ht="11.5" customHeight="1">
      <c r="A240" s="217"/>
      <c r="B240" s="217"/>
      <c r="C240" s="217"/>
      <c r="D240" s="217"/>
      <c r="E240" s="217"/>
      <c r="F240" s="217"/>
      <c r="G240" s="217"/>
      <c r="H240" s="217"/>
      <c r="I240" s="217"/>
      <c r="J240" s="217"/>
      <c r="K240" s="217"/>
      <c r="L240" s="217"/>
      <c r="M240" s="217"/>
      <c r="N240" s="217"/>
      <c r="O240" s="217"/>
      <c r="P240" s="217"/>
      <c r="Q240" s="217"/>
      <c r="R240" s="217"/>
      <c r="S240" s="217"/>
      <c r="T240" s="217"/>
      <c r="U240" s="217"/>
      <c r="V240" s="217"/>
      <c r="W240" s="217"/>
      <c r="X240" s="217"/>
      <c r="Y240" s="217"/>
      <c r="Z240" s="217"/>
      <c r="AA240" s="217"/>
      <c r="AB240" s="217"/>
      <c r="AC240" s="217"/>
      <c r="AD240" s="217"/>
      <c r="AE240" s="217"/>
      <c r="AF240" s="217"/>
      <c r="AG240" s="217"/>
      <c r="AH240" s="217"/>
      <c r="AI240" s="217"/>
      <c r="AJ240" s="217"/>
      <c r="AK240" s="217"/>
      <c r="AL240" s="217"/>
      <c r="AM240" s="217"/>
      <c r="AN240" s="217"/>
      <c r="AO240" s="217"/>
      <c r="AP240" s="217"/>
      <c r="AQ240" s="217"/>
      <c r="AR240" s="217"/>
      <c r="AS240" s="217"/>
      <c r="AT240" s="217"/>
      <c r="AU240" s="217"/>
      <c r="AV240" s="217"/>
      <c r="AW240" s="217"/>
      <c r="AX240" s="217"/>
      <c r="AY240" s="217"/>
      <c r="AZ240" s="217"/>
      <c r="BA240" s="217"/>
      <c r="BB240" s="217"/>
      <c r="BC240" s="217"/>
      <c r="BD240" s="217"/>
      <c r="BE240" s="217"/>
      <c r="BF240" s="217"/>
      <c r="BG240" s="196"/>
      <c r="BH240" s="196"/>
      <c r="BI240" s="196"/>
      <c r="BJ240" s="196"/>
      <c r="BK240" s="196"/>
    </row>
    <row r="241" spans="1:63" ht="11.5" customHeight="1">
      <c r="A241" s="217"/>
      <c r="B241" s="217"/>
      <c r="C241" s="217"/>
      <c r="D241" s="217"/>
      <c r="E241" s="217"/>
      <c r="F241" s="217"/>
      <c r="G241" s="217"/>
      <c r="H241" s="217"/>
      <c r="I241" s="217"/>
      <c r="J241" s="217"/>
      <c r="K241" s="217"/>
      <c r="L241" s="217"/>
      <c r="M241" s="217"/>
      <c r="N241" s="217"/>
      <c r="O241" s="217"/>
      <c r="P241" s="217"/>
      <c r="Q241" s="217"/>
      <c r="R241" s="217"/>
      <c r="S241" s="217"/>
      <c r="T241" s="217"/>
      <c r="U241" s="217"/>
      <c r="V241" s="217"/>
      <c r="W241" s="217"/>
      <c r="X241" s="217"/>
      <c r="Y241" s="217"/>
      <c r="Z241" s="217"/>
      <c r="AA241" s="217"/>
      <c r="AB241" s="217"/>
      <c r="AC241" s="217"/>
      <c r="AD241" s="217"/>
      <c r="AE241" s="217"/>
      <c r="AF241" s="217"/>
      <c r="AG241" s="217"/>
      <c r="AH241" s="217"/>
      <c r="AI241" s="217"/>
      <c r="AJ241" s="217"/>
      <c r="AK241" s="217"/>
      <c r="AL241" s="217"/>
      <c r="AM241" s="217"/>
      <c r="AN241" s="217"/>
      <c r="AO241" s="217"/>
      <c r="AP241" s="217"/>
      <c r="AQ241" s="217"/>
      <c r="AR241" s="217"/>
      <c r="AS241" s="217"/>
      <c r="AT241" s="217"/>
      <c r="AU241" s="217"/>
      <c r="AV241" s="217"/>
      <c r="AW241" s="217"/>
      <c r="AX241" s="217"/>
      <c r="AY241" s="217"/>
      <c r="AZ241" s="217"/>
      <c r="BA241" s="217"/>
      <c r="BB241" s="217"/>
      <c r="BC241" s="217"/>
      <c r="BD241" s="217"/>
      <c r="BE241" s="217"/>
      <c r="BF241" s="217"/>
      <c r="BG241" s="196"/>
      <c r="BH241" s="196"/>
      <c r="BI241" s="196"/>
      <c r="BJ241" s="196"/>
      <c r="BK241" s="196"/>
    </row>
    <row r="242" spans="1:63" ht="11.5" customHeight="1">
      <c r="A242" s="217"/>
      <c r="B242" s="217"/>
      <c r="C242" s="217"/>
      <c r="D242" s="217"/>
      <c r="E242" s="217"/>
      <c r="F242" s="217"/>
      <c r="G242" s="217"/>
      <c r="H242" s="217"/>
      <c r="I242" s="217"/>
      <c r="J242" s="217"/>
      <c r="K242" s="217"/>
      <c r="L242" s="217"/>
      <c r="M242" s="217"/>
      <c r="N242" s="217"/>
      <c r="O242" s="217"/>
      <c r="P242" s="217"/>
      <c r="Q242" s="217"/>
      <c r="R242" s="217"/>
      <c r="S242" s="217"/>
      <c r="T242" s="217"/>
      <c r="U242" s="217"/>
      <c r="V242" s="217"/>
      <c r="W242" s="217"/>
      <c r="X242" s="217"/>
      <c r="Y242" s="217"/>
      <c r="Z242" s="217"/>
      <c r="AA242" s="217"/>
      <c r="AB242" s="217"/>
      <c r="AC242" s="217"/>
      <c r="AD242" s="217"/>
      <c r="AE242" s="217"/>
      <c r="AF242" s="217"/>
      <c r="AG242" s="217"/>
      <c r="AH242" s="217"/>
      <c r="AI242" s="217"/>
      <c r="AJ242" s="217"/>
      <c r="AK242" s="217"/>
      <c r="AL242" s="217"/>
      <c r="AM242" s="217"/>
      <c r="AN242" s="217"/>
      <c r="AO242" s="217"/>
      <c r="AP242" s="217"/>
      <c r="AQ242" s="217"/>
      <c r="AR242" s="217"/>
      <c r="AS242" s="217"/>
      <c r="AT242" s="217"/>
      <c r="AU242" s="217"/>
      <c r="AV242" s="217"/>
      <c r="AW242" s="217"/>
      <c r="AX242" s="217"/>
      <c r="AY242" s="217"/>
      <c r="AZ242" s="217"/>
      <c r="BA242" s="217"/>
      <c r="BB242" s="217"/>
      <c r="BC242" s="217"/>
      <c r="BD242" s="217"/>
      <c r="BE242" s="217"/>
      <c r="BF242" s="217"/>
      <c r="BG242" s="196"/>
      <c r="BH242" s="196"/>
      <c r="BI242" s="196"/>
      <c r="BJ242" s="196"/>
      <c r="BK242" s="196"/>
    </row>
    <row r="243" spans="1:63" ht="11.5" customHeight="1">
      <c r="A243" s="217"/>
      <c r="B243" s="217"/>
      <c r="C243" s="217"/>
      <c r="D243" s="217"/>
      <c r="E243" s="217"/>
      <c r="F243" s="217"/>
      <c r="G243" s="217"/>
      <c r="H243" s="217"/>
      <c r="I243" s="217"/>
      <c r="J243" s="217"/>
      <c r="K243" s="217"/>
      <c r="L243" s="217"/>
      <c r="M243" s="217"/>
      <c r="N243" s="217"/>
      <c r="O243" s="217"/>
      <c r="P243" s="217"/>
      <c r="Q243" s="217"/>
      <c r="R243" s="217"/>
      <c r="S243" s="217"/>
      <c r="T243" s="217"/>
      <c r="U243" s="217"/>
      <c r="V243" s="217"/>
      <c r="W243" s="217"/>
      <c r="X243" s="217"/>
      <c r="Y243" s="217"/>
      <c r="Z243" s="217"/>
      <c r="AA243" s="217"/>
      <c r="AB243" s="217"/>
      <c r="AC243" s="217"/>
      <c r="AD243" s="217"/>
      <c r="AE243" s="217"/>
      <c r="AF243" s="217"/>
      <c r="AG243" s="217"/>
      <c r="AH243" s="217"/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7"/>
      <c r="AT243" s="217"/>
      <c r="AU243" s="217"/>
      <c r="AV243" s="217"/>
      <c r="AW243" s="217"/>
      <c r="AX243" s="217"/>
      <c r="AY243" s="217"/>
      <c r="AZ243" s="217"/>
      <c r="BA243" s="217"/>
      <c r="BB243" s="217"/>
      <c r="BC243" s="217"/>
      <c r="BD243" s="217"/>
      <c r="BE243" s="217"/>
      <c r="BF243" s="217"/>
      <c r="BG243" s="196"/>
      <c r="BH243" s="196"/>
      <c r="BI243" s="196"/>
      <c r="BJ243" s="196"/>
      <c r="BK243" s="196"/>
    </row>
    <row r="244" spans="1:63" ht="11.5" customHeight="1">
      <c r="A244" s="217"/>
      <c r="B244" s="217"/>
      <c r="C244" s="217"/>
      <c r="D244" s="217"/>
      <c r="E244" s="217"/>
      <c r="F244" s="217"/>
      <c r="G244" s="217"/>
      <c r="H244" s="217"/>
      <c r="I244" s="217"/>
      <c r="J244" s="217"/>
      <c r="K244" s="217"/>
      <c r="L244" s="217"/>
      <c r="M244" s="217"/>
      <c r="N244" s="217"/>
      <c r="O244" s="217"/>
      <c r="P244" s="217"/>
      <c r="Q244" s="217"/>
      <c r="R244" s="217"/>
      <c r="S244" s="217"/>
      <c r="T244" s="217"/>
      <c r="U244" s="217"/>
      <c r="V244" s="217"/>
      <c r="W244" s="217"/>
      <c r="X244" s="217"/>
      <c r="Y244" s="217"/>
      <c r="Z244" s="217"/>
      <c r="AA244" s="217"/>
      <c r="AB244" s="217"/>
      <c r="AC244" s="217"/>
      <c r="AD244" s="217"/>
      <c r="AE244" s="217"/>
      <c r="AF244" s="217"/>
      <c r="AG244" s="217"/>
      <c r="AH244" s="217"/>
      <c r="AI244" s="217"/>
      <c r="AJ244" s="217"/>
      <c r="AK244" s="217"/>
      <c r="AL244" s="217"/>
      <c r="AM244" s="217"/>
      <c r="AN244" s="217"/>
      <c r="AO244" s="217"/>
      <c r="AP244" s="217"/>
      <c r="AQ244" s="217"/>
      <c r="AR244" s="217"/>
      <c r="AS244" s="217"/>
      <c r="AT244" s="217"/>
      <c r="AU244" s="217"/>
      <c r="AV244" s="217"/>
      <c r="AW244" s="217"/>
      <c r="AX244" s="217"/>
      <c r="AY244" s="217"/>
      <c r="AZ244" s="217"/>
      <c r="BA244" s="217"/>
      <c r="BB244" s="217"/>
      <c r="BC244" s="217"/>
      <c r="BD244" s="217"/>
      <c r="BE244" s="217"/>
      <c r="BF244" s="217"/>
      <c r="BG244" s="196"/>
      <c r="BH244" s="196"/>
      <c r="BI244" s="196"/>
      <c r="BJ244" s="196"/>
      <c r="BK244" s="196"/>
    </row>
    <row r="245" spans="1:63" ht="11.5" customHeight="1">
      <c r="A245" s="231"/>
      <c r="B245" s="231"/>
      <c r="C245" s="231"/>
      <c r="D245" s="231"/>
      <c r="E245" s="231"/>
      <c r="F245" s="231"/>
      <c r="G245" s="231"/>
      <c r="H245" s="231"/>
      <c r="I245" s="231"/>
      <c r="J245" s="231"/>
      <c r="K245" s="231"/>
      <c r="L245" s="231"/>
      <c r="M245" s="231"/>
      <c r="N245" s="231"/>
      <c r="O245" s="231"/>
      <c r="P245" s="231"/>
      <c r="Q245" s="231"/>
      <c r="R245" s="231"/>
      <c r="S245" s="231"/>
      <c r="T245" s="231"/>
      <c r="U245" s="231"/>
      <c r="V245" s="231"/>
      <c r="W245" s="231"/>
      <c r="X245" s="231"/>
      <c r="Y245" s="231"/>
      <c r="Z245" s="231"/>
      <c r="AA245" s="231"/>
      <c r="AB245" s="231"/>
      <c r="AC245" s="231"/>
      <c r="AD245" s="231"/>
      <c r="AE245" s="231"/>
      <c r="AF245" s="231"/>
      <c r="AG245" s="231"/>
      <c r="AH245" s="231"/>
      <c r="AI245" s="231"/>
      <c r="AJ245" s="231"/>
      <c r="AK245" s="231"/>
      <c r="AL245" s="231"/>
      <c r="AM245" s="231"/>
      <c r="AN245" s="231"/>
      <c r="AO245" s="231"/>
      <c r="AP245" s="231"/>
      <c r="AQ245" s="231"/>
      <c r="AR245" s="231"/>
      <c r="AS245" s="231"/>
      <c r="AT245" s="231"/>
      <c r="AU245" s="231"/>
      <c r="AV245" s="231"/>
      <c r="AW245" s="231"/>
      <c r="AX245" s="231"/>
      <c r="AY245" s="231"/>
      <c r="AZ245" s="231"/>
      <c r="BA245" s="231"/>
      <c r="BB245" s="231"/>
      <c r="BC245" s="231"/>
      <c r="BD245" s="231"/>
      <c r="BE245" s="196"/>
      <c r="BF245" s="196"/>
      <c r="BG245" s="196"/>
      <c r="BH245" s="196"/>
      <c r="BI245" s="196"/>
      <c r="BJ245" s="196"/>
      <c r="BK245" s="196"/>
    </row>
    <row r="246" spans="1:63" ht="11.5" customHeight="1">
      <c r="A246" s="231"/>
      <c r="B246" s="231"/>
      <c r="C246" s="231"/>
      <c r="D246" s="231"/>
      <c r="E246" s="231"/>
      <c r="F246" s="231"/>
      <c r="G246" s="231"/>
      <c r="H246" s="231"/>
      <c r="I246" s="231"/>
      <c r="J246" s="231"/>
      <c r="K246" s="231"/>
      <c r="L246" s="231"/>
      <c r="M246" s="231"/>
      <c r="N246" s="231"/>
      <c r="O246" s="231"/>
      <c r="P246" s="231"/>
      <c r="Q246" s="231"/>
      <c r="R246" s="231"/>
      <c r="S246" s="231"/>
      <c r="T246" s="231"/>
      <c r="U246" s="231"/>
      <c r="V246" s="231"/>
      <c r="W246" s="231"/>
      <c r="X246" s="231"/>
      <c r="Y246" s="231"/>
      <c r="Z246" s="231"/>
      <c r="AA246" s="231"/>
      <c r="AB246" s="231"/>
      <c r="AC246" s="231"/>
      <c r="AD246" s="231"/>
      <c r="AE246" s="231"/>
      <c r="AF246" s="231"/>
      <c r="AG246" s="231"/>
      <c r="AH246" s="231"/>
      <c r="AI246" s="231"/>
      <c r="AJ246" s="231"/>
      <c r="AK246" s="231"/>
      <c r="AL246" s="231"/>
      <c r="AM246" s="231"/>
      <c r="AN246" s="231"/>
      <c r="AO246" s="231"/>
      <c r="AP246" s="231"/>
      <c r="AQ246" s="231"/>
      <c r="AR246" s="231"/>
      <c r="AS246" s="231"/>
      <c r="AT246" s="231"/>
      <c r="AU246" s="231"/>
      <c r="AV246" s="231"/>
      <c r="AW246" s="231"/>
      <c r="AX246" s="231"/>
      <c r="AY246" s="231"/>
      <c r="AZ246" s="231"/>
      <c r="BA246" s="231"/>
      <c r="BB246" s="231"/>
      <c r="BC246" s="231"/>
      <c r="BD246" s="231"/>
      <c r="BE246" s="196"/>
      <c r="BF246" s="196"/>
      <c r="BG246" s="196"/>
      <c r="BH246" s="196"/>
      <c r="BI246" s="196"/>
      <c r="BJ246" s="196"/>
      <c r="BK246" s="196"/>
    </row>
    <row r="247" spans="1:63" ht="11.5" customHeight="1">
      <c r="A247" s="231"/>
      <c r="B247" s="231"/>
      <c r="C247" s="231"/>
      <c r="D247" s="231"/>
      <c r="E247" s="231"/>
      <c r="F247" s="231"/>
      <c r="G247" s="231"/>
      <c r="H247" s="231"/>
      <c r="I247" s="231"/>
      <c r="J247" s="231"/>
      <c r="K247" s="231"/>
      <c r="L247" s="231"/>
      <c r="M247" s="231"/>
      <c r="N247" s="231"/>
      <c r="O247" s="231"/>
      <c r="P247" s="231"/>
      <c r="Q247" s="231"/>
      <c r="R247" s="231"/>
      <c r="S247" s="231"/>
      <c r="T247" s="231"/>
      <c r="U247" s="231"/>
      <c r="V247" s="231"/>
      <c r="W247" s="231"/>
      <c r="X247" s="231"/>
      <c r="Y247" s="231"/>
      <c r="Z247" s="231"/>
      <c r="AA247" s="231"/>
      <c r="AB247" s="231"/>
      <c r="AC247" s="231"/>
      <c r="AD247" s="231"/>
      <c r="AE247" s="231"/>
      <c r="AF247" s="231"/>
      <c r="AG247" s="231"/>
      <c r="AH247" s="231"/>
      <c r="AI247" s="231"/>
      <c r="AJ247" s="231"/>
      <c r="AK247" s="231"/>
      <c r="AL247" s="231"/>
      <c r="AM247" s="231"/>
      <c r="AN247" s="231"/>
      <c r="AO247" s="231"/>
      <c r="AP247" s="231"/>
      <c r="AQ247" s="231"/>
      <c r="AR247" s="231"/>
      <c r="AS247" s="231"/>
      <c r="AT247" s="231"/>
      <c r="AU247" s="231"/>
      <c r="AV247" s="231"/>
      <c r="AW247" s="231"/>
      <c r="AX247" s="231"/>
      <c r="AY247" s="231"/>
      <c r="AZ247" s="231"/>
      <c r="BA247" s="231"/>
      <c r="BB247" s="231"/>
      <c r="BC247" s="231"/>
      <c r="BD247" s="231"/>
      <c r="BE247" s="196"/>
      <c r="BF247" s="196"/>
      <c r="BG247" s="196"/>
      <c r="BH247" s="196"/>
      <c r="BI247" s="196"/>
      <c r="BJ247" s="196"/>
      <c r="BK247" s="196"/>
    </row>
    <row r="248" spans="1:63" ht="11.5" customHeight="1">
      <c r="A248" s="231"/>
      <c r="B248" s="231"/>
      <c r="C248" s="231"/>
      <c r="D248" s="231"/>
      <c r="E248" s="231"/>
      <c r="F248" s="231"/>
      <c r="G248" s="231"/>
      <c r="H248" s="231"/>
      <c r="I248" s="231"/>
      <c r="J248" s="231"/>
      <c r="K248" s="231"/>
      <c r="L248" s="231"/>
      <c r="M248" s="231"/>
      <c r="N248" s="231"/>
      <c r="O248" s="231"/>
      <c r="P248" s="231"/>
      <c r="Q248" s="231"/>
      <c r="R248" s="231"/>
      <c r="S248" s="231"/>
      <c r="T248" s="231"/>
      <c r="U248" s="231"/>
      <c r="V248" s="231"/>
      <c r="W248" s="231"/>
      <c r="X248" s="231"/>
      <c r="Y248" s="231"/>
      <c r="Z248" s="231"/>
      <c r="AA248" s="231"/>
      <c r="AB248" s="231"/>
      <c r="AC248" s="231"/>
      <c r="AD248" s="231"/>
      <c r="AE248" s="231"/>
      <c r="AF248" s="231"/>
      <c r="AG248" s="231"/>
      <c r="AH248" s="231"/>
      <c r="AI248" s="231"/>
      <c r="AJ248" s="231"/>
      <c r="AK248" s="231"/>
      <c r="AL248" s="231"/>
      <c r="AM248" s="231"/>
      <c r="AN248" s="231"/>
      <c r="AO248" s="231"/>
      <c r="AP248" s="231"/>
      <c r="AQ248" s="231"/>
      <c r="AR248" s="231"/>
      <c r="AS248" s="231"/>
      <c r="AT248" s="231"/>
      <c r="AU248" s="231"/>
      <c r="AV248" s="231"/>
      <c r="AW248" s="231"/>
      <c r="AX248" s="231"/>
      <c r="AY248" s="231"/>
      <c r="AZ248" s="231"/>
      <c r="BA248" s="231"/>
      <c r="BB248" s="231"/>
      <c r="BC248" s="231"/>
      <c r="BD248" s="231"/>
      <c r="BE248" s="196"/>
      <c r="BF248" s="196"/>
      <c r="BG248" s="196"/>
      <c r="BH248" s="196"/>
      <c r="BI248" s="196"/>
      <c r="BJ248" s="196"/>
      <c r="BK248" s="196"/>
    </row>
    <row r="249" spans="1:63" ht="11.5" customHeight="1">
      <c r="A249" s="231"/>
      <c r="B249" s="231"/>
      <c r="C249" s="231"/>
      <c r="D249" s="231"/>
      <c r="E249" s="231"/>
      <c r="F249" s="231"/>
      <c r="G249" s="231"/>
      <c r="H249" s="231"/>
      <c r="I249" s="231"/>
      <c r="J249" s="231"/>
      <c r="K249" s="231"/>
      <c r="L249" s="231"/>
      <c r="M249" s="231"/>
      <c r="N249" s="231"/>
      <c r="O249" s="231"/>
      <c r="P249" s="231"/>
      <c r="Q249" s="231"/>
      <c r="R249" s="231"/>
      <c r="S249" s="231"/>
      <c r="T249" s="231"/>
      <c r="U249" s="231"/>
      <c r="V249" s="231"/>
      <c r="W249" s="231"/>
      <c r="X249" s="231"/>
      <c r="Y249" s="231"/>
      <c r="Z249" s="231"/>
      <c r="AA249" s="231"/>
      <c r="AB249" s="231"/>
      <c r="AC249" s="231"/>
      <c r="AD249" s="231"/>
      <c r="AE249" s="231"/>
      <c r="AF249" s="231"/>
      <c r="AG249" s="231"/>
      <c r="AH249" s="231"/>
      <c r="AI249" s="231"/>
      <c r="AJ249" s="231"/>
      <c r="AK249" s="231"/>
      <c r="AL249" s="231"/>
      <c r="AM249" s="231"/>
      <c r="AN249" s="231"/>
      <c r="AO249" s="231"/>
      <c r="AP249" s="231"/>
      <c r="AQ249" s="231"/>
      <c r="AR249" s="231"/>
      <c r="AS249" s="231"/>
      <c r="AT249" s="231"/>
      <c r="AU249" s="231"/>
      <c r="AV249" s="231"/>
      <c r="AW249" s="231"/>
      <c r="AX249" s="231"/>
      <c r="AY249" s="231"/>
      <c r="AZ249" s="231"/>
      <c r="BA249" s="231"/>
      <c r="BB249" s="231"/>
      <c r="BC249" s="231"/>
      <c r="BD249" s="231"/>
      <c r="BE249" s="196"/>
      <c r="BF249" s="196"/>
      <c r="BG249" s="196"/>
      <c r="BH249" s="196"/>
      <c r="BI249" s="196"/>
      <c r="BJ249" s="196"/>
      <c r="BK249" s="196"/>
    </row>
    <row r="250" spans="1:63" ht="11.5" customHeight="1">
      <c r="A250" s="196"/>
      <c r="B250" s="196"/>
      <c r="C250" s="196"/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  <c r="BC250" s="196"/>
      <c r="BD250" s="196"/>
      <c r="BE250" s="196"/>
      <c r="BF250" s="196"/>
      <c r="BG250" s="196"/>
      <c r="BH250" s="196"/>
      <c r="BI250" s="196"/>
      <c r="BJ250" s="196"/>
      <c r="BK250" s="196"/>
    </row>
    <row r="251" spans="1:63" ht="11.5" customHeight="1">
      <c r="A251" s="196"/>
      <c r="B251" s="196"/>
      <c r="C251" s="196"/>
      <c r="D251" s="196"/>
      <c r="E251" s="196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  <c r="BC251" s="196"/>
      <c r="BD251" s="196"/>
      <c r="BE251" s="196"/>
      <c r="BF251" s="196"/>
      <c r="BG251" s="196"/>
      <c r="BH251" s="196"/>
      <c r="BI251" s="196"/>
      <c r="BJ251" s="196"/>
      <c r="BK251" s="196"/>
    </row>
    <row r="252" spans="1:63" ht="11.5" customHeight="1">
      <c r="A252" s="196"/>
      <c r="B252" s="196"/>
      <c r="C252" s="196"/>
      <c r="D252" s="196"/>
      <c r="E252" s="196"/>
      <c r="F252" s="196"/>
      <c r="G252" s="196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196"/>
      <c r="BG252" s="196"/>
      <c r="BH252" s="196"/>
      <c r="BI252" s="196"/>
      <c r="BJ252" s="196"/>
      <c r="BK252" s="196"/>
    </row>
    <row r="253" spans="1:63" ht="11.5" customHeight="1">
      <c r="A253" s="196"/>
      <c r="B253" s="196"/>
      <c r="C253" s="196"/>
      <c r="D253" s="196"/>
      <c r="E253" s="196"/>
      <c r="F253" s="196"/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  <c r="BC253" s="196"/>
      <c r="BD253" s="196"/>
      <c r="BE253" s="196"/>
      <c r="BF253" s="196"/>
      <c r="BG253" s="196"/>
      <c r="BH253" s="196"/>
      <c r="BI253" s="196"/>
      <c r="BJ253" s="196"/>
      <c r="BK253" s="196"/>
    </row>
    <row r="254" spans="1:63" ht="11.5" customHeight="1">
      <c r="A254" s="196"/>
      <c r="B254" s="196"/>
      <c r="C254" s="196"/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  <c r="BC254" s="196"/>
      <c r="BD254" s="196"/>
      <c r="BE254" s="196"/>
      <c r="BF254" s="196"/>
      <c r="BG254" s="196"/>
      <c r="BH254" s="196"/>
      <c r="BI254" s="196"/>
      <c r="BJ254" s="196"/>
      <c r="BK254" s="196"/>
    </row>
    <row r="255" spans="1:63" ht="11.5" customHeight="1">
      <c r="A255" s="196"/>
      <c r="B255" s="196"/>
      <c r="C255" s="196"/>
      <c r="D255" s="196"/>
      <c r="E255" s="196"/>
      <c r="F255" s="196"/>
      <c r="G255" s="196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  <c r="BC255" s="196"/>
      <c r="BD255" s="196"/>
      <c r="BE255" s="196"/>
      <c r="BF255" s="196"/>
      <c r="BG255" s="196"/>
      <c r="BH255" s="196"/>
      <c r="BI255" s="196"/>
      <c r="BJ255" s="196"/>
      <c r="BK255" s="196"/>
    </row>
    <row r="256" spans="1:63" ht="11.5" customHeight="1">
      <c r="A256" s="196"/>
      <c r="B256" s="196"/>
      <c r="C256" s="196"/>
      <c r="D256" s="196"/>
      <c r="E256" s="196"/>
      <c r="F256" s="196"/>
      <c r="G256" s="196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  <c r="BC256" s="196"/>
      <c r="BD256" s="196"/>
      <c r="BE256" s="196"/>
      <c r="BF256" s="196"/>
      <c r="BG256" s="196"/>
      <c r="BH256" s="196"/>
      <c r="BI256" s="196"/>
      <c r="BJ256" s="196"/>
      <c r="BK256" s="196"/>
    </row>
    <row r="257" spans="1:63" ht="11.5" customHeight="1">
      <c r="A257" s="196"/>
      <c r="B257" s="196"/>
      <c r="C257" s="196"/>
      <c r="D257" s="196"/>
      <c r="E257" s="196"/>
      <c r="F257" s="196"/>
      <c r="G257" s="196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  <c r="BC257" s="196"/>
      <c r="BD257" s="196"/>
      <c r="BE257" s="196"/>
      <c r="BF257" s="196"/>
      <c r="BG257" s="196"/>
      <c r="BH257" s="196"/>
      <c r="BI257" s="196"/>
      <c r="BJ257" s="196"/>
      <c r="BK257" s="196"/>
    </row>
    <row r="258" spans="1:63" ht="11.5" customHeight="1">
      <c r="A258" s="196"/>
      <c r="B258" s="196"/>
      <c r="C258" s="196"/>
      <c r="D258" s="196"/>
      <c r="E258" s="196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196"/>
      <c r="BG258" s="196"/>
      <c r="BH258" s="196"/>
      <c r="BI258" s="196"/>
      <c r="BJ258" s="196"/>
      <c r="BK258" s="196"/>
    </row>
    <row r="259" spans="1:63" ht="11.5" customHeight="1">
      <c r="A259" s="196"/>
      <c r="B259" s="196"/>
      <c r="C259" s="196"/>
      <c r="D259" s="196"/>
      <c r="E259" s="196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196"/>
      <c r="BG259" s="196"/>
      <c r="BH259" s="196"/>
      <c r="BI259" s="196"/>
      <c r="BJ259" s="196"/>
      <c r="BK259" s="196"/>
    </row>
    <row r="260" spans="1:63" ht="11.5" customHeight="1">
      <c r="A260" s="196"/>
      <c r="B260" s="196"/>
      <c r="C260" s="196"/>
      <c r="D260" s="196"/>
      <c r="E260" s="196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196"/>
      <c r="BG260" s="196"/>
      <c r="BH260" s="196"/>
      <c r="BI260" s="196"/>
      <c r="BJ260" s="196"/>
      <c r="BK260" s="196"/>
    </row>
    <row r="261" spans="1:63" ht="11.5" customHeight="1">
      <c r="A261" s="196"/>
      <c r="B261" s="196"/>
      <c r="C261" s="196"/>
      <c r="D261" s="196"/>
      <c r="E261" s="196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196"/>
      <c r="BG261" s="196"/>
      <c r="BH261" s="196"/>
      <c r="BI261" s="196"/>
      <c r="BJ261" s="196"/>
      <c r="BK261" s="196"/>
    </row>
    <row r="262" spans="1:63" ht="11.5" customHeight="1">
      <c r="A262" s="196"/>
      <c r="B262" s="196"/>
      <c r="C262" s="196"/>
      <c r="D262" s="196"/>
      <c r="E262" s="196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196"/>
      <c r="BG262" s="196"/>
      <c r="BH262" s="196"/>
      <c r="BI262" s="196"/>
      <c r="BJ262" s="196"/>
      <c r="BK262" s="196"/>
    </row>
    <row r="263" spans="1:63" ht="11.5" customHeight="1">
      <c r="A263" s="196"/>
      <c r="B263" s="196"/>
      <c r="C263" s="196"/>
      <c r="D263" s="196"/>
      <c r="E263" s="196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196"/>
      <c r="BG263" s="196"/>
      <c r="BH263" s="196"/>
      <c r="BI263" s="196"/>
      <c r="BJ263" s="196"/>
      <c r="BK263" s="196"/>
    </row>
    <row r="264" spans="1:63" ht="11.5" customHeight="1">
      <c r="A264" s="196"/>
      <c r="B264" s="196"/>
      <c r="C264" s="196"/>
      <c r="D264" s="196"/>
      <c r="E264" s="196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196"/>
      <c r="BG264" s="196"/>
      <c r="BH264" s="196"/>
      <c r="BI264" s="196"/>
      <c r="BJ264" s="196"/>
      <c r="BK264" s="196"/>
    </row>
    <row r="265" spans="1:63" ht="11.5" customHeight="1">
      <c r="A265" s="196"/>
      <c r="B265" s="196"/>
      <c r="C265" s="196"/>
      <c r="D265" s="196"/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</row>
    <row r="266" spans="1:63" ht="11.5" customHeight="1">
      <c r="A266" s="196"/>
      <c r="B266" s="196"/>
      <c r="C266" s="196"/>
      <c r="D266" s="196"/>
      <c r="E266" s="196"/>
      <c r="F266" s="196"/>
      <c r="G266" s="196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196"/>
      <c r="BG266" s="196"/>
      <c r="BH266" s="196"/>
      <c r="BI266" s="196"/>
      <c r="BJ266" s="196"/>
      <c r="BK266" s="196"/>
    </row>
    <row r="267" spans="1:63" ht="11.5" customHeight="1">
      <c r="A267" s="196"/>
      <c r="B267" s="196"/>
      <c r="C267" s="196"/>
      <c r="D267" s="196"/>
      <c r="E267" s="196"/>
      <c r="F267" s="196"/>
      <c r="G267" s="196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196"/>
      <c r="BG267" s="196"/>
      <c r="BH267" s="196"/>
      <c r="BI267" s="196"/>
      <c r="BJ267" s="196"/>
      <c r="BK267" s="196"/>
    </row>
    <row r="268" spans="1:63" ht="11.5" customHeight="1">
      <c r="A268" s="196"/>
      <c r="B268" s="196"/>
      <c r="C268" s="196"/>
      <c r="D268" s="196"/>
      <c r="E268" s="196"/>
      <c r="F268" s="196"/>
      <c r="G268" s="196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196"/>
      <c r="BG268" s="196"/>
      <c r="BH268" s="196"/>
      <c r="BI268" s="196"/>
      <c r="BJ268" s="196"/>
      <c r="BK268" s="196"/>
    </row>
    <row r="269" spans="1:63" ht="11.5" customHeight="1">
      <c r="A269" s="196"/>
      <c r="B269" s="196"/>
      <c r="C269" s="196"/>
      <c r="D269" s="196"/>
      <c r="E269" s="196"/>
      <c r="F269" s="196"/>
      <c r="G269" s="196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196"/>
      <c r="BG269" s="196"/>
      <c r="BH269" s="196"/>
      <c r="BI269" s="196"/>
      <c r="BJ269" s="196"/>
      <c r="BK269" s="196"/>
    </row>
    <row r="270" spans="1:63" ht="11.5" customHeight="1">
      <c r="A270" s="196"/>
      <c r="B270" s="196"/>
      <c r="C270" s="196"/>
      <c r="D270" s="196"/>
      <c r="E270" s="196"/>
      <c r="F270" s="196"/>
      <c r="G270" s="196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  <c r="BF270" s="196"/>
      <c r="BG270" s="196"/>
      <c r="BH270" s="196"/>
      <c r="BI270" s="196"/>
      <c r="BJ270" s="196"/>
      <c r="BK270" s="196"/>
    </row>
    <row r="271" spans="1:63" ht="11.5" customHeight="1">
      <c r="A271" s="196"/>
      <c r="B271" s="196"/>
      <c r="C271" s="196"/>
      <c r="D271" s="196"/>
      <c r="E271" s="196"/>
      <c r="F271" s="196"/>
      <c r="G271" s="196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  <c r="BC271" s="196"/>
      <c r="BD271" s="196"/>
      <c r="BE271" s="196"/>
      <c r="BF271" s="196"/>
      <c r="BG271" s="196"/>
      <c r="BH271" s="196"/>
      <c r="BI271" s="196"/>
      <c r="BJ271" s="196"/>
      <c r="BK271" s="196"/>
    </row>
    <row r="272" spans="1:63" ht="11.5" customHeight="1">
      <c r="A272" s="196"/>
      <c r="B272" s="196"/>
      <c r="C272" s="196"/>
      <c r="D272" s="196"/>
      <c r="E272" s="196"/>
      <c r="F272" s="196"/>
      <c r="G272" s="196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196"/>
      <c r="BG272" s="196"/>
      <c r="BH272" s="196"/>
      <c r="BI272" s="196"/>
      <c r="BJ272" s="196"/>
      <c r="BK272" s="196"/>
    </row>
    <row r="273" spans="1:63" ht="11.5" customHeight="1">
      <c r="A273" s="196"/>
      <c r="B273" s="196"/>
      <c r="C273" s="196"/>
      <c r="D273" s="196"/>
      <c r="E273" s="196"/>
      <c r="F273" s="196"/>
      <c r="G273" s="196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196"/>
      <c r="BG273" s="196"/>
      <c r="BH273" s="196"/>
      <c r="BI273" s="196"/>
      <c r="BJ273" s="196"/>
      <c r="BK273" s="196"/>
    </row>
    <row r="274" spans="1:63" ht="11.5" customHeight="1">
      <c r="A274" s="196"/>
      <c r="B274" s="196"/>
      <c r="C274" s="196"/>
      <c r="D274" s="196"/>
      <c r="E274" s="196"/>
      <c r="F274" s="19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196"/>
      <c r="BG274" s="196"/>
      <c r="BH274" s="196"/>
      <c r="BI274" s="196"/>
      <c r="BJ274" s="196"/>
      <c r="BK274" s="196"/>
    </row>
    <row r="275" spans="1:63" ht="11.5" customHeight="1">
      <c r="A275" s="196"/>
      <c r="B275" s="196"/>
      <c r="C275" s="196"/>
      <c r="D275" s="196"/>
      <c r="E275" s="196"/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196"/>
      <c r="BG275" s="196"/>
      <c r="BH275" s="196"/>
      <c r="BI275" s="196"/>
      <c r="BJ275" s="196"/>
      <c r="BK275" s="196"/>
    </row>
    <row r="276" spans="1:63" ht="11.5" customHeight="1">
      <c r="A276" s="196"/>
      <c r="B276" s="196"/>
      <c r="C276" s="196"/>
      <c r="D276" s="196"/>
      <c r="E276" s="196"/>
      <c r="F276" s="196"/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196"/>
      <c r="BG276" s="196"/>
      <c r="BH276" s="196"/>
      <c r="BI276" s="196"/>
      <c r="BJ276" s="196"/>
      <c r="BK276" s="196"/>
    </row>
    <row r="277" spans="1:63" ht="11.5" customHeight="1">
      <c r="A277" s="196"/>
      <c r="B277" s="196"/>
      <c r="C277" s="196"/>
      <c r="D277" s="196"/>
      <c r="E277" s="196"/>
      <c r="F277" s="196"/>
      <c r="G277" s="196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  <c r="BC277" s="196"/>
      <c r="BD277" s="196"/>
      <c r="BE277" s="196"/>
      <c r="BF277" s="196"/>
      <c r="BG277" s="196"/>
      <c r="BH277" s="196"/>
      <c r="BI277" s="196"/>
      <c r="BJ277" s="196"/>
      <c r="BK277" s="196"/>
    </row>
    <row r="278" spans="1:63" ht="11.5" customHeight="1">
      <c r="A278" s="196"/>
      <c r="B278" s="196"/>
      <c r="C278" s="196"/>
      <c r="D278" s="196"/>
      <c r="E278" s="196"/>
      <c r="F278" s="196"/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  <c r="BC278" s="196"/>
      <c r="BD278" s="196"/>
      <c r="BE278" s="196"/>
      <c r="BF278" s="196"/>
      <c r="BG278" s="196"/>
      <c r="BH278" s="196"/>
      <c r="BI278" s="196"/>
      <c r="BJ278" s="196"/>
      <c r="BK278" s="196"/>
    </row>
    <row r="279" spans="1:63" ht="11.5" customHeight="1">
      <c r="A279" s="196"/>
      <c r="B279" s="196"/>
      <c r="C279" s="196"/>
      <c r="D279" s="196"/>
      <c r="E279" s="196"/>
      <c r="F279" s="196"/>
      <c r="G279" s="196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  <c r="BC279" s="196"/>
      <c r="BD279" s="196"/>
      <c r="BE279" s="196"/>
      <c r="BF279" s="196"/>
      <c r="BG279" s="196"/>
      <c r="BH279" s="196"/>
      <c r="BI279" s="196"/>
      <c r="BJ279" s="196"/>
      <c r="BK279" s="196"/>
    </row>
    <row r="280" spans="1:63" ht="11.5" customHeight="1">
      <c r="A280" s="196"/>
      <c r="B280" s="196"/>
      <c r="C280" s="196"/>
      <c r="D280" s="196"/>
      <c r="E280" s="196"/>
      <c r="F280" s="196"/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  <c r="BC280" s="196"/>
      <c r="BD280" s="196"/>
      <c r="BE280" s="196"/>
      <c r="BF280" s="196"/>
      <c r="BG280" s="196"/>
      <c r="BH280" s="196"/>
      <c r="BI280" s="196"/>
      <c r="BJ280" s="196"/>
      <c r="BK280" s="196"/>
    </row>
    <row r="281" spans="1:63" ht="11.5" customHeight="1">
      <c r="A281" s="196"/>
      <c r="B281" s="196"/>
      <c r="C281" s="196"/>
      <c r="D281" s="196"/>
      <c r="E281" s="196"/>
      <c r="F281" s="196"/>
      <c r="G281" s="196"/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  <c r="BC281" s="196"/>
      <c r="BD281" s="196"/>
      <c r="BE281" s="196"/>
      <c r="BF281" s="196"/>
      <c r="BG281" s="196"/>
      <c r="BH281" s="196"/>
      <c r="BI281" s="196"/>
      <c r="BJ281" s="196"/>
      <c r="BK281" s="196"/>
    </row>
    <row r="282" spans="1:63" ht="11.5" customHeight="1">
      <c r="A282" s="196"/>
      <c r="B282" s="196"/>
      <c r="C282" s="196"/>
      <c r="D282" s="196"/>
      <c r="E282" s="196"/>
      <c r="F282" s="196"/>
      <c r="G282" s="196"/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  <c r="BC282" s="196"/>
      <c r="BD282" s="196"/>
      <c r="BE282" s="196"/>
      <c r="BF282" s="196"/>
      <c r="BG282" s="196"/>
      <c r="BH282" s="196"/>
      <c r="BI282" s="196"/>
      <c r="BJ282" s="196"/>
      <c r="BK282" s="196"/>
    </row>
    <row r="283" spans="1:63" ht="11.5" customHeight="1">
      <c r="A283" s="196"/>
      <c r="B283" s="196"/>
      <c r="C283" s="196"/>
      <c r="D283" s="196"/>
      <c r="E283" s="196"/>
      <c r="F283" s="196"/>
      <c r="G283" s="196"/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  <c r="BC283" s="196"/>
      <c r="BD283" s="196"/>
      <c r="BE283" s="196"/>
      <c r="BF283" s="196"/>
      <c r="BG283" s="196"/>
      <c r="BH283" s="196"/>
      <c r="BI283" s="196"/>
      <c r="BJ283" s="196"/>
      <c r="BK283" s="196"/>
    </row>
    <row r="284" spans="1:63" ht="11.5" customHeight="1">
      <c r="A284" s="196"/>
      <c r="B284" s="196"/>
      <c r="C284" s="196"/>
      <c r="D284" s="196"/>
      <c r="E284" s="196"/>
      <c r="F284" s="196"/>
      <c r="G284" s="196"/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  <c r="BC284" s="196"/>
      <c r="BD284" s="196"/>
      <c r="BE284" s="196"/>
      <c r="BF284" s="196"/>
      <c r="BG284" s="196"/>
      <c r="BH284" s="196"/>
      <c r="BI284" s="196"/>
      <c r="BJ284" s="196"/>
      <c r="BK284" s="196"/>
    </row>
    <row r="285" spans="1:63" ht="11.5" customHeight="1">
      <c r="A285" s="196"/>
      <c r="B285" s="196"/>
      <c r="C285" s="196"/>
      <c r="D285" s="196"/>
      <c r="E285" s="196"/>
      <c r="F285" s="196"/>
      <c r="G285" s="196"/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  <c r="BC285" s="196"/>
      <c r="BD285" s="196"/>
      <c r="BE285" s="196"/>
      <c r="BF285" s="196"/>
      <c r="BG285" s="196"/>
      <c r="BH285" s="196"/>
      <c r="BI285" s="196"/>
      <c r="BJ285" s="196"/>
      <c r="BK285" s="196"/>
    </row>
    <row r="286" spans="1:63" ht="11.5" customHeight="1">
      <c r="A286" s="196"/>
      <c r="B286" s="196"/>
      <c r="C286" s="196"/>
      <c r="D286" s="196"/>
      <c r="E286" s="196"/>
      <c r="F286" s="196"/>
      <c r="G286" s="196"/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196"/>
      <c r="BG286" s="196"/>
      <c r="BH286" s="196"/>
      <c r="BI286" s="196"/>
      <c r="BJ286" s="196"/>
      <c r="BK286" s="196"/>
    </row>
    <row r="287" spans="1:63" ht="11.5" customHeight="1">
      <c r="A287" s="196"/>
      <c r="B287" s="196"/>
      <c r="C287" s="196"/>
      <c r="D287" s="196"/>
      <c r="E287" s="196"/>
      <c r="F287" s="196"/>
      <c r="G287" s="196"/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196"/>
      <c r="BG287" s="196"/>
      <c r="BH287" s="196"/>
      <c r="BI287" s="196"/>
      <c r="BJ287" s="196"/>
      <c r="BK287" s="196"/>
    </row>
    <row r="288" spans="1:63" ht="11.5" customHeight="1">
      <c r="A288" s="196"/>
      <c r="B288" s="196"/>
      <c r="C288" s="196"/>
      <c r="D288" s="196"/>
      <c r="E288" s="196"/>
      <c r="F288" s="196"/>
      <c r="G288" s="196"/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196"/>
      <c r="BG288" s="196"/>
      <c r="BH288" s="196"/>
      <c r="BI288" s="196"/>
      <c r="BJ288" s="196"/>
      <c r="BK288" s="196"/>
    </row>
    <row r="289" spans="1:63" ht="11.5" customHeight="1">
      <c r="A289" s="196"/>
      <c r="B289" s="196"/>
      <c r="C289" s="196"/>
      <c r="D289" s="196"/>
      <c r="E289" s="196"/>
      <c r="F289" s="196"/>
      <c r="G289" s="196"/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196"/>
      <c r="BG289" s="196"/>
      <c r="BH289" s="196"/>
      <c r="BI289" s="196"/>
      <c r="BJ289" s="196"/>
      <c r="BK289" s="196"/>
    </row>
    <row r="290" spans="1:63" ht="11.5" customHeight="1">
      <c r="A290" s="196"/>
      <c r="B290" s="196"/>
      <c r="C290" s="196"/>
      <c r="D290" s="196"/>
      <c r="E290" s="196"/>
      <c r="F290" s="196"/>
      <c r="G290" s="196"/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196"/>
      <c r="BG290" s="196"/>
      <c r="BH290" s="196"/>
      <c r="BI290" s="196"/>
      <c r="BJ290" s="196"/>
      <c r="BK290" s="196"/>
    </row>
    <row r="291" spans="1:63" ht="11.5" customHeight="1">
      <c r="A291" s="196"/>
      <c r="B291" s="196"/>
      <c r="C291" s="196"/>
      <c r="D291" s="196"/>
      <c r="E291" s="196"/>
      <c r="F291" s="196"/>
      <c r="G291" s="196"/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196"/>
      <c r="AT291" s="196"/>
      <c r="AU291" s="196"/>
      <c r="AV291" s="196"/>
      <c r="AW291" s="196"/>
      <c r="AX291" s="196"/>
      <c r="AY291" s="196"/>
      <c r="AZ291" s="196"/>
      <c r="BA291" s="196"/>
      <c r="BB291" s="196"/>
      <c r="BC291" s="196"/>
      <c r="BD291" s="196"/>
      <c r="BE291" s="196"/>
      <c r="BF291" s="196"/>
      <c r="BG291" s="196"/>
      <c r="BH291" s="196"/>
      <c r="BI291" s="196"/>
      <c r="BJ291" s="196"/>
      <c r="BK291" s="196"/>
    </row>
    <row r="292" spans="1:63" ht="11.5" customHeight="1">
      <c r="A292" s="196"/>
      <c r="B292" s="196"/>
      <c r="C292" s="196"/>
      <c r="D292" s="196"/>
      <c r="E292" s="196"/>
      <c r="F292" s="196"/>
      <c r="G292" s="196"/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196"/>
      <c r="AT292" s="196"/>
      <c r="AU292" s="196"/>
      <c r="AV292" s="196"/>
      <c r="AW292" s="196"/>
      <c r="AX292" s="196"/>
      <c r="AY292" s="196"/>
      <c r="AZ292" s="196"/>
      <c r="BA292" s="196"/>
      <c r="BB292" s="196"/>
      <c r="BC292" s="196"/>
      <c r="BD292" s="196"/>
      <c r="BE292" s="196"/>
      <c r="BF292" s="196"/>
      <c r="BG292" s="196"/>
      <c r="BH292" s="196"/>
      <c r="BI292" s="196"/>
      <c r="BJ292" s="196"/>
      <c r="BK292" s="196"/>
    </row>
    <row r="293" spans="1:63" ht="11.5" customHeight="1">
      <c r="A293" s="196"/>
      <c r="B293" s="196"/>
      <c r="C293" s="196"/>
      <c r="D293" s="196"/>
      <c r="E293" s="196"/>
      <c r="F293" s="196"/>
      <c r="G293" s="196"/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196"/>
      <c r="AT293" s="196"/>
      <c r="AU293" s="196"/>
      <c r="AV293" s="196"/>
      <c r="AW293" s="196"/>
      <c r="AX293" s="196"/>
      <c r="AY293" s="196"/>
      <c r="AZ293" s="196"/>
      <c r="BA293" s="196"/>
      <c r="BB293" s="196"/>
      <c r="BC293" s="196"/>
      <c r="BD293" s="196"/>
      <c r="BE293" s="196"/>
      <c r="BF293" s="196"/>
      <c r="BG293" s="196"/>
      <c r="BH293" s="196"/>
      <c r="BI293" s="196"/>
      <c r="BJ293" s="196"/>
      <c r="BK293" s="196"/>
    </row>
    <row r="294" spans="1:63" ht="11.5" customHeight="1">
      <c r="A294" s="196"/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6"/>
      <c r="AT294" s="196"/>
      <c r="AU294" s="196"/>
      <c r="AV294" s="196"/>
      <c r="AW294" s="196"/>
      <c r="AX294" s="196"/>
      <c r="AY294" s="196"/>
      <c r="AZ294" s="196"/>
      <c r="BA294" s="196"/>
      <c r="BB294" s="196"/>
      <c r="BC294" s="196"/>
      <c r="BD294" s="196"/>
      <c r="BE294" s="196"/>
      <c r="BF294" s="196"/>
      <c r="BG294" s="196"/>
      <c r="BH294" s="196"/>
      <c r="BI294" s="196"/>
      <c r="BJ294" s="196"/>
      <c r="BK294" s="196"/>
    </row>
    <row r="295" spans="1:63" ht="11.5" customHeight="1">
      <c r="A295" s="196"/>
      <c r="B295" s="196"/>
      <c r="C295" s="196"/>
      <c r="D295" s="196"/>
      <c r="E295" s="196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  <c r="BC295" s="196"/>
      <c r="BD295" s="196"/>
      <c r="BE295" s="196"/>
      <c r="BF295" s="196"/>
      <c r="BG295" s="196"/>
      <c r="BH295" s="196"/>
      <c r="BI295" s="196"/>
      <c r="BJ295" s="196"/>
      <c r="BK295" s="196"/>
    </row>
    <row r="296" spans="1:63" ht="11.5" customHeight="1">
      <c r="A296" s="196"/>
      <c r="B296" s="196"/>
      <c r="C296" s="196"/>
      <c r="D296" s="196"/>
      <c r="E296" s="196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  <c r="BC296" s="196"/>
      <c r="BD296" s="196"/>
      <c r="BE296" s="196"/>
      <c r="BF296" s="196"/>
      <c r="BG296" s="196"/>
      <c r="BH296" s="196"/>
      <c r="BI296" s="196"/>
      <c r="BJ296" s="196"/>
      <c r="BK296" s="196"/>
    </row>
    <row r="297" spans="1:63" ht="11.5" customHeight="1">
      <c r="A297" s="196"/>
      <c r="B297" s="196"/>
      <c r="C297" s="196"/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  <c r="BC297" s="196"/>
      <c r="BD297" s="196"/>
      <c r="BE297" s="196"/>
      <c r="BF297" s="196"/>
      <c r="BG297" s="196"/>
      <c r="BH297" s="196"/>
      <c r="BI297" s="196"/>
      <c r="BJ297" s="196"/>
      <c r="BK297" s="196"/>
    </row>
    <row r="298" spans="1:63" ht="11.5" customHeight="1">
      <c r="A298" s="196"/>
      <c r="B298" s="196"/>
      <c r="C298" s="196"/>
      <c r="D298" s="196"/>
      <c r="E298" s="196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6"/>
      <c r="AT298" s="196"/>
      <c r="AU298" s="196"/>
      <c r="AV298" s="196"/>
      <c r="AW298" s="196"/>
      <c r="AX298" s="196"/>
      <c r="AY298" s="196"/>
      <c r="AZ298" s="196"/>
      <c r="BA298" s="196"/>
      <c r="BB298" s="196"/>
      <c r="BC298" s="196"/>
      <c r="BD298" s="196"/>
      <c r="BE298" s="196"/>
      <c r="BF298" s="196"/>
      <c r="BG298" s="196"/>
      <c r="BH298" s="196"/>
      <c r="BI298" s="196"/>
      <c r="BJ298" s="196"/>
      <c r="BK298" s="196"/>
    </row>
    <row r="299" spans="1:63" ht="11.5" customHeight="1">
      <c r="A299" s="196"/>
      <c r="B299" s="196"/>
      <c r="C299" s="196"/>
      <c r="D299" s="196"/>
      <c r="E299" s="196"/>
      <c r="F299" s="196"/>
      <c r="G299" s="196"/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196"/>
      <c r="AT299" s="196"/>
      <c r="AU299" s="196"/>
      <c r="AV299" s="196"/>
      <c r="AW299" s="196"/>
      <c r="AX299" s="196"/>
      <c r="AY299" s="196"/>
      <c r="AZ299" s="196"/>
      <c r="BA299" s="196"/>
      <c r="BB299" s="196"/>
      <c r="BC299" s="196"/>
      <c r="BD299" s="196"/>
      <c r="BE299" s="196"/>
      <c r="BF299" s="196"/>
      <c r="BG299" s="196"/>
      <c r="BH299" s="196"/>
      <c r="BI299" s="196"/>
      <c r="BJ299" s="196"/>
      <c r="BK299" s="196"/>
    </row>
    <row r="300" spans="1:63" ht="11.5" customHeight="1">
      <c r="A300" s="196"/>
      <c r="B300" s="196"/>
      <c r="C300" s="196"/>
      <c r="D300" s="196"/>
      <c r="E300" s="196"/>
      <c r="F300" s="196"/>
      <c r="G300" s="196"/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196"/>
      <c r="BC300" s="196"/>
      <c r="BD300" s="196"/>
      <c r="BE300" s="196"/>
      <c r="BF300" s="196"/>
      <c r="BG300" s="196"/>
      <c r="BH300" s="196"/>
      <c r="BI300" s="196"/>
      <c r="BJ300" s="196"/>
      <c r="BK300" s="196"/>
    </row>
    <row r="301" spans="1:63" ht="11.5" customHeight="1">
      <c r="A301" s="196"/>
      <c r="B301" s="196"/>
      <c r="C301" s="196"/>
      <c r="D301" s="196"/>
      <c r="E301" s="196"/>
      <c r="F301" s="196"/>
      <c r="G301" s="196"/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196"/>
      <c r="BC301" s="196"/>
      <c r="BD301" s="196"/>
      <c r="BE301" s="196"/>
      <c r="BF301" s="196"/>
      <c r="BG301" s="196"/>
      <c r="BH301" s="196"/>
      <c r="BI301" s="196"/>
      <c r="BJ301" s="196"/>
      <c r="BK301" s="196"/>
    </row>
    <row r="302" spans="1:63" ht="11.5" customHeight="1">
      <c r="A302" s="196"/>
      <c r="B302" s="196"/>
      <c r="C302" s="196"/>
      <c r="D302" s="196"/>
      <c r="E302" s="196"/>
      <c r="F302" s="196"/>
      <c r="G302" s="196"/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196"/>
      <c r="AT302" s="196"/>
      <c r="AU302" s="196"/>
      <c r="AV302" s="196"/>
      <c r="AW302" s="196"/>
      <c r="AX302" s="196"/>
      <c r="AY302" s="196"/>
      <c r="AZ302" s="196"/>
      <c r="BA302" s="196"/>
      <c r="BB302" s="196"/>
      <c r="BC302" s="196"/>
      <c r="BD302" s="196"/>
      <c r="BE302" s="196"/>
      <c r="BF302" s="196"/>
      <c r="BG302" s="196"/>
      <c r="BH302" s="196"/>
      <c r="BI302" s="196"/>
      <c r="BJ302" s="196"/>
      <c r="BK302" s="196"/>
    </row>
    <row r="303" spans="1:63" ht="11.5" customHeight="1">
      <c r="A303" s="196"/>
      <c r="B303" s="196"/>
      <c r="C303" s="196"/>
      <c r="D303" s="196"/>
      <c r="E303" s="196"/>
      <c r="F303" s="196"/>
      <c r="G303" s="196"/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196"/>
      <c r="AT303" s="196"/>
      <c r="AU303" s="196"/>
      <c r="AV303" s="196"/>
      <c r="AW303" s="196"/>
      <c r="AX303" s="196"/>
      <c r="AY303" s="196"/>
      <c r="AZ303" s="196"/>
      <c r="BA303" s="196"/>
      <c r="BB303" s="196"/>
      <c r="BC303" s="196"/>
      <c r="BD303" s="196"/>
      <c r="BE303" s="196"/>
      <c r="BF303" s="196"/>
      <c r="BG303" s="196"/>
      <c r="BH303" s="196"/>
      <c r="BI303" s="196"/>
      <c r="BJ303" s="196"/>
      <c r="BK303" s="196"/>
    </row>
    <row r="304" spans="1:63" ht="11.5" customHeight="1">
      <c r="A304" s="196"/>
      <c r="B304" s="196"/>
      <c r="C304" s="196"/>
      <c r="D304" s="196"/>
      <c r="E304" s="196"/>
      <c r="F304" s="196"/>
      <c r="G304" s="196"/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196"/>
      <c r="AT304" s="196"/>
      <c r="AU304" s="196"/>
      <c r="AV304" s="196"/>
      <c r="AW304" s="196"/>
      <c r="AX304" s="196"/>
      <c r="AY304" s="196"/>
      <c r="AZ304" s="196"/>
      <c r="BA304" s="196"/>
      <c r="BB304" s="196"/>
      <c r="BC304" s="196"/>
      <c r="BD304" s="196"/>
      <c r="BE304" s="196"/>
      <c r="BF304" s="196"/>
      <c r="BG304" s="196"/>
      <c r="BH304" s="196"/>
      <c r="BI304" s="196"/>
      <c r="BJ304" s="196"/>
      <c r="BK304" s="196"/>
    </row>
    <row r="305" spans="1:63" ht="11.5" customHeight="1">
      <c r="A305" s="196"/>
      <c r="B305" s="196"/>
      <c r="C305" s="196"/>
      <c r="D305" s="196"/>
      <c r="E305" s="196"/>
      <c r="F305" s="196"/>
      <c r="G305" s="196"/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  <c r="AN305" s="196"/>
      <c r="AO305" s="196"/>
      <c r="AP305" s="196"/>
      <c r="AQ305" s="196"/>
      <c r="AR305" s="196"/>
      <c r="AS305" s="196"/>
      <c r="AT305" s="196"/>
      <c r="AU305" s="196"/>
      <c r="AV305" s="196"/>
      <c r="AW305" s="196"/>
      <c r="AX305" s="196"/>
      <c r="AY305" s="196"/>
      <c r="AZ305" s="196"/>
      <c r="BA305" s="196"/>
      <c r="BB305" s="196"/>
      <c r="BC305" s="196"/>
      <c r="BD305" s="196"/>
      <c r="BE305" s="196"/>
      <c r="BF305" s="196"/>
      <c r="BG305" s="196"/>
      <c r="BH305" s="196"/>
      <c r="BI305" s="196"/>
      <c r="BJ305" s="196"/>
      <c r="BK305" s="196"/>
    </row>
    <row r="306" spans="1:63" ht="11.5" customHeight="1">
      <c r="A306" s="196"/>
      <c r="B306" s="196"/>
      <c r="C306" s="196"/>
      <c r="D306" s="196"/>
      <c r="E306" s="196"/>
      <c r="F306" s="196"/>
      <c r="G306" s="196"/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  <c r="AM306" s="196"/>
      <c r="AN306" s="196"/>
      <c r="AO306" s="196"/>
      <c r="AP306" s="196"/>
      <c r="AQ306" s="196"/>
      <c r="AR306" s="196"/>
      <c r="AS306" s="196"/>
      <c r="AT306" s="196"/>
      <c r="AU306" s="196"/>
      <c r="AV306" s="196"/>
      <c r="AW306" s="196"/>
      <c r="AX306" s="196"/>
      <c r="AY306" s="196"/>
      <c r="AZ306" s="196"/>
      <c r="BA306" s="196"/>
      <c r="BB306" s="196"/>
      <c r="BC306" s="196"/>
      <c r="BD306" s="196"/>
      <c r="BE306" s="196"/>
      <c r="BF306" s="196"/>
      <c r="BG306" s="196"/>
      <c r="BH306" s="196"/>
      <c r="BI306" s="196"/>
      <c r="BJ306" s="196"/>
      <c r="BK306" s="196"/>
    </row>
    <row r="307" spans="1:63" ht="11.5" customHeight="1">
      <c r="A307" s="196"/>
      <c r="B307" s="196"/>
      <c r="C307" s="196"/>
      <c r="D307" s="196"/>
      <c r="E307" s="196"/>
      <c r="F307" s="196"/>
      <c r="G307" s="196"/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  <c r="AM307" s="196"/>
      <c r="AN307" s="196"/>
      <c r="AO307" s="196"/>
      <c r="AP307" s="196"/>
      <c r="AQ307" s="196"/>
      <c r="AR307" s="196"/>
      <c r="AS307" s="196"/>
      <c r="AT307" s="196"/>
      <c r="AU307" s="196"/>
      <c r="AV307" s="196"/>
      <c r="AW307" s="196"/>
      <c r="AX307" s="196"/>
      <c r="AY307" s="196"/>
      <c r="AZ307" s="196"/>
      <c r="BA307" s="196"/>
      <c r="BB307" s="196"/>
      <c r="BC307" s="196"/>
      <c r="BD307" s="196"/>
      <c r="BE307" s="196"/>
      <c r="BF307" s="196"/>
      <c r="BG307" s="196"/>
      <c r="BH307" s="196"/>
      <c r="BI307" s="196"/>
      <c r="BJ307" s="196"/>
      <c r="BK307" s="196"/>
    </row>
    <row r="308" spans="1:63" ht="11.5" customHeight="1">
      <c r="A308" s="196"/>
      <c r="B308" s="196"/>
      <c r="C308" s="196"/>
      <c r="D308" s="196"/>
      <c r="E308" s="196"/>
      <c r="F308" s="196"/>
      <c r="G308" s="196"/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  <c r="AM308" s="196"/>
      <c r="AN308" s="196"/>
      <c r="AO308" s="196"/>
      <c r="AP308" s="196"/>
      <c r="AQ308" s="196"/>
      <c r="AR308" s="196"/>
      <c r="AS308" s="196"/>
      <c r="AT308" s="196"/>
      <c r="AU308" s="196"/>
      <c r="AV308" s="196"/>
      <c r="AW308" s="196"/>
      <c r="AX308" s="196"/>
      <c r="AY308" s="196"/>
      <c r="AZ308" s="196"/>
      <c r="BA308" s="196"/>
      <c r="BB308" s="196"/>
      <c r="BC308" s="196"/>
      <c r="BD308" s="196"/>
      <c r="BE308" s="196"/>
      <c r="BF308" s="196"/>
      <c r="BG308" s="196"/>
      <c r="BH308" s="196"/>
      <c r="BI308" s="196"/>
      <c r="BJ308" s="196"/>
      <c r="BK308" s="196"/>
    </row>
    <row r="309" spans="1:63" ht="11.5" customHeight="1">
      <c r="A309" s="196"/>
      <c r="B309" s="196"/>
      <c r="C309" s="196"/>
      <c r="D309" s="196"/>
      <c r="E309" s="196"/>
      <c r="F309" s="196"/>
      <c r="G309" s="196"/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  <c r="AM309" s="196"/>
      <c r="AN309" s="196"/>
      <c r="AO309" s="196"/>
      <c r="AP309" s="196"/>
      <c r="AQ309" s="196"/>
      <c r="AR309" s="196"/>
      <c r="AS309" s="196"/>
      <c r="AT309" s="196"/>
      <c r="AU309" s="196"/>
      <c r="AV309" s="196"/>
      <c r="AW309" s="196"/>
      <c r="AX309" s="196"/>
      <c r="AY309" s="196"/>
      <c r="AZ309" s="196"/>
      <c r="BA309" s="196"/>
      <c r="BB309" s="196"/>
      <c r="BC309" s="196"/>
      <c r="BD309" s="196"/>
      <c r="BE309" s="196"/>
      <c r="BF309" s="196"/>
      <c r="BG309" s="196"/>
      <c r="BH309" s="196"/>
      <c r="BI309" s="196"/>
      <c r="BJ309" s="196"/>
      <c r="BK309" s="196"/>
    </row>
    <row r="310" spans="1:63" ht="11.5" customHeight="1">
      <c r="A310" s="196"/>
      <c r="B310" s="196"/>
      <c r="C310" s="196"/>
      <c r="D310" s="196"/>
      <c r="E310" s="196"/>
      <c r="F310" s="196"/>
      <c r="G310" s="196"/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  <c r="AM310" s="196"/>
      <c r="AN310" s="196"/>
      <c r="AO310" s="196"/>
      <c r="AP310" s="196"/>
      <c r="AQ310" s="196"/>
      <c r="AR310" s="196"/>
      <c r="AS310" s="196"/>
      <c r="AT310" s="196"/>
      <c r="AU310" s="196"/>
      <c r="AV310" s="196"/>
      <c r="AW310" s="196"/>
      <c r="AX310" s="196"/>
      <c r="AY310" s="196"/>
      <c r="AZ310" s="196"/>
      <c r="BA310" s="196"/>
      <c r="BB310" s="196"/>
      <c r="BC310" s="196"/>
      <c r="BD310" s="196"/>
      <c r="BE310" s="196"/>
      <c r="BF310" s="196"/>
      <c r="BG310" s="196"/>
      <c r="BH310" s="196"/>
      <c r="BI310" s="196"/>
      <c r="BJ310" s="196"/>
      <c r="BK310" s="196"/>
    </row>
    <row r="311" spans="1:63" ht="11.5" customHeight="1">
      <c r="A311" s="196"/>
      <c r="B311" s="196"/>
      <c r="C311" s="196"/>
      <c r="D311" s="196"/>
      <c r="E311" s="196"/>
      <c r="F311" s="196"/>
      <c r="G311" s="196"/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  <c r="AM311" s="196"/>
      <c r="AN311" s="196"/>
      <c r="AO311" s="196"/>
      <c r="AP311" s="196"/>
      <c r="AQ311" s="196"/>
      <c r="AR311" s="196"/>
      <c r="AS311" s="196"/>
      <c r="AT311" s="196"/>
      <c r="AU311" s="196"/>
      <c r="AV311" s="196"/>
      <c r="AW311" s="196"/>
      <c r="AX311" s="196"/>
      <c r="AY311" s="196"/>
      <c r="AZ311" s="196"/>
      <c r="BA311" s="196"/>
      <c r="BB311" s="196"/>
      <c r="BC311" s="196"/>
      <c r="BD311" s="196"/>
      <c r="BE311" s="196"/>
      <c r="BF311" s="196"/>
      <c r="BG311" s="196"/>
      <c r="BH311" s="196"/>
      <c r="BI311" s="196"/>
      <c r="BJ311" s="196"/>
      <c r="BK311" s="196"/>
    </row>
    <row r="312" spans="1:63" ht="11.5" customHeight="1">
      <c r="A312" s="196"/>
      <c r="B312" s="196"/>
      <c r="C312" s="196"/>
      <c r="D312" s="196"/>
      <c r="E312" s="196"/>
      <c r="F312" s="196"/>
      <c r="G312" s="196"/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6"/>
      <c r="AT312" s="196"/>
      <c r="AU312" s="196"/>
      <c r="AV312" s="196"/>
      <c r="AW312" s="196"/>
      <c r="AX312" s="196"/>
      <c r="AY312" s="196"/>
      <c r="AZ312" s="196"/>
      <c r="BA312" s="196"/>
      <c r="BB312" s="196"/>
      <c r="BC312" s="196"/>
      <c r="BD312" s="196"/>
      <c r="BE312" s="196"/>
      <c r="BF312" s="196"/>
      <c r="BG312" s="196"/>
      <c r="BH312" s="196"/>
      <c r="BI312" s="196"/>
      <c r="BJ312" s="196"/>
      <c r="BK312" s="196"/>
    </row>
    <row r="313" spans="1:63" ht="11.5" customHeight="1">
      <c r="A313" s="196"/>
      <c r="B313" s="196"/>
      <c r="C313" s="196"/>
      <c r="D313" s="196"/>
      <c r="E313" s="196"/>
      <c r="F313" s="196"/>
      <c r="G313" s="196"/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6"/>
      <c r="AT313" s="196"/>
      <c r="AU313" s="196"/>
      <c r="AV313" s="196"/>
      <c r="AW313" s="196"/>
      <c r="AX313" s="196"/>
      <c r="AY313" s="196"/>
      <c r="AZ313" s="196"/>
      <c r="BA313" s="196"/>
      <c r="BB313" s="196"/>
      <c r="BC313" s="196"/>
      <c r="BD313" s="196"/>
      <c r="BE313" s="196"/>
      <c r="BF313" s="196"/>
      <c r="BG313" s="196"/>
      <c r="BH313" s="196"/>
      <c r="BI313" s="196"/>
      <c r="BJ313" s="196"/>
      <c r="BK313" s="196"/>
    </row>
    <row r="314" spans="1:63" ht="11.5" customHeight="1">
      <c r="A314" s="196"/>
      <c r="B314" s="196"/>
      <c r="C314" s="196"/>
      <c r="D314" s="196"/>
      <c r="E314" s="196"/>
      <c r="F314" s="196"/>
      <c r="G314" s="196"/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6"/>
      <c r="AT314" s="196"/>
      <c r="AU314" s="196"/>
      <c r="AV314" s="196"/>
      <c r="AW314" s="196"/>
      <c r="AX314" s="196"/>
      <c r="AY314" s="196"/>
      <c r="AZ314" s="196"/>
      <c r="BA314" s="196"/>
      <c r="BB314" s="196"/>
      <c r="BC314" s="196"/>
      <c r="BD314" s="196"/>
      <c r="BE314" s="196"/>
      <c r="BF314" s="196"/>
      <c r="BG314" s="196"/>
      <c r="BH314" s="196"/>
      <c r="BI314" s="196"/>
      <c r="BJ314" s="196"/>
      <c r="BK314" s="196"/>
    </row>
    <row r="315" spans="1:63" ht="11.5" customHeight="1">
      <c r="A315" s="196"/>
      <c r="B315" s="196"/>
      <c r="C315" s="196"/>
      <c r="D315" s="196"/>
      <c r="E315" s="196"/>
      <c r="F315" s="196"/>
      <c r="G315" s="196"/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6"/>
      <c r="AT315" s="196"/>
      <c r="AU315" s="196"/>
      <c r="AV315" s="196"/>
      <c r="AW315" s="196"/>
      <c r="AX315" s="196"/>
      <c r="AY315" s="196"/>
      <c r="AZ315" s="196"/>
      <c r="BA315" s="196"/>
      <c r="BB315" s="196"/>
      <c r="BC315" s="196"/>
      <c r="BD315" s="196"/>
      <c r="BE315" s="196"/>
      <c r="BF315" s="196"/>
      <c r="BG315" s="196"/>
      <c r="BH315" s="196"/>
      <c r="BI315" s="196"/>
      <c r="BJ315" s="196"/>
      <c r="BK315" s="196"/>
    </row>
    <row r="316" spans="1:63" ht="11.5" customHeight="1">
      <c r="A316" s="196"/>
      <c r="B316" s="196"/>
      <c r="C316" s="196"/>
      <c r="D316" s="196"/>
      <c r="E316" s="196"/>
      <c r="F316" s="196"/>
      <c r="G316" s="196"/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6"/>
      <c r="AT316" s="196"/>
      <c r="AU316" s="196"/>
      <c r="AV316" s="196"/>
      <c r="AW316" s="196"/>
      <c r="AX316" s="196"/>
      <c r="AY316" s="196"/>
      <c r="AZ316" s="196"/>
      <c r="BA316" s="196"/>
      <c r="BB316" s="196"/>
      <c r="BC316" s="196"/>
      <c r="BD316" s="196"/>
      <c r="BE316" s="196"/>
      <c r="BF316" s="196"/>
      <c r="BG316" s="196"/>
      <c r="BH316" s="196"/>
      <c r="BI316" s="196"/>
      <c r="BJ316" s="196"/>
      <c r="BK316" s="196"/>
    </row>
    <row r="317" spans="1:63" ht="11.5" customHeight="1">
      <c r="A317" s="196"/>
      <c r="B317" s="196"/>
      <c r="C317" s="196"/>
      <c r="D317" s="196"/>
      <c r="E317" s="196"/>
      <c r="F317" s="196"/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196"/>
      <c r="AT317" s="196"/>
      <c r="AU317" s="196"/>
      <c r="AV317" s="196"/>
      <c r="AW317" s="196"/>
      <c r="AX317" s="196"/>
      <c r="AY317" s="196"/>
      <c r="AZ317" s="196"/>
      <c r="BA317" s="196"/>
      <c r="BB317" s="196"/>
      <c r="BC317" s="196"/>
      <c r="BD317" s="196"/>
      <c r="BE317" s="196"/>
      <c r="BF317" s="196"/>
      <c r="BG317" s="196"/>
      <c r="BH317" s="196"/>
      <c r="BI317" s="196"/>
      <c r="BJ317" s="196"/>
      <c r="BK317" s="196"/>
    </row>
    <row r="318" spans="1:63" ht="11.5" customHeight="1">
      <c r="A318" s="196"/>
      <c r="B318" s="196"/>
      <c r="C318" s="196"/>
      <c r="D318" s="196"/>
      <c r="E318" s="196"/>
      <c r="F318" s="196"/>
      <c r="G318" s="196"/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196"/>
      <c r="AT318" s="196"/>
      <c r="AU318" s="196"/>
      <c r="AV318" s="196"/>
      <c r="AW318" s="196"/>
      <c r="AX318" s="196"/>
      <c r="AY318" s="196"/>
      <c r="AZ318" s="196"/>
      <c r="BA318" s="196"/>
      <c r="BB318" s="196"/>
      <c r="BC318" s="196"/>
      <c r="BD318" s="196"/>
      <c r="BE318" s="196"/>
      <c r="BF318" s="196"/>
      <c r="BG318" s="196"/>
      <c r="BH318" s="196"/>
      <c r="BI318" s="196"/>
      <c r="BJ318" s="196"/>
      <c r="BK318" s="196"/>
    </row>
    <row r="319" spans="1:63" ht="11.5" customHeight="1">
      <c r="A319" s="196"/>
      <c r="B319" s="196"/>
      <c r="C319" s="196"/>
      <c r="D319" s="196"/>
      <c r="E319" s="196"/>
      <c r="F319" s="196"/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6"/>
      <c r="BD319" s="196"/>
      <c r="BE319" s="196"/>
      <c r="BF319" s="196"/>
      <c r="BG319" s="196"/>
      <c r="BH319" s="196"/>
      <c r="BI319" s="196"/>
      <c r="BJ319" s="196"/>
      <c r="BK319" s="196"/>
    </row>
    <row r="320" spans="1:63" ht="11.5" customHeight="1">
      <c r="A320" s="196"/>
      <c r="B320" s="196"/>
      <c r="C320" s="196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6"/>
      <c r="BD320" s="196"/>
      <c r="BE320" s="196"/>
      <c r="BF320" s="196"/>
      <c r="BG320" s="196"/>
      <c r="BH320" s="196"/>
      <c r="BI320" s="196"/>
      <c r="BJ320" s="196"/>
      <c r="BK320" s="196"/>
    </row>
    <row r="321" spans="1:63" ht="11.5" customHeight="1">
      <c r="A321" s="196"/>
      <c r="B321" s="196"/>
      <c r="C321" s="196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6"/>
      <c r="BD321" s="196"/>
      <c r="BE321" s="196"/>
      <c r="BF321" s="196"/>
      <c r="BG321" s="196"/>
      <c r="BH321" s="196"/>
      <c r="BI321" s="196"/>
      <c r="BJ321" s="196"/>
      <c r="BK321" s="196"/>
    </row>
    <row r="322" spans="1:63" ht="11.5" customHeight="1">
      <c r="A322" s="196"/>
      <c r="B322" s="196"/>
      <c r="C322" s="196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6"/>
      <c r="BD322" s="196"/>
      <c r="BE322" s="196"/>
      <c r="BF322" s="196"/>
      <c r="BG322" s="196"/>
      <c r="BH322" s="196"/>
      <c r="BI322" s="196"/>
      <c r="BJ322" s="196"/>
      <c r="BK322" s="196"/>
    </row>
    <row r="323" spans="1:63" ht="11.5" customHeight="1">
      <c r="A323" s="196"/>
      <c r="B323" s="196"/>
      <c r="C323" s="196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6"/>
      <c r="BD323" s="196"/>
      <c r="BE323" s="196"/>
      <c r="BF323" s="196"/>
      <c r="BG323" s="196"/>
      <c r="BH323" s="196"/>
      <c r="BI323" s="196"/>
      <c r="BJ323" s="196"/>
      <c r="BK323" s="196"/>
    </row>
    <row r="324" spans="1:63" ht="11.5" customHeight="1">
      <c r="A324" s="196"/>
      <c r="B324" s="196"/>
      <c r="C324" s="196"/>
      <c r="D324" s="196"/>
      <c r="E324" s="196"/>
      <c r="F324" s="196"/>
      <c r="G324" s="196"/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6"/>
      <c r="BD324" s="196"/>
      <c r="BE324" s="196"/>
      <c r="BF324" s="196"/>
      <c r="BG324" s="196"/>
      <c r="BH324" s="196"/>
      <c r="BI324" s="196"/>
      <c r="BJ324" s="196"/>
      <c r="BK324" s="196"/>
    </row>
    <row r="325" spans="1:63" ht="15.5">
      <c r="A325" s="196"/>
      <c r="B325" s="196"/>
      <c r="C325" s="196"/>
      <c r="D325" s="196"/>
      <c r="E325" s="196"/>
      <c r="F325" s="196"/>
      <c r="G325" s="196"/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196"/>
      <c r="AT325" s="196"/>
      <c r="AU325" s="196"/>
      <c r="AV325" s="196"/>
      <c r="AW325" s="196"/>
      <c r="AX325" s="196"/>
      <c r="AY325" s="196"/>
      <c r="AZ325" s="196"/>
      <c r="BA325" s="196"/>
      <c r="BB325" s="196"/>
      <c r="BC325" s="196"/>
      <c r="BD325" s="196"/>
      <c r="BE325" s="196"/>
      <c r="BF325" s="196"/>
      <c r="BG325" s="196"/>
      <c r="BH325" s="196"/>
      <c r="BI325" s="196"/>
      <c r="BJ325" s="196"/>
      <c r="BK325" s="196"/>
    </row>
    <row r="326" spans="1:63" ht="15.5">
      <c r="A326" s="196"/>
      <c r="B326" s="196"/>
      <c r="C326" s="196"/>
      <c r="D326" s="196"/>
      <c r="E326" s="196"/>
      <c r="F326" s="196"/>
      <c r="G326" s="196"/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  <c r="AM326" s="196"/>
      <c r="AN326" s="196"/>
      <c r="AO326" s="196"/>
      <c r="AP326" s="196"/>
      <c r="AQ326" s="196"/>
      <c r="AR326" s="196"/>
      <c r="AS326" s="196"/>
      <c r="AT326" s="196"/>
      <c r="AU326" s="196"/>
      <c r="AV326" s="196"/>
      <c r="AW326" s="196"/>
      <c r="AX326" s="196"/>
      <c r="AY326" s="196"/>
      <c r="AZ326" s="196"/>
      <c r="BA326" s="196"/>
      <c r="BB326" s="196"/>
      <c r="BC326" s="196"/>
      <c r="BD326" s="196"/>
      <c r="BE326" s="196"/>
      <c r="BF326" s="196"/>
      <c r="BG326" s="196"/>
      <c r="BH326" s="196"/>
      <c r="BI326" s="196"/>
      <c r="BJ326" s="196"/>
      <c r="BK326" s="196"/>
    </row>
    <row r="327" spans="1:63" ht="15.5">
      <c r="A327" s="196"/>
      <c r="B327" s="196"/>
      <c r="C327" s="196"/>
      <c r="D327" s="196"/>
      <c r="E327" s="196"/>
      <c r="F327" s="196"/>
      <c r="G327" s="196"/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  <c r="AM327" s="196"/>
      <c r="AN327" s="196"/>
      <c r="AO327" s="196"/>
      <c r="AP327" s="196"/>
      <c r="AQ327" s="196"/>
      <c r="AR327" s="196"/>
      <c r="AS327" s="196"/>
      <c r="AT327" s="196"/>
      <c r="AU327" s="196"/>
      <c r="AV327" s="196"/>
      <c r="AW327" s="196"/>
      <c r="AX327" s="196"/>
      <c r="AY327" s="196"/>
      <c r="AZ327" s="196"/>
      <c r="BA327" s="196"/>
      <c r="BB327" s="196"/>
      <c r="BC327" s="196"/>
      <c r="BD327" s="196"/>
      <c r="BE327" s="196"/>
      <c r="BF327" s="196"/>
      <c r="BG327" s="196"/>
      <c r="BH327" s="196"/>
      <c r="BI327" s="196"/>
      <c r="BJ327" s="196"/>
      <c r="BK327" s="196"/>
    </row>
    <row r="328" spans="1:63" ht="15.5">
      <c r="A328" s="196"/>
      <c r="B328" s="196"/>
      <c r="C328" s="196"/>
      <c r="D328" s="196"/>
      <c r="E328" s="196"/>
      <c r="F328" s="196"/>
      <c r="G328" s="196"/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196"/>
      <c r="AT328" s="196"/>
      <c r="AU328" s="196"/>
      <c r="AV328" s="196"/>
      <c r="AW328" s="196"/>
      <c r="AX328" s="196"/>
      <c r="AY328" s="196"/>
      <c r="AZ328" s="196"/>
      <c r="BA328" s="196"/>
      <c r="BB328" s="196"/>
      <c r="BC328" s="196"/>
      <c r="BD328" s="196"/>
      <c r="BE328" s="196"/>
      <c r="BF328" s="196"/>
      <c r="BG328" s="196"/>
      <c r="BH328" s="196"/>
      <c r="BI328" s="196"/>
      <c r="BJ328" s="196"/>
      <c r="BK328" s="196"/>
    </row>
    <row r="329" spans="1:63" ht="15.5">
      <c r="A329" s="196"/>
      <c r="B329" s="196"/>
      <c r="C329" s="196"/>
      <c r="D329" s="196"/>
      <c r="E329" s="196"/>
      <c r="F329" s="196"/>
      <c r="G329" s="196"/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  <c r="AN329" s="196"/>
      <c r="AO329" s="196"/>
      <c r="AP329" s="196"/>
      <c r="AQ329" s="196"/>
      <c r="AR329" s="196"/>
      <c r="AS329" s="196"/>
      <c r="AT329" s="196"/>
      <c r="AU329" s="196"/>
      <c r="AV329" s="196"/>
      <c r="AW329" s="196"/>
      <c r="AX329" s="196"/>
      <c r="AY329" s="196"/>
      <c r="AZ329" s="196"/>
      <c r="BA329" s="196"/>
      <c r="BB329" s="196"/>
      <c r="BC329" s="196"/>
      <c r="BD329" s="196"/>
      <c r="BE329" s="196"/>
      <c r="BF329" s="196"/>
      <c r="BG329" s="196"/>
      <c r="BH329" s="196"/>
      <c r="BI329" s="196"/>
      <c r="BJ329" s="196"/>
      <c r="BK329" s="196"/>
    </row>
    <row r="330" spans="1:63" ht="15.5">
      <c r="A330" s="196"/>
      <c r="B330" s="196"/>
      <c r="C330" s="196"/>
      <c r="D330" s="196"/>
      <c r="E330" s="196"/>
      <c r="F330" s="196"/>
      <c r="G330" s="196"/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196"/>
      <c r="AT330" s="196"/>
      <c r="AU330" s="196"/>
      <c r="AV330" s="196"/>
      <c r="AW330" s="196"/>
      <c r="AX330" s="196"/>
      <c r="AY330" s="196"/>
      <c r="AZ330" s="196"/>
      <c r="BA330" s="196"/>
      <c r="BB330" s="196"/>
      <c r="BC330" s="196"/>
      <c r="BD330" s="196"/>
      <c r="BE330" s="196"/>
      <c r="BF330" s="196"/>
      <c r="BG330" s="196"/>
      <c r="BH330" s="196"/>
      <c r="BI330" s="196"/>
      <c r="BJ330" s="196"/>
      <c r="BK330" s="196"/>
    </row>
    <row r="331" spans="1:63" ht="15.5">
      <c r="A331" s="196"/>
      <c r="B331" s="196"/>
      <c r="C331" s="196"/>
      <c r="D331" s="196"/>
      <c r="E331" s="196"/>
      <c r="F331" s="196"/>
      <c r="G331" s="196"/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196"/>
      <c r="AT331" s="196"/>
      <c r="AU331" s="196"/>
      <c r="AV331" s="196"/>
      <c r="AW331" s="196"/>
      <c r="AX331" s="196"/>
      <c r="AY331" s="196"/>
      <c r="AZ331" s="196"/>
      <c r="BA331" s="196"/>
      <c r="BB331" s="196"/>
      <c r="BC331" s="196"/>
      <c r="BD331" s="196"/>
      <c r="BE331" s="196"/>
      <c r="BF331" s="196"/>
      <c r="BG331" s="196"/>
      <c r="BH331" s="196"/>
      <c r="BI331" s="196"/>
      <c r="BJ331" s="196"/>
      <c r="BK331" s="196"/>
    </row>
    <row r="332" spans="1:63" ht="15.5">
      <c r="A332" s="196"/>
      <c r="B332" s="196"/>
      <c r="C332" s="196"/>
      <c r="D332" s="196"/>
      <c r="E332" s="196"/>
      <c r="F332" s="196"/>
      <c r="G332" s="196"/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6"/>
      <c r="AU332" s="196"/>
      <c r="AV332" s="196"/>
      <c r="AW332" s="196"/>
      <c r="AX332" s="196"/>
      <c r="AY332" s="196"/>
      <c r="AZ332" s="196"/>
      <c r="BA332" s="196"/>
      <c r="BB332" s="196"/>
      <c r="BC332" s="196"/>
      <c r="BD332" s="196"/>
      <c r="BE332" s="196"/>
      <c r="BF332" s="196"/>
      <c r="BG332" s="196"/>
      <c r="BH332" s="196"/>
      <c r="BI332" s="196"/>
      <c r="BJ332" s="196"/>
      <c r="BK332" s="196"/>
    </row>
    <row r="333" spans="1:63" ht="15.5">
      <c r="A333" s="196"/>
      <c r="B333" s="196"/>
      <c r="C333" s="196"/>
      <c r="D333" s="196"/>
      <c r="E333" s="196"/>
      <c r="F333" s="196"/>
      <c r="G333" s="196"/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  <c r="AN333" s="196"/>
      <c r="AO333" s="196"/>
      <c r="AP333" s="196"/>
      <c r="AQ333" s="196"/>
      <c r="AR333" s="196"/>
      <c r="AS333" s="196"/>
      <c r="AT333" s="196"/>
      <c r="AU333" s="196"/>
      <c r="AV333" s="196"/>
      <c r="AW333" s="196"/>
      <c r="AX333" s="196"/>
      <c r="AY333" s="196"/>
      <c r="AZ333" s="196"/>
      <c r="BA333" s="196"/>
      <c r="BB333" s="196"/>
      <c r="BC333" s="196"/>
      <c r="BD333" s="196"/>
      <c r="BE333" s="196"/>
      <c r="BF333" s="196"/>
      <c r="BG333" s="196"/>
      <c r="BH333" s="196"/>
      <c r="BI333" s="196"/>
      <c r="BJ333" s="196"/>
      <c r="BK333" s="196"/>
    </row>
    <row r="334" spans="1:63" ht="15.5">
      <c r="A334" s="196"/>
      <c r="B334" s="196"/>
      <c r="C334" s="196"/>
      <c r="D334" s="196"/>
      <c r="E334" s="196"/>
      <c r="F334" s="196"/>
      <c r="G334" s="196"/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  <c r="AN334" s="196"/>
      <c r="AO334" s="196"/>
      <c r="AP334" s="196"/>
      <c r="AQ334" s="196"/>
      <c r="AR334" s="196"/>
      <c r="AS334" s="196"/>
      <c r="AT334" s="196"/>
      <c r="AU334" s="196"/>
      <c r="AV334" s="196"/>
      <c r="AW334" s="196"/>
      <c r="AX334" s="196"/>
      <c r="AY334" s="196"/>
      <c r="AZ334" s="196"/>
      <c r="BA334" s="196"/>
      <c r="BB334" s="196"/>
      <c r="BC334" s="196"/>
      <c r="BD334" s="196"/>
      <c r="BE334" s="196"/>
      <c r="BF334" s="196"/>
      <c r="BG334" s="196"/>
      <c r="BH334" s="196"/>
      <c r="BI334" s="196"/>
      <c r="BJ334" s="196"/>
      <c r="BK334" s="196"/>
    </row>
    <row r="335" spans="1:63" ht="15.5">
      <c r="A335" s="196"/>
      <c r="B335" s="196"/>
      <c r="C335" s="196"/>
      <c r="D335" s="196"/>
      <c r="E335" s="196"/>
      <c r="F335" s="196"/>
      <c r="G335" s="196"/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  <c r="AN335" s="196"/>
      <c r="AO335" s="196"/>
      <c r="AP335" s="196"/>
      <c r="AQ335" s="196"/>
      <c r="AR335" s="196"/>
      <c r="AS335" s="196"/>
      <c r="AT335" s="196"/>
      <c r="AU335" s="196"/>
      <c r="AV335" s="196"/>
      <c r="AW335" s="196"/>
      <c r="AX335" s="196"/>
      <c r="AY335" s="196"/>
      <c r="AZ335" s="196"/>
      <c r="BA335" s="196"/>
      <c r="BB335" s="196"/>
      <c r="BC335" s="196"/>
      <c r="BD335" s="196"/>
      <c r="BE335" s="196"/>
      <c r="BF335" s="196"/>
      <c r="BG335" s="196"/>
      <c r="BH335" s="196"/>
      <c r="BI335" s="196"/>
      <c r="BJ335" s="196"/>
      <c r="BK335" s="196"/>
    </row>
    <row r="336" spans="1:63" ht="15.5">
      <c r="A336" s="196"/>
      <c r="B336" s="196"/>
      <c r="C336" s="196"/>
      <c r="D336" s="196"/>
      <c r="E336" s="196"/>
      <c r="F336" s="196"/>
      <c r="G336" s="196"/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196"/>
      <c r="AT336" s="196"/>
      <c r="AU336" s="196"/>
      <c r="AV336" s="196"/>
      <c r="AW336" s="196"/>
      <c r="AX336" s="196"/>
      <c r="AY336" s="196"/>
      <c r="AZ336" s="196"/>
      <c r="BA336" s="196"/>
      <c r="BB336" s="196"/>
      <c r="BC336" s="196"/>
      <c r="BD336" s="196"/>
      <c r="BE336" s="196"/>
      <c r="BF336" s="196"/>
      <c r="BG336" s="196"/>
      <c r="BH336" s="196"/>
      <c r="BI336" s="196"/>
      <c r="BJ336" s="196"/>
      <c r="BK336" s="196"/>
    </row>
    <row r="337" spans="1:63" ht="15.5">
      <c r="A337" s="196"/>
      <c r="B337" s="196"/>
      <c r="C337" s="196"/>
      <c r="D337" s="196"/>
      <c r="E337" s="196"/>
      <c r="F337" s="196"/>
      <c r="G337" s="196"/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196"/>
      <c r="AT337" s="196"/>
      <c r="AU337" s="196"/>
      <c r="AV337" s="196"/>
      <c r="AW337" s="196"/>
      <c r="AX337" s="196"/>
      <c r="AY337" s="196"/>
      <c r="AZ337" s="196"/>
      <c r="BA337" s="196"/>
      <c r="BB337" s="196"/>
      <c r="BC337" s="196"/>
      <c r="BD337" s="196"/>
      <c r="BE337" s="196"/>
      <c r="BF337" s="196"/>
      <c r="BG337" s="196"/>
      <c r="BH337" s="196"/>
      <c r="BI337" s="196"/>
      <c r="BJ337" s="196"/>
      <c r="BK337" s="196"/>
    </row>
    <row r="338" spans="1:63" ht="15.5">
      <c r="A338" s="196"/>
      <c r="B338" s="196"/>
      <c r="C338" s="196"/>
      <c r="D338" s="196"/>
      <c r="E338" s="196"/>
      <c r="F338" s="196"/>
      <c r="G338" s="196"/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196"/>
      <c r="AT338" s="196"/>
      <c r="AU338" s="196"/>
      <c r="AV338" s="196"/>
      <c r="AW338" s="196"/>
      <c r="AX338" s="196"/>
      <c r="AY338" s="196"/>
      <c r="AZ338" s="196"/>
      <c r="BA338" s="196"/>
      <c r="BB338" s="196"/>
      <c r="BC338" s="196"/>
      <c r="BD338" s="196"/>
      <c r="BE338" s="196"/>
      <c r="BF338" s="196"/>
      <c r="BG338" s="196"/>
      <c r="BH338" s="196"/>
      <c r="BI338" s="196"/>
      <c r="BJ338" s="196"/>
      <c r="BK338" s="196"/>
    </row>
    <row r="339" spans="1:63" ht="15.5">
      <c r="A339" s="196"/>
      <c r="B339" s="196"/>
      <c r="C339" s="196"/>
      <c r="D339" s="196"/>
      <c r="E339" s="196"/>
      <c r="F339" s="196"/>
      <c r="G339" s="196"/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196"/>
      <c r="AT339" s="196"/>
      <c r="AU339" s="196"/>
      <c r="AV339" s="196"/>
      <c r="AW339" s="196"/>
      <c r="AX339" s="196"/>
      <c r="AY339" s="196"/>
      <c r="AZ339" s="196"/>
      <c r="BA339" s="196"/>
      <c r="BB339" s="196"/>
      <c r="BC339" s="196"/>
      <c r="BD339" s="196"/>
      <c r="BE339" s="196"/>
      <c r="BF339" s="196"/>
      <c r="BG339" s="196"/>
      <c r="BH339" s="196"/>
      <c r="BI339" s="196"/>
      <c r="BJ339" s="196"/>
      <c r="BK339" s="196"/>
    </row>
    <row r="340" spans="1:63" ht="15.5">
      <c r="A340" s="196"/>
      <c r="B340" s="196"/>
      <c r="C340" s="196"/>
      <c r="D340" s="196"/>
      <c r="E340" s="196"/>
      <c r="F340" s="196"/>
      <c r="G340" s="196"/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6"/>
      <c r="AU340" s="196"/>
      <c r="AV340" s="196"/>
      <c r="AW340" s="196"/>
      <c r="AX340" s="196"/>
      <c r="AY340" s="196"/>
      <c r="AZ340" s="196"/>
      <c r="BA340" s="196"/>
      <c r="BB340" s="196"/>
      <c r="BC340" s="196"/>
      <c r="BD340" s="196"/>
      <c r="BE340" s="196"/>
      <c r="BF340" s="196"/>
      <c r="BG340" s="196"/>
      <c r="BH340" s="196"/>
      <c r="BI340" s="196"/>
      <c r="BJ340" s="196"/>
      <c r="BK340" s="196"/>
    </row>
    <row r="341" spans="1:63" ht="15.5">
      <c r="A341" s="196"/>
      <c r="B341" s="196"/>
      <c r="C341" s="196"/>
      <c r="D341" s="196"/>
      <c r="E341" s="196"/>
      <c r="F341" s="196"/>
      <c r="G341" s="196"/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  <c r="AN341" s="196"/>
      <c r="AO341" s="196"/>
      <c r="AP341" s="196"/>
      <c r="AQ341" s="196"/>
      <c r="AR341" s="196"/>
      <c r="AS341" s="196"/>
      <c r="AT341" s="196"/>
      <c r="AU341" s="196"/>
      <c r="AV341" s="196"/>
      <c r="AW341" s="196"/>
      <c r="AX341" s="196"/>
      <c r="AY341" s="196"/>
      <c r="AZ341" s="196"/>
      <c r="BA341" s="196"/>
      <c r="BB341" s="196"/>
      <c r="BC341" s="196"/>
      <c r="BD341" s="196"/>
      <c r="BE341" s="196"/>
      <c r="BF341" s="196"/>
      <c r="BG341" s="196"/>
      <c r="BH341" s="196"/>
      <c r="BI341" s="196"/>
      <c r="BJ341" s="196"/>
      <c r="BK341" s="196"/>
    </row>
    <row r="342" spans="1:63" ht="15.5">
      <c r="A342" s="196"/>
      <c r="B342" s="196"/>
      <c r="C342" s="196"/>
      <c r="D342" s="196"/>
      <c r="E342" s="196"/>
      <c r="F342" s="196"/>
      <c r="G342" s="196"/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</row>
    <row r="343" spans="1:63" ht="15.5">
      <c r="A343" s="196"/>
      <c r="B343" s="196"/>
      <c r="C343" s="196"/>
      <c r="D343" s="196"/>
      <c r="E343" s="196"/>
      <c r="F343" s="196"/>
      <c r="G343" s="196"/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</row>
    <row r="344" spans="1:63" ht="15.5">
      <c r="A344" s="196"/>
      <c r="B344" s="196"/>
      <c r="C344" s="196"/>
      <c r="D344" s="196"/>
      <c r="E344" s="196"/>
      <c r="F344" s="196"/>
      <c r="G344" s="196"/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6"/>
      <c r="AT344" s="196"/>
      <c r="AU344" s="196"/>
      <c r="AV344" s="196"/>
      <c r="AW344" s="196"/>
      <c r="AX344" s="196"/>
      <c r="AY344" s="196"/>
      <c r="AZ344" s="196"/>
      <c r="BA344" s="196"/>
      <c r="BB344" s="196"/>
      <c r="BC344" s="196"/>
      <c r="BD344" s="196"/>
      <c r="BE344" s="196"/>
      <c r="BF344" s="196"/>
      <c r="BG344" s="196"/>
      <c r="BH344" s="196"/>
      <c r="BI344" s="196"/>
      <c r="BJ344" s="196"/>
      <c r="BK344" s="196"/>
    </row>
    <row r="345" spans="1:63" ht="15.5">
      <c r="A345" s="196"/>
      <c r="B345" s="196"/>
      <c r="C345" s="196"/>
      <c r="D345" s="196"/>
      <c r="E345" s="196"/>
      <c r="F345" s="196"/>
      <c r="G345" s="196"/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6"/>
      <c r="AT345" s="196"/>
      <c r="AU345" s="196"/>
      <c r="AV345" s="196"/>
      <c r="AW345" s="196"/>
      <c r="AX345" s="196"/>
      <c r="AY345" s="196"/>
      <c r="AZ345" s="196"/>
      <c r="BA345" s="196"/>
      <c r="BB345" s="196"/>
      <c r="BC345" s="196"/>
      <c r="BD345" s="196"/>
      <c r="BE345" s="196"/>
      <c r="BF345" s="196"/>
      <c r="BG345" s="196"/>
      <c r="BH345" s="196"/>
      <c r="BI345" s="196"/>
      <c r="BJ345" s="196"/>
      <c r="BK345" s="196"/>
    </row>
    <row r="346" spans="1:63" ht="15.5">
      <c r="A346" s="196"/>
      <c r="B346" s="196"/>
      <c r="C346" s="196"/>
      <c r="D346" s="196"/>
      <c r="E346" s="196"/>
      <c r="F346" s="196"/>
      <c r="G346" s="196"/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6"/>
      <c r="AT346" s="196"/>
      <c r="AU346" s="196"/>
      <c r="AV346" s="196"/>
      <c r="AW346" s="196"/>
      <c r="AX346" s="196"/>
      <c r="AY346" s="196"/>
      <c r="AZ346" s="196"/>
      <c r="BA346" s="196"/>
      <c r="BB346" s="196"/>
      <c r="BC346" s="196"/>
      <c r="BD346" s="196"/>
      <c r="BE346" s="196"/>
      <c r="BF346" s="196"/>
      <c r="BG346" s="196"/>
      <c r="BH346" s="196"/>
      <c r="BI346" s="196"/>
      <c r="BJ346" s="196"/>
      <c r="BK346" s="196"/>
    </row>
    <row r="347" spans="1:63" ht="15.5">
      <c r="A347" s="196"/>
      <c r="B347" s="196"/>
      <c r="C347" s="196"/>
      <c r="D347" s="196"/>
      <c r="E347" s="196"/>
      <c r="F347" s="196"/>
      <c r="G347" s="196"/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  <c r="AN347" s="196"/>
      <c r="AO347" s="196"/>
      <c r="AP347" s="196"/>
      <c r="AQ347" s="196"/>
      <c r="AR347" s="196"/>
      <c r="AS347" s="196"/>
      <c r="AT347" s="196"/>
      <c r="AU347" s="196"/>
      <c r="AV347" s="196"/>
      <c r="AW347" s="196"/>
      <c r="AX347" s="196"/>
      <c r="AY347" s="196"/>
      <c r="AZ347" s="196"/>
      <c r="BA347" s="196"/>
      <c r="BB347" s="196"/>
      <c r="BC347" s="196"/>
      <c r="BD347" s="196"/>
      <c r="BE347" s="196"/>
      <c r="BF347" s="196"/>
      <c r="BG347" s="196"/>
      <c r="BH347" s="196"/>
      <c r="BI347" s="196"/>
      <c r="BJ347" s="196"/>
      <c r="BK347" s="196"/>
    </row>
    <row r="348" spans="1:63" ht="15.5">
      <c r="A348" s="196"/>
      <c r="B348" s="196"/>
      <c r="C348" s="196"/>
      <c r="D348" s="196"/>
      <c r="E348" s="196"/>
      <c r="F348" s="196"/>
      <c r="G348" s="196"/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6"/>
      <c r="AT348" s="196"/>
      <c r="AU348" s="196"/>
      <c r="AV348" s="196"/>
      <c r="AW348" s="196"/>
      <c r="AX348" s="196"/>
      <c r="AY348" s="196"/>
      <c r="AZ348" s="196"/>
      <c r="BA348" s="196"/>
      <c r="BB348" s="196"/>
      <c r="BC348" s="196"/>
      <c r="BD348" s="196"/>
      <c r="BE348" s="196"/>
      <c r="BF348" s="196"/>
      <c r="BG348" s="196"/>
      <c r="BH348" s="196"/>
      <c r="BI348" s="196"/>
      <c r="BJ348" s="196"/>
      <c r="BK348" s="196"/>
    </row>
    <row r="349" spans="1:63" ht="15.5">
      <c r="A349" s="196"/>
      <c r="B349" s="196"/>
      <c r="C349" s="196"/>
      <c r="D349" s="196"/>
      <c r="E349" s="196"/>
      <c r="F349" s="196"/>
      <c r="G349" s="196"/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6"/>
      <c r="AT349" s="196"/>
      <c r="AU349" s="196"/>
      <c r="AV349" s="196"/>
      <c r="AW349" s="196"/>
      <c r="AX349" s="196"/>
      <c r="AY349" s="196"/>
      <c r="AZ349" s="196"/>
      <c r="BA349" s="196"/>
      <c r="BB349" s="196"/>
      <c r="BC349" s="196"/>
      <c r="BD349" s="196"/>
      <c r="BE349" s="196"/>
      <c r="BF349" s="196"/>
      <c r="BG349" s="196"/>
      <c r="BH349" s="196"/>
      <c r="BI349" s="196"/>
      <c r="BJ349" s="196"/>
      <c r="BK349" s="196"/>
    </row>
    <row r="350" spans="1:63" ht="15.5">
      <c r="A350" s="196"/>
      <c r="B350" s="196"/>
      <c r="C350" s="196"/>
      <c r="D350" s="196"/>
      <c r="E350" s="196"/>
      <c r="F350" s="196"/>
      <c r="G350" s="196"/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6"/>
      <c r="AT350" s="196"/>
      <c r="AU350" s="196"/>
      <c r="AV350" s="196"/>
      <c r="AW350" s="196"/>
      <c r="AX350" s="196"/>
      <c r="AY350" s="196"/>
      <c r="AZ350" s="196"/>
      <c r="BA350" s="196"/>
      <c r="BB350" s="196"/>
      <c r="BC350" s="196"/>
      <c r="BD350" s="196"/>
      <c r="BE350" s="196"/>
      <c r="BF350" s="196"/>
      <c r="BG350" s="196"/>
      <c r="BH350" s="196"/>
      <c r="BI350" s="196"/>
      <c r="BJ350" s="196"/>
      <c r="BK350" s="196"/>
    </row>
    <row r="351" spans="1:63" ht="15.5">
      <c r="A351" s="196"/>
      <c r="B351" s="196"/>
      <c r="C351" s="196"/>
      <c r="D351" s="196"/>
      <c r="E351" s="196"/>
      <c r="F351" s="196"/>
      <c r="G351" s="196"/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6"/>
      <c r="AT351" s="196"/>
      <c r="AU351" s="196"/>
      <c r="AV351" s="196"/>
      <c r="AW351" s="196"/>
      <c r="AX351" s="196"/>
      <c r="AY351" s="196"/>
      <c r="AZ351" s="196"/>
      <c r="BA351" s="196"/>
      <c r="BB351" s="196"/>
      <c r="BC351" s="196"/>
      <c r="BD351" s="196"/>
      <c r="BE351" s="196"/>
      <c r="BF351" s="196"/>
      <c r="BG351" s="196"/>
      <c r="BH351" s="196"/>
      <c r="BI351" s="196"/>
      <c r="BJ351" s="196"/>
      <c r="BK351" s="196"/>
    </row>
    <row r="352" spans="1:63" ht="15.5">
      <c r="A352" s="196"/>
      <c r="B352" s="196"/>
      <c r="C352" s="196"/>
      <c r="D352" s="196"/>
      <c r="E352" s="196"/>
      <c r="F352" s="196"/>
      <c r="G352" s="196"/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6"/>
      <c r="AT352" s="196"/>
      <c r="AU352" s="196"/>
      <c r="AV352" s="196"/>
      <c r="AW352" s="196"/>
      <c r="AX352" s="196"/>
      <c r="AY352" s="196"/>
      <c r="AZ352" s="196"/>
      <c r="BA352" s="196"/>
      <c r="BB352" s="196"/>
      <c r="BC352" s="196"/>
      <c r="BD352" s="196"/>
      <c r="BE352" s="196"/>
      <c r="BF352" s="196"/>
      <c r="BG352" s="196"/>
      <c r="BH352" s="196"/>
      <c r="BI352" s="196"/>
      <c r="BJ352" s="196"/>
      <c r="BK352" s="196"/>
    </row>
    <row r="353" spans="1:63" ht="15.5">
      <c r="A353" s="196"/>
      <c r="B353" s="196"/>
      <c r="C353" s="196"/>
      <c r="D353" s="196"/>
      <c r="E353" s="196"/>
      <c r="F353" s="196"/>
      <c r="G353" s="196"/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196"/>
      <c r="AT353" s="196"/>
      <c r="AU353" s="196"/>
      <c r="AV353" s="196"/>
      <c r="AW353" s="196"/>
      <c r="AX353" s="196"/>
      <c r="AY353" s="196"/>
      <c r="AZ353" s="196"/>
      <c r="BA353" s="196"/>
      <c r="BB353" s="196"/>
      <c r="BC353" s="196"/>
      <c r="BD353" s="196"/>
      <c r="BE353" s="196"/>
      <c r="BF353" s="196"/>
      <c r="BG353" s="196"/>
      <c r="BH353" s="196"/>
      <c r="BI353" s="196"/>
      <c r="BJ353" s="196"/>
      <c r="BK353" s="196"/>
    </row>
    <row r="354" spans="1:63" ht="15.5">
      <c r="A354" s="196"/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196"/>
      <c r="AT354" s="196"/>
      <c r="AU354" s="196"/>
      <c r="AV354" s="196"/>
      <c r="AW354" s="196"/>
      <c r="AX354" s="196"/>
      <c r="AY354" s="196"/>
      <c r="AZ354" s="196"/>
      <c r="BA354" s="196"/>
      <c r="BB354" s="196"/>
      <c r="BC354" s="196"/>
      <c r="BD354" s="196"/>
      <c r="BE354" s="196"/>
      <c r="BF354" s="196"/>
      <c r="BG354" s="196"/>
      <c r="BH354" s="196"/>
      <c r="BI354" s="196"/>
      <c r="BJ354" s="196"/>
      <c r="BK354" s="196"/>
    </row>
    <row r="355" spans="1:63" ht="15.5">
      <c r="A355" s="196"/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196"/>
      <c r="AT355" s="196"/>
      <c r="AU355" s="196"/>
      <c r="AV355" s="196"/>
      <c r="AW355" s="196"/>
      <c r="AX355" s="196"/>
      <c r="AY355" s="196"/>
      <c r="AZ355" s="196"/>
      <c r="BA355" s="196"/>
      <c r="BB355" s="196"/>
      <c r="BC355" s="196"/>
      <c r="BD355" s="196"/>
      <c r="BE355" s="196"/>
      <c r="BF355" s="196"/>
      <c r="BG355" s="196"/>
      <c r="BH355" s="196"/>
      <c r="BI355" s="196"/>
      <c r="BJ355" s="196"/>
      <c r="BK355" s="196"/>
    </row>
    <row r="356" spans="1:63" ht="15.5">
      <c r="A356" s="196"/>
      <c r="B356" s="196"/>
      <c r="C356" s="196"/>
      <c r="D356" s="196"/>
      <c r="E356" s="196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196"/>
      <c r="AT356" s="196"/>
      <c r="AU356" s="196"/>
      <c r="AV356" s="196"/>
      <c r="AW356" s="196"/>
      <c r="AX356" s="196"/>
      <c r="AY356" s="196"/>
      <c r="AZ356" s="196"/>
      <c r="BA356" s="196"/>
      <c r="BB356" s="196"/>
      <c r="BC356" s="196"/>
      <c r="BD356" s="196"/>
      <c r="BE356" s="196"/>
      <c r="BF356" s="196"/>
      <c r="BG356" s="196"/>
      <c r="BH356" s="196"/>
      <c r="BI356" s="196"/>
      <c r="BJ356" s="196"/>
      <c r="BK356" s="196"/>
    </row>
    <row r="357" spans="1:63" ht="15.5">
      <c r="A357" s="196"/>
      <c r="B357" s="196"/>
      <c r="C357" s="196"/>
      <c r="D357" s="196"/>
      <c r="E357" s="196"/>
      <c r="F357" s="196"/>
      <c r="G357" s="196"/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196"/>
      <c r="AT357" s="196"/>
      <c r="AU357" s="196"/>
      <c r="AV357" s="196"/>
      <c r="AW357" s="196"/>
      <c r="AX357" s="196"/>
      <c r="AY357" s="196"/>
      <c r="AZ357" s="196"/>
      <c r="BA357" s="196"/>
      <c r="BB357" s="196"/>
      <c r="BC357" s="196"/>
      <c r="BD357" s="196"/>
      <c r="BE357" s="196"/>
      <c r="BF357" s="196"/>
      <c r="BG357" s="196"/>
      <c r="BH357" s="196"/>
      <c r="BI357" s="196"/>
      <c r="BJ357" s="196"/>
      <c r="BK357" s="196"/>
    </row>
    <row r="358" spans="1:63" ht="15.5">
      <c r="A358" s="196"/>
      <c r="B358" s="196"/>
      <c r="C358" s="196"/>
      <c r="D358" s="196"/>
      <c r="E358" s="196"/>
      <c r="F358" s="196"/>
      <c r="G358" s="196"/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96"/>
      <c r="AT358" s="196"/>
      <c r="AU358" s="196"/>
      <c r="AV358" s="196"/>
      <c r="AW358" s="196"/>
      <c r="AX358" s="196"/>
      <c r="AY358" s="196"/>
      <c r="AZ358" s="196"/>
      <c r="BA358" s="196"/>
      <c r="BB358" s="196"/>
      <c r="BC358" s="196"/>
      <c r="BD358" s="196"/>
      <c r="BE358" s="196"/>
      <c r="BF358" s="196"/>
      <c r="BG358" s="196"/>
      <c r="BH358" s="196"/>
      <c r="BI358" s="196"/>
      <c r="BJ358" s="196"/>
      <c r="BK358" s="196"/>
    </row>
    <row r="359" spans="1:63" ht="15.5">
      <c r="A359" s="196"/>
      <c r="B359" s="196"/>
      <c r="C359" s="196"/>
      <c r="D359" s="196"/>
      <c r="E359" s="196"/>
      <c r="F359" s="196"/>
      <c r="G359" s="196"/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196"/>
      <c r="AT359" s="196"/>
      <c r="AU359" s="196"/>
      <c r="AV359" s="196"/>
      <c r="AW359" s="196"/>
      <c r="AX359" s="196"/>
      <c r="AY359" s="196"/>
      <c r="AZ359" s="196"/>
      <c r="BA359" s="196"/>
      <c r="BB359" s="196"/>
      <c r="BC359" s="196"/>
      <c r="BD359" s="196"/>
      <c r="BE359" s="196"/>
      <c r="BF359" s="196"/>
      <c r="BG359" s="196"/>
      <c r="BH359" s="196"/>
      <c r="BI359" s="196"/>
      <c r="BJ359" s="196"/>
      <c r="BK359" s="196"/>
    </row>
    <row r="360" spans="1:63" ht="15.5">
      <c r="A360" s="196"/>
      <c r="B360" s="196"/>
      <c r="C360" s="196"/>
      <c r="D360" s="196"/>
      <c r="E360" s="196"/>
      <c r="F360" s="196"/>
      <c r="G360" s="196"/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  <c r="AN360" s="196"/>
      <c r="AO360" s="196"/>
      <c r="AP360" s="196"/>
      <c r="AQ360" s="196"/>
      <c r="AR360" s="196"/>
      <c r="AS360" s="196"/>
      <c r="AT360" s="196"/>
      <c r="AU360" s="196"/>
      <c r="AV360" s="196"/>
      <c r="AW360" s="196"/>
      <c r="AX360" s="196"/>
      <c r="AY360" s="196"/>
      <c r="AZ360" s="196"/>
      <c r="BA360" s="196"/>
      <c r="BB360" s="196"/>
      <c r="BC360" s="196"/>
      <c r="BD360" s="196"/>
      <c r="BE360" s="196"/>
      <c r="BF360" s="196"/>
      <c r="BG360" s="196"/>
      <c r="BH360" s="196"/>
      <c r="BI360" s="196"/>
      <c r="BJ360" s="196"/>
      <c r="BK360" s="196"/>
    </row>
    <row r="361" spans="1:63" ht="15.5">
      <c r="A361" s="196"/>
      <c r="B361" s="196"/>
      <c r="C361" s="196"/>
      <c r="D361" s="196"/>
      <c r="E361" s="196"/>
      <c r="F361" s="196"/>
      <c r="G361" s="196"/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196"/>
      <c r="AN361" s="196"/>
      <c r="AO361" s="196"/>
      <c r="AP361" s="196"/>
      <c r="AQ361" s="196"/>
      <c r="AR361" s="196"/>
      <c r="AS361" s="196"/>
      <c r="AT361" s="196"/>
      <c r="AU361" s="196"/>
      <c r="AV361" s="196"/>
      <c r="AW361" s="196"/>
      <c r="AX361" s="196"/>
      <c r="AY361" s="196"/>
      <c r="AZ361" s="196"/>
      <c r="BA361" s="196"/>
      <c r="BB361" s="196"/>
      <c r="BC361" s="196"/>
      <c r="BD361" s="196"/>
      <c r="BE361" s="196"/>
      <c r="BF361" s="196"/>
      <c r="BG361" s="196"/>
      <c r="BH361" s="196"/>
      <c r="BI361" s="196"/>
      <c r="BJ361" s="196"/>
      <c r="BK361" s="196"/>
    </row>
    <row r="362" spans="1:63" ht="15.5">
      <c r="A362" s="196"/>
      <c r="B362" s="196"/>
      <c r="C362" s="196"/>
      <c r="D362" s="196"/>
      <c r="E362" s="196"/>
      <c r="F362" s="196"/>
      <c r="G362" s="196"/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196"/>
      <c r="AT362" s="196"/>
      <c r="AU362" s="196"/>
      <c r="AV362" s="196"/>
      <c r="AW362" s="196"/>
      <c r="AX362" s="196"/>
      <c r="AY362" s="196"/>
      <c r="AZ362" s="196"/>
      <c r="BA362" s="196"/>
      <c r="BB362" s="196"/>
      <c r="BC362" s="196"/>
      <c r="BD362" s="196"/>
      <c r="BE362" s="196"/>
      <c r="BF362" s="196"/>
      <c r="BG362" s="196"/>
      <c r="BH362" s="196"/>
      <c r="BI362" s="196"/>
      <c r="BJ362" s="196"/>
      <c r="BK362" s="196"/>
    </row>
    <row r="363" spans="1:63" ht="15.5">
      <c r="A363" s="196"/>
      <c r="B363" s="196"/>
      <c r="C363" s="196"/>
      <c r="D363" s="196"/>
      <c r="E363" s="196"/>
      <c r="F363" s="196"/>
      <c r="G363" s="196"/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196"/>
      <c r="AN363" s="196"/>
      <c r="AO363" s="196"/>
      <c r="AP363" s="196"/>
      <c r="AQ363" s="196"/>
      <c r="AR363" s="196"/>
      <c r="AS363" s="196"/>
      <c r="AT363" s="196"/>
      <c r="AU363" s="196"/>
      <c r="AV363" s="196"/>
      <c r="AW363" s="196"/>
      <c r="AX363" s="196"/>
      <c r="AY363" s="196"/>
      <c r="AZ363" s="196"/>
      <c r="BA363" s="196"/>
      <c r="BB363" s="196"/>
      <c r="BC363" s="196"/>
      <c r="BD363" s="196"/>
      <c r="BE363" s="196"/>
      <c r="BF363" s="196"/>
      <c r="BG363" s="196"/>
      <c r="BH363" s="196"/>
      <c r="BI363" s="196"/>
      <c r="BJ363" s="196"/>
      <c r="BK363" s="196"/>
    </row>
    <row r="364" spans="1:63" ht="15.5">
      <c r="A364" s="196"/>
      <c r="B364" s="196"/>
      <c r="C364" s="196"/>
      <c r="D364" s="196"/>
      <c r="E364" s="196"/>
      <c r="F364" s="196"/>
      <c r="G364" s="196"/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196"/>
      <c r="AN364" s="196"/>
      <c r="AO364" s="196"/>
      <c r="AP364" s="196"/>
      <c r="AQ364" s="196"/>
      <c r="AR364" s="196"/>
      <c r="AS364" s="196"/>
      <c r="AT364" s="196"/>
      <c r="AU364" s="196"/>
      <c r="AV364" s="196"/>
      <c r="AW364" s="196"/>
      <c r="AX364" s="196"/>
      <c r="AY364" s="196"/>
      <c r="AZ364" s="196"/>
      <c r="BA364" s="196"/>
      <c r="BB364" s="196"/>
      <c r="BC364" s="196"/>
      <c r="BD364" s="196"/>
      <c r="BE364" s="196"/>
      <c r="BF364" s="196"/>
      <c r="BG364" s="196"/>
      <c r="BH364" s="196"/>
      <c r="BI364" s="196"/>
      <c r="BJ364" s="196"/>
      <c r="BK364" s="196"/>
    </row>
    <row r="365" spans="1:63" ht="15.5">
      <c r="A365" s="196"/>
      <c r="B365" s="196"/>
      <c r="C365" s="196"/>
      <c r="D365" s="196"/>
      <c r="E365" s="196"/>
      <c r="F365" s="196"/>
      <c r="G365" s="196"/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196"/>
      <c r="AN365" s="196"/>
      <c r="AO365" s="196"/>
      <c r="AP365" s="196"/>
      <c r="AQ365" s="196"/>
      <c r="AR365" s="196"/>
      <c r="AS365" s="196"/>
      <c r="AT365" s="196"/>
      <c r="AU365" s="196"/>
      <c r="AV365" s="196"/>
      <c r="AW365" s="196"/>
      <c r="AX365" s="196"/>
      <c r="AY365" s="196"/>
      <c r="AZ365" s="196"/>
      <c r="BA365" s="196"/>
      <c r="BB365" s="196"/>
      <c r="BC365" s="196"/>
      <c r="BD365" s="196"/>
      <c r="BE365" s="196"/>
      <c r="BF365" s="196"/>
      <c r="BG365" s="196"/>
      <c r="BH365" s="196"/>
      <c r="BI365" s="196"/>
      <c r="BJ365" s="196"/>
      <c r="BK365" s="196"/>
    </row>
    <row r="366" spans="1:63" ht="15.5">
      <c r="A366" s="196"/>
      <c r="B366" s="196"/>
      <c r="C366" s="196"/>
      <c r="D366" s="196"/>
      <c r="E366" s="196"/>
      <c r="F366" s="196"/>
      <c r="G366" s="196"/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196"/>
      <c r="AN366" s="196"/>
      <c r="AO366" s="196"/>
      <c r="AP366" s="196"/>
      <c r="AQ366" s="196"/>
      <c r="AR366" s="196"/>
      <c r="AS366" s="196"/>
      <c r="AT366" s="196"/>
      <c r="AU366" s="196"/>
      <c r="AV366" s="196"/>
      <c r="AW366" s="196"/>
      <c r="AX366" s="196"/>
      <c r="AY366" s="196"/>
      <c r="AZ366" s="196"/>
      <c r="BA366" s="196"/>
      <c r="BB366" s="196"/>
      <c r="BC366" s="196"/>
      <c r="BD366" s="196"/>
      <c r="BE366" s="196"/>
      <c r="BF366" s="196"/>
      <c r="BG366" s="196"/>
      <c r="BH366" s="196"/>
      <c r="BI366" s="196"/>
      <c r="BJ366" s="196"/>
      <c r="BK366" s="196"/>
    </row>
    <row r="367" spans="1:63" ht="15.5">
      <c r="A367" s="196"/>
      <c r="B367" s="196"/>
      <c r="C367" s="196"/>
      <c r="D367" s="196"/>
      <c r="E367" s="196"/>
      <c r="F367" s="196"/>
      <c r="G367" s="196"/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  <c r="AN367" s="196"/>
      <c r="AO367" s="196"/>
      <c r="AP367" s="196"/>
      <c r="AQ367" s="196"/>
      <c r="AR367" s="196"/>
      <c r="AS367" s="196"/>
      <c r="AT367" s="196"/>
      <c r="AU367" s="196"/>
      <c r="AV367" s="196"/>
      <c r="AW367" s="196"/>
      <c r="AX367" s="196"/>
      <c r="AY367" s="196"/>
      <c r="AZ367" s="196"/>
      <c r="BA367" s="196"/>
      <c r="BB367" s="196"/>
      <c r="BC367" s="196"/>
      <c r="BD367" s="196"/>
      <c r="BE367" s="196"/>
      <c r="BF367" s="196"/>
      <c r="BG367" s="196"/>
      <c r="BH367" s="196"/>
      <c r="BI367" s="196"/>
      <c r="BJ367" s="196"/>
      <c r="BK367" s="196"/>
    </row>
    <row r="368" spans="1:63" ht="15.5">
      <c r="A368" s="196"/>
      <c r="B368" s="196"/>
      <c r="C368" s="196"/>
      <c r="D368" s="196"/>
      <c r="E368" s="196"/>
      <c r="F368" s="196"/>
      <c r="G368" s="196"/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6"/>
      <c r="AT368" s="196"/>
      <c r="AU368" s="196"/>
      <c r="AV368" s="196"/>
      <c r="AW368" s="196"/>
      <c r="AX368" s="196"/>
      <c r="AY368" s="196"/>
      <c r="AZ368" s="196"/>
      <c r="BA368" s="196"/>
      <c r="BB368" s="196"/>
      <c r="BC368" s="196"/>
      <c r="BD368" s="196"/>
      <c r="BE368" s="196"/>
      <c r="BF368" s="196"/>
      <c r="BG368" s="196"/>
      <c r="BH368" s="196"/>
      <c r="BI368" s="196"/>
      <c r="BJ368" s="196"/>
      <c r="BK368" s="196"/>
    </row>
    <row r="369" spans="1:63" ht="15.5">
      <c r="A369" s="196"/>
      <c r="B369" s="196"/>
      <c r="C369" s="196"/>
      <c r="D369" s="196"/>
      <c r="E369" s="196"/>
      <c r="F369" s="196"/>
      <c r="G369" s="196"/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6"/>
      <c r="AT369" s="196"/>
      <c r="AU369" s="196"/>
      <c r="AV369" s="196"/>
      <c r="AW369" s="196"/>
      <c r="AX369" s="196"/>
      <c r="AY369" s="196"/>
      <c r="AZ369" s="196"/>
      <c r="BA369" s="196"/>
      <c r="BB369" s="196"/>
      <c r="BC369" s="196"/>
      <c r="BD369" s="196"/>
      <c r="BE369" s="196"/>
      <c r="BF369" s="196"/>
      <c r="BG369" s="196"/>
      <c r="BH369" s="196"/>
      <c r="BI369" s="196"/>
      <c r="BJ369" s="196"/>
      <c r="BK369" s="196"/>
    </row>
    <row r="370" spans="1:63" ht="15.5">
      <c r="A370" s="196"/>
      <c r="B370" s="196"/>
      <c r="C370" s="196"/>
      <c r="D370" s="196"/>
      <c r="E370" s="196"/>
      <c r="F370" s="196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</row>
    <row r="371" spans="1:63" ht="15.5">
      <c r="A371" s="196"/>
      <c r="B371" s="196"/>
      <c r="C371" s="196"/>
      <c r="D371" s="196"/>
      <c r="E371" s="196"/>
      <c r="F371" s="196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</row>
    <row r="372" spans="1:63" ht="15.5">
      <c r="A372" s="196"/>
      <c r="B372" s="196"/>
      <c r="C372" s="196"/>
      <c r="D372" s="196"/>
      <c r="E372" s="196"/>
      <c r="F372" s="196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</row>
    <row r="373" spans="1:63" ht="15.5">
      <c r="A373" s="196"/>
      <c r="B373" s="196"/>
      <c r="C373" s="196"/>
      <c r="D373" s="196"/>
      <c r="E373" s="196"/>
      <c r="F373" s="196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</row>
    <row r="374" spans="1:63" ht="15.5">
      <c r="A374" s="196"/>
      <c r="B374" s="196"/>
      <c r="C374" s="196"/>
      <c r="D374" s="196"/>
      <c r="E374" s="196"/>
      <c r="F374" s="196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</row>
    <row r="375" spans="1:63" ht="15.5">
      <c r="A375" s="196"/>
      <c r="B375" s="196"/>
      <c r="C375" s="196"/>
      <c r="D375" s="196"/>
      <c r="E375" s="196"/>
      <c r="F375" s="196"/>
      <c r="G375" s="196"/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196"/>
      <c r="AT375" s="196"/>
      <c r="AU375" s="196"/>
      <c r="AV375" s="196"/>
      <c r="AW375" s="196"/>
      <c r="AX375" s="196"/>
      <c r="AY375" s="196"/>
      <c r="AZ375" s="196"/>
      <c r="BA375" s="196"/>
      <c r="BB375" s="196"/>
      <c r="BC375" s="196"/>
      <c r="BD375" s="196"/>
      <c r="BE375" s="196"/>
      <c r="BF375" s="196"/>
      <c r="BG375" s="196"/>
      <c r="BH375" s="196"/>
      <c r="BI375" s="196"/>
      <c r="BJ375" s="196"/>
      <c r="BK375" s="196"/>
    </row>
    <row r="376" spans="1:63" ht="15.5">
      <c r="A376" s="196"/>
      <c r="B376" s="196"/>
      <c r="C376" s="196"/>
      <c r="D376" s="196"/>
      <c r="E376" s="196"/>
      <c r="F376" s="196"/>
      <c r="G376" s="196"/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  <c r="AN376" s="196"/>
      <c r="AO376" s="196"/>
      <c r="AP376" s="196"/>
      <c r="AQ376" s="196"/>
      <c r="AR376" s="196"/>
      <c r="AS376" s="196"/>
      <c r="AT376" s="196"/>
      <c r="AU376" s="196"/>
      <c r="AV376" s="196"/>
      <c r="AW376" s="196"/>
      <c r="AX376" s="196"/>
      <c r="AY376" s="196"/>
      <c r="AZ376" s="196"/>
      <c r="BA376" s="196"/>
      <c r="BB376" s="196"/>
      <c r="BC376" s="196"/>
      <c r="BD376" s="196"/>
      <c r="BE376" s="196"/>
      <c r="BF376" s="196"/>
      <c r="BG376" s="196"/>
      <c r="BH376" s="196"/>
      <c r="BI376" s="196"/>
      <c r="BJ376" s="196"/>
      <c r="BK376" s="196"/>
    </row>
    <row r="377" spans="1:63" ht="15.5">
      <c r="A377" s="196"/>
      <c r="B377" s="196"/>
      <c r="C377" s="196"/>
      <c r="D377" s="196"/>
      <c r="E377" s="196"/>
      <c r="F377" s="196"/>
      <c r="G377" s="196"/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196"/>
      <c r="AN377" s="196"/>
      <c r="AO377" s="196"/>
      <c r="AP377" s="196"/>
      <c r="AQ377" s="196"/>
      <c r="AR377" s="196"/>
      <c r="AS377" s="196"/>
      <c r="AT377" s="196"/>
      <c r="AU377" s="196"/>
      <c r="AV377" s="196"/>
      <c r="AW377" s="196"/>
      <c r="AX377" s="196"/>
      <c r="AY377" s="196"/>
      <c r="AZ377" s="196"/>
      <c r="BA377" s="196"/>
      <c r="BB377" s="196"/>
      <c r="BC377" s="196"/>
      <c r="BD377" s="196"/>
      <c r="BE377" s="196"/>
      <c r="BF377" s="196"/>
      <c r="BG377" s="196"/>
      <c r="BH377" s="196"/>
      <c r="BI377" s="196"/>
      <c r="BJ377" s="196"/>
      <c r="BK377" s="196"/>
    </row>
    <row r="378" spans="1:63" ht="15.5">
      <c r="A378" s="196"/>
      <c r="B378" s="196"/>
      <c r="C378" s="196"/>
      <c r="D378" s="196"/>
      <c r="E378" s="196"/>
      <c r="F378" s="196"/>
      <c r="G378" s="196"/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196"/>
      <c r="AN378" s="196"/>
      <c r="AO378" s="196"/>
      <c r="AP378" s="196"/>
      <c r="AQ378" s="196"/>
      <c r="AR378" s="196"/>
      <c r="AS378" s="196"/>
      <c r="AT378" s="196"/>
      <c r="AU378" s="196"/>
      <c r="AV378" s="196"/>
      <c r="AW378" s="196"/>
      <c r="AX378" s="196"/>
      <c r="AY378" s="196"/>
      <c r="AZ378" s="196"/>
      <c r="BA378" s="196"/>
      <c r="BB378" s="196"/>
      <c r="BC378" s="196"/>
      <c r="BD378" s="196"/>
      <c r="BE378" s="196"/>
      <c r="BF378" s="196"/>
      <c r="BG378" s="196"/>
      <c r="BH378" s="196"/>
      <c r="BI378" s="196"/>
      <c r="BJ378" s="196"/>
      <c r="BK378" s="196"/>
    </row>
    <row r="379" spans="1:63" ht="15.5">
      <c r="A379" s="196"/>
      <c r="B379" s="196"/>
      <c r="C379" s="196"/>
      <c r="D379" s="196"/>
      <c r="E379" s="196"/>
      <c r="F379" s="196"/>
      <c r="G379" s="196"/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196"/>
      <c r="AN379" s="196"/>
      <c r="AO379" s="196"/>
      <c r="AP379" s="196"/>
      <c r="AQ379" s="196"/>
      <c r="AR379" s="196"/>
      <c r="AS379" s="196"/>
      <c r="AT379" s="196"/>
      <c r="AU379" s="196"/>
      <c r="AV379" s="196"/>
      <c r="AW379" s="196"/>
      <c r="AX379" s="196"/>
      <c r="AY379" s="196"/>
      <c r="AZ379" s="196"/>
      <c r="BA379" s="196"/>
      <c r="BB379" s="196"/>
      <c r="BC379" s="196"/>
      <c r="BD379" s="196"/>
      <c r="BE379" s="196"/>
      <c r="BF379" s="196"/>
      <c r="BG379" s="196"/>
      <c r="BH379" s="196"/>
      <c r="BI379" s="196"/>
      <c r="BJ379" s="196"/>
      <c r="BK379" s="196"/>
    </row>
    <row r="380" spans="1:63" ht="15.5">
      <c r="A380" s="196"/>
      <c r="B380" s="196"/>
      <c r="C380" s="196"/>
      <c r="D380" s="196"/>
      <c r="E380" s="196"/>
      <c r="F380" s="196"/>
      <c r="G380" s="196"/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  <c r="AN380" s="196"/>
      <c r="AO380" s="196"/>
      <c r="AP380" s="196"/>
      <c r="AQ380" s="196"/>
      <c r="AR380" s="196"/>
      <c r="AS380" s="196"/>
      <c r="AT380" s="196"/>
      <c r="AU380" s="196"/>
      <c r="AV380" s="196"/>
      <c r="AW380" s="196"/>
      <c r="AX380" s="196"/>
      <c r="AY380" s="196"/>
      <c r="AZ380" s="196"/>
      <c r="BA380" s="196"/>
      <c r="BB380" s="196"/>
      <c r="BC380" s="196"/>
      <c r="BD380" s="196"/>
      <c r="BE380" s="196"/>
      <c r="BF380" s="196"/>
      <c r="BG380" s="196"/>
      <c r="BH380" s="196"/>
      <c r="BI380" s="196"/>
      <c r="BJ380" s="196"/>
      <c r="BK380" s="196"/>
    </row>
    <row r="381" spans="1:63" ht="15.5">
      <c r="A381" s="196"/>
      <c r="B381" s="196"/>
      <c r="C381" s="196"/>
      <c r="D381" s="196"/>
      <c r="E381" s="196"/>
      <c r="F381" s="196"/>
      <c r="G381" s="196"/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  <c r="AN381" s="196"/>
      <c r="AO381" s="196"/>
      <c r="AP381" s="196"/>
      <c r="AQ381" s="196"/>
      <c r="AR381" s="196"/>
      <c r="AS381" s="196"/>
      <c r="AT381" s="196"/>
      <c r="AU381" s="196"/>
      <c r="AV381" s="196"/>
      <c r="AW381" s="196"/>
      <c r="AX381" s="196"/>
      <c r="AY381" s="196"/>
      <c r="AZ381" s="196"/>
      <c r="BA381" s="196"/>
      <c r="BB381" s="196"/>
      <c r="BC381" s="196"/>
      <c r="BD381" s="196"/>
      <c r="BE381" s="196"/>
      <c r="BF381" s="196"/>
      <c r="BG381" s="196"/>
      <c r="BH381" s="196"/>
      <c r="BI381" s="196"/>
      <c r="BJ381" s="196"/>
      <c r="BK381" s="196"/>
    </row>
    <row r="382" spans="1:63" ht="15.5">
      <c r="A382" s="196"/>
      <c r="B382" s="196"/>
      <c r="C382" s="196"/>
      <c r="D382" s="196"/>
      <c r="E382" s="196"/>
      <c r="F382" s="196"/>
      <c r="G382" s="196"/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  <c r="AN382" s="196"/>
      <c r="AO382" s="196"/>
      <c r="AP382" s="196"/>
      <c r="AQ382" s="196"/>
      <c r="AR382" s="196"/>
      <c r="AS382" s="196"/>
      <c r="AT382" s="196"/>
      <c r="AU382" s="196"/>
      <c r="AV382" s="196"/>
      <c r="AW382" s="196"/>
      <c r="AX382" s="196"/>
      <c r="AY382" s="196"/>
      <c r="AZ382" s="196"/>
      <c r="BA382" s="196"/>
      <c r="BB382" s="196"/>
      <c r="BC382" s="196"/>
      <c r="BD382" s="196"/>
      <c r="BE382" s="196"/>
      <c r="BF382" s="196"/>
      <c r="BG382" s="196"/>
      <c r="BH382" s="196"/>
      <c r="BI382" s="196"/>
      <c r="BJ382" s="196"/>
      <c r="BK382" s="196"/>
    </row>
    <row r="383" spans="1:63" ht="15.5">
      <c r="A383" s="196"/>
      <c r="B383" s="196"/>
      <c r="C383" s="196"/>
      <c r="D383" s="196"/>
      <c r="E383" s="196"/>
      <c r="F383" s="196"/>
      <c r="G383" s="196"/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6"/>
      <c r="AT383" s="196"/>
      <c r="AU383" s="196"/>
      <c r="AV383" s="196"/>
      <c r="AW383" s="196"/>
      <c r="AX383" s="196"/>
      <c r="AY383" s="196"/>
      <c r="AZ383" s="196"/>
      <c r="BA383" s="196"/>
      <c r="BB383" s="196"/>
      <c r="BC383" s="196"/>
      <c r="BD383" s="196"/>
      <c r="BE383" s="196"/>
      <c r="BF383" s="196"/>
      <c r="BG383" s="196"/>
      <c r="BH383" s="196"/>
      <c r="BI383" s="196"/>
      <c r="BJ383" s="196"/>
      <c r="BK383" s="196"/>
    </row>
    <row r="384" spans="1:63" ht="15.5">
      <c r="A384" s="196"/>
      <c r="B384" s="196"/>
      <c r="C384" s="196"/>
      <c r="D384" s="196"/>
      <c r="E384" s="196"/>
      <c r="F384" s="196"/>
      <c r="G384" s="196"/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6"/>
      <c r="AT384" s="196"/>
      <c r="AU384" s="196"/>
      <c r="AV384" s="196"/>
      <c r="AW384" s="196"/>
      <c r="AX384" s="196"/>
      <c r="AY384" s="196"/>
      <c r="AZ384" s="196"/>
      <c r="BA384" s="196"/>
      <c r="BB384" s="196"/>
      <c r="BC384" s="196"/>
      <c r="BD384" s="196"/>
      <c r="BE384" s="196"/>
      <c r="BF384" s="196"/>
      <c r="BG384" s="196"/>
      <c r="BH384" s="196"/>
      <c r="BI384" s="196"/>
      <c r="BJ384" s="196"/>
      <c r="BK384" s="196"/>
    </row>
    <row r="385" spans="1:63" ht="15.5">
      <c r="A385" s="196"/>
      <c r="B385" s="196"/>
      <c r="C385" s="196"/>
      <c r="D385" s="196"/>
      <c r="E385" s="196"/>
      <c r="F385" s="196"/>
      <c r="G385" s="196"/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6"/>
      <c r="AT385" s="196"/>
      <c r="AU385" s="196"/>
      <c r="AV385" s="196"/>
      <c r="AW385" s="196"/>
      <c r="AX385" s="196"/>
      <c r="AY385" s="196"/>
      <c r="AZ385" s="196"/>
      <c r="BA385" s="196"/>
      <c r="BB385" s="196"/>
      <c r="BC385" s="196"/>
      <c r="BD385" s="196"/>
      <c r="BE385" s="196"/>
      <c r="BF385" s="196"/>
      <c r="BG385" s="196"/>
      <c r="BH385" s="196"/>
      <c r="BI385" s="196"/>
      <c r="BJ385" s="196"/>
      <c r="BK385" s="196"/>
    </row>
    <row r="386" spans="1:63" ht="15.5">
      <c r="A386" s="196"/>
      <c r="B386" s="196"/>
      <c r="C386" s="196"/>
      <c r="D386" s="196"/>
      <c r="E386" s="196"/>
      <c r="F386" s="196"/>
      <c r="G386" s="196"/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6"/>
      <c r="AT386" s="196"/>
      <c r="AU386" s="196"/>
      <c r="AV386" s="196"/>
      <c r="AW386" s="196"/>
      <c r="AX386" s="196"/>
      <c r="AY386" s="196"/>
      <c r="AZ386" s="196"/>
      <c r="BA386" s="196"/>
      <c r="BB386" s="196"/>
      <c r="BC386" s="196"/>
      <c r="BD386" s="196"/>
      <c r="BE386" s="196"/>
      <c r="BF386" s="196"/>
      <c r="BG386" s="196"/>
      <c r="BH386" s="196"/>
      <c r="BI386" s="196"/>
      <c r="BJ386" s="196"/>
      <c r="BK386" s="196"/>
    </row>
    <row r="387" spans="1:63" ht="15.5">
      <c r="A387" s="196"/>
      <c r="B387" s="196"/>
      <c r="C387" s="196"/>
      <c r="D387" s="196"/>
      <c r="E387" s="196"/>
      <c r="F387" s="196"/>
      <c r="G387" s="196"/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6"/>
      <c r="AT387" s="196"/>
      <c r="AU387" s="196"/>
      <c r="AV387" s="196"/>
      <c r="AW387" s="196"/>
      <c r="AX387" s="196"/>
      <c r="AY387" s="196"/>
      <c r="AZ387" s="196"/>
      <c r="BA387" s="196"/>
      <c r="BB387" s="196"/>
      <c r="BC387" s="196"/>
      <c r="BD387" s="196"/>
      <c r="BE387" s="196"/>
      <c r="BF387" s="196"/>
      <c r="BG387" s="196"/>
      <c r="BH387" s="196"/>
      <c r="BI387" s="196"/>
      <c r="BJ387" s="196"/>
      <c r="BK387" s="196"/>
    </row>
    <row r="388" spans="1:63" ht="15.5">
      <c r="A388" s="196"/>
      <c r="B388" s="196"/>
      <c r="C388" s="196"/>
      <c r="D388" s="196"/>
      <c r="E388" s="196"/>
      <c r="F388" s="196"/>
      <c r="G388" s="196"/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6"/>
      <c r="AT388" s="196"/>
      <c r="AU388" s="196"/>
      <c r="AV388" s="196"/>
      <c r="AW388" s="196"/>
      <c r="AX388" s="196"/>
      <c r="AY388" s="196"/>
      <c r="AZ388" s="196"/>
      <c r="BA388" s="196"/>
      <c r="BB388" s="196"/>
      <c r="BC388" s="196"/>
      <c r="BD388" s="196"/>
      <c r="BE388" s="196"/>
      <c r="BF388" s="196"/>
      <c r="BG388" s="196"/>
      <c r="BH388" s="196"/>
      <c r="BI388" s="196"/>
      <c r="BJ388" s="196"/>
      <c r="BK388" s="196"/>
    </row>
    <row r="389" spans="1:63" ht="15.5">
      <c r="A389" s="196"/>
      <c r="B389" s="196"/>
      <c r="C389" s="196"/>
      <c r="D389" s="196"/>
      <c r="E389" s="196"/>
      <c r="F389" s="196"/>
      <c r="G389" s="196"/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6"/>
      <c r="AT389" s="196"/>
      <c r="AU389" s="196"/>
      <c r="AV389" s="196"/>
      <c r="AW389" s="196"/>
      <c r="AX389" s="196"/>
      <c r="AY389" s="196"/>
      <c r="AZ389" s="196"/>
      <c r="BA389" s="196"/>
      <c r="BB389" s="196"/>
      <c r="BC389" s="196"/>
      <c r="BD389" s="196"/>
      <c r="BE389" s="196"/>
      <c r="BF389" s="196"/>
      <c r="BG389" s="196"/>
      <c r="BH389" s="196"/>
      <c r="BI389" s="196"/>
      <c r="BJ389" s="196"/>
      <c r="BK389" s="196"/>
    </row>
    <row r="390" spans="1:63" ht="15.5">
      <c r="A390" s="196"/>
      <c r="B390" s="196"/>
      <c r="C390" s="196"/>
      <c r="D390" s="196"/>
      <c r="E390" s="196"/>
      <c r="F390" s="196"/>
      <c r="G390" s="196"/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6"/>
      <c r="AT390" s="196"/>
      <c r="AU390" s="196"/>
      <c r="AV390" s="196"/>
      <c r="AW390" s="196"/>
      <c r="AX390" s="196"/>
      <c r="AY390" s="196"/>
      <c r="AZ390" s="196"/>
      <c r="BA390" s="196"/>
      <c r="BB390" s="196"/>
      <c r="BC390" s="196"/>
      <c r="BD390" s="196"/>
      <c r="BE390" s="196"/>
      <c r="BF390" s="196"/>
      <c r="BG390" s="196"/>
      <c r="BH390" s="196"/>
      <c r="BI390" s="196"/>
      <c r="BJ390" s="196"/>
      <c r="BK390" s="196"/>
    </row>
    <row r="391" spans="1:63" ht="15.5">
      <c r="A391" s="196"/>
      <c r="B391" s="196"/>
      <c r="C391" s="196"/>
      <c r="D391" s="196"/>
      <c r="E391" s="196"/>
      <c r="F391" s="196"/>
      <c r="G391" s="196"/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196"/>
      <c r="AT391" s="196"/>
      <c r="AU391" s="196"/>
      <c r="AV391" s="196"/>
      <c r="AW391" s="196"/>
      <c r="AX391" s="196"/>
      <c r="AY391" s="196"/>
      <c r="AZ391" s="196"/>
      <c r="BA391" s="196"/>
      <c r="BB391" s="196"/>
      <c r="BC391" s="196"/>
      <c r="BD391" s="196"/>
      <c r="BE391" s="196"/>
      <c r="BF391" s="196"/>
      <c r="BG391" s="196"/>
      <c r="BH391" s="196"/>
      <c r="BI391" s="196"/>
      <c r="BJ391" s="196"/>
      <c r="BK391" s="196"/>
    </row>
    <row r="392" spans="1:63" ht="15.5">
      <c r="A392" s="196"/>
      <c r="B392" s="196"/>
      <c r="C392" s="196"/>
      <c r="D392" s="196"/>
      <c r="E392" s="196"/>
      <c r="F392" s="196"/>
      <c r="G392" s="196"/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196"/>
      <c r="AT392" s="196"/>
      <c r="AU392" s="196"/>
      <c r="AV392" s="196"/>
      <c r="AW392" s="196"/>
      <c r="AX392" s="196"/>
      <c r="AY392" s="196"/>
      <c r="AZ392" s="196"/>
      <c r="BA392" s="196"/>
      <c r="BB392" s="196"/>
      <c r="BC392" s="196"/>
      <c r="BD392" s="196"/>
      <c r="BE392" s="196"/>
      <c r="BF392" s="196"/>
      <c r="BG392" s="196"/>
      <c r="BH392" s="196"/>
      <c r="BI392" s="196"/>
      <c r="BJ392" s="196"/>
      <c r="BK392" s="196"/>
    </row>
    <row r="393" spans="1:63" ht="15.5">
      <c r="A393" s="196"/>
      <c r="B393" s="196"/>
      <c r="C393" s="196"/>
      <c r="D393" s="196"/>
      <c r="E393" s="196"/>
      <c r="F393" s="196"/>
      <c r="G393" s="196"/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196"/>
      <c r="AT393" s="196"/>
      <c r="AU393" s="196"/>
      <c r="AV393" s="196"/>
      <c r="AW393" s="196"/>
      <c r="AX393" s="196"/>
      <c r="AY393" s="196"/>
      <c r="AZ393" s="196"/>
      <c r="BA393" s="196"/>
      <c r="BB393" s="196"/>
      <c r="BC393" s="196"/>
      <c r="BD393" s="196"/>
      <c r="BE393" s="196"/>
      <c r="BF393" s="196"/>
      <c r="BG393" s="196"/>
      <c r="BH393" s="196"/>
      <c r="BI393" s="196"/>
      <c r="BJ393" s="196"/>
      <c r="BK393" s="196"/>
    </row>
    <row r="394" spans="1:63" ht="15.5">
      <c r="A394" s="196"/>
      <c r="B394" s="196"/>
      <c r="C394" s="196"/>
      <c r="D394" s="196"/>
      <c r="E394" s="196"/>
      <c r="F394" s="196"/>
      <c r="G394" s="196"/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196"/>
      <c r="AT394" s="196"/>
      <c r="AU394" s="196"/>
      <c r="AV394" s="196"/>
      <c r="AW394" s="196"/>
      <c r="AX394" s="196"/>
      <c r="AY394" s="196"/>
      <c r="AZ394" s="196"/>
      <c r="BA394" s="196"/>
      <c r="BB394" s="196"/>
      <c r="BC394" s="196"/>
      <c r="BD394" s="196"/>
      <c r="BE394" s="196"/>
      <c r="BF394" s="196"/>
      <c r="BG394" s="196"/>
      <c r="BH394" s="196"/>
      <c r="BI394" s="196"/>
      <c r="BJ394" s="196"/>
      <c r="BK394" s="196"/>
    </row>
    <row r="395" spans="1:63" ht="15.5">
      <c r="A395" s="196"/>
      <c r="B395" s="196"/>
      <c r="C395" s="196"/>
      <c r="D395" s="196"/>
      <c r="E395" s="196"/>
      <c r="F395" s="196"/>
      <c r="G395" s="196"/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6"/>
      <c r="BD395" s="196"/>
      <c r="BE395" s="196"/>
      <c r="BF395" s="196"/>
      <c r="BG395" s="196"/>
      <c r="BH395" s="196"/>
      <c r="BI395" s="196"/>
      <c r="BJ395" s="196"/>
      <c r="BK395" s="196"/>
    </row>
    <row r="396" spans="1:63" ht="15.5">
      <c r="A396" s="196"/>
      <c r="B396" s="196"/>
      <c r="C396" s="196"/>
      <c r="D396" s="196"/>
      <c r="E396" s="196"/>
      <c r="F396" s="196"/>
      <c r="G396" s="196"/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6"/>
      <c r="BD396" s="196"/>
      <c r="BE396" s="196"/>
      <c r="BF396" s="196"/>
      <c r="BG396" s="196"/>
      <c r="BH396" s="196"/>
      <c r="BI396" s="196"/>
      <c r="BJ396" s="196"/>
      <c r="BK396" s="196"/>
    </row>
    <row r="397" spans="1:63" ht="15.5">
      <c r="A397" s="196"/>
      <c r="B397" s="196"/>
      <c r="C397" s="196"/>
      <c r="D397" s="196"/>
      <c r="E397" s="196"/>
      <c r="F397" s="196"/>
      <c r="G397" s="196"/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6"/>
      <c r="AT397" s="196"/>
      <c r="AU397" s="196"/>
      <c r="AV397" s="196"/>
      <c r="AW397" s="196"/>
      <c r="AX397" s="196"/>
      <c r="AY397" s="196"/>
      <c r="AZ397" s="196"/>
      <c r="BA397" s="196"/>
      <c r="BB397" s="196"/>
      <c r="BC397" s="196"/>
      <c r="BD397" s="196"/>
      <c r="BE397" s="196"/>
      <c r="BF397" s="196"/>
      <c r="BG397" s="196"/>
      <c r="BH397" s="196"/>
      <c r="BI397" s="196"/>
      <c r="BJ397" s="196"/>
      <c r="BK397" s="196"/>
    </row>
    <row r="398" spans="1:63" ht="15.5">
      <c r="A398" s="196"/>
      <c r="B398" s="196"/>
      <c r="C398" s="196"/>
      <c r="D398" s="196"/>
      <c r="E398" s="196"/>
      <c r="F398" s="196"/>
      <c r="G398" s="196"/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6"/>
      <c r="AT398" s="196"/>
      <c r="AU398" s="196"/>
      <c r="AV398" s="196"/>
      <c r="AW398" s="196"/>
      <c r="AX398" s="196"/>
      <c r="AY398" s="196"/>
      <c r="AZ398" s="196"/>
      <c r="BA398" s="196"/>
      <c r="BB398" s="196"/>
      <c r="BC398" s="196"/>
      <c r="BD398" s="196"/>
      <c r="BE398" s="196"/>
      <c r="BF398" s="196"/>
      <c r="BG398" s="196"/>
      <c r="BH398" s="196"/>
      <c r="BI398" s="196"/>
      <c r="BJ398" s="196"/>
      <c r="BK398" s="196"/>
    </row>
    <row r="399" spans="1:63" ht="15.5">
      <c r="A399" s="196"/>
      <c r="B399" s="196"/>
      <c r="C399" s="196"/>
      <c r="D399" s="196"/>
      <c r="E399" s="196"/>
      <c r="F399" s="196"/>
      <c r="G399" s="196"/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6"/>
      <c r="AT399" s="196"/>
      <c r="AU399" s="196"/>
      <c r="AV399" s="196"/>
      <c r="AW399" s="196"/>
      <c r="AX399" s="196"/>
      <c r="AY399" s="196"/>
      <c r="AZ399" s="196"/>
      <c r="BA399" s="196"/>
      <c r="BB399" s="196"/>
      <c r="BC399" s="196"/>
      <c r="BD399" s="196"/>
      <c r="BE399" s="196"/>
      <c r="BF399" s="196"/>
      <c r="BG399" s="196"/>
      <c r="BH399" s="196"/>
      <c r="BI399" s="196"/>
      <c r="BJ399" s="196"/>
      <c r="BK399" s="196"/>
    </row>
    <row r="400" spans="1:63" ht="15.5">
      <c r="A400" s="196"/>
      <c r="B400" s="196"/>
      <c r="C400" s="196"/>
      <c r="D400" s="196"/>
      <c r="E400" s="196"/>
      <c r="F400" s="196"/>
      <c r="G400" s="196"/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6"/>
      <c r="AT400" s="196"/>
      <c r="AU400" s="196"/>
      <c r="AV400" s="196"/>
      <c r="AW400" s="196"/>
      <c r="AX400" s="196"/>
      <c r="AY400" s="196"/>
      <c r="AZ400" s="196"/>
      <c r="BA400" s="196"/>
      <c r="BB400" s="196"/>
      <c r="BC400" s="196"/>
      <c r="BD400" s="196"/>
      <c r="BE400" s="196"/>
      <c r="BF400" s="196"/>
      <c r="BG400" s="196"/>
      <c r="BH400" s="196"/>
      <c r="BI400" s="196"/>
      <c r="BJ400" s="196"/>
      <c r="BK400" s="196"/>
    </row>
    <row r="401" spans="1:63" ht="15.5">
      <c r="A401" s="196"/>
      <c r="B401" s="196"/>
      <c r="C401" s="196"/>
      <c r="D401" s="196"/>
      <c r="E401" s="196"/>
      <c r="F401" s="196"/>
      <c r="G401" s="196"/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196"/>
      <c r="AT401" s="196"/>
      <c r="AU401" s="196"/>
      <c r="AV401" s="196"/>
      <c r="AW401" s="196"/>
      <c r="AX401" s="196"/>
      <c r="AY401" s="196"/>
      <c r="AZ401" s="196"/>
      <c r="BA401" s="196"/>
      <c r="BB401" s="196"/>
      <c r="BC401" s="196"/>
      <c r="BD401" s="196"/>
      <c r="BE401" s="196"/>
      <c r="BF401" s="196"/>
      <c r="BG401" s="196"/>
      <c r="BH401" s="196"/>
      <c r="BI401" s="196"/>
      <c r="BJ401" s="196"/>
      <c r="BK401" s="196"/>
    </row>
    <row r="402" spans="1:63" ht="15.5">
      <c r="A402" s="196"/>
      <c r="B402" s="196"/>
      <c r="C402" s="196"/>
      <c r="D402" s="196"/>
      <c r="E402" s="196"/>
      <c r="F402" s="196"/>
      <c r="G402" s="196"/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196"/>
      <c r="AT402" s="196"/>
      <c r="AU402" s="196"/>
      <c r="AV402" s="196"/>
      <c r="AW402" s="196"/>
      <c r="AX402" s="196"/>
      <c r="AY402" s="196"/>
      <c r="AZ402" s="196"/>
      <c r="BA402" s="196"/>
      <c r="BB402" s="196"/>
      <c r="BC402" s="196"/>
      <c r="BD402" s="196"/>
      <c r="BE402" s="196"/>
      <c r="BF402" s="196"/>
      <c r="BG402" s="196"/>
      <c r="BH402" s="196"/>
      <c r="BI402" s="196"/>
      <c r="BJ402" s="196"/>
      <c r="BK402" s="196"/>
    </row>
    <row r="403" spans="1:63" ht="15.5">
      <c r="A403" s="196"/>
      <c r="B403" s="196"/>
      <c r="C403" s="196"/>
      <c r="D403" s="196"/>
      <c r="E403" s="196"/>
      <c r="F403" s="196"/>
      <c r="G403" s="196"/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196"/>
      <c r="AT403" s="196"/>
      <c r="AU403" s="196"/>
      <c r="AV403" s="196"/>
      <c r="AW403" s="196"/>
      <c r="AX403" s="196"/>
      <c r="AY403" s="196"/>
      <c r="AZ403" s="196"/>
      <c r="BA403" s="196"/>
      <c r="BB403" s="196"/>
      <c r="BC403" s="196"/>
      <c r="BD403" s="196"/>
      <c r="BE403" s="196"/>
      <c r="BF403" s="196"/>
      <c r="BG403" s="196"/>
      <c r="BH403" s="196"/>
      <c r="BI403" s="196"/>
      <c r="BJ403" s="196"/>
      <c r="BK403" s="196"/>
    </row>
    <row r="404" spans="1:63" ht="15.5">
      <c r="A404" s="196"/>
      <c r="B404" s="196"/>
      <c r="C404" s="196"/>
      <c r="D404" s="196"/>
      <c r="E404" s="196"/>
      <c r="F404" s="196"/>
      <c r="G404" s="196"/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196"/>
      <c r="AT404" s="196"/>
      <c r="AU404" s="196"/>
      <c r="AV404" s="196"/>
      <c r="AW404" s="196"/>
      <c r="AX404" s="196"/>
      <c r="AY404" s="196"/>
      <c r="AZ404" s="196"/>
      <c r="BA404" s="196"/>
      <c r="BB404" s="196"/>
      <c r="BC404" s="196"/>
      <c r="BD404" s="196"/>
      <c r="BE404" s="196"/>
      <c r="BF404" s="196"/>
      <c r="BG404" s="196"/>
      <c r="BH404" s="196"/>
      <c r="BI404" s="196"/>
      <c r="BJ404" s="196"/>
      <c r="BK404" s="196"/>
    </row>
    <row r="405" spans="1:63" ht="15.5">
      <c r="A405" s="196"/>
      <c r="B405" s="196"/>
      <c r="C405" s="196"/>
      <c r="D405" s="196"/>
      <c r="E405" s="196"/>
      <c r="F405" s="196"/>
      <c r="G405" s="196"/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6"/>
      <c r="AT405" s="196"/>
      <c r="AU405" s="196"/>
      <c r="AV405" s="196"/>
      <c r="AW405" s="196"/>
      <c r="AX405" s="196"/>
      <c r="AY405" s="196"/>
      <c r="AZ405" s="196"/>
      <c r="BA405" s="196"/>
      <c r="BB405" s="196"/>
      <c r="BC405" s="196"/>
      <c r="BD405" s="196"/>
      <c r="BE405" s="196"/>
      <c r="BF405" s="196"/>
      <c r="BG405" s="196"/>
      <c r="BH405" s="196"/>
      <c r="BI405" s="196"/>
      <c r="BJ405" s="196"/>
      <c r="BK405" s="196"/>
    </row>
    <row r="406" spans="1:63" ht="15.5">
      <c r="A406" s="196"/>
      <c r="B406" s="196"/>
      <c r="C406" s="196"/>
      <c r="D406" s="196"/>
      <c r="E406" s="196"/>
      <c r="F406" s="196"/>
      <c r="G406" s="196"/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6"/>
      <c r="AT406" s="196"/>
      <c r="AU406" s="196"/>
      <c r="AV406" s="196"/>
      <c r="AW406" s="196"/>
      <c r="AX406" s="196"/>
      <c r="AY406" s="196"/>
      <c r="AZ406" s="196"/>
      <c r="BA406" s="196"/>
      <c r="BB406" s="196"/>
      <c r="BC406" s="196"/>
      <c r="BD406" s="196"/>
      <c r="BE406" s="196"/>
      <c r="BF406" s="196"/>
      <c r="BG406" s="196"/>
      <c r="BH406" s="196"/>
      <c r="BI406" s="196"/>
      <c r="BJ406" s="196"/>
      <c r="BK406" s="196"/>
    </row>
    <row r="407" spans="1:63" ht="15.5">
      <c r="A407" s="196"/>
      <c r="B407" s="196"/>
      <c r="C407" s="196"/>
      <c r="D407" s="196"/>
      <c r="E407" s="196"/>
      <c r="F407" s="196"/>
      <c r="G407" s="196"/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6"/>
      <c r="AT407" s="196"/>
      <c r="AU407" s="196"/>
      <c r="AV407" s="196"/>
      <c r="AW407" s="196"/>
      <c r="AX407" s="196"/>
      <c r="AY407" s="196"/>
      <c r="AZ407" s="196"/>
      <c r="BA407" s="196"/>
      <c r="BB407" s="196"/>
      <c r="BC407" s="196"/>
      <c r="BD407" s="196"/>
      <c r="BE407" s="196"/>
      <c r="BF407" s="196"/>
      <c r="BG407" s="196"/>
      <c r="BH407" s="196"/>
      <c r="BI407" s="196"/>
      <c r="BJ407" s="196"/>
      <c r="BK407" s="196"/>
    </row>
    <row r="408" spans="1:63" ht="15.5">
      <c r="A408" s="196"/>
      <c r="B408" s="196"/>
      <c r="C408" s="196"/>
      <c r="D408" s="196"/>
      <c r="E408" s="196"/>
      <c r="F408" s="196"/>
      <c r="G408" s="196"/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196"/>
      <c r="AT408" s="196"/>
      <c r="AU408" s="196"/>
      <c r="AV408" s="196"/>
      <c r="AW408" s="196"/>
      <c r="AX408" s="196"/>
      <c r="AY408" s="196"/>
      <c r="AZ408" s="196"/>
      <c r="BA408" s="196"/>
      <c r="BB408" s="196"/>
      <c r="BC408" s="196"/>
      <c r="BD408" s="196"/>
      <c r="BE408" s="196"/>
      <c r="BF408" s="196"/>
      <c r="BG408" s="196"/>
      <c r="BH408" s="196"/>
      <c r="BI408" s="196"/>
      <c r="BJ408" s="196"/>
      <c r="BK408" s="196"/>
    </row>
    <row r="409" spans="1:63" ht="15.5">
      <c r="A409" s="196"/>
      <c r="B409" s="196"/>
      <c r="C409" s="196"/>
      <c r="D409" s="196"/>
      <c r="E409" s="196"/>
      <c r="F409" s="196"/>
      <c r="G409" s="196"/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196"/>
      <c r="AT409" s="196"/>
      <c r="AU409" s="196"/>
      <c r="AV409" s="196"/>
      <c r="AW409" s="196"/>
      <c r="AX409" s="196"/>
      <c r="AY409" s="196"/>
      <c r="AZ409" s="196"/>
      <c r="BA409" s="196"/>
      <c r="BB409" s="196"/>
      <c r="BC409" s="196"/>
      <c r="BD409" s="196"/>
      <c r="BE409" s="196"/>
      <c r="BF409" s="196"/>
      <c r="BG409" s="196"/>
      <c r="BH409" s="196"/>
      <c r="BI409" s="196"/>
      <c r="BJ409" s="196"/>
      <c r="BK409" s="196"/>
    </row>
    <row r="410" spans="1:63" ht="15.5">
      <c r="A410" s="196"/>
      <c r="B410" s="196"/>
      <c r="C410" s="196"/>
      <c r="D410" s="196"/>
      <c r="E410" s="196"/>
      <c r="F410" s="196"/>
      <c r="G410" s="196"/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196"/>
      <c r="AT410" s="196"/>
      <c r="AU410" s="196"/>
      <c r="AV410" s="196"/>
      <c r="AW410" s="196"/>
      <c r="AX410" s="196"/>
      <c r="AY410" s="196"/>
      <c r="AZ410" s="196"/>
      <c r="BA410" s="196"/>
      <c r="BB410" s="196"/>
      <c r="BC410" s="196"/>
      <c r="BD410" s="196"/>
      <c r="BE410" s="196"/>
      <c r="BF410" s="196"/>
      <c r="BG410" s="196"/>
      <c r="BH410" s="196"/>
      <c r="BI410" s="196"/>
      <c r="BJ410" s="196"/>
      <c r="BK410" s="196"/>
    </row>
    <row r="411" spans="1:63" ht="15.5">
      <c r="A411" s="196"/>
      <c r="B411" s="196"/>
      <c r="C411" s="196"/>
      <c r="D411" s="196"/>
      <c r="E411" s="196"/>
      <c r="F411" s="196"/>
      <c r="G411" s="196"/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196"/>
      <c r="AT411" s="196"/>
      <c r="AU411" s="196"/>
      <c r="AV411" s="196"/>
      <c r="AW411" s="196"/>
      <c r="AX411" s="196"/>
      <c r="AY411" s="196"/>
      <c r="AZ411" s="196"/>
      <c r="BA411" s="196"/>
      <c r="BB411" s="196"/>
      <c r="BC411" s="196"/>
      <c r="BD411" s="196"/>
      <c r="BE411" s="196"/>
      <c r="BF411" s="196"/>
      <c r="BG411" s="196"/>
      <c r="BH411" s="196"/>
      <c r="BI411" s="196"/>
      <c r="BJ411" s="196"/>
      <c r="BK411" s="196"/>
    </row>
    <row r="412" spans="1:63" ht="15.5">
      <c r="A412" s="196"/>
      <c r="B412" s="196"/>
      <c r="C412" s="196"/>
      <c r="D412" s="196"/>
      <c r="E412" s="196"/>
      <c r="F412" s="196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6"/>
      <c r="AU412" s="196"/>
      <c r="AV412" s="196"/>
      <c r="AW412" s="196"/>
      <c r="AX412" s="196"/>
      <c r="AY412" s="196"/>
      <c r="AZ412" s="196"/>
      <c r="BA412" s="196"/>
      <c r="BB412" s="196"/>
      <c r="BC412" s="196"/>
      <c r="BD412" s="196"/>
      <c r="BE412" s="196"/>
      <c r="BF412" s="196"/>
      <c r="BG412" s="196"/>
      <c r="BH412" s="196"/>
      <c r="BI412" s="196"/>
      <c r="BJ412" s="196"/>
      <c r="BK412" s="196"/>
    </row>
    <row r="413" spans="1:63" ht="15.5">
      <c r="A413" s="196"/>
      <c r="B413" s="196"/>
      <c r="C413" s="196"/>
      <c r="D413" s="196"/>
      <c r="E413" s="196"/>
      <c r="F413" s="196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6"/>
      <c r="AU413" s="196"/>
      <c r="AV413" s="196"/>
      <c r="AW413" s="196"/>
      <c r="AX413" s="196"/>
      <c r="AY413" s="196"/>
      <c r="AZ413" s="196"/>
      <c r="BA413" s="196"/>
      <c r="BB413" s="196"/>
      <c r="BC413" s="196"/>
      <c r="BD413" s="196"/>
      <c r="BE413" s="196"/>
      <c r="BF413" s="196"/>
      <c r="BG413" s="196"/>
      <c r="BH413" s="196"/>
      <c r="BI413" s="196"/>
      <c r="BJ413" s="196"/>
      <c r="BK413" s="196"/>
    </row>
    <row r="414" spans="1:63" ht="15.5">
      <c r="A414" s="196"/>
      <c r="B414" s="196"/>
      <c r="C414" s="196"/>
      <c r="D414" s="196"/>
      <c r="E414" s="196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6"/>
      <c r="AU414" s="196"/>
      <c r="AV414" s="196"/>
      <c r="AW414" s="196"/>
      <c r="AX414" s="196"/>
      <c r="AY414" s="196"/>
      <c r="AZ414" s="196"/>
      <c r="BA414" s="196"/>
      <c r="BB414" s="196"/>
      <c r="BC414" s="196"/>
      <c r="BD414" s="196"/>
      <c r="BE414" s="196"/>
      <c r="BF414" s="196"/>
      <c r="BG414" s="196"/>
      <c r="BH414" s="196"/>
      <c r="BI414" s="196"/>
      <c r="BJ414" s="196"/>
      <c r="BK414" s="196"/>
    </row>
    <row r="415" spans="1:63" ht="15.5">
      <c r="A415" s="196"/>
      <c r="B415" s="196"/>
      <c r="C415" s="196"/>
      <c r="D415" s="196"/>
      <c r="E415" s="196"/>
      <c r="F415" s="196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6"/>
      <c r="AU415" s="196"/>
      <c r="AV415" s="196"/>
      <c r="AW415" s="196"/>
      <c r="AX415" s="196"/>
      <c r="AY415" s="196"/>
      <c r="AZ415" s="196"/>
      <c r="BA415" s="196"/>
      <c r="BB415" s="196"/>
      <c r="BC415" s="196"/>
      <c r="BD415" s="196"/>
      <c r="BE415" s="196"/>
      <c r="BF415" s="196"/>
      <c r="BG415" s="196"/>
      <c r="BH415" s="196"/>
      <c r="BI415" s="196"/>
      <c r="BJ415" s="196"/>
      <c r="BK415" s="196"/>
    </row>
    <row r="416" spans="1:63" ht="15.5">
      <c r="A416" s="196"/>
      <c r="B416" s="196"/>
      <c r="C416" s="196"/>
      <c r="D416" s="196"/>
      <c r="E416" s="196"/>
      <c r="F416" s="196"/>
      <c r="G416" s="196"/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6"/>
      <c r="AU416" s="196"/>
      <c r="AV416" s="196"/>
      <c r="AW416" s="196"/>
      <c r="AX416" s="196"/>
      <c r="AY416" s="196"/>
      <c r="AZ416" s="196"/>
      <c r="BA416" s="196"/>
      <c r="BB416" s="196"/>
      <c r="BC416" s="196"/>
      <c r="BD416" s="196"/>
      <c r="BE416" s="196"/>
      <c r="BF416" s="196"/>
      <c r="BG416" s="196"/>
      <c r="BH416" s="196"/>
      <c r="BI416" s="196"/>
      <c r="BJ416" s="196"/>
      <c r="BK416" s="196"/>
    </row>
    <row r="417" spans="1:63" ht="15.5">
      <c r="A417" s="196"/>
      <c r="B417" s="196"/>
      <c r="C417" s="196"/>
      <c r="D417" s="196"/>
      <c r="E417" s="196"/>
      <c r="F417" s="196"/>
      <c r="G417" s="196"/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6"/>
      <c r="AT417" s="196"/>
      <c r="AU417" s="196"/>
      <c r="AV417" s="196"/>
      <c r="AW417" s="196"/>
      <c r="AX417" s="196"/>
      <c r="AY417" s="196"/>
      <c r="AZ417" s="196"/>
      <c r="BA417" s="196"/>
      <c r="BB417" s="196"/>
      <c r="BC417" s="196"/>
      <c r="BD417" s="196"/>
      <c r="BE417" s="196"/>
      <c r="BF417" s="196"/>
      <c r="BG417" s="196"/>
      <c r="BH417" s="196"/>
      <c r="BI417" s="196"/>
      <c r="BJ417" s="196"/>
      <c r="BK417" s="196"/>
    </row>
    <row r="418" spans="1:63" ht="15.5">
      <c r="A418" s="196"/>
      <c r="B418" s="196"/>
      <c r="C418" s="196"/>
      <c r="D418" s="196"/>
      <c r="E418" s="196"/>
      <c r="F418" s="196"/>
      <c r="G418" s="196"/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  <c r="AM418" s="196"/>
      <c r="AN418" s="196"/>
      <c r="AO418" s="196"/>
      <c r="AP418" s="196"/>
      <c r="AQ418" s="196"/>
      <c r="AR418" s="196"/>
      <c r="AS418" s="196"/>
      <c r="AT418" s="196"/>
      <c r="AU418" s="196"/>
      <c r="AV418" s="196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</row>
    <row r="419" spans="1:63" ht="15.5">
      <c r="A419" s="196"/>
      <c r="B419" s="196"/>
      <c r="C419" s="196"/>
      <c r="D419" s="196"/>
      <c r="E419" s="196"/>
      <c r="F419" s="196"/>
      <c r="G419" s="196"/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  <c r="AM419" s="196"/>
      <c r="AN419" s="196"/>
      <c r="AO419" s="196"/>
      <c r="AP419" s="196"/>
      <c r="AQ419" s="196"/>
      <c r="AR419" s="196"/>
      <c r="AS419" s="196"/>
      <c r="AT419" s="196"/>
      <c r="AU419" s="196"/>
      <c r="AV419" s="196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</row>
    <row r="420" spans="1:63" ht="15.5">
      <c r="A420" s="196"/>
      <c r="B420" s="196"/>
      <c r="C420" s="196"/>
      <c r="D420" s="196"/>
      <c r="E420" s="196"/>
      <c r="F420" s="196"/>
      <c r="G420" s="196"/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  <c r="AI420" s="196"/>
      <c r="AJ420" s="196"/>
      <c r="AK420" s="196"/>
      <c r="AL420" s="196"/>
      <c r="AM420" s="196"/>
      <c r="AN420" s="196"/>
      <c r="AO420" s="196"/>
      <c r="AP420" s="196"/>
      <c r="AQ420" s="196"/>
      <c r="AR420" s="196"/>
      <c r="AS420" s="196"/>
      <c r="AT420" s="196"/>
      <c r="AU420" s="196"/>
      <c r="AV420" s="196"/>
      <c r="AW420" s="196"/>
      <c r="AX420" s="196"/>
      <c r="AY420" s="196"/>
      <c r="AZ420" s="196"/>
      <c r="BA420" s="196"/>
      <c r="BB420" s="196"/>
      <c r="BC420" s="196"/>
      <c r="BD420" s="196"/>
      <c r="BE420" s="196"/>
      <c r="BF420" s="196"/>
      <c r="BG420" s="196"/>
      <c r="BH420" s="196"/>
      <c r="BI420" s="196"/>
      <c r="BJ420" s="196"/>
      <c r="BK420" s="196"/>
    </row>
    <row r="421" spans="1:63" ht="15.5">
      <c r="A421" s="196"/>
      <c r="B421" s="196"/>
      <c r="C421" s="196"/>
      <c r="D421" s="196"/>
      <c r="E421" s="196"/>
      <c r="F421" s="196"/>
      <c r="G421" s="196"/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  <c r="AI421" s="196"/>
      <c r="AJ421" s="196"/>
      <c r="AK421" s="196"/>
      <c r="AL421" s="196"/>
      <c r="AM421" s="196"/>
      <c r="AN421" s="196"/>
      <c r="AO421" s="196"/>
      <c r="AP421" s="196"/>
      <c r="AQ421" s="196"/>
      <c r="AR421" s="196"/>
      <c r="AS421" s="196"/>
      <c r="AT421" s="196"/>
      <c r="AU421" s="196"/>
      <c r="AV421" s="196"/>
      <c r="AW421" s="196"/>
      <c r="AX421" s="196"/>
      <c r="AY421" s="196"/>
      <c r="AZ421" s="196"/>
      <c r="BA421" s="196"/>
      <c r="BB421" s="196"/>
      <c r="BC421" s="196"/>
      <c r="BD421" s="196"/>
      <c r="BE421" s="196"/>
      <c r="BF421" s="196"/>
      <c r="BG421" s="196"/>
      <c r="BH421" s="196"/>
      <c r="BI421" s="196"/>
      <c r="BJ421" s="196"/>
      <c r="BK421" s="196"/>
    </row>
    <row r="422" spans="1:63" ht="15.5">
      <c r="A422" s="196"/>
      <c r="B422" s="196"/>
      <c r="C422" s="196"/>
      <c r="D422" s="196"/>
      <c r="E422" s="196"/>
      <c r="F422" s="196"/>
      <c r="G422" s="196"/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  <c r="AI422" s="196"/>
      <c r="AJ422" s="196"/>
      <c r="AK422" s="196"/>
      <c r="AL422" s="196"/>
      <c r="AM422" s="196"/>
      <c r="AN422" s="196"/>
      <c r="AO422" s="196"/>
      <c r="AP422" s="196"/>
      <c r="AQ422" s="196"/>
      <c r="AR422" s="196"/>
      <c r="AS422" s="196"/>
      <c r="AT422" s="196"/>
      <c r="AU422" s="196"/>
      <c r="AV422" s="196"/>
      <c r="AW422" s="196"/>
      <c r="AX422" s="196"/>
      <c r="AY422" s="196"/>
      <c r="AZ422" s="196"/>
      <c r="BA422" s="196"/>
      <c r="BB422" s="196"/>
      <c r="BC422" s="196"/>
      <c r="BD422" s="196"/>
      <c r="BE422" s="196"/>
      <c r="BF422" s="196"/>
      <c r="BG422" s="196"/>
      <c r="BH422" s="196"/>
      <c r="BI422" s="196"/>
      <c r="BJ422" s="196"/>
      <c r="BK422" s="196"/>
    </row>
    <row r="423" spans="1:63" ht="15.5">
      <c r="A423" s="196"/>
      <c r="B423" s="196"/>
      <c r="C423" s="196"/>
      <c r="D423" s="196"/>
      <c r="E423" s="196"/>
      <c r="F423" s="196"/>
      <c r="G423" s="196"/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  <c r="AI423" s="196"/>
      <c r="AJ423" s="196"/>
      <c r="AK423" s="196"/>
      <c r="AL423" s="196"/>
      <c r="AM423" s="196"/>
      <c r="AN423" s="196"/>
      <c r="AO423" s="196"/>
      <c r="AP423" s="196"/>
      <c r="AQ423" s="196"/>
      <c r="AR423" s="196"/>
      <c r="AS423" s="196"/>
      <c r="AT423" s="196"/>
      <c r="AU423" s="196"/>
      <c r="AV423" s="196"/>
      <c r="AW423" s="196"/>
      <c r="AX423" s="196"/>
      <c r="AY423" s="196"/>
      <c r="AZ423" s="196"/>
      <c r="BA423" s="196"/>
      <c r="BB423" s="196"/>
      <c r="BC423" s="196"/>
      <c r="BD423" s="196"/>
      <c r="BE423" s="196"/>
      <c r="BF423" s="196"/>
      <c r="BG423" s="196"/>
      <c r="BH423" s="196"/>
      <c r="BI423" s="196"/>
      <c r="BJ423" s="196"/>
      <c r="BK423" s="196"/>
    </row>
    <row r="424" spans="1:63" ht="15.5">
      <c r="A424" s="196"/>
      <c r="B424" s="196"/>
      <c r="C424" s="196"/>
      <c r="D424" s="196"/>
      <c r="E424" s="196"/>
      <c r="F424" s="196"/>
      <c r="G424" s="196"/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  <c r="AI424" s="196"/>
      <c r="AJ424" s="196"/>
      <c r="AK424" s="196"/>
      <c r="AL424" s="196"/>
      <c r="AM424" s="196"/>
      <c r="AN424" s="196"/>
      <c r="AO424" s="196"/>
      <c r="AP424" s="196"/>
      <c r="AQ424" s="196"/>
      <c r="AR424" s="196"/>
      <c r="AS424" s="196"/>
      <c r="AT424" s="196"/>
      <c r="AU424" s="196"/>
      <c r="AV424" s="196"/>
      <c r="AW424" s="196"/>
      <c r="AX424" s="196"/>
      <c r="AY424" s="196"/>
      <c r="AZ424" s="196"/>
      <c r="BA424" s="196"/>
      <c r="BB424" s="196"/>
      <c r="BC424" s="196"/>
      <c r="BD424" s="196"/>
      <c r="BE424" s="196"/>
      <c r="BF424" s="196"/>
      <c r="BG424" s="196"/>
      <c r="BH424" s="196"/>
      <c r="BI424" s="196"/>
      <c r="BJ424" s="196"/>
      <c r="BK424" s="196"/>
    </row>
    <row r="425" spans="1:63" ht="15.5">
      <c r="A425" s="196"/>
      <c r="B425" s="196"/>
      <c r="C425" s="196"/>
      <c r="D425" s="196"/>
      <c r="E425" s="196"/>
      <c r="F425" s="196"/>
      <c r="G425" s="196"/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196"/>
      <c r="AT425" s="196"/>
      <c r="AU425" s="196"/>
      <c r="AV425" s="196"/>
      <c r="AW425" s="196"/>
      <c r="AX425" s="196"/>
      <c r="AY425" s="196"/>
      <c r="AZ425" s="196"/>
      <c r="BA425" s="196"/>
      <c r="BB425" s="196"/>
      <c r="BC425" s="196"/>
      <c r="BD425" s="196"/>
      <c r="BE425" s="196"/>
      <c r="BF425" s="196"/>
      <c r="BG425" s="196"/>
      <c r="BH425" s="196"/>
      <c r="BI425" s="196"/>
      <c r="BJ425" s="196"/>
      <c r="BK425" s="196"/>
    </row>
    <row r="426" spans="1:63" ht="15.5">
      <c r="A426" s="196"/>
      <c r="B426" s="196"/>
      <c r="C426" s="196"/>
      <c r="D426" s="196"/>
      <c r="E426" s="196"/>
      <c r="F426" s="196"/>
      <c r="G426" s="196"/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  <c r="AI426" s="196"/>
      <c r="AJ426" s="196"/>
      <c r="AK426" s="196"/>
      <c r="AL426" s="196"/>
      <c r="AM426" s="196"/>
      <c r="AN426" s="196"/>
      <c r="AO426" s="196"/>
      <c r="AP426" s="196"/>
      <c r="AQ426" s="196"/>
      <c r="AR426" s="196"/>
      <c r="AS426" s="196"/>
      <c r="AT426" s="196"/>
      <c r="AU426" s="196"/>
      <c r="AV426" s="196"/>
      <c r="AW426" s="196"/>
      <c r="AX426" s="196"/>
      <c r="AY426" s="196"/>
      <c r="AZ426" s="196"/>
      <c r="BA426" s="196"/>
      <c r="BB426" s="196"/>
      <c r="BC426" s="196"/>
      <c r="BD426" s="196"/>
      <c r="BE426" s="196"/>
      <c r="BF426" s="196"/>
      <c r="BG426" s="196"/>
      <c r="BH426" s="196"/>
      <c r="BI426" s="196"/>
      <c r="BJ426" s="196"/>
      <c r="BK426" s="196"/>
    </row>
    <row r="427" spans="1:63" ht="15.5">
      <c r="A427" s="196"/>
      <c r="B427" s="196"/>
      <c r="C427" s="196"/>
      <c r="D427" s="196"/>
      <c r="E427" s="196"/>
      <c r="F427" s="196"/>
      <c r="G427" s="196"/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  <c r="AI427" s="196"/>
      <c r="AJ427" s="196"/>
      <c r="AK427" s="196"/>
      <c r="AL427" s="196"/>
      <c r="AM427" s="196"/>
      <c r="AN427" s="196"/>
      <c r="AO427" s="196"/>
      <c r="AP427" s="196"/>
      <c r="AQ427" s="196"/>
      <c r="AR427" s="196"/>
      <c r="AS427" s="196"/>
      <c r="AT427" s="196"/>
      <c r="AU427" s="196"/>
      <c r="AV427" s="196"/>
      <c r="AW427" s="196"/>
      <c r="AX427" s="196"/>
      <c r="AY427" s="196"/>
      <c r="AZ427" s="196"/>
      <c r="BA427" s="196"/>
      <c r="BB427" s="196"/>
      <c r="BC427" s="196"/>
      <c r="BD427" s="196"/>
      <c r="BE427" s="196"/>
      <c r="BF427" s="196"/>
      <c r="BG427" s="196"/>
      <c r="BH427" s="196"/>
      <c r="BI427" s="196"/>
      <c r="BJ427" s="196"/>
      <c r="BK427" s="196"/>
    </row>
    <row r="428" spans="1:63" ht="15.5">
      <c r="A428" s="196"/>
      <c r="B428" s="196"/>
      <c r="C428" s="196"/>
      <c r="D428" s="196"/>
      <c r="E428" s="196"/>
      <c r="F428" s="196"/>
      <c r="G428" s="196"/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196"/>
      <c r="AT428" s="196"/>
      <c r="AU428" s="196"/>
      <c r="AV428" s="196"/>
      <c r="AW428" s="196"/>
      <c r="AX428" s="196"/>
      <c r="AY428" s="196"/>
      <c r="AZ428" s="196"/>
      <c r="BA428" s="196"/>
      <c r="BB428" s="196"/>
      <c r="BC428" s="196"/>
      <c r="BD428" s="196"/>
      <c r="BE428" s="196"/>
      <c r="BF428" s="196"/>
      <c r="BG428" s="196"/>
      <c r="BH428" s="196"/>
      <c r="BI428" s="196"/>
      <c r="BJ428" s="196"/>
      <c r="BK428" s="196"/>
    </row>
    <row r="429" spans="1:63" ht="15.5">
      <c r="A429" s="196"/>
      <c r="B429" s="196"/>
      <c r="C429" s="196"/>
      <c r="D429" s="196"/>
      <c r="E429" s="196"/>
      <c r="F429" s="196"/>
      <c r="G429" s="196"/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  <c r="AI429" s="196"/>
      <c r="AJ429" s="196"/>
      <c r="AK429" s="196"/>
      <c r="AL429" s="196"/>
      <c r="AM429" s="196"/>
      <c r="AN429" s="196"/>
      <c r="AO429" s="196"/>
      <c r="AP429" s="196"/>
      <c r="AQ429" s="196"/>
      <c r="AR429" s="196"/>
      <c r="AS429" s="196"/>
      <c r="AT429" s="196"/>
      <c r="AU429" s="196"/>
      <c r="AV429" s="196"/>
      <c r="AW429" s="196"/>
      <c r="AX429" s="196"/>
      <c r="AY429" s="196"/>
      <c r="AZ429" s="196"/>
      <c r="BA429" s="196"/>
      <c r="BB429" s="196"/>
      <c r="BC429" s="196"/>
      <c r="BD429" s="196"/>
      <c r="BE429" s="196"/>
      <c r="BF429" s="196"/>
      <c r="BG429" s="196"/>
      <c r="BH429" s="196"/>
      <c r="BI429" s="196"/>
      <c r="BJ429" s="196"/>
      <c r="BK429" s="196"/>
    </row>
    <row r="430" spans="1:63" ht="15.5">
      <c r="A430" s="196"/>
      <c r="B430" s="196"/>
      <c r="C430" s="196"/>
      <c r="D430" s="196"/>
      <c r="E430" s="196"/>
      <c r="F430" s="196"/>
      <c r="G430" s="196"/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196"/>
      <c r="AT430" s="196"/>
      <c r="AU430" s="196"/>
      <c r="AV430" s="196"/>
      <c r="AW430" s="196"/>
      <c r="AX430" s="196"/>
      <c r="AY430" s="196"/>
      <c r="AZ430" s="196"/>
      <c r="BA430" s="196"/>
      <c r="BB430" s="196"/>
      <c r="BC430" s="196"/>
      <c r="BD430" s="196"/>
      <c r="BE430" s="196"/>
      <c r="BF430" s="196"/>
      <c r="BG430" s="196"/>
      <c r="BH430" s="196"/>
      <c r="BI430" s="196"/>
      <c r="BJ430" s="196"/>
      <c r="BK430" s="196"/>
    </row>
    <row r="431" spans="1:63" ht="15.5">
      <c r="A431" s="196"/>
      <c r="B431" s="196"/>
      <c r="C431" s="196"/>
      <c r="D431" s="196"/>
      <c r="E431" s="196"/>
      <c r="F431" s="196"/>
      <c r="G431" s="196"/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  <c r="AI431" s="196"/>
      <c r="AJ431" s="196"/>
      <c r="AK431" s="196"/>
      <c r="AL431" s="196"/>
      <c r="AM431" s="196"/>
      <c r="AN431" s="196"/>
      <c r="AO431" s="196"/>
      <c r="AP431" s="196"/>
      <c r="AQ431" s="196"/>
      <c r="AR431" s="196"/>
      <c r="AS431" s="196"/>
      <c r="AT431" s="196"/>
      <c r="AU431" s="196"/>
      <c r="AV431" s="196"/>
      <c r="AW431" s="196"/>
      <c r="AX431" s="196"/>
      <c r="AY431" s="196"/>
      <c r="AZ431" s="196"/>
      <c r="BA431" s="196"/>
      <c r="BB431" s="196"/>
      <c r="BC431" s="196"/>
      <c r="BD431" s="196"/>
      <c r="BE431" s="196"/>
      <c r="BF431" s="196"/>
      <c r="BG431" s="196"/>
      <c r="BH431" s="196"/>
      <c r="BI431" s="196"/>
      <c r="BJ431" s="196"/>
      <c r="BK431" s="196"/>
    </row>
  </sheetData>
  <mergeCells count="177">
    <mergeCell ref="AR39:AS39"/>
    <mergeCell ref="AT39:AX39"/>
    <mergeCell ref="AY39:BC39"/>
    <mergeCell ref="AC81:AC82"/>
    <mergeCell ref="AD81:AE81"/>
    <mergeCell ref="AF81:AJ81"/>
    <mergeCell ref="AK81:AO81"/>
    <mergeCell ref="AQ81:AQ82"/>
    <mergeCell ref="X82:AA82"/>
    <mergeCell ref="AD82:AE82"/>
    <mergeCell ref="AG82:AJ82"/>
    <mergeCell ref="AL82:AO82"/>
    <mergeCell ref="AR82:AS82"/>
    <mergeCell ref="AU82:AX82"/>
    <mergeCell ref="AL2:AO2"/>
    <mergeCell ref="AY2:BC2"/>
    <mergeCell ref="A3:A4"/>
    <mergeCell ref="B3:M3"/>
    <mergeCell ref="O3:O4"/>
    <mergeCell ref="P3:AA3"/>
    <mergeCell ref="AC3:AC4"/>
    <mergeCell ref="AD3:AO3"/>
    <mergeCell ref="AQ3:AQ4"/>
    <mergeCell ref="AR3:BC3"/>
    <mergeCell ref="BE3:BE4"/>
    <mergeCell ref="BF3:BQ3"/>
    <mergeCell ref="BS3:BS4"/>
    <mergeCell ref="BT3:CE3"/>
    <mergeCell ref="A39:A40"/>
    <mergeCell ref="B39:C39"/>
    <mergeCell ref="D39:H39"/>
    <mergeCell ref="I39:M39"/>
    <mergeCell ref="O39:O40"/>
    <mergeCell ref="P39:Q39"/>
    <mergeCell ref="AZ40:BC40"/>
    <mergeCell ref="BF40:BG40"/>
    <mergeCell ref="R39:V39"/>
    <mergeCell ref="W39:AA39"/>
    <mergeCell ref="AC39:AC40"/>
    <mergeCell ref="AD39:AE39"/>
    <mergeCell ref="AF39:AJ39"/>
    <mergeCell ref="AK39:AO39"/>
    <mergeCell ref="AD40:AE40"/>
    <mergeCell ref="AG40:AJ40"/>
    <mergeCell ref="AL40:AO40"/>
    <mergeCell ref="BH39:BL39"/>
    <mergeCell ref="BM39:BQ39"/>
    <mergeCell ref="BS39:BS40"/>
    <mergeCell ref="BT39:BU39"/>
    <mergeCell ref="BV39:BZ39"/>
    <mergeCell ref="CA39:CE39"/>
    <mergeCell ref="BI40:BL40"/>
    <mergeCell ref="BN40:BQ40"/>
    <mergeCell ref="BT40:BU40"/>
    <mergeCell ref="BW40:BZ40"/>
    <mergeCell ref="CB40:CE40"/>
    <mergeCell ref="A45:A46"/>
    <mergeCell ref="B45:M45"/>
    <mergeCell ref="O45:O46"/>
    <mergeCell ref="P45:AA45"/>
    <mergeCell ref="AC45:AC46"/>
    <mergeCell ref="AD45:AO45"/>
    <mergeCell ref="AQ45:AQ46"/>
    <mergeCell ref="AR45:BC45"/>
    <mergeCell ref="BE45:BE46"/>
    <mergeCell ref="B40:C40"/>
    <mergeCell ref="E40:H40"/>
    <mergeCell ref="J40:M40"/>
    <mergeCell ref="P40:Q40"/>
    <mergeCell ref="S40:V40"/>
    <mergeCell ref="X40:AA40"/>
    <mergeCell ref="AQ39:AQ40"/>
    <mergeCell ref="BE39:BE40"/>
    <mergeCell ref="BF39:BG39"/>
    <mergeCell ref="AR40:AS40"/>
    <mergeCell ref="AU40:AX40"/>
    <mergeCell ref="BF45:BQ45"/>
    <mergeCell ref="BS45:BS46"/>
    <mergeCell ref="BT45:CE45"/>
    <mergeCell ref="A81:A82"/>
    <mergeCell ref="B81:C81"/>
    <mergeCell ref="D81:H81"/>
    <mergeCell ref="I81:M81"/>
    <mergeCell ref="O81:O82"/>
    <mergeCell ref="P81:Q81"/>
    <mergeCell ref="R81:V81"/>
    <mergeCell ref="B82:C82"/>
    <mergeCell ref="E82:H82"/>
    <mergeCell ref="J82:M82"/>
    <mergeCell ref="P82:Q82"/>
    <mergeCell ref="S82:V82"/>
    <mergeCell ref="AR81:AS81"/>
    <mergeCell ref="AT81:AX81"/>
    <mergeCell ref="AY81:BC81"/>
    <mergeCell ref="BE81:BE82"/>
    <mergeCell ref="W81:AA81"/>
    <mergeCell ref="BN82:BQ82"/>
    <mergeCell ref="BT82:BU82"/>
    <mergeCell ref="BW82:BZ82"/>
    <mergeCell ref="CB82:CE82"/>
    <mergeCell ref="AZ86:BC86"/>
    <mergeCell ref="BM81:BQ81"/>
    <mergeCell ref="BS81:BS82"/>
    <mergeCell ref="BT81:BU81"/>
    <mergeCell ref="BV81:BZ81"/>
    <mergeCell ref="CA81:CE81"/>
    <mergeCell ref="BF81:BG81"/>
    <mergeCell ref="BH81:BL81"/>
    <mergeCell ref="BF82:BG82"/>
    <mergeCell ref="BI82:BL82"/>
    <mergeCell ref="AZ82:BC82"/>
    <mergeCell ref="BE87:BE88"/>
    <mergeCell ref="BF87:BQ87"/>
    <mergeCell ref="AC87:AC88"/>
    <mergeCell ref="AD87:AO87"/>
    <mergeCell ref="BI124:BL124"/>
    <mergeCell ref="BN124:BQ124"/>
    <mergeCell ref="A123:A124"/>
    <mergeCell ref="B123:C123"/>
    <mergeCell ref="D123:H123"/>
    <mergeCell ref="I123:M123"/>
    <mergeCell ref="P123:Q123"/>
    <mergeCell ref="A87:A88"/>
    <mergeCell ref="B87:M87"/>
    <mergeCell ref="O87:O88"/>
    <mergeCell ref="P87:AA87"/>
    <mergeCell ref="BH123:BL123"/>
    <mergeCell ref="BM123:BQ123"/>
    <mergeCell ref="B124:C124"/>
    <mergeCell ref="E124:H124"/>
    <mergeCell ref="J124:M124"/>
    <mergeCell ref="S124:V124"/>
    <mergeCell ref="X124:AA124"/>
    <mergeCell ref="P124:Q124"/>
    <mergeCell ref="O123:O124"/>
    <mergeCell ref="AZ129:BC129"/>
    <mergeCell ref="AK130:AN130"/>
    <mergeCell ref="AQ130:AQ131"/>
    <mergeCell ref="AR130:BC130"/>
    <mergeCell ref="AK123:AO123"/>
    <mergeCell ref="AL124:AO124"/>
    <mergeCell ref="BF123:BG123"/>
    <mergeCell ref="AR124:AS124"/>
    <mergeCell ref="AU124:AX124"/>
    <mergeCell ref="BF124:BG124"/>
    <mergeCell ref="AQ123:AQ124"/>
    <mergeCell ref="AR123:AS123"/>
    <mergeCell ref="AT123:AX123"/>
    <mergeCell ref="AY123:BC123"/>
    <mergeCell ref="BE123:BE124"/>
    <mergeCell ref="AR167:AS167"/>
    <mergeCell ref="AU167:AX167"/>
    <mergeCell ref="AZ167:BC167"/>
    <mergeCell ref="AC168:AD168"/>
    <mergeCell ref="AF168:AI168"/>
    <mergeCell ref="AK168:AN168"/>
    <mergeCell ref="AB131:AB132"/>
    <mergeCell ref="AC131:AN131"/>
    <mergeCell ref="AQ166:AQ167"/>
    <mergeCell ref="AR166:AS166"/>
    <mergeCell ref="AT166:AX166"/>
    <mergeCell ref="AY166:BC166"/>
    <mergeCell ref="AB167:AB168"/>
    <mergeCell ref="AC167:AD167"/>
    <mergeCell ref="AE167:AI167"/>
    <mergeCell ref="AJ167:AN167"/>
    <mergeCell ref="AL86:AO86"/>
    <mergeCell ref="AZ124:BC124"/>
    <mergeCell ref="R123:V123"/>
    <mergeCell ref="W123:AA123"/>
    <mergeCell ref="AC123:AC124"/>
    <mergeCell ref="AD123:AE123"/>
    <mergeCell ref="AF123:AJ123"/>
    <mergeCell ref="AD124:AE124"/>
    <mergeCell ref="AG124:AJ124"/>
    <mergeCell ref="AQ87:AQ88"/>
    <mergeCell ref="AR87:BC87"/>
  </mergeCells>
  <pageMargins left="0.7" right="0.7" top="0.75" bottom="0.75" header="0.3" footer="0.3"/>
  <pageSetup paperSize="9" scale="91" orientation="landscape" horizontalDpi="300" verticalDpi="300" r:id="rId1"/>
  <rowBreaks count="3" manualBreakCount="3">
    <brk id="42" max="16383" man="1"/>
    <brk id="84" max="16383" man="1"/>
    <brk id="127" max="16383" man="1"/>
  </rowBreaks>
  <colBreaks count="2" manualBreakCount="2">
    <brk id="28" max="126" man="1"/>
    <brk id="56" max="126" man="1"/>
  </colBreaks>
  <ignoredErrors>
    <ignoredError sqref="B36:M36 P36:AA36 Q40 Y40:AA40 AD36:AO36 AE40 AH40:AK40 AR36:BC36 BF36:BQ36 BG40 B78:M78 C82 P78:AA78 Q82 Y82:AA82 AD78:AO78 AE82 AM82:AO82 AR78:BC78 BF78:BQ78 BT78:CE78 BU82:BV82 CC82:CE82 B120:M120 C124 P120:AA120 AD120:AO120 AE124:AF124 AM124:AO124 AR120:BC120 BF120:BQ120 BG124 P39:AA39 T40:V40 AD39:AO39 AM40:AO40 BF39:BQ39 B81:M81 P81:AA81 T82:V82 AD81:AO81 AH82:AJ82 BT81:CE81 BX82:BZ82 B123:M123 AD123:AO123 AH124:AJ124 BF123:BQ12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55"/>
  <sheetViews>
    <sheetView topLeftCell="X109" zoomScaleNormal="100" zoomScaleSheetLayoutView="70" workbookViewId="0">
      <selection activeCell="AE132" sqref="AE132"/>
    </sheetView>
  </sheetViews>
  <sheetFormatPr defaultRowHeight="15.5"/>
  <cols>
    <col min="1" max="1" width="4.4609375" style="196" customWidth="1"/>
    <col min="2" max="13" width="3.765625" style="196" customWidth="1"/>
    <col min="14" max="14" width="3" style="196" customWidth="1"/>
    <col min="15" max="15" width="4.3828125" style="196" customWidth="1"/>
    <col min="16" max="27" width="3.765625" style="196" customWidth="1"/>
    <col min="28" max="28" width="2.84375" style="196" customWidth="1"/>
    <col min="29" max="29" width="4.4609375" style="196" customWidth="1"/>
    <col min="30" max="41" width="3.765625" style="196" customWidth="1"/>
    <col min="42" max="42" width="3.53515625" style="196" customWidth="1"/>
    <col min="43" max="43" width="4.4609375" style="196" customWidth="1"/>
    <col min="44" max="58" width="3.765625" style="196" customWidth="1"/>
    <col min="59" max="69" width="3.765625" style="197" customWidth="1"/>
    <col min="70" max="70" width="7.84375" style="197" customWidth="1"/>
    <col min="71" max="1025" width="8.15234375" style="197" customWidth="1"/>
    <col min="1026" max="16384" width="9.23046875" style="197"/>
  </cols>
  <sheetData>
    <row r="1" spans="1:74" ht="11.15" customHeight="1">
      <c r="A1" s="289" t="s">
        <v>269</v>
      </c>
      <c r="B1" s="290"/>
      <c r="C1" s="639"/>
      <c r="D1" s="639"/>
      <c r="E1" s="639"/>
      <c r="F1" s="639"/>
      <c r="G1" s="639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90"/>
      <c r="AC1" s="289" t="s">
        <v>270</v>
      </c>
      <c r="AD1" s="292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90"/>
      <c r="BK1" s="290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</row>
    <row r="2" spans="1:74" ht="11.15" customHeight="1">
      <c r="A2" s="312" t="s">
        <v>271</v>
      </c>
      <c r="B2" s="217"/>
      <c r="C2" s="640"/>
      <c r="D2" s="640"/>
      <c r="E2" s="640"/>
      <c r="F2" s="640"/>
      <c r="G2" s="640"/>
      <c r="H2" s="217"/>
      <c r="I2" s="217"/>
      <c r="J2" s="217"/>
      <c r="K2" s="292" t="s">
        <v>410</v>
      </c>
      <c r="L2" s="217"/>
      <c r="M2" s="217"/>
      <c r="N2" s="217"/>
      <c r="O2" s="289" t="s">
        <v>272</v>
      </c>
      <c r="P2" s="217"/>
      <c r="Q2" s="217"/>
      <c r="R2" s="217"/>
      <c r="S2" s="217"/>
      <c r="T2" s="217"/>
      <c r="U2" s="217"/>
      <c r="V2" s="217"/>
      <c r="W2" s="217"/>
      <c r="X2" s="217"/>
      <c r="Y2" s="292" t="s">
        <v>411</v>
      </c>
      <c r="Z2" s="217"/>
      <c r="AA2" s="217"/>
      <c r="AB2" s="217"/>
      <c r="AC2" s="289" t="s">
        <v>273</v>
      </c>
      <c r="AD2" s="217"/>
      <c r="AE2" s="217"/>
      <c r="AF2" s="217"/>
      <c r="AG2" s="217"/>
      <c r="AH2" s="217"/>
      <c r="AI2" s="217"/>
      <c r="AJ2" s="217"/>
      <c r="AK2" s="1006" t="s">
        <v>412</v>
      </c>
      <c r="AL2" s="1006"/>
      <c r="AM2" s="1006"/>
      <c r="AN2" s="1006"/>
      <c r="AO2" s="1006"/>
      <c r="AV2" s="217"/>
      <c r="AW2" s="217"/>
      <c r="AX2" s="217"/>
      <c r="AY2" s="217"/>
      <c r="AZ2" s="292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92"/>
      <c r="BU2" s="217"/>
      <c r="BV2" s="217"/>
    </row>
    <row r="3" spans="1:74" ht="11.15" customHeight="1">
      <c r="A3" s="1018" t="s">
        <v>248</v>
      </c>
      <c r="B3" s="1019" t="s">
        <v>196</v>
      </c>
      <c r="C3" s="1019"/>
      <c r="D3" s="1019"/>
      <c r="E3" s="1019"/>
      <c r="F3" s="1019"/>
      <c r="G3" s="1019"/>
      <c r="H3" s="1019"/>
      <c r="I3" s="1019"/>
      <c r="J3" s="1019"/>
      <c r="K3" s="1019"/>
      <c r="L3" s="1019"/>
      <c r="M3" s="1019"/>
      <c r="N3" s="217"/>
      <c r="O3" s="1018" t="s">
        <v>52</v>
      </c>
      <c r="P3" s="1019" t="s">
        <v>196</v>
      </c>
      <c r="Q3" s="1019"/>
      <c r="R3" s="1019"/>
      <c r="S3" s="1019"/>
      <c r="T3" s="1019"/>
      <c r="U3" s="1019"/>
      <c r="V3" s="1019"/>
      <c r="W3" s="1019"/>
      <c r="X3" s="1019"/>
      <c r="Y3" s="1019"/>
      <c r="Z3" s="1019"/>
      <c r="AA3" s="1019"/>
      <c r="AB3" s="310"/>
      <c r="AC3" s="1031" t="s">
        <v>52</v>
      </c>
      <c r="AD3" s="311" t="s">
        <v>196</v>
      </c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4"/>
      <c r="AV3" s="290"/>
      <c r="AW3" s="290"/>
      <c r="AX3" s="290"/>
      <c r="AY3" s="290"/>
      <c r="AZ3" s="290"/>
      <c r="BA3" s="290"/>
      <c r="BB3" s="290"/>
      <c r="BC3" s="292"/>
      <c r="BD3" s="217"/>
      <c r="BE3" s="310"/>
      <c r="BF3" s="290"/>
      <c r="BG3" s="290"/>
      <c r="BH3" s="290"/>
      <c r="BI3" s="290"/>
      <c r="BJ3" s="31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</row>
    <row r="4" spans="1:74" ht="11.15" customHeight="1">
      <c r="A4" s="1018"/>
      <c r="B4" s="293">
        <v>1</v>
      </c>
      <c r="C4" s="293">
        <v>2</v>
      </c>
      <c r="D4" s="293">
        <v>3</v>
      </c>
      <c r="E4" s="293">
        <v>4</v>
      </c>
      <c r="F4" s="293">
        <v>5</v>
      </c>
      <c r="G4" s="293">
        <v>6</v>
      </c>
      <c r="H4" s="293">
        <v>7</v>
      </c>
      <c r="I4" s="293">
        <v>8</v>
      </c>
      <c r="J4" s="293">
        <v>9</v>
      </c>
      <c r="K4" s="293">
        <v>10</v>
      </c>
      <c r="L4" s="293">
        <v>11</v>
      </c>
      <c r="M4" s="293">
        <v>12</v>
      </c>
      <c r="N4" s="217"/>
      <c r="O4" s="1018"/>
      <c r="P4" s="293">
        <v>1</v>
      </c>
      <c r="Q4" s="293">
        <v>2</v>
      </c>
      <c r="R4" s="293">
        <v>3</v>
      </c>
      <c r="S4" s="293">
        <v>4</v>
      </c>
      <c r="T4" s="293">
        <v>5</v>
      </c>
      <c r="U4" s="293">
        <v>6</v>
      </c>
      <c r="V4" s="293">
        <v>7</v>
      </c>
      <c r="W4" s="293">
        <v>8</v>
      </c>
      <c r="X4" s="293">
        <v>9</v>
      </c>
      <c r="Y4" s="293">
        <v>10</v>
      </c>
      <c r="Z4" s="293">
        <v>11</v>
      </c>
      <c r="AA4" s="293">
        <v>12</v>
      </c>
      <c r="AB4" s="310"/>
      <c r="AC4" s="1032"/>
      <c r="AD4" s="293">
        <v>1</v>
      </c>
      <c r="AE4" s="293">
        <v>2</v>
      </c>
      <c r="AF4" s="293">
        <v>3</v>
      </c>
      <c r="AG4" s="293">
        <v>4</v>
      </c>
      <c r="AH4" s="293">
        <v>5</v>
      </c>
      <c r="AI4" s="293">
        <v>6</v>
      </c>
      <c r="AJ4" s="293">
        <v>7</v>
      </c>
      <c r="AK4" s="293">
        <v>8</v>
      </c>
      <c r="AL4" s="293">
        <v>9</v>
      </c>
      <c r="AM4" s="293">
        <v>10</v>
      </c>
      <c r="AN4" s="293">
        <v>11</v>
      </c>
      <c r="AO4" s="293">
        <v>12</v>
      </c>
      <c r="AV4" s="302"/>
      <c r="AW4" s="302"/>
      <c r="AX4" s="302"/>
      <c r="AY4" s="302"/>
      <c r="AZ4" s="302"/>
      <c r="BA4" s="302"/>
      <c r="BB4" s="302"/>
      <c r="BC4" s="302"/>
      <c r="BD4" s="217"/>
      <c r="BE4" s="310"/>
      <c r="BF4" s="302"/>
      <c r="BG4" s="302"/>
      <c r="BH4" s="302"/>
      <c r="BI4" s="302"/>
      <c r="BJ4" s="310"/>
      <c r="BK4" s="302"/>
      <c r="BL4" s="302"/>
      <c r="BM4" s="302"/>
      <c r="BN4" s="302"/>
      <c r="BO4" s="302"/>
      <c r="BP4" s="302"/>
      <c r="BQ4" s="302"/>
      <c r="BR4" s="302"/>
      <c r="BS4" s="302"/>
      <c r="BT4" s="302"/>
      <c r="BU4" s="302"/>
      <c r="BV4" s="302"/>
    </row>
    <row r="5" spans="1:74" ht="11.15" customHeight="1">
      <c r="A5" s="295">
        <v>1</v>
      </c>
      <c r="B5" s="520">
        <v>0.79583333333333339</v>
      </c>
      <c r="C5" s="521">
        <v>0.7749999999999998</v>
      </c>
      <c r="D5" s="521">
        <v>0.66208333333333336</v>
      </c>
      <c r="E5" s="521">
        <v>0.65708333333333346</v>
      </c>
      <c r="F5" s="521">
        <v>0.77125000000000032</v>
      </c>
      <c r="G5" s="521">
        <v>0.86541666666666661</v>
      </c>
      <c r="H5" s="521">
        <v>0.93000000000000016</v>
      </c>
      <c r="I5" s="521">
        <v>1.0791666666666666</v>
      </c>
      <c r="J5" s="521">
        <v>1.1741666666666666</v>
      </c>
      <c r="K5" s="521">
        <v>1.0225000000000002</v>
      </c>
      <c r="L5" s="521">
        <v>0.8008333333333334</v>
      </c>
      <c r="M5" s="522">
        <v>0.76041666666666652</v>
      </c>
      <c r="N5" s="217"/>
      <c r="O5" s="295">
        <v>1</v>
      </c>
      <c r="P5" s="520">
        <v>1.1166666666666665</v>
      </c>
      <c r="Q5" s="521">
        <v>1.1658333333333342</v>
      </c>
      <c r="R5" s="521">
        <v>1.0262499999999999</v>
      </c>
      <c r="S5" s="521">
        <v>0.91458333333333375</v>
      </c>
      <c r="T5" s="521">
        <v>0.89000000000000012</v>
      </c>
      <c r="U5" s="521">
        <v>1.0520833333333335</v>
      </c>
      <c r="V5" s="521">
        <v>1.0487499999999998</v>
      </c>
      <c r="W5" s="521">
        <v>1.2308333333333337</v>
      </c>
      <c r="X5" s="521">
        <v>1.2991666666666666</v>
      </c>
      <c r="Y5" s="521">
        <v>1.1975</v>
      </c>
      <c r="Z5" s="521">
        <v>1.1316666666666668</v>
      </c>
      <c r="AA5" s="531">
        <v>1.0233333333333337</v>
      </c>
      <c r="AB5" s="302"/>
      <c r="AC5" s="295">
        <v>1</v>
      </c>
      <c r="AD5" s="520">
        <v>2.9945833333333343</v>
      </c>
      <c r="AE5" s="521">
        <v>2.3012499999999996</v>
      </c>
      <c r="AF5" s="521">
        <v>1.2916666666666667</v>
      </c>
      <c r="AG5" s="521">
        <v>1.2841666666666665</v>
      </c>
      <c r="AH5" s="521">
        <v>1.3475000000000008</v>
      </c>
      <c r="AI5" s="521">
        <v>1.392916666666667</v>
      </c>
      <c r="AJ5" s="521">
        <v>2.36375</v>
      </c>
      <c r="AK5" s="521">
        <v>3.2420833333333339</v>
      </c>
      <c r="AL5" s="521">
        <v>3.5379166666666677</v>
      </c>
      <c r="AM5" s="521">
        <v>3.4500000000000015</v>
      </c>
      <c r="AN5" s="521">
        <v>1.6766666666666667</v>
      </c>
      <c r="AO5" s="522">
        <v>1.3316666666666659</v>
      </c>
      <c r="AV5" s="315"/>
      <c r="AW5" s="315"/>
      <c r="AX5" s="315"/>
      <c r="AY5" s="315"/>
      <c r="AZ5" s="315"/>
      <c r="BA5" s="315"/>
      <c r="BB5" s="315"/>
      <c r="BC5" s="315"/>
      <c r="BD5" s="217"/>
      <c r="BE5" s="302"/>
      <c r="BF5" s="315"/>
      <c r="BG5" s="315"/>
      <c r="BH5" s="315"/>
      <c r="BI5" s="315"/>
      <c r="BJ5" s="302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</row>
    <row r="6" spans="1:74" ht="11.15" customHeight="1">
      <c r="A6" s="296">
        <v>2</v>
      </c>
      <c r="B6" s="523">
        <v>0.81291666666666673</v>
      </c>
      <c r="C6" s="524">
        <v>0.77791666666666659</v>
      </c>
      <c r="D6" s="524">
        <v>0.65791666666666671</v>
      </c>
      <c r="E6" s="524">
        <v>0.65833333333333355</v>
      </c>
      <c r="F6" s="524">
        <v>0.75583333333333302</v>
      </c>
      <c r="G6" s="524">
        <v>0.84791666666666643</v>
      </c>
      <c r="H6" s="524">
        <v>0.92666666666666664</v>
      </c>
      <c r="I6" s="524">
        <v>1.0612499999999998</v>
      </c>
      <c r="J6" s="524">
        <v>1.1904166666666667</v>
      </c>
      <c r="K6" s="524">
        <v>1.0283333333333333</v>
      </c>
      <c r="L6" s="524">
        <v>0.7941666666666668</v>
      </c>
      <c r="M6" s="525">
        <v>0.75541666666666674</v>
      </c>
      <c r="N6" s="217"/>
      <c r="O6" s="296">
        <v>2</v>
      </c>
      <c r="P6" s="523">
        <v>1.1233333333333333</v>
      </c>
      <c r="Q6" s="532">
        <v>1.2108333333333332</v>
      </c>
      <c r="R6" s="532">
        <v>1.0004166666666667</v>
      </c>
      <c r="S6" s="532">
        <v>0.930416666666667</v>
      </c>
      <c r="T6" s="532">
        <v>0.81791666666666696</v>
      </c>
      <c r="U6" s="532">
        <v>1.0299999999999998</v>
      </c>
      <c r="V6" s="532">
        <v>1.0683333333333329</v>
      </c>
      <c r="W6" s="532">
        <v>1.2429166666666676</v>
      </c>
      <c r="X6" s="532">
        <v>1.2899999999999998</v>
      </c>
      <c r="Y6" s="532">
        <v>1.2470833333333335</v>
      </c>
      <c r="Z6" s="532">
        <v>1.0762499999999999</v>
      </c>
      <c r="AA6" s="533">
        <v>1.0087500000000003</v>
      </c>
      <c r="AB6" s="302"/>
      <c r="AC6" s="296">
        <v>2</v>
      </c>
      <c r="AD6" s="523">
        <v>2.9854166666666675</v>
      </c>
      <c r="AE6" s="524">
        <v>2.3095833333333338</v>
      </c>
      <c r="AF6" s="524">
        <v>1.2870833333333331</v>
      </c>
      <c r="AG6" s="524">
        <v>1.2866666666666662</v>
      </c>
      <c r="AH6" s="524">
        <v>1.3383333333333332</v>
      </c>
      <c r="AI6" s="524">
        <v>1.4437499999999996</v>
      </c>
      <c r="AJ6" s="524">
        <v>2.4454166666666666</v>
      </c>
      <c r="AK6" s="524">
        <v>3.262083333333333</v>
      </c>
      <c r="AL6" s="524">
        <v>3.5462499999999988</v>
      </c>
      <c r="AM6" s="524">
        <v>3.4500000000000015</v>
      </c>
      <c r="AN6" s="524">
        <v>1.6079166666666669</v>
      </c>
      <c r="AO6" s="525">
        <v>1.3312499999999996</v>
      </c>
      <c r="AV6" s="315"/>
      <c r="AW6" s="315"/>
      <c r="AX6" s="315"/>
      <c r="AY6" s="315"/>
      <c r="AZ6" s="315"/>
      <c r="BA6" s="315"/>
      <c r="BB6" s="315"/>
      <c r="BC6" s="315"/>
      <c r="BD6" s="217"/>
      <c r="BE6" s="302"/>
      <c r="BF6" s="315"/>
      <c r="BG6" s="315"/>
      <c r="BH6" s="315"/>
      <c r="BI6" s="315"/>
      <c r="BJ6" s="302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</row>
    <row r="7" spans="1:74" ht="11.15" customHeight="1">
      <c r="A7" s="296">
        <v>3</v>
      </c>
      <c r="B7" s="523">
        <v>0.81791666666666674</v>
      </c>
      <c r="C7" s="524">
        <v>0.76958333333333329</v>
      </c>
      <c r="D7" s="524">
        <v>0.66375000000000006</v>
      </c>
      <c r="E7" s="524">
        <v>0.66708333333333336</v>
      </c>
      <c r="F7" s="524">
        <v>0.75916666666666643</v>
      </c>
      <c r="G7" s="524">
        <v>0.86458333333333315</v>
      </c>
      <c r="H7" s="524">
        <v>0.91750000000000009</v>
      </c>
      <c r="I7" s="524">
        <v>1.0525</v>
      </c>
      <c r="J7" s="524">
        <v>1.1629166666666666</v>
      </c>
      <c r="K7" s="524">
        <v>1.0204166666666667</v>
      </c>
      <c r="L7" s="524">
        <v>0.79541666666666699</v>
      </c>
      <c r="M7" s="525">
        <v>0.74759999999999993</v>
      </c>
      <c r="N7" s="217"/>
      <c r="O7" s="296">
        <v>3</v>
      </c>
      <c r="P7" s="523">
        <v>1.150833333333334</v>
      </c>
      <c r="Q7" s="532">
        <v>1.1958333333333335</v>
      </c>
      <c r="R7" s="532">
        <v>0.97416666666666674</v>
      </c>
      <c r="S7" s="532">
        <v>0.89958333333333351</v>
      </c>
      <c r="T7" s="532">
        <v>0.88291666666666713</v>
      </c>
      <c r="U7" s="532">
        <v>1.0679166666666668</v>
      </c>
      <c r="V7" s="532">
        <v>1.0958333333333334</v>
      </c>
      <c r="W7" s="532">
        <v>1.2520833333333334</v>
      </c>
      <c r="X7" s="532">
        <v>1.3187499999999999</v>
      </c>
      <c r="Y7" s="532">
        <v>1.300416666666667</v>
      </c>
      <c r="Z7" s="532">
        <v>1.0458333333333329</v>
      </c>
      <c r="AA7" s="533">
        <v>1.0345833333333334</v>
      </c>
      <c r="AB7" s="302"/>
      <c r="AC7" s="296">
        <v>3</v>
      </c>
      <c r="AD7" s="523">
        <v>2.9891666666666676</v>
      </c>
      <c r="AE7" s="524">
        <v>2.3125</v>
      </c>
      <c r="AF7" s="524">
        <v>1.3033333333333332</v>
      </c>
      <c r="AG7" s="524">
        <v>1.2962500000000003</v>
      </c>
      <c r="AH7" s="524">
        <v>1.34</v>
      </c>
      <c r="AI7" s="524">
        <v>1.4962500000000005</v>
      </c>
      <c r="AJ7" s="524">
        <v>2.5195833333333328</v>
      </c>
      <c r="AK7" s="524">
        <v>3.280833333333335</v>
      </c>
      <c r="AL7" s="524">
        <v>3.5595833333333329</v>
      </c>
      <c r="AM7" s="524">
        <v>3.4500000000000015</v>
      </c>
      <c r="AN7" s="524">
        <v>1.5483333333333338</v>
      </c>
      <c r="AO7" s="525">
        <v>1.3312499999999992</v>
      </c>
      <c r="AV7" s="315"/>
      <c r="AW7" s="315"/>
      <c r="AX7" s="315"/>
      <c r="AY7" s="315"/>
      <c r="AZ7" s="315"/>
      <c r="BA7" s="315"/>
      <c r="BB7" s="315"/>
      <c r="BC7" s="315"/>
      <c r="BD7" s="217"/>
      <c r="BE7" s="302"/>
      <c r="BF7" s="315"/>
      <c r="BG7" s="315"/>
      <c r="BH7" s="315"/>
      <c r="BI7" s="315"/>
      <c r="BJ7" s="302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</row>
    <row r="8" spans="1:74" ht="11.15" customHeight="1">
      <c r="A8" s="296">
        <v>4</v>
      </c>
      <c r="B8" s="523">
        <v>0.79249999999999965</v>
      </c>
      <c r="C8" s="524">
        <v>0.77249999999999985</v>
      </c>
      <c r="D8" s="524">
        <v>0.65500000000000003</v>
      </c>
      <c r="E8" s="524">
        <v>0.66833333333333333</v>
      </c>
      <c r="F8" s="524">
        <v>0.78833333333333344</v>
      </c>
      <c r="G8" s="524">
        <v>0.89166666666666661</v>
      </c>
      <c r="H8" s="524">
        <v>0.93333333333333324</v>
      </c>
      <c r="I8" s="524">
        <v>1.0583333333333333</v>
      </c>
      <c r="J8" s="524">
        <v>1.175</v>
      </c>
      <c r="K8" s="524">
        <v>1.0045833333333334</v>
      </c>
      <c r="L8" s="524">
        <v>0.75916666666666643</v>
      </c>
      <c r="M8" s="525">
        <v>0.77603333333333335</v>
      </c>
      <c r="N8" s="217"/>
      <c r="O8" s="296">
        <v>4</v>
      </c>
      <c r="P8" s="523">
        <v>1.1154166666666667</v>
      </c>
      <c r="Q8" s="532">
        <v>1.2262500000000005</v>
      </c>
      <c r="R8" s="532">
        <v>0.9425</v>
      </c>
      <c r="S8" s="532">
        <v>0.87249999999999994</v>
      </c>
      <c r="T8" s="532">
        <v>0.93874999999999986</v>
      </c>
      <c r="U8" s="532">
        <v>1.0554166666666667</v>
      </c>
      <c r="V8" s="532">
        <v>1.1200000000000003</v>
      </c>
      <c r="W8" s="532">
        <v>1.2579166666666668</v>
      </c>
      <c r="X8" s="532">
        <v>1.3099999999999996</v>
      </c>
      <c r="Y8" s="532">
        <v>1.3045833333333334</v>
      </c>
      <c r="Z8" s="532">
        <v>1.0529166666666672</v>
      </c>
      <c r="AA8" s="533">
        <v>1.0333333333333332</v>
      </c>
      <c r="AB8" s="302"/>
      <c r="AC8" s="296">
        <v>4</v>
      </c>
      <c r="AD8" s="523">
        <v>2.9816666666666691</v>
      </c>
      <c r="AE8" s="524">
        <v>2.325416666666666</v>
      </c>
      <c r="AF8" s="524">
        <v>1.303333333333333</v>
      </c>
      <c r="AG8" s="524">
        <v>1.3008333333333337</v>
      </c>
      <c r="AH8" s="524">
        <v>1.34</v>
      </c>
      <c r="AI8" s="524">
        <v>1.5550000000000006</v>
      </c>
      <c r="AJ8" s="524">
        <v>2.5866666666666664</v>
      </c>
      <c r="AK8" s="524">
        <v>3.30125</v>
      </c>
      <c r="AL8" s="524">
        <v>3.5741666666666663</v>
      </c>
      <c r="AM8" s="524">
        <v>3.4500000000000015</v>
      </c>
      <c r="AN8" s="524">
        <v>1.35375</v>
      </c>
      <c r="AO8" s="525">
        <v>1.333333333333333</v>
      </c>
      <c r="AV8" s="315"/>
      <c r="AW8" s="315"/>
      <c r="AX8" s="315"/>
      <c r="AY8" s="315"/>
      <c r="AZ8" s="315"/>
      <c r="BA8" s="315"/>
      <c r="BB8" s="315"/>
      <c r="BC8" s="315"/>
      <c r="BD8" s="217"/>
      <c r="BE8" s="302"/>
      <c r="BF8" s="315"/>
      <c r="BG8" s="315"/>
      <c r="BH8" s="315"/>
      <c r="BI8" s="315"/>
      <c r="BJ8" s="302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</row>
    <row r="9" spans="1:74" ht="11.15" customHeight="1">
      <c r="A9" s="296">
        <v>5</v>
      </c>
      <c r="B9" s="523">
        <v>0.79916666666666669</v>
      </c>
      <c r="C9" s="524">
        <v>0.77208333333333323</v>
      </c>
      <c r="D9" s="524">
        <v>0.66125</v>
      </c>
      <c r="E9" s="524">
        <v>0.67999999999999983</v>
      </c>
      <c r="F9" s="524">
        <v>0.78375000000000028</v>
      </c>
      <c r="G9" s="524">
        <v>0.9049999999999998</v>
      </c>
      <c r="H9" s="524">
        <v>0.90583333333333294</v>
      </c>
      <c r="I9" s="524">
        <v>1.07375</v>
      </c>
      <c r="J9" s="524">
        <v>1.1900000000000004</v>
      </c>
      <c r="K9" s="524">
        <v>0.99958333333333294</v>
      </c>
      <c r="L9" s="524">
        <v>0.73708333333333342</v>
      </c>
      <c r="M9" s="525">
        <v>0.78613333333333346</v>
      </c>
      <c r="N9" s="217"/>
      <c r="O9" s="296">
        <v>5</v>
      </c>
      <c r="P9" s="523">
        <v>1.1712500000000003</v>
      </c>
      <c r="Q9" s="532">
        <v>1.2258333333333333</v>
      </c>
      <c r="R9" s="532">
        <v>0.9341666666666667</v>
      </c>
      <c r="S9" s="532">
        <v>0.86124999999999974</v>
      </c>
      <c r="T9" s="532">
        <v>0.97249999999999981</v>
      </c>
      <c r="U9" s="532">
        <v>1.0641666666666667</v>
      </c>
      <c r="V9" s="532">
        <v>1.0691666666666668</v>
      </c>
      <c r="W9" s="532">
        <v>1.2570833333333342</v>
      </c>
      <c r="X9" s="532">
        <v>1.3083333333333333</v>
      </c>
      <c r="Y9" s="532">
        <v>1.3437500000000002</v>
      </c>
      <c r="Z9" s="532">
        <v>1.0287500000000001</v>
      </c>
      <c r="AA9" s="533">
        <v>1.0170833333333331</v>
      </c>
      <c r="AB9" s="302"/>
      <c r="AC9" s="296">
        <v>5</v>
      </c>
      <c r="AD9" s="523">
        <v>2.9716666666666662</v>
      </c>
      <c r="AE9" s="524">
        <v>2.3387500000000014</v>
      </c>
      <c r="AF9" s="524">
        <v>1.32</v>
      </c>
      <c r="AG9" s="524">
        <v>1.3066666666666662</v>
      </c>
      <c r="AH9" s="524">
        <v>1.34</v>
      </c>
      <c r="AI9" s="524">
        <v>1.6199999999999994</v>
      </c>
      <c r="AJ9" s="524">
        <v>2.6308333333333334</v>
      </c>
      <c r="AK9" s="524">
        <v>3.3208333333333333</v>
      </c>
      <c r="AL9" s="524">
        <v>3.5854166666666676</v>
      </c>
      <c r="AM9" s="524">
        <v>3.451666666666668</v>
      </c>
      <c r="AN9" s="524">
        <v>1.2216666666666665</v>
      </c>
      <c r="AO9" s="525">
        <v>1.3312499999999992</v>
      </c>
      <c r="AV9" s="315"/>
      <c r="AW9" s="315"/>
      <c r="AX9" s="315"/>
      <c r="AY9" s="315"/>
      <c r="AZ9" s="315"/>
      <c r="BA9" s="315"/>
      <c r="BB9" s="315"/>
      <c r="BC9" s="315"/>
      <c r="BD9" s="217"/>
      <c r="BE9" s="302"/>
      <c r="BF9" s="315"/>
      <c r="BG9" s="315"/>
      <c r="BH9" s="315"/>
      <c r="BI9" s="315"/>
      <c r="BJ9" s="302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</row>
    <row r="10" spans="1:74" ht="11.15" customHeight="1">
      <c r="A10" s="296">
        <v>6</v>
      </c>
      <c r="B10" s="523">
        <v>0.81</v>
      </c>
      <c r="C10" s="524">
        <v>0.75749999999999984</v>
      </c>
      <c r="D10" s="524">
        <v>0.67833333333333334</v>
      </c>
      <c r="E10" s="524">
        <v>0.69041666666666657</v>
      </c>
      <c r="F10" s="524">
        <v>0.81291666666666684</v>
      </c>
      <c r="G10" s="524">
        <v>0.92166666666666675</v>
      </c>
      <c r="H10" s="524">
        <v>0.90625000000000033</v>
      </c>
      <c r="I10" s="524">
        <v>1.0862499999999999</v>
      </c>
      <c r="J10" s="524">
        <v>1.1729166666666664</v>
      </c>
      <c r="K10" s="524">
        <v>0.99083333333333323</v>
      </c>
      <c r="L10" s="524">
        <v>0.73500000000000021</v>
      </c>
      <c r="M10" s="525">
        <v>0.76790000000000003</v>
      </c>
      <c r="N10" s="217"/>
      <c r="O10" s="296">
        <v>6</v>
      </c>
      <c r="P10" s="523">
        <v>1.2045833333333336</v>
      </c>
      <c r="Q10" s="532">
        <v>1.2024999999999999</v>
      </c>
      <c r="R10" s="532">
        <v>1.0558333333333332</v>
      </c>
      <c r="S10" s="532">
        <v>0.85208333333333286</v>
      </c>
      <c r="T10" s="532">
        <v>0.98749999999999993</v>
      </c>
      <c r="U10" s="532">
        <v>1.0762499999999997</v>
      </c>
      <c r="V10" s="532">
        <v>1.0854166666666669</v>
      </c>
      <c r="W10" s="532">
        <v>1.26875</v>
      </c>
      <c r="X10" s="532">
        <v>1.3304166666666668</v>
      </c>
      <c r="Y10" s="532">
        <v>1.3449999999999995</v>
      </c>
      <c r="Z10" s="532">
        <v>1.0566666666666664</v>
      </c>
      <c r="AA10" s="533">
        <v>0.96624999999999972</v>
      </c>
      <c r="AB10" s="302"/>
      <c r="AC10" s="296">
        <v>6</v>
      </c>
      <c r="AD10" s="523">
        <v>2.9670833333333326</v>
      </c>
      <c r="AE10" s="524">
        <v>2.3433333333333342</v>
      </c>
      <c r="AF10" s="524">
        <v>1.3316666666666663</v>
      </c>
      <c r="AG10" s="524">
        <v>1.3112499999999996</v>
      </c>
      <c r="AH10" s="524">
        <v>1.3399999999999999</v>
      </c>
      <c r="AI10" s="524">
        <v>1.687083333333333</v>
      </c>
      <c r="AJ10" s="524">
        <v>2.6687500000000006</v>
      </c>
      <c r="AK10" s="524">
        <v>3.3412500000000001</v>
      </c>
      <c r="AL10" s="524">
        <v>3.5970833333333321</v>
      </c>
      <c r="AM10" s="524">
        <v>3.4500000000000015</v>
      </c>
      <c r="AN10" s="524">
        <v>1.2262500000000003</v>
      </c>
      <c r="AO10" s="525">
        <v>1.3079166666666668</v>
      </c>
      <c r="AV10" s="315"/>
      <c r="AW10" s="315"/>
      <c r="AX10" s="315"/>
      <c r="AY10" s="315"/>
      <c r="AZ10" s="315"/>
      <c r="BA10" s="315"/>
      <c r="BB10" s="315"/>
      <c r="BC10" s="315"/>
      <c r="BD10" s="217"/>
      <c r="BE10" s="302"/>
      <c r="BF10" s="315"/>
      <c r="BG10" s="315"/>
      <c r="BH10" s="315"/>
      <c r="BI10" s="315"/>
      <c r="BJ10" s="302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</row>
    <row r="11" spans="1:74" ht="11.15" customHeight="1">
      <c r="A11" s="296">
        <v>7</v>
      </c>
      <c r="B11" s="523">
        <v>0.80125000000000035</v>
      </c>
      <c r="C11" s="524">
        <v>0.75458333333333327</v>
      </c>
      <c r="D11" s="524">
        <v>0.67541666666666644</v>
      </c>
      <c r="E11" s="524">
        <v>0.68291666666666673</v>
      </c>
      <c r="F11" s="524">
        <v>0.79291666666666683</v>
      </c>
      <c r="G11" s="524">
        <v>0.93333333333333346</v>
      </c>
      <c r="H11" s="524">
        <v>0.92625000000000002</v>
      </c>
      <c r="I11" s="524">
        <v>1.0891666666666666</v>
      </c>
      <c r="J11" s="524">
        <v>1.1841666666666664</v>
      </c>
      <c r="K11" s="524">
        <v>0.98791666666666622</v>
      </c>
      <c r="L11" s="524">
        <v>0.73583333333333334</v>
      </c>
      <c r="M11" s="525">
        <v>0.74425000000000008</v>
      </c>
      <c r="N11" s="217"/>
      <c r="O11" s="296">
        <v>7</v>
      </c>
      <c r="P11" s="523">
        <v>1.1595833333333334</v>
      </c>
      <c r="Q11" s="532">
        <v>1.1891666666666667</v>
      </c>
      <c r="R11" s="532">
        <v>1.0087499999999996</v>
      </c>
      <c r="S11" s="532">
        <v>0.84124999999999972</v>
      </c>
      <c r="T11" s="532">
        <v>0.96458333333333346</v>
      </c>
      <c r="U11" s="532">
        <v>1.0754166666666667</v>
      </c>
      <c r="V11" s="532">
        <v>1.1016666666666668</v>
      </c>
      <c r="W11" s="532">
        <v>1.2616666666666674</v>
      </c>
      <c r="X11" s="532">
        <v>1.372083333333334</v>
      </c>
      <c r="Y11" s="532">
        <v>1.3149999999999999</v>
      </c>
      <c r="Z11" s="532">
        <v>1.062083333333333</v>
      </c>
      <c r="AA11" s="533">
        <v>0.95083333333333309</v>
      </c>
      <c r="AB11" s="302"/>
      <c r="AC11" s="296">
        <v>7</v>
      </c>
      <c r="AD11" s="523">
        <v>2.9541666666666679</v>
      </c>
      <c r="AE11" s="524">
        <v>2.3533333333333335</v>
      </c>
      <c r="AF11" s="524">
        <v>1.3170833333333334</v>
      </c>
      <c r="AG11" s="524">
        <v>1.3079166666666662</v>
      </c>
      <c r="AH11" s="524">
        <v>1.3375000000000001</v>
      </c>
      <c r="AI11" s="524">
        <v>1.7483333333333333</v>
      </c>
      <c r="AJ11" s="524">
        <v>2.7045833333333338</v>
      </c>
      <c r="AK11" s="524">
        <v>3.3608333333333338</v>
      </c>
      <c r="AL11" s="524">
        <v>3.6141666666666672</v>
      </c>
      <c r="AM11" s="524">
        <v>3.4462499999999996</v>
      </c>
      <c r="AN11" s="524">
        <v>1.2437500000000001</v>
      </c>
      <c r="AO11" s="525">
        <v>1.2720833333333335</v>
      </c>
      <c r="AV11" s="315"/>
      <c r="AW11" s="315"/>
      <c r="AX11" s="315"/>
      <c r="AY11" s="315"/>
      <c r="AZ11" s="315"/>
      <c r="BA11" s="315"/>
      <c r="BB11" s="315"/>
      <c r="BC11" s="315"/>
      <c r="BD11" s="217"/>
      <c r="BE11" s="302"/>
      <c r="BF11" s="315"/>
      <c r="BG11" s="315"/>
      <c r="BH11" s="315"/>
      <c r="BI11" s="315"/>
      <c r="BJ11" s="302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</row>
    <row r="12" spans="1:74" ht="11.15" customHeight="1">
      <c r="A12" s="296">
        <v>8</v>
      </c>
      <c r="B12" s="523">
        <v>0.78541666666666643</v>
      </c>
      <c r="C12" s="524">
        <v>0.76000000000000012</v>
      </c>
      <c r="D12" s="524">
        <v>0.67499999999999993</v>
      </c>
      <c r="E12" s="524">
        <v>0.67291666666666661</v>
      </c>
      <c r="F12" s="524">
        <v>0.82124999999999992</v>
      </c>
      <c r="G12" s="524">
        <v>0.9408333333333333</v>
      </c>
      <c r="H12" s="524">
        <v>0.93374999999999997</v>
      </c>
      <c r="I12" s="524">
        <v>1.0904166666666666</v>
      </c>
      <c r="J12" s="524">
        <v>1.1966666666666668</v>
      </c>
      <c r="K12" s="524">
        <v>0.97791666666666643</v>
      </c>
      <c r="L12" s="524">
        <v>0.75666666666666671</v>
      </c>
      <c r="M12" s="525">
        <v>0.72434999999999983</v>
      </c>
      <c r="N12" s="217"/>
      <c r="O12" s="296">
        <v>8</v>
      </c>
      <c r="P12" s="523">
        <v>1.1008333333333333</v>
      </c>
      <c r="Q12" s="532">
        <v>1.155833333333333</v>
      </c>
      <c r="R12" s="532">
        <v>0.94708333333333383</v>
      </c>
      <c r="S12" s="532">
        <v>0.85625000000000029</v>
      </c>
      <c r="T12" s="532">
        <v>0.99708333333333343</v>
      </c>
      <c r="U12" s="532">
        <v>1.0737500000000002</v>
      </c>
      <c r="V12" s="532">
        <v>1.1129166666666663</v>
      </c>
      <c r="W12" s="532">
        <v>1.2625000000000002</v>
      </c>
      <c r="X12" s="532">
        <v>1.3770833333333339</v>
      </c>
      <c r="Y12" s="532">
        <v>1.277916666666667</v>
      </c>
      <c r="Z12" s="532">
        <v>1.0891666666666668</v>
      </c>
      <c r="AA12" s="533">
        <v>0.95083333333333364</v>
      </c>
      <c r="AB12" s="302"/>
      <c r="AC12" s="296">
        <v>8</v>
      </c>
      <c r="AD12" s="523">
        <v>2.9316666666666671</v>
      </c>
      <c r="AE12" s="524">
        <v>2.36</v>
      </c>
      <c r="AF12" s="524">
        <v>1.2862500000000001</v>
      </c>
      <c r="AG12" s="524">
        <v>1.3099999999999996</v>
      </c>
      <c r="AH12" s="524">
        <v>1.3470833333333339</v>
      </c>
      <c r="AI12" s="524">
        <v>1.8066666666666666</v>
      </c>
      <c r="AJ12" s="524">
        <v>2.7375000000000007</v>
      </c>
      <c r="AK12" s="524">
        <v>3.3808333333333338</v>
      </c>
      <c r="AL12" s="524">
        <v>3.6274999999999995</v>
      </c>
      <c r="AM12" s="524">
        <v>3.4370833333333337</v>
      </c>
      <c r="AN12" s="524">
        <v>1.2620833333333334</v>
      </c>
      <c r="AO12" s="525">
        <v>1.239583333333333</v>
      </c>
      <c r="AV12" s="315"/>
      <c r="AW12" s="315"/>
      <c r="AX12" s="315"/>
      <c r="AY12" s="315"/>
      <c r="AZ12" s="315"/>
      <c r="BA12" s="315"/>
      <c r="BB12" s="315"/>
      <c r="BC12" s="315"/>
      <c r="BD12" s="217"/>
      <c r="BE12" s="302"/>
      <c r="BF12" s="315"/>
      <c r="BG12" s="315"/>
      <c r="BH12" s="315"/>
      <c r="BI12" s="315"/>
      <c r="BJ12" s="302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</row>
    <row r="13" spans="1:74" ht="11.15" customHeight="1">
      <c r="A13" s="296">
        <v>9</v>
      </c>
      <c r="B13" s="523">
        <v>0.79500000000000037</v>
      </c>
      <c r="C13" s="524">
        <v>0.75833333333333319</v>
      </c>
      <c r="D13" s="524">
        <v>0.65750000000000008</v>
      </c>
      <c r="E13" s="524">
        <v>0.66541666666666666</v>
      </c>
      <c r="F13" s="524">
        <v>0.83499999999999985</v>
      </c>
      <c r="G13" s="524">
        <v>0.92708333333333315</v>
      </c>
      <c r="H13" s="524">
        <v>0.92666666666666675</v>
      </c>
      <c r="I13" s="524">
        <v>1.0729166666666663</v>
      </c>
      <c r="J13" s="524">
        <v>1.2041666666666668</v>
      </c>
      <c r="K13" s="524">
        <v>0.99624999999999997</v>
      </c>
      <c r="L13" s="524">
        <v>0.76250000000000007</v>
      </c>
      <c r="M13" s="525">
        <v>0.73194999999999999</v>
      </c>
      <c r="N13" s="217"/>
      <c r="O13" s="296">
        <v>9</v>
      </c>
      <c r="P13" s="523">
        <v>1.1383333333333334</v>
      </c>
      <c r="Q13" s="532">
        <v>1.1458333333333333</v>
      </c>
      <c r="R13" s="532">
        <v>0.95666666666666689</v>
      </c>
      <c r="S13" s="532">
        <v>0.8845833333333335</v>
      </c>
      <c r="T13" s="532">
        <v>1.0058333333333334</v>
      </c>
      <c r="U13" s="532">
        <v>1.0870833333333338</v>
      </c>
      <c r="V13" s="532">
        <v>1.132916666666667</v>
      </c>
      <c r="W13" s="532">
        <v>1.2737499999999999</v>
      </c>
      <c r="X13" s="532">
        <v>1.3562500000000004</v>
      </c>
      <c r="Y13" s="532">
        <v>1.2674999999999998</v>
      </c>
      <c r="Z13" s="532">
        <v>1.0691666666666662</v>
      </c>
      <c r="AA13" s="533">
        <v>0.95208333333333328</v>
      </c>
      <c r="AB13" s="302"/>
      <c r="AC13" s="296">
        <v>9</v>
      </c>
      <c r="AD13" s="523">
        <v>2.9137499999999985</v>
      </c>
      <c r="AE13" s="524">
        <v>2.3579166666666667</v>
      </c>
      <c r="AF13" s="524">
        <v>1.2179166666666668</v>
      </c>
      <c r="AG13" s="524">
        <v>1.3104166666666663</v>
      </c>
      <c r="AH13" s="524">
        <v>1.3500000000000005</v>
      </c>
      <c r="AI13" s="524">
        <v>1.8620833333333333</v>
      </c>
      <c r="AJ13" s="524">
        <v>2.7691666666666674</v>
      </c>
      <c r="AK13" s="524">
        <v>3.3950000000000014</v>
      </c>
      <c r="AL13" s="524">
        <v>3.6370833333333334</v>
      </c>
      <c r="AM13" s="524">
        <v>3.430000000000001</v>
      </c>
      <c r="AN13" s="524">
        <v>1.2620833333333337</v>
      </c>
      <c r="AO13" s="525">
        <v>1.1895833333333332</v>
      </c>
      <c r="AV13" s="315"/>
      <c r="AW13" s="315"/>
      <c r="AX13" s="315"/>
      <c r="AY13" s="315"/>
      <c r="AZ13" s="315"/>
      <c r="BA13" s="315"/>
      <c r="BB13" s="315"/>
      <c r="BC13" s="315"/>
      <c r="BD13" s="217"/>
      <c r="BE13" s="302"/>
      <c r="BF13" s="315"/>
      <c r="BG13" s="315"/>
      <c r="BH13" s="315"/>
      <c r="BI13" s="315"/>
      <c r="BJ13" s="302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</row>
    <row r="14" spans="1:74" ht="11.15" customHeight="1">
      <c r="A14" s="296">
        <v>10</v>
      </c>
      <c r="B14" s="523">
        <v>0.80041666666666689</v>
      </c>
      <c r="C14" s="524">
        <v>0.74708333333333332</v>
      </c>
      <c r="D14" s="524">
        <v>0.64208333333333356</v>
      </c>
      <c r="E14" s="524">
        <v>0.67208333333333314</v>
      </c>
      <c r="F14" s="524">
        <v>0.83958333333333346</v>
      </c>
      <c r="G14" s="524">
        <v>0.9258333333333334</v>
      </c>
      <c r="H14" s="524">
        <v>0.93333333333333313</v>
      </c>
      <c r="I14" s="524">
        <v>1.0958333333333334</v>
      </c>
      <c r="J14" s="524">
        <v>1.2129166666666669</v>
      </c>
      <c r="K14" s="524">
        <v>1.00875</v>
      </c>
      <c r="L14" s="524">
        <v>0.77083333333333337</v>
      </c>
      <c r="M14" s="525">
        <v>0.72538333333333316</v>
      </c>
      <c r="N14" s="217"/>
      <c r="O14" s="296">
        <v>10</v>
      </c>
      <c r="P14" s="523">
        <v>1.1700000000000004</v>
      </c>
      <c r="Q14" s="532">
        <v>1.1195833333333334</v>
      </c>
      <c r="R14" s="532">
        <v>0.93166666666666664</v>
      </c>
      <c r="S14" s="532">
        <v>0.89583333333333359</v>
      </c>
      <c r="T14" s="532">
        <v>0.97499999999999976</v>
      </c>
      <c r="U14" s="532">
        <v>1.0975000000000004</v>
      </c>
      <c r="V14" s="532">
        <v>1.1437499999999996</v>
      </c>
      <c r="W14" s="532">
        <v>1.3054166666666671</v>
      </c>
      <c r="X14" s="532">
        <v>1.354166666666667</v>
      </c>
      <c r="Y14" s="532">
        <v>1.2637500000000004</v>
      </c>
      <c r="Z14" s="532">
        <v>1.0479166666666664</v>
      </c>
      <c r="AA14" s="533">
        <v>1.0299999999999996</v>
      </c>
      <c r="AB14" s="302"/>
      <c r="AC14" s="296">
        <v>10</v>
      </c>
      <c r="AD14" s="523">
        <v>2.9004166666666662</v>
      </c>
      <c r="AE14" s="524">
        <v>2.3470833333333343</v>
      </c>
      <c r="AF14" s="524">
        <v>1.1929166666666664</v>
      </c>
      <c r="AG14" s="524">
        <v>1.31375</v>
      </c>
      <c r="AH14" s="524">
        <v>1.3500000000000005</v>
      </c>
      <c r="AI14" s="524">
        <v>1.9124999999999999</v>
      </c>
      <c r="AJ14" s="524">
        <v>2.7970833333333327</v>
      </c>
      <c r="AK14" s="524">
        <v>3.4016666666666655</v>
      </c>
      <c r="AL14" s="524">
        <v>3.6429166666666681</v>
      </c>
      <c r="AM14" s="524">
        <v>3.4258333333333337</v>
      </c>
      <c r="AN14" s="524">
        <v>1.2699999999999998</v>
      </c>
      <c r="AO14" s="525">
        <v>1.1725000000000001</v>
      </c>
      <c r="AV14" s="315"/>
      <c r="AW14" s="315"/>
      <c r="AX14" s="315"/>
      <c r="AY14" s="315"/>
      <c r="AZ14" s="315"/>
      <c r="BA14" s="315"/>
      <c r="BB14" s="315"/>
      <c r="BC14" s="315"/>
      <c r="BD14" s="217"/>
      <c r="BE14" s="302"/>
      <c r="BF14" s="315"/>
      <c r="BG14" s="315"/>
      <c r="BH14" s="315"/>
      <c r="BI14" s="315"/>
      <c r="BJ14" s="302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</row>
    <row r="15" spans="1:74" ht="11.15" customHeight="1">
      <c r="A15" s="296">
        <v>11</v>
      </c>
      <c r="B15" s="523">
        <v>0.77124999999999988</v>
      </c>
      <c r="C15" s="524">
        <v>0.72916666666666685</v>
      </c>
      <c r="D15" s="524">
        <v>0.63416666666666688</v>
      </c>
      <c r="E15" s="524">
        <v>0.67416666666666647</v>
      </c>
      <c r="F15" s="524">
        <v>0.83875000000000044</v>
      </c>
      <c r="G15" s="524">
        <v>0.92166666666666675</v>
      </c>
      <c r="H15" s="524">
        <v>0.93291666666666651</v>
      </c>
      <c r="I15" s="524">
        <v>1.0754166666666667</v>
      </c>
      <c r="J15" s="524">
        <v>1.1895833333333337</v>
      </c>
      <c r="K15" s="524">
        <v>1.0158333333333336</v>
      </c>
      <c r="L15" s="524">
        <v>0.75083333333333346</v>
      </c>
      <c r="M15" s="525">
        <v>0.69423333333333337</v>
      </c>
      <c r="N15" s="217"/>
      <c r="O15" s="296">
        <v>11</v>
      </c>
      <c r="P15" s="523">
        <v>1.0766666666666669</v>
      </c>
      <c r="Q15" s="532">
        <v>1.1037500000000005</v>
      </c>
      <c r="R15" s="532">
        <v>0.96708333333333363</v>
      </c>
      <c r="S15" s="532">
        <v>0.93083333333333351</v>
      </c>
      <c r="T15" s="532">
        <v>0.97583333333333322</v>
      </c>
      <c r="U15" s="532">
        <v>1.1008333333333336</v>
      </c>
      <c r="V15" s="532">
        <v>1.1541666666666666</v>
      </c>
      <c r="W15" s="532">
        <v>1.2933333333333332</v>
      </c>
      <c r="X15" s="532">
        <v>1.3454166666666669</v>
      </c>
      <c r="Y15" s="532">
        <v>1.2670833333333336</v>
      </c>
      <c r="Z15" s="532">
        <v>1.0487499999999998</v>
      </c>
      <c r="AA15" s="533">
        <v>1.0387499999999998</v>
      </c>
      <c r="AB15" s="302"/>
      <c r="AC15" s="296">
        <v>11</v>
      </c>
      <c r="AD15" s="523">
        <v>2.8779166666666662</v>
      </c>
      <c r="AE15" s="524">
        <v>2.2358333333333333</v>
      </c>
      <c r="AF15" s="524">
        <v>1.1850000000000001</v>
      </c>
      <c r="AG15" s="524">
        <v>1.3145833333333334</v>
      </c>
      <c r="AH15" s="524">
        <v>1.3424999999999996</v>
      </c>
      <c r="AI15" s="524">
        <v>1.9608333333333328</v>
      </c>
      <c r="AJ15" s="524">
        <v>2.82</v>
      </c>
      <c r="AK15" s="524">
        <v>3.4099999999999979</v>
      </c>
      <c r="AL15" s="524">
        <v>3.6500000000000008</v>
      </c>
      <c r="AM15" s="524">
        <v>3.4200000000000013</v>
      </c>
      <c r="AN15" s="524">
        <v>1.2704166666666665</v>
      </c>
      <c r="AO15" s="525">
        <v>1.1783333333333335</v>
      </c>
      <c r="AV15" s="315"/>
      <c r="AW15" s="315"/>
      <c r="AX15" s="315"/>
      <c r="AY15" s="315"/>
      <c r="AZ15" s="315"/>
      <c r="BA15" s="315"/>
      <c r="BB15" s="315"/>
      <c r="BC15" s="315"/>
      <c r="BD15" s="217"/>
      <c r="BE15" s="302"/>
      <c r="BF15" s="315"/>
      <c r="BG15" s="315"/>
      <c r="BH15" s="315"/>
      <c r="BI15" s="315"/>
      <c r="BJ15" s="302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5"/>
    </row>
    <row r="16" spans="1:74" ht="11.15" customHeight="1">
      <c r="A16" s="296">
        <v>12</v>
      </c>
      <c r="B16" s="523">
        <v>0.76458333333333339</v>
      </c>
      <c r="C16" s="524">
        <v>0.72000000000000008</v>
      </c>
      <c r="D16" s="524">
        <v>0.64833333333333332</v>
      </c>
      <c r="E16" s="524">
        <v>0.68416666666666659</v>
      </c>
      <c r="F16" s="524">
        <v>0.83499999999999963</v>
      </c>
      <c r="G16" s="524">
        <v>0.92625000000000002</v>
      </c>
      <c r="H16" s="524">
        <v>0.9425</v>
      </c>
      <c r="I16" s="524">
        <v>1.0874999999999999</v>
      </c>
      <c r="J16" s="524">
        <v>1.1741666666666668</v>
      </c>
      <c r="K16" s="524">
        <v>0.99624999999999941</v>
      </c>
      <c r="L16" s="524">
        <v>0.75875000000000004</v>
      </c>
      <c r="M16" s="525">
        <v>0.69016666666666648</v>
      </c>
      <c r="N16" s="217"/>
      <c r="O16" s="296">
        <v>12</v>
      </c>
      <c r="P16" s="523">
        <v>1.0654166666666669</v>
      </c>
      <c r="Q16" s="532">
        <v>1.1425000000000005</v>
      </c>
      <c r="R16" s="532">
        <v>1.01</v>
      </c>
      <c r="S16" s="532">
        <v>0.94708333333333294</v>
      </c>
      <c r="T16" s="532">
        <v>1.0258333333333332</v>
      </c>
      <c r="U16" s="532">
        <v>1.0975000000000004</v>
      </c>
      <c r="V16" s="532">
        <v>1.1641666666666668</v>
      </c>
      <c r="W16" s="532">
        <v>1.2945833333333334</v>
      </c>
      <c r="X16" s="532">
        <v>1.3374999999999995</v>
      </c>
      <c r="Y16" s="532">
        <v>1.2287500000000007</v>
      </c>
      <c r="Z16" s="532">
        <v>1.0925</v>
      </c>
      <c r="AA16" s="533">
        <v>0.98958333333333337</v>
      </c>
      <c r="AB16" s="302"/>
      <c r="AC16" s="296">
        <v>12</v>
      </c>
      <c r="AD16" s="523">
        <v>2.8450000000000006</v>
      </c>
      <c r="AE16" s="524">
        <v>1.5316666666666663</v>
      </c>
      <c r="AF16" s="524">
        <v>1.2204166666666667</v>
      </c>
      <c r="AG16" s="524">
        <v>1.3158333333333332</v>
      </c>
      <c r="AH16" s="524">
        <v>1.3329166666666665</v>
      </c>
      <c r="AI16" s="524">
        <v>1.9929166666666669</v>
      </c>
      <c r="AJ16" s="524">
        <v>2.8408333333333342</v>
      </c>
      <c r="AK16" s="524">
        <v>3.4099999999999979</v>
      </c>
      <c r="AL16" s="524">
        <v>3.6591666666666645</v>
      </c>
      <c r="AM16" s="524">
        <v>3.4087499999999999</v>
      </c>
      <c r="AN16" s="524">
        <v>1.2766666666666666</v>
      </c>
      <c r="AO16" s="525">
        <v>1.2029166666666669</v>
      </c>
      <c r="AV16" s="315"/>
      <c r="AW16" s="315"/>
      <c r="AX16" s="315"/>
      <c r="AY16" s="315"/>
      <c r="AZ16" s="315"/>
      <c r="BA16" s="315"/>
      <c r="BB16" s="315"/>
      <c r="BC16" s="315"/>
      <c r="BD16" s="217"/>
      <c r="BE16" s="302"/>
      <c r="BF16" s="315"/>
      <c r="BG16" s="315"/>
      <c r="BH16" s="315"/>
      <c r="BI16" s="315"/>
      <c r="BJ16" s="302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  <c r="BV16" s="315"/>
    </row>
    <row r="17" spans="1:74" ht="11.15" customHeight="1">
      <c r="A17" s="296">
        <v>13</v>
      </c>
      <c r="B17" s="523">
        <v>0.76791666666666669</v>
      </c>
      <c r="C17" s="524">
        <v>0.71041666666666681</v>
      </c>
      <c r="D17" s="524">
        <v>0.65250000000000019</v>
      </c>
      <c r="E17" s="524">
        <v>0.69500000000000017</v>
      </c>
      <c r="F17" s="524">
        <v>0.81250000000000011</v>
      </c>
      <c r="G17" s="524">
        <v>0.8879166666666668</v>
      </c>
      <c r="H17" s="524">
        <v>0.94208333333333327</v>
      </c>
      <c r="I17" s="524">
        <v>1.0762500000000002</v>
      </c>
      <c r="J17" s="524">
        <v>1.1512499999999999</v>
      </c>
      <c r="K17" s="524">
        <v>0.98291666666666655</v>
      </c>
      <c r="L17" s="524">
        <v>0.7616666666666666</v>
      </c>
      <c r="M17" s="525">
        <v>0.6986</v>
      </c>
      <c r="N17" s="217"/>
      <c r="O17" s="296">
        <v>13</v>
      </c>
      <c r="P17" s="523">
        <v>1.0408333333333335</v>
      </c>
      <c r="Q17" s="532">
        <v>1.1700000000000002</v>
      </c>
      <c r="R17" s="532">
        <v>1.0108333333333335</v>
      </c>
      <c r="S17" s="532">
        <v>0.94708333333333306</v>
      </c>
      <c r="T17" s="532">
        <v>1.0495833333333338</v>
      </c>
      <c r="U17" s="532">
        <v>1.0770833333333329</v>
      </c>
      <c r="V17" s="532">
        <v>1.1641666666666668</v>
      </c>
      <c r="W17" s="532">
        <v>1.2670833333333336</v>
      </c>
      <c r="X17" s="532">
        <v>1.3154166666666667</v>
      </c>
      <c r="Y17" s="532">
        <v>1.2841666666666665</v>
      </c>
      <c r="Z17" s="532">
        <v>1.0441666666666667</v>
      </c>
      <c r="AA17" s="533">
        <v>0.96875</v>
      </c>
      <c r="AB17" s="302"/>
      <c r="AC17" s="296">
        <v>13</v>
      </c>
      <c r="AD17" s="523">
        <v>2.8183333333333338</v>
      </c>
      <c r="AE17" s="524">
        <v>1.4258333333333342</v>
      </c>
      <c r="AF17" s="524">
        <v>1.2512500000000006</v>
      </c>
      <c r="AG17" s="524">
        <v>1.3166666666666669</v>
      </c>
      <c r="AH17" s="524">
        <v>1.3245833333333337</v>
      </c>
      <c r="AI17" s="524">
        <v>1.9454166666666666</v>
      </c>
      <c r="AJ17" s="524">
        <v>2.8620833333333326</v>
      </c>
      <c r="AK17" s="524">
        <v>3.405416666666667</v>
      </c>
      <c r="AL17" s="524">
        <v>3.6599999999999979</v>
      </c>
      <c r="AM17" s="524">
        <v>3.3904166666666655</v>
      </c>
      <c r="AN17" s="524">
        <v>1.2716666666666667</v>
      </c>
      <c r="AO17" s="525">
        <v>1.22875</v>
      </c>
      <c r="AV17" s="315"/>
      <c r="AW17" s="315"/>
      <c r="AX17" s="315"/>
      <c r="AY17" s="315"/>
      <c r="AZ17" s="315"/>
      <c r="BA17" s="315"/>
      <c r="BB17" s="315"/>
      <c r="BC17" s="315"/>
      <c r="BD17" s="217"/>
      <c r="BE17" s="302"/>
      <c r="BF17" s="315"/>
      <c r="BG17" s="315"/>
      <c r="BH17" s="315"/>
      <c r="BI17" s="315"/>
      <c r="BJ17" s="302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</row>
    <row r="18" spans="1:74" ht="11.15" customHeight="1">
      <c r="A18" s="296">
        <v>14</v>
      </c>
      <c r="B18" s="523">
        <v>0.76250000000000007</v>
      </c>
      <c r="C18" s="524">
        <v>0.7250000000000002</v>
      </c>
      <c r="D18" s="524">
        <v>0.6541666666666669</v>
      </c>
      <c r="E18" s="524">
        <v>0.70291666666666675</v>
      </c>
      <c r="F18" s="524">
        <v>0.81333333333333335</v>
      </c>
      <c r="G18" s="524">
        <v>0.8520833333333333</v>
      </c>
      <c r="H18" s="524">
        <v>0.95541666666666669</v>
      </c>
      <c r="I18" s="524">
        <v>1.0729166666666667</v>
      </c>
      <c r="J18" s="524">
        <v>1.1412499999999999</v>
      </c>
      <c r="K18" s="524">
        <v>0.95500000000000007</v>
      </c>
      <c r="L18" s="524">
        <v>0.78875000000000028</v>
      </c>
      <c r="M18" s="525">
        <v>0.69411666666666649</v>
      </c>
      <c r="N18" s="217"/>
      <c r="O18" s="296">
        <v>14</v>
      </c>
      <c r="P18" s="523">
        <v>1.0033333333333334</v>
      </c>
      <c r="Q18" s="532">
        <v>1.1895833333333334</v>
      </c>
      <c r="R18" s="532">
        <v>0.96250000000000036</v>
      </c>
      <c r="S18" s="532">
        <v>0.94708333333333306</v>
      </c>
      <c r="T18" s="532">
        <v>1.0433333333333332</v>
      </c>
      <c r="U18" s="532">
        <v>1.0541666666666667</v>
      </c>
      <c r="V18" s="532">
        <v>1.175416666666667</v>
      </c>
      <c r="W18" s="532">
        <v>1.2683333333333333</v>
      </c>
      <c r="X18" s="532">
        <v>1.3404166666666668</v>
      </c>
      <c r="Y18" s="532">
        <v>1.2770833333333336</v>
      </c>
      <c r="Z18" s="532">
        <v>1.0408333333333328</v>
      </c>
      <c r="AA18" s="533">
        <v>0.94749999999999979</v>
      </c>
      <c r="AB18" s="302"/>
      <c r="AC18" s="296">
        <v>14</v>
      </c>
      <c r="AD18" s="523">
        <v>2.7854166666666669</v>
      </c>
      <c r="AE18" s="524">
        <v>1.4145833333333335</v>
      </c>
      <c r="AF18" s="524">
        <v>1.2695833333333333</v>
      </c>
      <c r="AG18" s="524">
        <v>1.314583333333333</v>
      </c>
      <c r="AH18" s="524">
        <v>1.32</v>
      </c>
      <c r="AI18" s="524">
        <v>1.5337500000000004</v>
      </c>
      <c r="AJ18" s="524">
        <v>2.8825000000000003</v>
      </c>
      <c r="AK18" s="524">
        <v>3.4012500000000006</v>
      </c>
      <c r="AL18" s="524">
        <v>3.6599999999999979</v>
      </c>
      <c r="AM18" s="524">
        <v>3.351666666666667</v>
      </c>
      <c r="AN18" s="524">
        <v>1.2862499999999999</v>
      </c>
      <c r="AO18" s="525">
        <v>1.2454166666666666</v>
      </c>
      <c r="AV18" s="315"/>
      <c r="AW18" s="315"/>
      <c r="AX18" s="315"/>
      <c r="AY18" s="315"/>
      <c r="AZ18" s="315"/>
      <c r="BA18" s="315"/>
      <c r="BB18" s="315"/>
      <c r="BC18" s="315"/>
      <c r="BD18" s="217"/>
      <c r="BE18" s="302"/>
      <c r="BF18" s="315"/>
      <c r="BG18" s="315"/>
      <c r="BH18" s="315"/>
      <c r="BI18" s="315"/>
      <c r="BJ18" s="302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</row>
    <row r="19" spans="1:74" ht="11.15" customHeight="1">
      <c r="A19" s="296">
        <v>15</v>
      </c>
      <c r="B19" s="523">
        <v>0.76541666666666675</v>
      </c>
      <c r="C19" s="524">
        <v>0.72291666666666687</v>
      </c>
      <c r="D19" s="524">
        <v>0.65416666666666679</v>
      </c>
      <c r="E19" s="524">
        <v>0.71458333333333346</v>
      </c>
      <c r="F19" s="524">
        <v>0.83041666666666669</v>
      </c>
      <c r="G19" s="524">
        <v>0.85041666666666671</v>
      </c>
      <c r="H19" s="524">
        <v>0.96166666666666678</v>
      </c>
      <c r="I19" s="524">
        <v>1.0691666666666666</v>
      </c>
      <c r="J19" s="524">
        <v>1.0916666666666661</v>
      </c>
      <c r="K19" s="524">
        <v>0.95499999999999996</v>
      </c>
      <c r="L19" s="524">
        <v>0.76749999999999996</v>
      </c>
      <c r="M19" s="525">
        <v>0.68588333333333329</v>
      </c>
      <c r="N19" s="217"/>
      <c r="O19" s="296">
        <v>15</v>
      </c>
      <c r="P19" s="523">
        <v>1.0679166666666666</v>
      </c>
      <c r="Q19" s="532">
        <v>1.1708333333333336</v>
      </c>
      <c r="R19" s="532">
        <v>0.94</v>
      </c>
      <c r="S19" s="532">
        <v>0.93916666666666659</v>
      </c>
      <c r="T19" s="532">
        <v>1.0375000000000003</v>
      </c>
      <c r="U19" s="532">
        <v>1.0541666666666667</v>
      </c>
      <c r="V19" s="532">
        <v>1.1758333333333335</v>
      </c>
      <c r="W19" s="532">
        <v>1.2750000000000001</v>
      </c>
      <c r="X19" s="532">
        <v>1.2562499999999996</v>
      </c>
      <c r="Y19" s="532">
        <v>1.3279166666666666</v>
      </c>
      <c r="Z19" s="532">
        <v>1.0970833333333336</v>
      </c>
      <c r="AA19" s="533">
        <v>0.92458333333333353</v>
      </c>
      <c r="AB19" s="302"/>
      <c r="AC19" s="296">
        <v>15</v>
      </c>
      <c r="AD19" s="523">
        <v>2.7566666666666664</v>
      </c>
      <c r="AE19" s="524">
        <v>1.3820833333333333</v>
      </c>
      <c r="AF19" s="524">
        <v>1.2762500000000001</v>
      </c>
      <c r="AG19" s="524">
        <v>1.3129166666666663</v>
      </c>
      <c r="AH19" s="524">
        <v>1.3254166666666658</v>
      </c>
      <c r="AI19" s="524">
        <v>1.4175000000000004</v>
      </c>
      <c r="AJ19" s="524">
        <v>2.9020833333333318</v>
      </c>
      <c r="AK19" s="524">
        <v>3.4016666666666673</v>
      </c>
      <c r="AL19" s="524">
        <v>3.6529166666666666</v>
      </c>
      <c r="AM19" s="524">
        <v>3.2979166666666657</v>
      </c>
      <c r="AN19" s="524">
        <v>1.3000000000000005</v>
      </c>
      <c r="AO19" s="525">
        <v>1.25</v>
      </c>
      <c r="AV19" s="315"/>
      <c r="AW19" s="315"/>
      <c r="AX19" s="315"/>
      <c r="AY19" s="315"/>
      <c r="AZ19" s="315"/>
      <c r="BA19" s="315"/>
      <c r="BB19" s="315"/>
      <c r="BC19" s="315"/>
      <c r="BD19" s="217"/>
      <c r="BE19" s="302"/>
      <c r="BF19" s="315"/>
      <c r="BG19" s="315"/>
      <c r="BH19" s="315"/>
      <c r="BI19" s="315"/>
      <c r="BJ19" s="302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</row>
    <row r="20" spans="1:74" ht="11.15" customHeight="1">
      <c r="A20" s="296">
        <v>16</v>
      </c>
      <c r="B20" s="523">
        <v>0.77791666666666648</v>
      </c>
      <c r="C20" s="524">
        <v>0.70624999999999993</v>
      </c>
      <c r="D20" s="524">
        <v>0.6362500000000002</v>
      </c>
      <c r="E20" s="524">
        <v>0.72750000000000004</v>
      </c>
      <c r="F20" s="524">
        <v>0.84666666666666657</v>
      </c>
      <c r="G20" s="524">
        <v>0.8537499999999999</v>
      </c>
      <c r="H20" s="524">
        <v>0.95833333333333337</v>
      </c>
      <c r="I20" s="524">
        <v>1.0887499999999999</v>
      </c>
      <c r="J20" s="524">
        <v>1.0833333333333333</v>
      </c>
      <c r="K20" s="524">
        <v>0.93916666666666637</v>
      </c>
      <c r="L20" s="524">
        <v>0.77624999999999966</v>
      </c>
      <c r="M20" s="525">
        <v>0.68598333333333328</v>
      </c>
      <c r="N20" s="217"/>
      <c r="O20" s="296">
        <v>16</v>
      </c>
      <c r="P20" s="523">
        <v>1.1125</v>
      </c>
      <c r="Q20" s="532">
        <v>1.1208333333333338</v>
      </c>
      <c r="R20" s="532">
        <v>0.9241666666666668</v>
      </c>
      <c r="S20" s="532">
        <v>0.93125000000000002</v>
      </c>
      <c r="T20" s="532">
        <v>1.0375000000000005</v>
      </c>
      <c r="U20" s="532">
        <v>1.0445833333333336</v>
      </c>
      <c r="V20" s="532">
        <v>1.1633333333333333</v>
      </c>
      <c r="W20" s="532">
        <v>1.2954166666666669</v>
      </c>
      <c r="X20" s="532">
        <v>1.2333333333333341</v>
      </c>
      <c r="Y20" s="532">
        <v>1.24875</v>
      </c>
      <c r="Z20" s="532">
        <v>1.0566666666666669</v>
      </c>
      <c r="AA20" s="533">
        <v>0.93708333333333316</v>
      </c>
      <c r="AB20" s="302"/>
      <c r="AC20" s="296">
        <v>16</v>
      </c>
      <c r="AD20" s="523">
        <v>2.737500000000002</v>
      </c>
      <c r="AE20" s="524">
        <v>1.2962500000000003</v>
      </c>
      <c r="AF20" s="524">
        <v>1.2441666666666664</v>
      </c>
      <c r="AG20" s="524">
        <v>1.3120833333333328</v>
      </c>
      <c r="AH20" s="524">
        <v>1.3329166666666663</v>
      </c>
      <c r="AI20" s="524">
        <v>1.4054166666666668</v>
      </c>
      <c r="AJ20" s="524">
        <v>2.9208333333333347</v>
      </c>
      <c r="AK20" s="524">
        <v>3.4087499999999982</v>
      </c>
      <c r="AL20" s="524">
        <v>3.6291666666666682</v>
      </c>
      <c r="AM20" s="524">
        <v>3.2320833333333332</v>
      </c>
      <c r="AN20" s="524">
        <v>1.2987500000000005</v>
      </c>
      <c r="AO20" s="525">
        <v>1.239583333333333</v>
      </c>
      <c r="AV20" s="315"/>
      <c r="AW20" s="315"/>
      <c r="AX20" s="315"/>
      <c r="AY20" s="315"/>
      <c r="AZ20" s="315"/>
      <c r="BA20" s="315"/>
      <c r="BB20" s="315"/>
      <c r="BC20" s="315"/>
      <c r="BD20" s="217"/>
      <c r="BE20" s="302"/>
      <c r="BF20" s="315"/>
      <c r="BG20" s="315"/>
      <c r="BH20" s="315"/>
      <c r="BI20" s="315"/>
      <c r="BJ20" s="302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</row>
    <row r="21" spans="1:74" ht="11.15" customHeight="1">
      <c r="A21" s="296">
        <v>17</v>
      </c>
      <c r="B21" s="523">
        <v>0.76416666666666666</v>
      </c>
      <c r="C21" s="524">
        <v>0.70000000000000018</v>
      </c>
      <c r="D21" s="524">
        <v>0.63458333333333361</v>
      </c>
      <c r="E21" s="524">
        <v>0.7383333333333334</v>
      </c>
      <c r="F21" s="524">
        <v>0.85583333333333311</v>
      </c>
      <c r="G21" s="524">
        <v>0.85625000000000007</v>
      </c>
      <c r="H21" s="524">
        <v>0.97750000000000004</v>
      </c>
      <c r="I21" s="524">
        <v>1.105833333333333</v>
      </c>
      <c r="J21" s="524">
        <v>1.0608333333333335</v>
      </c>
      <c r="K21" s="524">
        <v>0.94666666666666666</v>
      </c>
      <c r="L21" s="524">
        <v>0.79666666666666675</v>
      </c>
      <c r="M21" s="525">
        <v>0.69275000000000009</v>
      </c>
      <c r="N21" s="217"/>
      <c r="O21" s="296">
        <v>17</v>
      </c>
      <c r="P21" s="523">
        <v>1.0566666666666664</v>
      </c>
      <c r="Q21" s="532">
        <v>1.1345833333333335</v>
      </c>
      <c r="R21" s="532">
        <v>0.9491666666666666</v>
      </c>
      <c r="S21" s="532">
        <v>0.93041666666666656</v>
      </c>
      <c r="T21" s="532">
        <v>1.0187499999999998</v>
      </c>
      <c r="U21" s="532">
        <v>1.0404166666666668</v>
      </c>
      <c r="V21" s="532">
        <v>1.1691666666666671</v>
      </c>
      <c r="W21" s="532">
        <v>1.2933333333333332</v>
      </c>
      <c r="X21" s="532">
        <v>1.2554166666666671</v>
      </c>
      <c r="Y21" s="532">
        <v>1.2220833333333336</v>
      </c>
      <c r="Z21" s="532">
        <v>1.0441666666666665</v>
      </c>
      <c r="AA21" s="533">
        <v>0.96291666666666653</v>
      </c>
      <c r="AB21" s="302"/>
      <c r="AC21" s="296">
        <v>17</v>
      </c>
      <c r="AD21" s="523">
        <v>2.719583333333333</v>
      </c>
      <c r="AE21" s="524">
        <v>1.2508333333333332</v>
      </c>
      <c r="AF21" s="524">
        <v>1.2000000000000002</v>
      </c>
      <c r="AG21" s="524">
        <v>1.3116666666666663</v>
      </c>
      <c r="AH21" s="524">
        <v>1.3395833333333336</v>
      </c>
      <c r="AI21" s="524">
        <v>1.4145833333333337</v>
      </c>
      <c r="AJ21" s="524">
        <v>2.9404166666666671</v>
      </c>
      <c r="AK21" s="524">
        <v>3.4099999999999979</v>
      </c>
      <c r="AL21" s="524">
        <v>3.6012500000000007</v>
      </c>
      <c r="AM21" s="524">
        <v>3.1733333333333333</v>
      </c>
      <c r="AN21" s="524">
        <v>1.3070833333333327</v>
      </c>
      <c r="AO21" s="525">
        <v>1.2129166666666671</v>
      </c>
      <c r="AV21" s="315"/>
      <c r="AW21" s="315"/>
      <c r="AX21" s="315"/>
      <c r="AY21" s="315"/>
      <c r="AZ21" s="315"/>
      <c r="BA21" s="315"/>
      <c r="BB21" s="315"/>
      <c r="BC21" s="315"/>
      <c r="BD21" s="217"/>
      <c r="BE21" s="302"/>
      <c r="BF21" s="315"/>
      <c r="BG21" s="315"/>
      <c r="BH21" s="315"/>
      <c r="BI21" s="315"/>
      <c r="BJ21" s="302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</row>
    <row r="22" spans="1:74" ht="11.15" customHeight="1">
      <c r="A22" s="296">
        <v>18</v>
      </c>
      <c r="B22" s="523">
        <v>0.76583333333333314</v>
      </c>
      <c r="C22" s="524">
        <v>0.69208333333333305</v>
      </c>
      <c r="D22" s="524">
        <v>0.62624999999999997</v>
      </c>
      <c r="E22" s="524">
        <v>0.74583333333333324</v>
      </c>
      <c r="F22" s="524">
        <v>0.87124999999999997</v>
      </c>
      <c r="G22" s="524">
        <v>0.87</v>
      </c>
      <c r="H22" s="524">
        <v>0.99166666666666636</v>
      </c>
      <c r="I22" s="524">
        <v>1.1058333333333334</v>
      </c>
      <c r="J22" s="524">
        <v>1.05</v>
      </c>
      <c r="K22" s="524">
        <v>0.95458333333333323</v>
      </c>
      <c r="L22" s="524">
        <v>0.80833333333333324</v>
      </c>
      <c r="M22" s="525">
        <v>0.67618333333333347</v>
      </c>
      <c r="N22" s="217"/>
      <c r="O22" s="296">
        <v>18</v>
      </c>
      <c r="P22" s="523">
        <v>1.1241666666666668</v>
      </c>
      <c r="Q22" s="532">
        <v>1.1529166666666666</v>
      </c>
      <c r="R22" s="532">
        <v>0.93958333333333333</v>
      </c>
      <c r="S22" s="532">
        <v>0.93</v>
      </c>
      <c r="T22" s="532">
        <v>1.003333333333333</v>
      </c>
      <c r="U22" s="532">
        <v>1.0525000000000002</v>
      </c>
      <c r="V22" s="532">
        <v>1.175833333333334</v>
      </c>
      <c r="W22" s="532">
        <v>1.2770833333333333</v>
      </c>
      <c r="X22" s="532">
        <v>1.2883333333333331</v>
      </c>
      <c r="Y22" s="532">
        <v>1.2370833333333338</v>
      </c>
      <c r="Z22" s="532">
        <v>1.0458333333333338</v>
      </c>
      <c r="AA22" s="533">
        <v>0.91249999999999998</v>
      </c>
      <c r="AB22" s="302"/>
      <c r="AC22" s="296">
        <v>18</v>
      </c>
      <c r="AD22" s="523">
        <v>2.6966666666666668</v>
      </c>
      <c r="AE22" s="524">
        <v>1.2595833333333339</v>
      </c>
      <c r="AF22" s="524">
        <v>1.1283333333333332</v>
      </c>
      <c r="AG22" s="524">
        <v>1.3191666666666666</v>
      </c>
      <c r="AH22" s="524">
        <v>1.3470833333333339</v>
      </c>
      <c r="AI22" s="524">
        <v>1.486666666666667</v>
      </c>
      <c r="AJ22" s="524">
        <v>2.9608333333333334</v>
      </c>
      <c r="AK22" s="524">
        <v>3.413749999999999</v>
      </c>
      <c r="AL22" s="524">
        <v>3.5741666666666654</v>
      </c>
      <c r="AM22" s="524">
        <v>3.1312500000000001</v>
      </c>
      <c r="AN22" s="524">
        <v>1.3099999999999996</v>
      </c>
      <c r="AO22" s="525">
        <v>1.1958333333333335</v>
      </c>
      <c r="AV22" s="315"/>
      <c r="AW22" s="315"/>
      <c r="AX22" s="315"/>
      <c r="AY22" s="315"/>
      <c r="AZ22" s="315"/>
      <c r="BA22" s="315"/>
      <c r="BB22" s="315"/>
      <c r="BC22" s="315"/>
      <c r="BD22" s="217"/>
      <c r="BE22" s="302"/>
      <c r="BF22" s="315"/>
      <c r="BG22" s="315"/>
      <c r="BH22" s="315"/>
      <c r="BI22" s="315"/>
      <c r="BJ22" s="302"/>
      <c r="BK22" s="315"/>
      <c r="BL22" s="315"/>
      <c r="BM22" s="315"/>
      <c r="BN22" s="315"/>
      <c r="BO22" s="315"/>
      <c r="BP22" s="315"/>
      <c r="BQ22" s="315"/>
      <c r="BR22" s="315"/>
      <c r="BS22" s="315"/>
      <c r="BT22" s="315"/>
      <c r="BU22" s="315"/>
      <c r="BV22" s="315"/>
    </row>
    <row r="23" spans="1:74" ht="11.15" customHeight="1">
      <c r="A23" s="296">
        <v>19</v>
      </c>
      <c r="B23" s="523">
        <v>0.76583333333333314</v>
      </c>
      <c r="C23" s="524">
        <v>0.68458333333333321</v>
      </c>
      <c r="D23" s="524">
        <v>0.62333333333333352</v>
      </c>
      <c r="E23" s="524">
        <v>0.74666666666666648</v>
      </c>
      <c r="F23" s="524">
        <v>0.89083333333333348</v>
      </c>
      <c r="G23" s="524">
        <v>0.87458333333333327</v>
      </c>
      <c r="H23" s="524">
        <v>0.98958333333333337</v>
      </c>
      <c r="I23" s="524">
        <v>1.1083333333333334</v>
      </c>
      <c r="J23" s="524">
        <v>1.0566666666666664</v>
      </c>
      <c r="K23" s="524">
        <v>0.9408333333333333</v>
      </c>
      <c r="L23" s="524">
        <v>0.81208333333333371</v>
      </c>
      <c r="M23" s="525">
        <v>0.67586666666666695</v>
      </c>
      <c r="N23" s="217"/>
      <c r="O23" s="296">
        <v>19</v>
      </c>
      <c r="P23" s="523">
        <v>1.1479166666666669</v>
      </c>
      <c r="Q23" s="532">
        <v>1.0583333333333336</v>
      </c>
      <c r="R23" s="532">
        <v>0.95958333333333323</v>
      </c>
      <c r="S23" s="532">
        <v>0.92583333333333329</v>
      </c>
      <c r="T23" s="532">
        <v>0.99416666666666664</v>
      </c>
      <c r="U23" s="532">
        <v>1.0525</v>
      </c>
      <c r="V23" s="532">
        <v>1.1829166666666671</v>
      </c>
      <c r="W23" s="532">
        <v>1.270416666666667</v>
      </c>
      <c r="X23" s="532">
        <v>1.3324999999999998</v>
      </c>
      <c r="Y23" s="532">
        <v>1.219166666666667</v>
      </c>
      <c r="Z23" s="532">
        <v>1.0491666666666664</v>
      </c>
      <c r="AA23" s="533">
        <v>1.0000000000000002</v>
      </c>
      <c r="AB23" s="302"/>
      <c r="AC23" s="296">
        <v>19</v>
      </c>
      <c r="AD23" s="523">
        <v>2.6837499999999999</v>
      </c>
      <c r="AE23" s="524">
        <v>1.2699999999999998</v>
      </c>
      <c r="AF23" s="524">
        <v>1.0933333333333335</v>
      </c>
      <c r="AG23" s="524">
        <v>1.3337499999999995</v>
      </c>
      <c r="AH23" s="524">
        <v>1.3604166666666666</v>
      </c>
      <c r="AI23" s="524">
        <v>1.5766666666666669</v>
      </c>
      <c r="AJ23" s="524">
        <v>2.9816666666666678</v>
      </c>
      <c r="AK23" s="524">
        <v>3.4212500000000019</v>
      </c>
      <c r="AL23" s="524">
        <v>3.5558333333333323</v>
      </c>
      <c r="AM23" s="524">
        <v>3.0933333333333337</v>
      </c>
      <c r="AN23" s="524">
        <v>1.31375</v>
      </c>
      <c r="AO23" s="525">
        <v>1.194166666666667</v>
      </c>
      <c r="AV23" s="315"/>
      <c r="AW23" s="315"/>
      <c r="AX23" s="315"/>
      <c r="AY23" s="315"/>
      <c r="AZ23" s="315"/>
      <c r="BA23" s="315"/>
      <c r="BB23" s="315"/>
      <c r="BC23" s="315"/>
      <c r="BD23" s="217"/>
      <c r="BE23" s="302"/>
      <c r="BF23" s="315"/>
      <c r="BG23" s="315"/>
      <c r="BH23" s="315"/>
      <c r="BI23" s="315"/>
      <c r="BJ23" s="302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</row>
    <row r="24" spans="1:74" ht="11.15" customHeight="1">
      <c r="A24" s="296">
        <v>20</v>
      </c>
      <c r="B24" s="523">
        <v>0.7629166666666668</v>
      </c>
      <c r="C24" s="524">
        <v>0.67666666666666642</v>
      </c>
      <c r="D24" s="524">
        <v>0.62749999999999984</v>
      </c>
      <c r="E24" s="524">
        <v>0.75749999999999995</v>
      </c>
      <c r="F24" s="524">
        <v>0.90791666666666659</v>
      </c>
      <c r="G24" s="524">
        <v>0.88666666666666638</v>
      </c>
      <c r="H24" s="524">
        <v>1.0137499999999999</v>
      </c>
      <c r="I24" s="524">
        <v>1.1254166666666665</v>
      </c>
      <c r="J24" s="524">
        <v>1.0541666666666669</v>
      </c>
      <c r="K24" s="524">
        <v>0.93291666666666684</v>
      </c>
      <c r="L24" s="524">
        <v>0.82166666666666666</v>
      </c>
      <c r="M24" s="525">
        <v>0.65888333333333371</v>
      </c>
      <c r="N24" s="217"/>
      <c r="O24" s="296">
        <v>20</v>
      </c>
      <c r="P24" s="523">
        <v>1.1400000000000003</v>
      </c>
      <c r="Q24" s="532">
        <v>1.0345833333333334</v>
      </c>
      <c r="R24" s="532">
        <v>0.9766666666666669</v>
      </c>
      <c r="S24" s="532">
        <v>0.91041666666666643</v>
      </c>
      <c r="T24" s="532">
        <v>0.99291666666666678</v>
      </c>
      <c r="U24" s="532">
        <v>1.0400000000000003</v>
      </c>
      <c r="V24" s="532">
        <v>1.2099999999999997</v>
      </c>
      <c r="W24" s="532">
        <v>1.31375</v>
      </c>
      <c r="X24" s="532">
        <v>1.3408333333333331</v>
      </c>
      <c r="Y24" s="532">
        <v>1.2250000000000001</v>
      </c>
      <c r="Z24" s="532">
        <v>1.094166666666667</v>
      </c>
      <c r="AA24" s="533">
        <v>0.95333333333333325</v>
      </c>
      <c r="AB24" s="302"/>
      <c r="AC24" s="296">
        <v>20</v>
      </c>
      <c r="AD24" s="523">
        <v>2.6633333333333327</v>
      </c>
      <c r="AE24" s="524">
        <v>1.253333333333333</v>
      </c>
      <c r="AF24" s="524">
        <v>1.1254166666666663</v>
      </c>
      <c r="AG24" s="524">
        <v>1.3316666666666659</v>
      </c>
      <c r="AH24" s="524">
        <v>1.3704166666666664</v>
      </c>
      <c r="AI24" s="524">
        <v>1.6516666666666664</v>
      </c>
      <c r="AJ24" s="524">
        <v>3.0012500000000002</v>
      </c>
      <c r="AK24" s="524">
        <v>3.4320833333333325</v>
      </c>
      <c r="AL24" s="524">
        <v>3.5366666666666666</v>
      </c>
      <c r="AM24" s="524">
        <v>3.063333333333333</v>
      </c>
      <c r="AN24" s="524">
        <v>1.32</v>
      </c>
      <c r="AO24" s="525">
        <v>1.1920833333333334</v>
      </c>
      <c r="AV24" s="315"/>
      <c r="AW24" s="315"/>
      <c r="AX24" s="315"/>
      <c r="AY24" s="315"/>
      <c r="AZ24" s="315"/>
      <c r="BA24" s="315"/>
      <c r="BB24" s="315"/>
      <c r="BC24" s="315"/>
      <c r="BD24" s="217"/>
      <c r="BE24" s="302"/>
      <c r="BF24" s="315"/>
      <c r="BG24" s="315"/>
      <c r="BH24" s="315"/>
      <c r="BI24" s="315"/>
      <c r="BJ24" s="302"/>
      <c r="BK24" s="315"/>
      <c r="BL24" s="315"/>
      <c r="BM24" s="315"/>
      <c r="BN24" s="315"/>
      <c r="BO24" s="315"/>
      <c r="BP24" s="315"/>
      <c r="BQ24" s="315"/>
      <c r="BR24" s="315"/>
      <c r="BS24" s="315"/>
      <c r="BT24" s="315"/>
      <c r="BU24" s="315"/>
      <c r="BV24" s="315"/>
    </row>
    <row r="25" spans="1:74" ht="11.15" customHeight="1">
      <c r="A25" s="296">
        <v>21</v>
      </c>
      <c r="B25" s="523">
        <v>0.74583333333333346</v>
      </c>
      <c r="C25" s="524">
        <v>0.67874999999999985</v>
      </c>
      <c r="D25" s="524">
        <v>0.62166666666666659</v>
      </c>
      <c r="E25" s="524">
        <v>0.75749999999999984</v>
      </c>
      <c r="F25" s="524">
        <v>0.90041666666666664</v>
      </c>
      <c r="G25" s="524">
        <v>0.89791666666666636</v>
      </c>
      <c r="H25" s="524">
        <v>1.0262499999999999</v>
      </c>
      <c r="I25" s="524">
        <v>1.1045833333333333</v>
      </c>
      <c r="J25" s="524">
        <v>1.0466666666666666</v>
      </c>
      <c r="K25" s="524">
        <v>0.93250000000000011</v>
      </c>
      <c r="L25" s="524">
        <v>0.82333333333333336</v>
      </c>
      <c r="M25" s="525">
        <v>0.65065000000000051</v>
      </c>
      <c r="N25" s="217"/>
      <c r="O25" s="296">
        <v>21</v>
      </c>
      <c r="P25" s="523">
        <v>1.1591666666666671</v>
      </c>
      <c r="Q25" s="532">
        <v>1.1412500000000001</v>
      </c>
      <c r="R25" s="532">
        <v>0.94291666666666707</v>
      </c>
      <c r="S25" s="532">
        <v>0.91166666666666663</v>
      </c>
      <c r="T25" s="532">
        <v>0.98541666666666661</v>
      </c>
      <c r="U25" s="532">
        <v>1.0366666666666664</v>
      </c>
      <c r="V25" s="532">
        <v>1.2262500000000001</v>
      </c>
      <c r="W25" s="532">
        <v>1.3191666666666664</v>
      </c>
      <c r="X25" s="532">
        <v>1.2991666666666666</v>
      </c>
      <c r="Y25" s="532">
        <v>1.2333333333333343</v>
      </c>
      <c r="Z25" s="532">
        <v>1.0879166666666664</v>
      </c>
      <c r="AA25" s="533">
        <v>0.88624999999999954</v>
      </c>
      <c r="AB25" s="302"/>
      <c r="AC25" s="296">
        <v>21</v>
      </c>
      <c r="AD25" s="523">
        <v>2.635416666666667</v>
      </c>
      <c r="AE25" s="524">
        <v>1.2312500000000002</v>
      </c>
      <c r="AF25" s="524">
        <v>1.1470833333333328</v>
      </c>
      <c r="AG25" s="524">
        <v>1.3329166666666661</v>
      </c>
      <c r="AH25" s="524">
        <v>1.3750000000000002</v>
      </c>
      <c r="AI25" s="524">
        <v>1.7170833333333333</v>
      </c>
      <c r="AJ25" s="524">
        <v>3.0204166666666676</v>
      </c>
      <c r="AK25" s="524">
        <v>3.4408333333333321</v>
      </c>
      <c r="AL25" s="524">
        <v>3.5199999999999996</v>
      </c>
      <c r="AM25" s="524">
        <v>3.0345833333333334</v>
      </c>
      <c r="AN25" s="524">
        <v>1.32</v>
      </c>
      <c r="AO25" s="525">
        <v>1.2083333333333337</v>
      </c>
      <c r="AV25" s="315"/>
      <c r="AW25" s="315"/>
      <c r="AX25" s="315"/>
      <c r="AY25" s="315"/>
      <c r="AZ25" s="315"/>
      <c r="BA25" s="315"/>
      <c r="BB25" s="315"/>
      <c r="BC25" s="315"/>
      <c r="BD25" s="217"/>
      <c r="BE25" s="302"/>
      <c r="BF25" s="315"/>
      <c r="BG25" s="315"/>
      <c r="BH25" s="315"/>
      <c r="BI25" s="315"/>
      <c r="BJ25" s="302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</row>
    <row r="26" spans="1:74" ht="11.15" customHeight="1">
      <c r="A26" s="296">
        <v>22</v>
      </c>
      <c r="B26" s="523">
        <v>0.74083333333333334</v>
      </c>
      <c r="C26" s="524">
        <v>0.68875000000000008</v>
      </c>
      <c r="D26" s="524">
        <v>0.62333333333333318</v>
      </c>
      <c r="E26" s="524">
        <v>0.77666666666666673</v>
      </c>
      <c r="F26" s="524">
        <v>0.91208333333333325</v>
      </c>
      <c r="G26" s="524">
        <v>0.89499999999999968</v>
      </c>
      <c r="H26" s="524">
        <v>1.0279166666666668</v>
      </c>
      <c r="I26" s="524">
        <v>1.1279166666666665</v>
      </c>
      <c r="J26" s="524">
        <v>1.0470833333333336</v>
      </c>
      <c r="K26" s="524">
        <v>0.91958333333333331</v>
      </c>
      <c r="L26" s="524">
        <v>0.79499999999999948</v>
      </c>
      <c r="M26" s="525">
        <v>0.66658333333333386</v>
      </c>
      <c r="N26" s="217"/>
      <c r="O26" s="296">
        <v>22</v>
      </c>
      <c r="P26" s="523">
        <v>1.1500000000000001</v>
      </c>
      <c r="Q26" s="532">
        <v>1.1975</v>
      </c>
      <c r="R26" s="532">
        <v>0.95708333333333317</v>
      </c>
      <c r="S26" s="532">
        <v>0.92541666666666667</v>
      </c>
      <c r="T26" s="532">
        <v>0.97624999999999984</v>
      </c>
      <c r="U26" s="532">
        <v>1.0683333333333334</v>
      </c>
      <c r="V26" s="532">
        <v>1.2145833333333336</v>
      </c>
      <c r="W26" s="532">
        <v>1.3262499999999993</v>
      </c>
      <c r="X26" s="532">
        <v>1.3237499999999998</v>
      </c>
      <c r="Y26" s="532">
        <v>1.2012499999999999</v>
      </c>
      <c r="Z26" s="532">
        <v>1.0779166666666662</v>
      </c>
      <c r="AA26" s="533">
        <v>0.88041666666666629</v>
      </c>
      <c r="AB26" s="302"/>
      <c r="AC26" s="296">
        <v>22</v>
      </c>
      <c r="AD26" s="523">
        <v>2.6083333333333338</v>
      </c>
      <c r="AE26" s="524">
        <v>1.2525000000000006</v>
      </c>
      <c r="AF26" s="524">
        <v>1.1562500000000002</v>
      </c>
      <c r="AG26" s="524">
        <v>1.3283333333333329</v>
      </c>
      <c r="AH26" s="524">
        <v>1.3862499999999998</v>
      </c>
      <c r="AI26" s="524">
        <v>1.7787499999999998</v>
      </c>
      <c r="AJ26" s="524">
        <v>3.0374999999999996</v>
      </c>
      <c r="AK26" s="524">
        <v>3.4500000000000015</v>
      </c>
      <c r="AL26" s="524">
        <v>3.5070833333333322</v>
      </c>
      <c r="AM26" s="524">
        <v>3.0083333333333329</v>
      </c>
      <c r="AN26" s="524">
        <v>1.32</v>
      </c>
      <c r="AO26" s="525">
        <v>1.2283333333333333</v>
      </c>
      <c r="AV26" s="315"/>
      <c r="AW26" s="315"/>
      <c r="AX26" s="315"/>
      <c r="AY26" s="315"/>
      <c r="AZ26" s="315"/>
      <c r="BA26" s="315"/>
      <c r="BB26" s="315"/>
      <c r="BC26" s="315"/>
      <c r="BD26" s="217"/>
      <c r="BE26" s="302"/>
      <c r="BF26" s="315"/>
      <c r="BG26" s="315"/>
      <c r="BH26" s="315"/>
      <c r="BI26" s="315"/>
      <c r="BJ26" s="302"/>
      <c r="BK26" s="315"/>
      <c r="BL26" s="315"/>
      <c r="BM26" s="315"/>
      <c r="BN26" s="315"/>
      <c r="BO26" s="315"/>
      <c r="BP26" s="315"/>
      <c r="BQ26" s="315"/>
      <c r="BR26" s="315"/>
      <c r="BS26" s="315"/>
      <c r="BT26" s="315"/>
      <c r="BU26" s="315"/>
      <c r="BV26" s="315"/>
    </row>
    <row r="27" spans="1:74" ht="11.15" customHeight="1">
      <c r="A27" s="296">
        <v>23</v>
      </c>
      <c r="B27" s="523">
        <v>0.76124999999999987</v>
      </c>
      <c r="C27" s="524">
        <v>0.68541666666666634</v>
      </c>
      <c r="D27" s="524">
        <v>0.60541666666666638</v>
      </c>
      <c r="E27" s="524">
        <v>0.78708333333333347</v>
      </c>
      <c r="F27" s="524">
        <v>0.90416666666666667</v>
      </c>
      <c r="G27" s="524">
        <v>0.90625</v>
      </c>
      <c r="H27" s="524">
        <v>1.0483333333333333</v>
      </c>
      <c r="I27" s="524">
        <v>1.1349999999999998</v>
      </c>
      <c r="J27" s="524">
        <v>1.0341666666666667</v>
      </c>
      <c r="K27" s="524">
        <v>0.93374999999999975</v>
      </c>
      <c r="L27" s="524">
        <v>0.78208333333333302</v>
      </c>
      <c r="M27" s="525">
        <v>0.67751666666666743</v>
      </c>
      <c r="N27" s="217"/>
      <c r="O27" s="296">
        <v>23</v>
      </c>
      <c r="P27" s="523">
        <v>1.1308333333333334</v>
      </c>
      <c r="Q27" s="532">
        <v>1.1416666666666668</v>
      </c>
      <c r="R27" s="532">
        <v>0.92166666666666675</v>
      </c>
      <c r="S27" s="532">
        <v>0.93624999999999969</v>
      </c>
      <c r="T27" s="532">
        <v>0.98749999999999993</v>
      </c>
      <c r="U27" s="532">
        <v>1.1008333333333333</v>
      </c>
      <c r="V27" s="532">
        <v>1.218333333333333</v>
      </c>
      <c r="W27" s="532">
        <v>1.3162499999999997</v>
      </c>
      <c r="X27" s="532">
        <v>1.3483333333333334</v>
      </c>
      <c r="Y27" s="532">
        <v>1.2016666666666669</v>
      </c>
      <c r="Z27" s="532">
        <v>1.0641666666666667</v>
      </c>
      <c r="AA27" s="533">
        <v>0.90875000000000028</v>
      </c>
      <c r="AB27" s="302"/>
      <c r="AC27" s="296">
        <v>23</v>
      </c>
      <c r="AD27" s="523">
        <v>2.5745833333333334</v>
      </c>
      <c r="AE27" s="524">
        <v>1.2729166666666669</v>
      </c>
      <c r="AF27" s="524">
        <v>1.1754166666666668</v>
      </c>
      <c r="AG27" s="524">
        <v>1.3212500000000003</v>
      </c>
      <c r="AH27" s="524">
        <v>1.4433333333333334</v>
      </c>
      <c r="AI27" s="524">
        <v>1.8408333333333333</v>
      </c>
      <c r="AJ27" s="524">
        <v>3.0554166666666673</v>
      </c>
      <c r="AK27" s="524">
        <v>3.4583333333333321</v>
      </c>
      <c r="AL27" s="524">
        <v>3.500833333333333</v>
      </c>
      <c r="AM27" s="524">
        <v>2.9816666666666678</v>
      </c>
      <c r="AN27" s="524">
        <v>1.32</v>
      </c>
      <c r="AO27" s="525">
        <v>1.2450000000000001</v>
      </c>
      <c r="AV27" s="315"/>
      <c r="AW27" s="315"/>
      <c r="AX27" s="315"/>
      <c r="AY27" s="315"/>
      <c r="AZ27" s="315"/>
      <c r="BA27" s="315"/>
      <c r="BB27" s="315"/>
      <c r="BC27" s="315"/>
      <c r="BD27" s="217"/>
      <c r="BE27" s="302"/>
      <c r="BF27" s="315"/>
      <c r="BG27" s="315"/>
      <c r="BH27" s="315"/>
      <c r="BI27" s="315"/>
      <c r="BJ27" s="302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</row>
    <row r="28" spans="1:74" ht="11.15" customHeight="1">
      <c r="A28" s="296">
        <v>24</v>
      </c>
      <c r="B28" s="523">
        <v>0.76875000000000016</v>
      </c>
      <c r="C28" s="524">
        <v>0.68666666666666643</v>
      </c>
      <c r="D28" s="524">
        <v>0.60916666666666652</v>
      </c>
      <c r="E28" s="524">
        <v>0.80041666666666689</v>
      </c>
      <c r="F28" s="524">
        <v>0.87916666666666676</v>
      </c>
      <c r="G28" s="524">
        <v>0.91749999999999987</v>
      </c>
      <c r="H28" s="524">
        <v>1.0591666666666666</v>
      </c>
      <c r="I28" s="524">
        <v>1.1345833333333333</v>
      </c>
      <c r="J28" s="524">
        <v>1.0458333333333336</v>
      </c>
      <c r="K28" s="524">
        <v>0.9279166666666665</v>
      </c>
      <c r="L28" s="524">
        <v>0.77083333333333348</v>
      </c>
      <c r="M28" s="525">
        <v>0.67761666666666753</v>
      </c>
      <c r="N28" s="217"/>
      <c r="O28" s="296">
        <v>24</v>
      </c>
      <c r="P28" s="523">
        <v>1.1679166666666669</v>
      </c>
      <c r="Q28" s="532">
        <v>1.0916666666666666</v>
      </c>
      <c r="R28" s="532">
        <v>0.8641666666666673</v>
      </c>
      <c r="S28" s="532">
        <v>0.93375000000000019</v>
      </c>
      <c r="T28" s="532">
        <v>0.9987499999999998</v>
      </c>
      <c r="U28" s="532">
        <v>1.1191666666666664</v>
      </c>
      <c r="V28" s="532">
        <v>1.2329166666666673</v>
      </c>
      <c r="W28" s="532">
        <v>1.3183333333333331</v>
      </c>
      <c r="X28" s="532">
        <v>1.3320833333333335</v>
      </c>
      <c r="Y28" s="532">
        <v>1.2100000000000004</v>
      </c>
      <c r="Z28" s="532">
        <v>1.0420833333333333</v>
      </c>
      <c r="AA28" s="533">
        <v>0.93250000000000011</v>
      </c>
      <c r="AB28" s="302"/>
      <c r="AC28" s="296">
        <v>24</v>
      </c>
      <c r="AD28" s="523">
        <v>2.5233333333333334</v>
      </c>
      <c r="AE28" s="524">
        <v>1.2966666666666671</v>
      </c>
      <c r="AF28" s="524">
        <v>1.2037500000000003</v>
      </c>
      <c r="AG28" s="524">
        <v>1.3208333333333335</v>
      </c>
      <c r="AH28" s="524">
        <v>1.4825000000000006</v>
      </c>
      <c r="AI28" s="524">
        <v>1.908333333333333</v>
      </c>
      <c r="AJ28" s="524">
        <v>3.075416666666666</v>
      </c>
      <c r="AK28" s="524">
        <v>3.4629166666666666</v>
      </c>
      <c r="AL28" s="524">
        <v>3.4949999999999992</v>
      </c>
      <c r="AM28" s="524">
        <v>2.9608333333333348</v>
      </c>
      <c r="AN28" s="524">
        <v>1.3212500000000003</v>
      </c>
      <c r="AO28" s="525">
        <v>1.25</v>
      </c>
      <c r="AV28" s="315"/>
      <c r="AW28" s="315"/>
      <c r="AX28" s="315"/>
      <c r="AY28" s="315"/>
      <c r="AZ28" s="315"/>
      <c r="BA28" s="315"/>
      <c r="BB28" s="315"/>
      <c r="BC28" s="315"/>
      <c r="BD28" s="217"/>
      <c r="BE28" s="302"/>
      <c r="BF28" s="315"/>
      <c r="BG28" s="315"/>
      <c r="BH28" s="315"/>
      <c r="BI28" s="315"/>
      <c r="BJ28" s="302"/>
      <c r="BK28" s="315"/>
      <c r="BL28" s="315"/>
      <c r="BM28" s="315"/>
      <c r="BN28" s="315"/>
      <c r="BO28" s="315"/>
      <c r="BP28" s="315"/>
      <c r="BQ28" s="315"/>
      <c r="BR28" s="315"/>
      <c r="BS28" s="315"/>
      <c r="BT28" s="315"/>
      <c r="BU28" s="315"/>
      <c r="BV28" s="315"/>
    </row>
    <row r="29" spans="1:74" ht="11.15" customHeight="1">
      <c r="A29" s="296">
        <v>25</v>
      </c>
      <c r="B29" s="523">
        <v>0.75958333333333317</v>
      </c>
      <c r="C29" s="524">
        <v>0.67874999999999985</v>
      </c>
      <c r="D29" s="524">
        <v>0.60333333333333317</v>
      </c>
      <c r="E29" s="524">
        <v>0.80583333333333351</v>
      </c>
      <c r="F29" s="524">
        <v>0.87458333333333338</v>
      </c>
      <c r="G29" s="524">
        <v>0.91833333333333311</v>
      </c>
      <c r="H29" s="524">
        <v>1.0725</v>
      </c>
      <c r="I29" s="524">
        <v>1.1349999999999998</v>
      </c>
      <c r="J29" s="524">
        <v>1.0345833333333336</v>
      </c>
      <c r="K29" s="524">
        <v>0.91416666666666657</v>
      </c>
      <c r="L29" s="524">
        <v>0.7616666666666666</v>
      </c>
      <c r="M29" s="525">
        <v>0.66688333333333416</v>
      </c>
      <c r="N29" s="217"/>
      <c r="O29" s="296">
        <v>25</v>
      </c>
      <c r="P29" s="523">
        <v>1.1612499999999999</v>
      </c>
      <c r="Q29" s="532">
        <v>1.0583333333333333</v>
      </c>
      <c r="R29" s="532">
        <v>0.84500000000000008</v>
      </c>
      <c r="S29" s="532">
        <v>0.91500000000000004</v>
      </c>
      <c r="T29" s="532">
        <v>0.9766666666666669</v>
      </c>
      <c r="U29" s="532">
        <v>1.1262500000000002</v>
      </c>
      <c r="V29" s="532">
        <v>1.2416666666666671</v>
      </c>
      <c r="W29" s="532">
        <v>1.3358333333333328</v>
      </c>
      <c r="X29" s="532">
        <v>1.3104166666666668</v>
      </c>
      <c r="Y29" s="532">
        <v>1.16875</v>
      </c>
      <c r="Z29" s="532">
        <v>1.0387499999999998</v>
      </c>
      <c r="AA29" s="533">
        <v>0.93541666666666634</v>
      </c>
      <c r="AB29" s="302"/>
      <c r="AC29" s="296">
        <v>25</v>
      </c>
      <c r="AD29" s="523">
        <v>2.4754166666666668</v>
      </c>
      <c r="AE29" s="524">
        <v>1.2995833333333338</v>
      </c>
      <c r="AF29" s="524">
        <v>1.2229166666666669</v>
      </c>
      <c r="AG29" s="524">
        <v>1.3229166666666667</v>
      </c>
      <c r="AH29" s="524">
        <v>1.4391666666666671</v>
      </c>
      <c r="AI29" s="524">
        <v>1.9716666666666667</v>
      </c>
      <c r="AJ29" s="524">
        <v>3.0958333333333332</v>
      </c>
      <c r="AK29" s="524">
        <v>3.4725000000000001</v>
      </c>
      <c r="AL29" s="524">
        <v>3.4866666666666677</v>
      </c>
      <c r="AM29" s="524">
        <v>2.9391666666666669</v>
      </c>
      <c r="AN29" s="524">
        <v>1.3254166666666662</v>
      </c>
      <c r="AO29" s="525">
        <v>1.25</v>
      </c>
      <c r="AV29" s="315"/>
      <c r="AW29" s="315"/>
      <c r="AX29" s="315"/>
      <c r="AY29" s="315"/>
      <c r="AZ29" s="315"/>
      <c r="BA29" s="315"/>
      <c r="BB29" s="315"/>
      <c r="BC29" s="315"/>
      <c r="BD29" s="217"/>
      <c r="BE29" s="302"/>
      <c r="BF29" s="315"/>
      <c r="BG29" s="315"/>
      <c r="BH29" s="315"/>
      <c r="BI29" s="315"/>
      <c r="BJ29" s="302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</row>
    <row r="30" spans="1:74" ht="11.15" customHeight="1">
      <c r="A30" s="296">
        <v>26</v>
      </c>
      <c r="B30" s="523">
        <v>0.73708333333333353</v>
      </c>
      <c r="C30" s="524">
        <v>0.6866666666666662</v>
      </c>
      <c r="D30" s="524">
        <v>0.6120833333333332</v>
      </c>
      <c r="E30" s="524">
        <v>0.82</v>
      </c>
      <c r="F30" s="524">
        <v>0.87166666666666659</v>
      </c>
      <c r="G30" s="524">
        <v>0.90208333333333324</v>
      </c>
      <c r="H30" s="524">
        <v>1.0891666666666668</v>
      </c>
      <c r="I30" s="524">
        <v>1.1475</v>
      </c>
      <c r="J30" s="524">
        <v>1.0350000000000001</v>
      </c>
      <c r="K30" s="524">
        <v>0.90583333333333338</v>
      </c>
      <c r="L30" s="524">
        <v>0.77416666666666656</v>
      </c>
      <c r="M30" s="525">
        <v>0.65573333333333428</v>
      </c>
      <c r="N30" s="217"/>
      <c r="O30" s="296">
        <v>26</v>
      </c>
      <c r="P30" s="523">
        <v>1.0862499999999995</v>
      </c>
      <c r="Q30" s="532">
        <v>1.0666666666666669</v>
      </c>
      <c r="R30" s="532">
        <v>0.87333333333333352</v>
      </c>
      <c r="S30" s="532">
        <v>0.9029166666666667</v>
      </c>
      <c r="T30" s="532">
        <v>0.97208333333333352</v>
      </c>
      <c r="U30" s="532">
        <v>1.0849999999999997</v>
      </c>
      <c r="V30" s="532">
        <v>1.2604166666666672</v>
      </c>
      <c r="W30" s="532">
        <v>1.3195833333333329</v>
      </c>
      <c r="X30" s="532">
        <v>1.3091666666666664</v>
      </c>
      <c r="Y30" s="532">
        <v>1.1375000000000002</v>
      </c>
      <c r="Z30" s="532">
        <v>1.010416666666667</v>
      </c>
      <c r="AA30" s="533">
        <v>0.95249999999999968</v>
      </c>
      <c r="AB30" s="302"/>
      <c r="AC30" s="296">
        <v>26</v>
      </c>
      <c r="AD30" s="523">
        <v>2.4179166666666663</v>
      </c>
      <c r="AE30" s="524">
        <v>1.3004166666666668</v>
      </c>
      <c r="AF30" s="524">
        <v>1.2404166666666667</v>
      </c>
      <c r="AG30" s="524">
        <v>1.3295833333333327</v>
      </c>
      <c r="AH30" s="524">
        <v>1.4462499999999998</v>
      </c>
      <c r="AI30" s="524">
        <v>2.0349999999999993</v>
      </c>
      <c r="AJ30" s="524">
        <v>3.1162499999999991</v>
      </c>
      <c r="AK30" s="524">
        <v>3.48</v>
      </c>
      <c r="AL30" s="524">
        <v>3.4779166666666654</v>
      </c>
      <c r="AM30" s="524">
        <v>2.9216666666666669</v>
      </c>
      <c r="AN30" s="524">
        <v>1.3299999999999992</v>
      </c>
      <c r="AO30" s="525">
        <v>1.25</v>
      </c>
      <c r="AV30" s="315"/>
      <c r="AW30" s="315"/>
      <c r="AX30" s="315"/>
      <c r="AY30" s="315"/>
      <c r="AZ30" s="315"/>
      <c r="BA30" s="315"/>
      <c r="BB30" s="315"/>
      <c r="BC30" s="315"/>
      <c r="BD30" s="217"/>
      <c r="BE30" s="302"/>
      <c r="BF30" s="315"/>
      <c r="BG30" s="315"/>
      <c r="BH30" s="315"/>
      <c r="BI30" s="315"/>
      <c r="BJ30" s="302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</row>
    <row r="31" spans="1:74" ht="11.15" customHeight="1">
      <c r="A31" s="296">
        <v>27</v>
      </c>
      <c r="B31" s="523">
        <v>0.7333333333333335</v>
      </c>
      <c r="C31" s="524">
        <v>0.66333333333333344</v>
      </c>
      <c r="D31" s="524">
        <v>0.62791666666666657</v>
      </c>
      <c r="E31" s="524">
        <v>0.81416666666666682</v>
      </c>
      <c r="F31" s="524">
        <v>0.86583333333333323</v>
      </c>
      <c r="G31" s="524">
        <v>0.88749999999999984</v>
      </c>
      <c r="H31" s="524">
        <v>1.1033333333333337</v>
      </c>
      <c r="I31" s="524">
        <v>1.1625000000000001</v>
      </c>
      <c r="J31" s="524">
        <v>1.0375000000000001</v>
      </c>
      <c r="K31" s="524">
        <v>0.85833333333333339</v>
      </c>
      <c r="L31" s="524">
        <v>0.77666666666666651</v>
      </c>
      <c r="M31" s="525">
        <v>0.65791666666666782</v>
      </c>
      <c r="N31" s="217"/>
      <c r="O31" s="296">
        <v>27</v>
      </c>
      <c r="P31" s="523">
        <v>1.0895833333333338</v>
      </c>
      <c r="Q31" s="532">
        <v>1.0325000000000004</v>
      </c>
      <c r="R31" s="532">
        <v>0.91041666666666721</v>
      </c>
      <c r="S31" s="532">
        <v>0.92291666666666694</v>
      </c>
      <c r="T31" s="532">
        <v>0.98375000000000001</v>
      </c>
      <c r="U31" s="532">
        <v>1.0354166666666667</v>
      </c>
      <c r="V31" s="532">
        <v>1.2562500000000005</v>
      </c>
      <c r="W31" s="532">
        <v>1.3291666666666664</v>
      </c>
      <c r="X31" s="532">
        <v>1.3058333333333334</v>
      </c>
      <c r="Y31" s="532">
        <v>1.1029166666666668</v>
      </c>
      <c r="Z31" s="532">
        <v>0.9820833333333332</v>
      </c>
      <c r="AA31" s="533">
        <v>0.97583333333333355</v>
      </c>
      <c r="AB31" s="302"/>
      <c r="AC31" s="296">
        <v>27</v>
      </c>
      <c r="AD31" s="523">
        <v>2.3629166666666674</v>
      </c>
      <c r="AE31" s="524">
        <v>1.2791666666666666</v>
      </c>
      <c r="AF31" s="524">
        <v>1.2566666666666675</v>
      </c>
      <c r="AG31" s="524">
        <v>1.3295833333333331</v>
      </c>
      <c r="AH31" s="524">
        <v>1.4049999999999996</v>
      </c>
      <c r="AI31" s="524">
        <v>2.0687499999999996</v>
      </c>
      <c r="AJ31" s="524">
        <v>3.1362500000000004</v>
      </c>
      <c r="AK31" s="524">
        <v>3.4904166666666661</v>
      </c>
      <c r="AL31" s="524">
        <v>3.473749999999999</v>
      </c>
      <c r="AM31" s="524">
        <v>2.8995833333333327</v>
      </c>
      <c r="AN31" s="524">
        <v>1.3329166666666663</v>
      </c>
      <c r="AO31" s="525">
        <v>1.2575000000000007</v>
      </c>
      <c r="AV31" s="315"/>
      <c r="AW31" s="315"/>
      <c r="AX31" s="315"/>
      <c r="AY31" s="315"/>
      <c r="AZ31" s="315"/>
      <c r="BA31" s="315"/>
      <c r="BB31" s="315"/>
      <c r="BC31" s="315"/>
      <c r="BD31" s="217"/>
      <c r="BE31" s="302"/>
      <c r="BF31" s="315"/>
      <c r="BG31" s="315"/>
      <c r="BH31" s="315"/>
      <c r="BI31" s="315"/>
      <c r="BJ31" s="302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</row>
    <row r="32" spans="1:74" ht="11.15" customHeight="1">
      <c r="A32" s="296">
        <v>28</v>
      </c>
      <c r="B32" s="523">
        <v>0.74541666666666673</v>
      </c>
      <c r="C32" s="524">
        <v>0.6529166666666667</v>
      </c>
      <c r="D32" s="524">
        <v>0.64708333333333345</v>
      </c>
      <c r="E32" s="524">
        <v>0.80958333333333343</v>
      </c>
      <c r="F32" s="524">
        <v>0.87583333333333346</v>
      </c>
      <c r="G32" s="524">
        <v>0.91041666666666654</v>
      </c>
      <c r="H32" s="524">
        <v>1.1041666666666667</v>
      </c>
      <c r="I32" s="524">
        <v>1.1770833333333335</v>
      </c>
      <c r="J32" s="524">
        <v>1.0479166666666668</v>
      </c>
      <c r="K32" s="524">
        <v>0.83416666666666661</v>
      </c>
      <c r="L32" s="524">
        <v>0.77874999999999994</v>
      </c>
      <c r="M32" s="525">
        <v>0.65718333333333456</v>
      </c>
      <c r="N32" s="217"/>
      <c r="O32" s="296">
        <v>28</v>
      </c>
      <c r="P32" s="523">
        <v>1.0904166666666668</v>
      </c>
      <c r="Q32" s="532">
        <v>1.0100000000000005</v>
      </c>
      <c r="R32" s="532">
        <v>0.90833333333333321</v>
      </c>
      <c r="S32" s="532">
        <v>0.94374999999999976</v>
      </c>
      <c r="T32" s="532">
        <v>1.0154166666666666</v>
      </c>
      <c r="U32" s="532">
        <v>1.0720833333333328</v>
      </c>
      <c r="V32" s="532">
        <v>1.2341666666666666</v>
      </c>
      <c r="W32" s="532">
        <v>1.3295833333333333</v>
      </c>
      <c r="X32" s="532">
        <v>1.2779166666666673</v>
      </c>
      <c r="Y32" s="532">
        <v>1.1566666666666672</v>
      </c>
      <c r="Z32" s="532">
        <v>0.96666666666666679</v>
      </c>
      <c r="AA32" s="533">
        <v>1.0191666666666666</v>
      </c>
      <c r="AB32" s="302"/>
      <c r="AC32" s="296">
        <v>28</v>
      </c>
      <c r="AD32" s="523">
        <v>2.333333333333333</v>
      </c>
      <c r="AE32" s="524">
        <v>1.2783333333333333</v>
      </c>
      <c r="AF32" s="524">
        <v>1.2687499999999996</v>
      </c>
      <c r="AG32" s="524">
        <v>1.355833333333333</v>
      </c>
      <c r="AH32" s="524">
        <v>1.4145833333333335</v>
      </c>
      <c r="AI32" s="524">
        <v>2.1</v>
      </c>
      <c r="AJ32" s="524">
        <v>3.1579166666666652</v>
      </c>
      <c r="AK32" s="524">
        <v>3.5004166666666667</v>
      </c>
      <c r="AL32" s="524">
        <v>3.4708333333333328</v>
      </c>
      <c r="AM32" s="524">
        <v>2.8699999999999992</v>
      </c>
      <c r="AN32" s="524">
        <v>1.3320833333333326</v>
      </c>
      <c r="AO32" s="525">
        <v>1.2695833333333331</v>
      </c>
      <c r="AV32" s="315"/>
      <c r="AW32" s="315"/>
      <c r="AX32" s="315"/>
      <c r="AY32" s="315"/>
      <c r="AZ32" s="315"/>
      <c r="BA32" s="315"/>
      <c r="BB32" s="315"/>
      <c r="BC32" s="315"/>
      <c r="BD32" s="217"/>
      <c r="BE32" s="302"/>
      <c r="BF32" s="315"/>
      <c r="BG32" s="315"/>
      <c r="BH32" s="315"/>
      <c r="BI32" s="315"/>
      <c r="BJ32" s="302"/>
      <c r="BK32" s="315"/>
      <c r="BL32" s="315"/>
      <c r="BM32" s="315"/>
      <c r="BN32" s="315"/>
      <c r="BO32" s="315"/>
      <c r="BP32" s="315"/>
      <c r="BQ32" s="315"/>
      <c r="BR32" s="315"/>
      <c r="BS32" s="315"/>
      <c r="BT32" s="315"/>
      <c r="BU32" s="315"/>
      <c r="BV32" s="315"/>
    </row>
    <row r="33" spans="1:74" ht="11.15" customHeight="1">
      <c r="A33" s="296">
        <v>29</v>
      </c>
      <c r="B33" s="523">
        <v>0.75166666666666682</v>
      </c>
      <c r="C33" s="524"/>
      <c r="D33" s="524">
        <v>0.63624999999999998</v>
      </c>
      <c r="E33" s="524">
        <v>0.80958333333333343</v>
      </c>
      <c r="F33" s="524">
        <v>0.850833333333333</v>
      </c>
      <c r="G33" s="524">
        <v>0.90708333333333335</v>
      </c>
      <c r="H33" s="524">
        <v>1.0904166666666666</v>
      </c>
      <c r="I33" s="524">
        <v>1.1791666666666667</v>
      </c>
      <c r="J33" s="524">
        <v>1.0354166666666671</v>
      </c>
      <c r="K33" s="524">
        <v>0.81791666666666663</v>
      </c>
      <c r="L33" s="524">
        <v>0.78083333333333327</v>
      </c>
      <c r="M33" s="525">
        <v>0.63811666666666789</v>
      </c>
      <c r="N33" s="217"/>
      <c r="O33" s="296">
        <v>29</v>
      </c>
      <c r="P33" s="523">
        <v>1.0816666666666666</v>
      </c>
      <c r="Q33" s="532"/>
      <c r="R33" s="532">
        <v>0.85958333333333348</v>
      </c>
      <c r="S33" s="532">
        <v>0.96083333333333354</v>
      </c>
      <c r="T33" s="532">
        <v>1.0216666666666665</v>
      </c>
      <c r="U33" s="532">
        <v>1.0737499999999995</v>
      </c>
      <c r="V33" s="532">
        <v>1.2429166666666671</v>
      </c>
      <c r="W33" s="532">
        <v>1.3049999999999999</v>
      </c>
      <c r="X33" s="532">
        <v>1.2212500000000004</v>
      </c>
      <c r="Y33" s="532">
        <v>1.174166666666667</v>
      </c>
      <c r="Z33" s="532">
        <v>0.94999999999999984</v>
      </c>
      <c r="AA33" s="533">
        <v>0.96250000000000002</v>
      </c>
      <c r="AB33" s="302"/>
      <c r="AC33" s="296">
        <v>29</v>
      </c>
      <c r="AD33" s="523">
        <v>2.3024999999999989</v>
      </c>
      <c r="AE33" s="524"/>
      <c r="AF33" s="524">
        <v>1.2699999999999998</v>
      </c>
      <c r="AG33" s="524">
        <v>1.3533333333333335</v>
      </c>
      <c r="AH33" s="524">
        <v>1.3999999999999997</v>
      </c>
      <c r="AI33" s="524">
        <v>2.160833333333334</v>
      </c>
      <c r="AJ33" s="524">
        <v>3.179583333333333</v>
      </c>
      <c r="AK33" s="524">
        <v>3.51</v>
      </c>
      <c r="AL33" s="524">
        <v>3.465833333333332</v>
      </c>
      <c r="AM33" s="524">
        <v>2.7854166666666669</v>
      </c>
      <c r="AN33" s="524">
        <v>1.3320833333333326</v>
      </c>
      <c r="AO33" s="525">
        <v>1.26875</v>
      </c>
      <c r="AV33" s="315"/>
      <c r="AW33" s="315"/>
      <c r="AX33" s="315"/>
      <c r="AY33" s="315"/>
      <c r="AZ33" s="315"/>
      <c r="BA33" s="315"/>
      <c r="BB33" s="315"/>
      <c r="BC33" s="315"/>
      <c r="BD33" s="217"/>
      <c r="BE33" s="302"/>
      <c r="BF33" s="315"/>
      <c r="BG33" s="315"/>
      <c r="BH33" s="315"/>
      <c r="BI33" s="315"/>
      <c r="BJ33" s="302"/>
      <c r="BK33" s="315"/>
      <c r="BL33" s="315"/>
      <c r="BM33" s="315"/>
      <c r="BN33" s="315"/>
      <c r="BO33" s="315"/>
      <c r="BP33" s="315"/>
      <c r="BQ33" s="315"/>
      <c r="BR33" s="315"/>
      <c r="BS33" s="315"/>
      <c r="BT33" s="315"/>
      <c r="BU33" s="315"/>
      <c r="BV33" s="315"/>
    </row>
    <row r="34" spans="1:74" ht="11.15" customHeight="1">
      <c r="A34" s="296">
        <v>30</v>
      </c>
      <c r="B34" s="523">
        <v>0.77166666666666639</v>
      </c>
      <c r="C34" s="524"/>
      <c r="D34" s="524">
        <v>0.64374999999999993</v>
      </c>
      <c r="E34" s="524">
        <v>0.8075</v>
      </c>
      <c r="F34" s="524">
        <v>0.84791666666666654</v>
      </c>
      <c r="G34" s="524">
        <v>0.92208333333333325</v>
      </c>
      <c r="H34" s="524">
        <v>1.0604166666666666</v>
      </c>
      <c r="I34" s="524">
        <v>1.1695833333333334</v>
      </c>
      <c r="J34" s="524">
        <v>1.0275000000000001</v>
      </c>
      <c r="K34" s="524">
        <v>0.79875000000000007</v>
      </c>
      <c r="L34" s="524">
        <v>0.76583333333333325</v>
      </c>
      <c r="M34" s="525">
        <v>0.64405000000000145</v>
      </c>
      <c r="N34" s="217"/>
      <c r="O34" s="296">
        <v>30</v>
      </c>
      <c r="P34" s="523">
        <v>1.1174999999999999</v>
      </c>
      <c r="Q34" s="532"/>
      <c r="R34" s="532">
        <v>0.84666666666666679</v>
      </c>
      <c r="S34" s="532">
        <v>0.94416666666666671</v>
      </c>
      <c r="T34" s="532">
        <v>1.0766666666666664</v>
      </c>
      <c r="U34" s="532">
        <v>1.0704166666666666</v>
      </c>
      <c r="V34" s="532">
        <v>1.2416666666666671</v>
      </c>
      <c r="W34" s="532">
        <v>1.2991666666666666</v>
      </c>
      <c r="X34" s="532">
        <v>1.1841666666666668</v>
      </c>
      <c r="Y34" s="532">
        <v>1.199583333333333</v>
      </c>
      <c r="Z34" s="532">
        <v>1.0033333333333336</v>
      </c>
      <c r="AA34" s="533">
        <v>0.85333333333333306</v>
      </c>
      <c r="AB34" s="302"/>
      <c r="AC34" s="296">
        <v>30</v>
      </c>
      <c r="AD34" s="523">
        <v>2.2883333333333331</v>
      </c>
      <c r="AE34" s="524"/>
      <c r="AF34" s="524">
        <v>1.2737499999999999</v>
      </c>
      <c r="AG34" s="524">
        <v>1.352916666666667</v>
      </c>
      <c r="AH34" s="524">
        <v>1.3779166666666667</v>
      </c>
      <c r="AI34" s="524">
        <v>2.2662499999999999</v>
      </c>
      <c r="AJ34" s="524">
        <v>3.2004166666666669</v>
      </c>
      <c r="AK34" s="524">
        <v>3.5174999999999979</v>
      </c>
      <c r="AL34" s="524">
        <v>3.4558333333333344</v>
      </c>
      <c r="AM34" s="524">
        <v>2.4179166666666667</v>
      </c>
      <c r="AN34" s="524">
        <v>1.334583333333333</v>
      </c>
      <c r="AO34" s="525">
        <v>1.2691666666666666</v>
      </c>
      <c r="AV34" s="315"/>
      <c r="AW34" s="315"/>
      <c r="AX34" s="315"/>
      <c r="AY34" s="315"/>
      <c r="AZ34" s="315"/>
      <c r="BA34" s="315"/>
      <c r="BB34" s="315"/>
      <c r="BC34" s="315"/>
      <c r="BD34" s="217"/>
      <c r="BE34" s="302"/>
      <c r="BF34" s="315"/>
      <c r="BG34" s="315"/>
      <c r="BH34" s="315"/>
      <c r="BI34" s="315"/>
      <c r="BJ34" s="302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5"/>
    </row>
    <row r="35" spans="1:74" ht="11.15" customHeight="1">
      <c r="A35" s="298">
        <v>31</v>
      </c>
      <c r="B35" s="526">
        <v>0.76416666666666666</v>
      </c>
      <c r="C35" s="527"/>
      <c r="D35" s="527">
        <v>0.62958333333333349</v>
      </c>
      <c r="E35" s="527"/>
      <c r="F35" s="527">
        <v>0.81708333333333316</v>
      </c>
      <c r="G35" s="527"/>
      <c r="H35" s="527">
        <v>1.0683333333333331</v>
      </c>
      <c r="I35" s="527">
        <v>1.1720833333333334</v>
      </c>
      <c r="J35" s="527"/>
      <c r="K35" s="527">
        <v>0.80458333333333343</v>
      </c>
      <c r="L35" s="527"/>
      <c r="M35" s="528">
        <v>0.63362500000000133</v>
      </c>
      <c r="N35" s="217"/>
      <c r="O35" s="298">
        <v>31</v>
      </c>
      <c r="P35" s="526">
        <v>1.14625</v>
      </c>
      <c r="Q35" s="527"/>
      <c r="R35" s="527">
        <v>0.83333333333333315</v>
      </c>
      <c r="S35" s="527"/>
      <c r="T35" s="527">
        <v>1.0387500000000001</v>
      </c>
      <c r="U35" s="527"/>
      <c r="V35" s="527">
        <v>1.2300000000000002</v>
      </c>
      <c r="W35" s="527">
        <v>1.315833333333333</v>
      </c>
      <c r="X35" s="527"/>
      <c r="Y35" s="527">
        <v>1.1487499999999999</v>
      </c>
      <c r="Z35" s="527"/>
      <c r="AA35" s="534">
        <v>0.86583333333333334</v>
      </c>
      <c r="AB35" s="302"/>
      <c r="AC35" s="298">
        <v>31</v>
      </c>
      <c r="AD35" s="526">
        <v>2.2929166666666654</v>
      </c>
      <c r="AE35" s="527"/>
      <c r="AF35" s="527">
        <v>1.2750000000000004</v>
      </c>
      <c r="AG35" s="527"/>
      <c r="AH35" s="527">
        <v>1.3737500000000002</v>
      </c>
      <c r="AI35" s="527"/>
      <c r="AJ35" s="527">
        <v>3.2216666666666662</v>
      </c>
      <c r="AK35" s="527">
        <v>3.5287500000000005</v>
      </c>
      <c r="AL35" s="527"/>
      <c r="AM35" s="527">
        <v>1.8712499999999999</v>
      </c>
      <c r="AN35" s="527"/>
      <c r="AO35" s="528">
        <v>1.2729166666666671</v>
      </c>
      <c r="AV35" s="315"/>
      <c r="AW35" s="315"/>
      <c r="AX35" s="315"/>
      <c r="AY35" s="315"/>
      <c r="AZ35" s="315"/>
      <c r="BA35" s="315"/>
      <c r="BB35" s="315"/>
      <c r="BC35" s="315"/>
      <c r="BD35" s="217"/>
      <c r="BE35" s="302"/>
      <c r="BF35" s="315"/>
      <c r="BG35" s="315"/>
      <c r="BH35" s="315"/>
      <c r="BI35" s="315"/>
      <c r="BJ35" s="302"/>
      <c r="BK35" s="315"/>
      <c r="BL35" s="315"/>
      <c r="BM35" s="315"/>
      <c r="BN35" s="315"/>
      <c r="BO35" s="315"/>
      <c r="BP35" s="315"/>
      <c r="BQ35" s="315"/>
      <c r="BR35" s="315"/>
      <c r="BS35" s="315"/>
      <c r="BT35" s="315"/>
      <c r="BU35" s="315"/>
      <c r="BV35" s="315"/>
    </row>
    <row r="36" spans="1:74" ht="11.15" customHeight="1">
      <c r="A36" s="295" t="s">
        <v>5</v>
      </c>
      <c r="B36" s="520">
        <f t="shared" ref="B36:M36" si="0">AVERAGE(B5:B35)</f>
        <v>0.77284946236559138</v>
      </c>
      <c r="C36" s="521">
        <f t="shared" si="0"/>
        <v>0.71903273809523804</v>
      </c>
      <c r="D36" s="521">
        <f t="shared" si="0"/>
        <v>0.64126344086021514</v>
      </c>
      <c r="E36" s="521">
        <f t="shared" si="0"/>
        <v>0.72965277777777782</v>
      </c>
      <c r="F36" s="521">
        <f t="shared" si="0"/>
        <v>0.84071236559139761</v>
      </c>
      <c r="G36" s="521">
        <f t="shared" si="0"/>
        <v>0.89556944444444431</v>
      </c>
      <c r="H36" s="521">
        <f t="shared" si="0"/>
        <v>0.9888709677419355</v>
      </c>
      <c r="I36" s="521">
        <f t="shared" si="0"/>
        <v>1.1070967741935485</v>
      </c>
      <c r="J36" s="521">
        <f t="shared" si="0"/>
        <v>1.1102638888888889</v>
      </c>
      <c r="K36" s="521">
        <f t="shared" si="0"/>
        <v>0.94528225806451616</v>
      </c>
      <c r="L36" s="521">
        <f t="shared" si="0"/>
        <v>0.77663888888888866</v>
      </c>
      <c r="M36" s="522">
        <f t="shared" si="0"/>
        <v>0.69670887096774248</v>
      </c>
      <c r="N36" s="316"/>
      <c r="O36" s="295" t="s">
        <v>5</v>
      </c>
      <c r="P36" s="520">
        <f t="shared" ref="P36:AA36" si="1">AVERAGE(P5:P35)</f>
        <v>1.1182930107526881</v>
      </c>
      <c r="Q36" s="521">
        <f t="shared" si="1"/>
        <v>1.1376785714285715</v>
      </c>
      <c r="R36" s="521">
        <f t="shared" si="1"/>
        <v>0.94127688172043011</v>
      </c>
      <c r="S36" s="521">
        <f t="shared" si="1"/>
        <v>0.91480555555555554</v>
      </c>
      <c r="T36" s="521">
        <f t="shared" si="1"/>
        <v>0.98850806451612916</v>
      </c>
      <c r="U36" s="521">
        <f t="shared" si="1"/>
        <v>1.069375</v>
      </c>
      <c r="V36" s="521">
        <f t="shared" si="1"/>
        <v>1.1713844086021505</v>
      </c>
      <c r="W36" s="521">
        <f t="shared" si="1"/>
        <v>1.2895295698924727</v>
      </c>
      <c r="X36" s="521">
        <f t="shared" si="1"/>
        <v>1.3091250000000005</v>
      </c>
      <c r="Y36" s="521">
        <f t="shared" si="1"/>
        <v>1.2365860215053763</v>
      </c>
      <c r="Z36" s="521">
        <f t="shared" si="1"/>
        <v>1.0499027777777776</v>
      </c>
      <c r="AA36" s="522">
        <f t="shared" si="1"/>
        <v>0.96047043010752686</v>
      </c>
      <c r="AB36" s="302"/>
      <c r="AC36" s="295" t="s">
        <v>5</v>
      </c>
      <c r="AD36" s="520">
        <f t="shared" ref="AD36:AO36" si="2">AVERAGE(AD5:AD35)</f>
        <v>2.709314516129032</v>
      </c>
      <c r="AE36" s="521">
        <f t="shared" si="2"/>
        <v>1.7099999999999997</v>
      </c>
      <c r="AF36" s="521">
        <f t="shared" si="2"/>
        <v>1.2366129032258064</v>
      </c>
      <c r="AG36" s="521">
        <f t="shared" si="2"/>
        <v>1.3186111111111107</v>
      </c>
      <c r="AH36" s="521">
        <f t="shared" si="2"/>
        <v>1.366774193548387</v>
      </c>
      <c r="AI36" s="521">
        <f t="shared" si="2"/>
        <v>1.7585833333333336</v>
      </c>
      <c r="AJ36" s="521">
        <f t="shared" si="2"/>
        <v>2.8913709677419352</v>
      </c>
      <c r="AK36" s="521">
        <f t="shared" si="2"/>
        <v>3.4100806451612899</v>
      </c>
      <c r="AL36" s="521">
        <f t="shared" si="2"/>
        <v>3.5651666666666655</v>
      </c>
      <c r="AM36" s="521">
        <f t="shared" si="2"/>
        <v>3.1513978494623669</v>
      </c>
      <c r="AN36" s="521">
        <f t="shared" si="2"/>
        <v>1.3298472222222222</v>
      </c>
      <c r="AO36" s="522">
        <f t="shared" si="2"/>
        <v>1.2499999999999996</v>
      </c>
      <c r="AV36" s="315"/>
      <c r="AW36" s="315"/>
      <c r="AX36" s="315"/>
      <c r="AY36" s="315"/>
      <c r="AZ36" s="315"/>
      <c r="BA36" s="315"/>
      <c r="BB36" s="315"/>
      <c r="BC36" s="315"/>
      <c r="BD36" s="217"/>
      <c r="BE36" s="302"/>
      <c r="BF36" s="315"/>
      <c r="BG36" s="315"/>
      <c r="BH36" s="315"/>
      <c r="BI36" s="315"/>
      <c r="BJ36" s="302"/>
      <c r="BK36" s="315"/>
      <c r="BL36" s="315"/>
      <c r="BM36" s="315"/>
      <c r="BN36" s="315"/>
      <c r="BO36" s="315"/>
      <c r="BP36" s="315"/>
      <c r="BQ36" s="315"/>
      <c r="BR36" s="315"/>
      <c r="BS36" s="315"/>
      <c r="BT36" s="315"/>
      <c r="BU36" s="315"/>
      <c r="BV36" s="315"/>
    </row>
    <row r="37" spans="1:74" ht="11.15" customHeight="1">
      <c r="A37" s="296" t="s">
        <v>6</v>
      </c>
      <c r="B37" s="523">
        <v>0.73</v>
      </c>
      <c r="C37" s="524">
        <v>0.63</v>
      </c>
      <c r="D37" s="524">
        <v>0.57999999999999996</v>
      </c>
      <c r="E37" s="524">
        <v>0.62</v>
      </c>
      <c r="F37" s="524">
        <v>0.73</v>
      </c>
      <c r="G37" s="524">
        <v>0.78</v>
      </c>
      <c r="H37" s="524">
        <v>0.87999999999999989</v>
      </c>
      <c r="I37" s="524">
        <v>0.99999999999999989</v>
      </c>
      <c r="J37" s="524">
        <v>0.98999999999999988</v>
      </c>
      <c r="K37" s="524">
        <v>0.78</v>
      </c>
      <c r="L37" s="524">
        <v>0.73</v>
      </c>
      <c r="M37" s="525">
        <v>0.61220000000000141</v>
      </c>
      <c r="N37" s="301"/>
      <c r="O37" s="296" t="s">
        <v>6</v>
      </c>
      <c r="P37" s="523">
        <v>0.98</v>
      </c>
      <c r="Q37" s="532">
        <v>1</v>
      </c>
      <c r="R37" s="532">
        <v>0.80000000000000016</v>
      </c>
      <c r="S37" s="532">
        <v>0.81000000000000016</v>
      </c>
      <c r="T37" s="532">
        <v>0.79000000000000015</v>
      </c>
      <c r="U37" s="532">
        <v>1.01</v>
      </c>
      <c r="V37" s="532">
        <v>1.02</v>
      </c>
      <c r="W37" s="532">
        <v>1.2200000000000002</v>
      </c>
      <c r="X37" s="532">
        <v>1.1700000000000002</v>
      </c>
      <c r="Y37" s="532">
        <v>1.03</v>
      </c>
      <c r="Z37" s="532">
        <v>0.92999999999999994</v>
      </c>
      <c r="AA37" s="525">
        <v>0.82999999999999985</v>
      </c>
      <c r="AB37" s="302"/>
      <c r="AC37" s="296" t="s">
        <v>6</v>
      </c>
      <c r="AD37" s="523">
        <v>2.2799999999999998</v>
      </c>
      <c r="AE37" s="524">
        <v>1.23</v>
      </c>
      <c r="AF37" s="524">
        <v>1.0799999999999998</v>
      </c>
      <c r="AG37" s="524">
        <v>1.28</v>
      </c>
      <c r="AH37" s="524">
        <v>1.32</v>
      </c>
      <c r="AI37" s="524">
        <v>1.3800000000000001</v>
      </c>
      <c r="AJ37" s="524">
        <v>2.33</v>
      </c>
      <c r="AK37" s="524">
        <v>3.23</v>
      </c>
      <c r="AL37" s="524">
        <v>3.4499999999999997</v>
      </c>
      <c r="AM37" s="524">
        <v>1.73</v>
      </c>
      <c r="AN37" s="524">
        <v>1.22</v>
      </c>
      <c r="AO37" s="525">
        <v>1.17</v>
      </c>
      <c r="AV37" s="315"/>
      <c r="AW37" s="315"/>
      <c r="AX37" s="315"/>
      <c r="AY37" s="315"/>
      <c r="AZ37" s="315"/>
      <c r="BA37" s="302"/>
      <c r="BB37" s="302"/>
      <c r="BC37" s="302"/>
      <c r="BD37" s="217"/>
      <c r="BE37" s="302"/>
      <c r="BF37" s="315"/>
      <c r="BG37" s="315"/>
      <c r="BH37" s="315"/>
      <c r="BI37" s="315"/>
      <c r="BJ37" s="302"/>
      <c r="BK37" s="315"/>
      <c r="BL37" s="315"/>
      <c r="BM37" s="315"/>
      <c r="BN37" s="315"/>
      <c r="BO37" s="315"/>
      <c r="BP37" s="315"/>
      <c r="BQ37" s="315"/>
      <c r="BR37" s="315"/>
      <c r="BS37" s="315"/>
      <c r="BT37" s="315"/>
      <c r="BU37" s="315"/>
      <c r="BV37" s="315"/>
    </row>
    <row r="38" spans="1:74" ht="11.15" customHeight="1">
      <c r="A38" s="298" t="s">
        <v>7</v>
      </c>
      <c r="B38" s="526">
        <v>0.82000000000000006</v>
      </c>
      <c r="C38" s="527">
        <v>0.78</v>
      </c>
      <c r="D38" s="527">
        <v>0.74</v>
      </c>
      <c r="E38" s="527">
        <v>0.92999999999999994</v>
      </c>
      <c r="F38" s="527">
        <v>1.03</v>
      </c>
      <c r="G38" s="527">
        <v>1.01</v>
      </c>
      <c r="H38" s="527">
        <v>1.22</v>
      </c>
      <c r="I38" s="527">
        <v>1.33</v>
      </c>
      <c r="J38" s="527">
        <v>1.34</v>
      </c>
      <c r="K38" s="527">
        <v>1.08</v>
      </c>
      <c r="L38" s="527">
        <v>0.83000000000000007</v>
      </c>
      <c r="M38" s="528">
        <v>0.79549999999999998</v>
      </c>
      <c r="N38" s="301"/>
      <c r="O38" s="298" t="s">
        <v>7</v>
      </c>
      <c r="P38" s="526">
        <v>1.2100000000000002</v>
      </c>
      <c r="Q38" s="527">
        <v>1.26</v>
      </c>
      <c r="R38" s="527">
        <v>1.08</v>
      </c>
      <c r="S38" s="527">
        <v>0.97</v>
      </c>
      <c r="T38" s="527">
        <v>1.0900000000000001</v>
      </c>
      <c r="U38" s="527">
        <v>1.1400000000000001</v>
      </c>
      <c r="V38" s="527">
        <v>1.27</v>
      </c>
      <c r="W38" s="527">
        <v>1.35</v>
      </c>
      <c r="X38" s="527">
        <v>1.3900000000000001</v>
      </c>
      <c r="Y38" s="527">
        <v>1.36</v>
      </c>
      <c r="Z38" s="527">
        <v>1.1500000000000001</v>
      </c>
      <c r="AA38" s="528">
        <v>1.08</v>
      </c>
      <c r="AB38" s="302"/>
      <c r="AC38" s="298" t="s">
        <v>7</v>
      </c>
      <c r="AD38" s="526">
        <v>3.0000000000000004</v>
      </c>
      <c r="AE38" s="527">
        <v>2.36</v>
      </c>
      <c r="AF38" s="527">
        <v>1.34</v>
      </c>
      <c r="AG38" s="527">
        <v>1.36</v>
      </c>
      <c r="AH38" s="527">
        <v>1.4900000000000002</v>
      </c>
      <c r="AI38" s="527">
        <v>2.3199999999999998</v>
      </c>
      <c r="AJ38" s="527">
        <v>3.23</v>
      </c>
      <c r="AK38" s="527">
        <v>3.53</v>
      </c>
      <c r="AL38" s="527">
        <v>3.66</v>
      </c>
      <c r="AM38" s="527">
        <v>3.46</v>
      </c>
      <c r="AN38" s="527">
        <v>1.7199999999999998</v>
      </c>
      <c r="AO38" s="528">
        <v>1.34</v>
      </c>
      <c r="AV38" s="315"/>
      <c r="AW38" s="315"/>
      <c r="AX38" s="315"/>
      <c r="AY38" s="315"/>
      <c r="AZ38" s="315"/>
      <c r="BA38" s="302"/>
      <c r="BB38" s="302"/>
      <c r="BC38" s="302"/>
      <c r="BD38" s="217"/>
      <c r="BE38" s="302"/>
      <c r="BF38" s="315"/>
      <c r="BG38" s="315"/>
      <c r="BH38" s="315"/>
      <c r="BI38" s="315"/>
      <c r="BJ38" s="302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</row>
    <row r="39" spans="1:74" ht="11.15" customHeight="1">
      <c r="A39" s="1014" t="s">
        <v>249</v>
      </c>
      <c r="B39" s="1047" t="s">
        <v>200</v>
      </c>
      <c r="C39" s="1048"/>
      <c r="D39" s="1060" t="s">
        <v>250</v>
      </c>
      <c r="E39" s="1064"/>
      <c r="F39" s="1064"/>
      <c r="G39" s="1064"/>
      <c r="H39" s="1061"/>
      <c r="I39" s="1060" t="s">
        <v>251</v>
      </c>
      <c r="J39" s="1064"/>
      <c r="K39" s="1064"/>
      <c r="L39" s="1064"/>
      <c r="M39" s="1061"/>
      <c r="N39" s="217"/>
      <c r="O39" s="1014" t="s">
        <v>249</v>
      </c>
      <c r="P39" s="1060" t="s">
        <v>200</v>
      </c>
      <c r="Q39" s="1061"/>
      <c r="R39" s="1047" t="s">
        <v>250</v>
      </c>
      <c r="S39" s="1056"/>
      <c r="T39" s="1056"/>
      <c r="U39" s="1056"/>
      <c r="V39" s="1048"/>
      <c r="W39" s="1047" t="s">
        <v>251</v>
      </c>
      <c r="X39" s="1056"/>
      <c r="Y39" s="1056"/>
      <c r="Z39" s="1056"/>
      <c r="AA39" s="1048"/>
      <c r="AB39" s="290"/>
      <c r="AC39" s="1041" t="s">
        <v>249</v>
      </c>
      <c r="AD39" s="1062" t="s">
        <v>200</v>
      </c>
      <c r="AE39" s="1063"/>
      <c r="AF39" s="1049" t="s">
        <v>250</v>
      </c>
      <c r="AG39" s="1050"/>
      <c r="AH39" s="1050"/>
      <c r="AI39" s="1050"/>
      <c r="AJ39" s="1051"/>
      <c r="AK39" s="1049" t="s">
        <v>251</v>
      </c>
      <c r="AL39" s="1050"/>
      <c r="AM39" s="1050"/>
      <c r="AN39" s="1050"/>
      <c r="AO39" s="1051"/>
      <c r="AV39" s="290"/>
      <c r="AW39" s="290"/>
      <c r="AX39" s="290"/>
      <c r="AY39" s="290"/>
      <c r="AZ39" s="290"/>
      <c r="BA39" s="290"/>
      <c r="BB39" s="290"/>
      <c r="BC39" s="303"/>
      <c r="BD39" s="217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</row>
    <row r="40" spans="1:74" ht="11.15" customHeight="1">
      <c r="A40" s="1015"/>
      <c r="B40" s="1054">
        <v>0.85</v>
      </c>
      <c r="C40" s="1055"/>
      <c r="D40" s="529">
        <v>0.57999999999999996</v>
      </c>
      <c r="E40" s="1042" t="s">
        <v>621</v>
      </c>
      <c r="F40" s="1043"/>
      <c r="G40" s="1043"/>
      <c r="H40" s="1044"/>
      <c r="I40" s="530">
        <v>1.34</v>
      </c>
      <c r="J40" s="1043" t="s">
        <v>622</v>
      </c>
      <c r="K40" s="1043"/>
      <c r="L40" s="1043"/>
      <c r="M40" s="1044"/>
      <c r="N40" s="217"/>
      <c r="O40" s="1015"/>
      <c r="P40" s="1052">
        <v>1.1000000000000001</v>
      </c>
      <c r="Q40" s="1053"/>
      <c r="R40" s="529">
        <v>0.79</v>
      </c>
      <c r="S40" s="1042" t="s">
        <v>299</v>
      </c>
      <c r="T40" s="1043"/>
      <c r="U40" s="1043"/>
      <c r="V40" s="1044"/>
      <c r="W40" s="530">
        <v>1.39</v>
      </c>
      <c r="X40" s="1043" t="s">
        <v>623</v>
      </c>
      <c r="Y40" s="1043"/>
      <c r="Z40" s="1043"/>
      <c r="AA40" s="1044"/>
      <c r="AB40" s="217"/>
      <c r="AC40" s="1015"/>
      <c r="AD40" s="1047">
        <v>2.15</v>
      </c>
      <c r="AE40" s="1048"/>
      <c r="AF40" s="529">
        <v>1.08</v>
      </c>
      <c r="AG40" s="1042" t="s">
        <v>613</v>
      </c>
      <c r="AH40" s="1043"/>
      <c r="AI40" s="1043"/>
      <c r="AJ40" s="1044"/>
      <c r="AK40" s="530">
        <v>3.66</v>
      </c>
      <c r="AL40" s="1042" t="s">
        <v>614</v>
      </c>
      <c r="AM40" s="1043"/>
      <c r="AN40" s="1043"/>
      <c r="AO40" s="1044"/>
      <c r="AV40" s="217"/>
      <c r="AW40" s="217"/>
      <c r="AX40" s="217"/>
      <c r="AY40" s="317"/>
      <c r="AZ40" s="304"/>
      <c r="BA40" s="304"/>
      <c r="BB40" s="304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317"/>
      <c r="BU40" s="217"/>
      <c r="BV40" s="217"/>
    </row>
    <row r="41" spans="1:74" ht="11.15" customHeight="1">
      <c r="A41" s="217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3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R41" s="197"/>
      <c r="AS41" s="197"/>
      <c r="AT41" s="197"/>
      <c r="AU41" s="197"/>
      <c r="AV41" s="217"/>
      <c r="AW41" s="217"/>
      <c r="AX41" s="217"/>
      <c r="AY41" s="217"/>
      <c r="AZ41" s="217"/>
      <c r="BA41" s="217"/>
      <c r="BB41" s="317"/>
      <c r="BC41" s="3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196"/>
    </row>
    <row r="42" spans="1:74" ht="11.15" customHeight="1">
      <c r="A42" s="217"/>
      <c r="B42" s="317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196"/>
    </row>
    <row r="43" spans="1:74" ht="11.15" customHeight="1">
      <c r="A43" s="217"/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3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196"/>
    </row>
    <row r="44" spans="1:74" ht="11.15" customHeight="1">
      <c r="A44" s="289" t="s">
        <v>274</v>
      </c>
      <c r="B44" s="290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C44" s="289" t="s">
        <v>275</v>
      </c>
      <c r="AD44" s="290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196"/>
    </row>
    <row r="45" spans="1:74" ht="11.15" customHeight="1">
      <c r="A45" s="289" t="s">
        <v>276</v>
      </c>
      <c r="B45" s="217"/>
      <c r="C45" s="217"/>
      <c r="D45" s="217"/>
      <c r="E45" s="217"/>
      <c r="F45" s="217"/>
      <c r="G45" s="217"/>
      <c r="H45" s="217"/>
      <c r="I45" s="217"/>
      <c r="J45" s="217"/>
      <c r="K45" s="292" t="s">
        <v>415</v>
      </c>
      <c r="L45" s="217"/>
      <c r="M45" s="217"/>
      <c r="N45" s="217"/>
      <c r="O45" s="289" t="s">
        <v>277</v>
      </c>
      <c r="P45" s="217"/>
      <c r="Q45" s="217"/>
      <c r="R45" s="217"/>
      <c r="S45" s="217"/>
      <c r="T45" s="217"/>
      <c r="U45" s="217"/>
      <c r="V45" s="217"/>
      <c r="W45" s="217"/>
      <c r="X45" s="217"/>
      <c r="Y45" s="292" t="s">
        <v>411</v>
      </c>
      <c r="Z45" s="217"/>
      <c r="AA45" s="217"/>
      <c r="AC45" s="289" t="s">
        <v>278</v>
      </c>
      <c r="AD45" s="217"/>
      <c r="AE45" s="217"/>
      <c r="AF45" s="217"/>
      <c r="AG45" s="217"/>
      <c r="AH45" s="217"/>
      <c r="AI45" s="217"/>
      <c r="AJ45" s="217"/>
      <c r="AK45" s="217"/>
      <c r="AL45" s="217"/>
      <c r="AM45" s="292" t="s">
        <v>414</v>
      </c>
      <c r="AN45" s="217"/>
      <c r="AO45" s="217"/>
      <c r="AP45" s="217"/>
      <c r="AQ45" s="289" t="s">
        <v>279</v>
      </c>
      <c r="AR45" s="217"/>
      <c r="AS45" s="217"/>
      <c r="AT45" s="217"/>
      <c r="AU45" s="217"/>
      <c r="AV45" s="217"/>
      <c r="AW45" s="217"/>
      <c r="AX45" s="217"/>
      <c r="AY45" s="217"/>
      <c r="AZ45" s="217"/>
      <c r="BA45" s="292" t="s">
        <v>413</v>
      </c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196"/>
      <c r="BN45" s="196"/>
      <c r="BO45" s="196"/>
      <c r="BP45" s="196"/>
      <c r="BQ45" s="196"/>
      <c r="BR45" s="196"/>
    </row>
    <row r="46" spans="1:74" ht="11.15" customHeight="1">
      <c r="A46" s="1018" t="s">
        <v>248</v>
      </c>
      <c r="B46" s="1019" t="s">
        <v>196</v>
      </c>
      <c r="C46" s="1019"/>
      <c r="D46" s="1019"/>
      <c r="E46" s="1019"/>
      <c r="F46" s="1019"/>
      <c r="G46" s="1019"/>
      <c r="H46" s="1019"/>
      <c r="I46" s="1019"/>
      <c r="J46" s="1019"/>
      <c r="K46" s="1019"/>
      <c r="L46" s="1019"/>
      <c r="M46" s="1019"/>
      <c r="N46" s="217"/>
      <c r="O46" s="1018" t="s">
        <v>52</v>
      </c>
      <c r="P46" s="1019" t="s">
        <v>196</v>
      </c>
      <c r="Q46" s="1019"/>
      <c r="R46" s="1019"/>
      <c r="S46" s="1019"/>
      <c r="T46" s="1019"/>
      <c r="U46" s="1019"/>
      <c r="V46" s="1019"/>
      <c r="W46" s="1019"/>
      <c r="X46" s="1019"/>
      <c r="Y46" s="1019"/>
      <c r="Z46" s="1019"/>
      <c r="AA46" s="1019"/>
      <c r="AC46" s="1018" t="s">
        <v>248</v>
      </c>
      <c r="AD46" s="309" t="s">
        <v>196</v>
      </c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217"/>
      <c r="AQ46" s="1018" t="s">
        <v>52</v>
      </c>
      <c r="AR46" s="309" t="s">
        <v>196</v>
      </c>
      <c r="AS46" s="309"/>
      <c r="AT46" s="309"/>
      <c r="AU46" s="309"/>
      <c r="AV46" s="309"/>
      <c r="AW46" s="309"/>
      <c r="AX46" s="309"/>
      <c r="AY46" s="309"/>
      <c r="AZ46" s="309"/>
      <c r="BA46" s="309"/>
      <c r="BB46" s="309"/>
      <c r="BC46" s="309"/>
      <c r="BD46" s="217"/>
      <c r="BE46" s="217"/>
      <c r="BF46" s="217"/>
      <c r="BG46" s="217"/>
      <c r="BH46" s="217"/>
      <c r="BI46" s="217"/>
      <c r="BJ46" s="217"/>
      <c r="BK46" s="217"/>
      <c r="BL46" s="217"/>
      <c r="BM46" s="196"/>
      <c r="BN46" s="196"/>
      <c r="BO46" s="196"/>
      <c r="BP46" s="196"/>
      <c r="BQ46" s="196"/>
      <c r="BR46" s="196"/>
    </row>
    <row r="47" spans="1:74" ht="11.15" customHeight="1">
      <c r="A47" s="1018"/>
      <c r="B47" s="293">
        <v>1</v>
      </c>
      <c r="C47" s="293">
        <v>2</v>
      </c>
      <c r="D47" s="293">
        <v>3</v>
      </c>
      <c r="E47" s="293">
        <v>4</v>
      </c>
      <c r="F47" s="293">
        <v>5</v>
      </c>
      <c r="G47" s="293">
        <v>6</v>
      </c>
      <c r="H47" s="293">
        <v>7</v>
      </c>
      <c r="I47" s="293">
        <v>8</v>
      </c>
      <c r="J47" s="293">
        <v>9</v>
      </c>
      <c r="K47" s="293">
        <v>10</v>
      </c>
      <c r="L47" s="293">
        <v>11</v>
      </c>
      <c r="M47" s="293">
        <v>12</v>
      </c>
      <c r="N47" s="217"/>
      <c r="O47" s="1018"/>
      <c r="P47" s="293">
        <v>1</v>
      </c>
      <c r="Q47" s="293">
        <v>2</v>
      </c>
      <c r="R47" s="293">
        <v>3</v>
      </c>
      <c r="S47" s="293">
        <v>4</v>
      </c>
      <c r="T47" s="293">
        <v>5</v>
      </c>
      <c r="U47" s="293">
        <v>6</v>
      </c>
      <c r="V47" s="293">
        <v>7</v>
      </c>
      <c r="W47" s="293">
        <v>8</v>
      </c>
      <c r="X47" s="293">
        <v>9</v>
      </c>
      <c r="Y47" s="293">
        <v>10</v>
      </c>
      <c r="Z47" s="293">
        <v>11</v>
      </c>
      <c r="AA47" s="293">
        <v>12</v>
      </c>
      <c r="AC47" s="1018"/>
      <c r="AD47" s="293">
        <v>1</v>
      </c>
      <c r="AE47" s="293">
        <v>2</v>
      </c>
      <c r="AF47" s="293">
        <v>3</v>
      </c>
      <c r="AG47" s="293">
        <v>4</v>
      </c>
      <c r="AH47" s="293">
        <v>5</v>
      </c>
      <c r="AI47" s="293">
        <v>6</v>
      </c>
      <c r="AJ47" s="293">
        <v>7</v>
      </c>
      <c r="AK47" s="293">
        <v>8</v>
      </c>
      <c r="AL47" s="293">
        <v>9</v>
      </c>
      <c r="AM47" s="293">
        <v>10</v>
      </c>
      <c r="AN47" s="293">
        <v>11</v>
      </c>
      <c r="AO47" s="293">
        <v>12</v>
      </c>
      <c r="AP47" s="217"/>
      <c r="AQ47" s="1018"/>
      <c r="AR47" s="293">
        <v>1</v>
      </c>
      <c r="AS47" s="293">
        <v>2</v>
      </c>
      <c r="AT47" s="293">
        <v>3</v>
      </c>
      <c r="AU47" s="293">
        <v>4</v>
      </c>
      <c r="AV47" s="293">
        <v>5</v>
      </c>
      <c r="AW47" s="293">
        <v>6</v>
      </c>
      <c r="AX47" s="293">
        <v>7</v>
      </c>
      <c r="AY47" s="293">
        <v>8</v>
      </c>
      <c r="AZ47" s="293">
        <v>9</v>
      </c>
      <c r="BA47" s="293">
        <v>10</v>
      </c>
      <c r="BB47" s="293">
        <v>11</v>
      </c>
      <c r="BC47" s="293">
        <v>12</v>
      </c>
      <c r="BD47" s="217"/>
      <c r="BE47" s="217"/>
      <c r="BF47" s="217"/>
      <c r="BG47" s="217"/>
      <c r="BH47" s="217"/>
      <c r="BI47" s="217"/>
      <c r="BJ47" s="217"/>
      <c r="BK47" s="217"/>
      <c r="BL47" s="217"/>
      <c r="BM47" s="196"/>
      <c r="BN47" s="196"/>
      <c r="BO47" s="196"/>
      <c r="BP47" s="196"/>
      <c r="BQ47" s="196"/>
      <c r="BR47" s="196"/>
    </row>
    <row r="48" spans="1:74" ht="11.15" customHeight="1">
      <c r="A48" s="295">
        <v>1</v>
      </c>
      <c r="B48" s="520">
        <v>0.72875000000000023</v>
      </c>
      <c r="C48" s="521">
        <v>0.73333333333333339</v>
      </c>
      <c r="D48" s="521">
        <v>0.58708333333333329</v>
      </c>
      <c r="E48" s="521">
        <v>0.54083333333333306</v>
      </c>
      <c r="F48" s="521">
        <v>0.64500000000000024</v>
      </c>
      <c r="G48" s="521">
        <v>0.70625000000000016</v>
      </c>
      <c r="H48" s="521">
        <v>0.77374999999999983</v>
      </c>
      <c r="I48" s="521">
        <v>0.86541666666666683</v>
      </c>
      <c r="J48" s="521">
        <v>0.93458333333333321</v>
      </c>
      <c r="K48" s="521">
        <v>0.85666666666666647</v>
      </c>
      <c r="L48" s="521">
        <v>0.644166666666667</v>
      </c>
      <c r="M48" s="522">
        <v>0.58291666666666664</v>
      </c>
      <c r="N48" s="217"/>
      <c r="O48" s="295">
        <v>1</v>
      </c>
      <c r="P48" s="520">
        <v>1.2570833333333336</v>
      </c>
      <c r="Q48" s="521">
        <v>1.2637499999999997</v>
      </c>
      <c r="R48" s="521">
        <v>1.1604166666666667</v>
      </c>
      <c r="S48" s="521">
        <v>1.1641666666666675</v>
      </c>
      <c r="T48" s="521">
        <v>1.2666666666666666</v>
      </c>
      <c r="U48" s="521">
        <v>1.2716666666666669</v>
      </c>
      <c r="V48" s="521">
        <v>1.44625</v>
      </c>
      <c r="W48" s="521">
        <v>1.5795833333333329</v>
      </c>
      <c r="X48" s="521">
        <v>1.7833333333333325</v>
      </c>
      <c r="Y48" s="521">
        <v>1.2620833333333332</v>
      </c>
      <c r="Z48" s="521">
        <v>1.1312500000000001</v>
      </c>
      <c r="AA48" s="522">
        <v>1.2233333333333332</v>
      </c>
      <c r="AC48" s="295">
        <v>1</v>
      </c>
      <c r="AD48" s="540">
        <v>0.42025916666666679</v>
      </c>
      <c r="AE48" s="541">
        <v>0.41523476666666653</v>
      </c>
      <c r="AF48" s="541">
        <v>0.45208333333333323</v>
      </c>
      <c r="AG48" s="541">
        <v>0.49083333333333351</v>
      </c>
      <c r="AH48" s="541">
        <v>0.43166666666666642</v>
      </c>
      <c r="AI48" s="541">
        <v>0.40875000000000017</v>
      </c>
      <c r="AJ48" s="541">
        <v>0.33666666666666667</v>
      </c>
      <c r="AK48" s="541">
        <v>0.13958333333333331</v>
      </c>
      <c r="AL48" s="541">
        <v>0.11333333333333334</v>
      </c>
      <c r="AM48" s="541">
        <v>0.23333333333333339</v>
      </c>
      <c r="AN48" s="541">
        <v>0.39041666666666658</v>
      </c>
      <c r="AO48" s="542">
        <v>0.46000000000000013</v>
      </c>
      <c r="AP48" s="217"/>
      <c r="AQ48" s="295">
        <v>1</v>
      </c>
      <c r="AR48" s="520">
        <v>0.42666666666666669</v>
      </c>
      <c r="AS48" s="521">
        <v>0.39916666666666684</v>
      </c>
      <c r="AT48" s="521">
        <v>0.28083333333333343</v>
      </c>
      <c r="AU48" s="521">
        <v>0.20333333333333328</v>
      </c>
      <c r="AV48" s="521">
        <v>0.43958333333333327</v>
      </c>
      <c r="AW48" s="521">
        <v>0.32541666666666674</v>
      </c>
      <c r="AX48" s="521">
        <v>0.40583333333333332</v>
      </c>
      <c r="AY48" s="521">
        <v>0.50708333333333333</v>
      </c>
      <c r="AZ48" s="521">
        <v>0.4850000000000001</v>
      </c>
      <c r="BA48" s="521">
        <v>0.3912500000000001</v>
      </c>
      <c r="BB48" s="521">
        <v>0.21833333333333327</v>
      </c>
      <c r="BC48" s="522">
        <v>0.19750000000000009</v>
      </c>
      <c r="BD48" s="217"/>
      <c r="BE48" s="217"/>
      <c r="BF48" s="217"/>
      <c r="BG48" s="217"/>
      <c r="BH48" s="217"/>
      <c r="BI48" s="217"/>
      <c r="BJ48" s="217"/>
      <c r="BK48" s="217"/>
      <c r="BL48" s="217"/>
      <c r="BM48" s="196"/>
      <c r="BN48" s="196"/>
      <c r="BO48" s="196"/>
      <c r="BP48" s="196"/>
      <c r="BQ48" s="196"/>
      <c r="BR48" s="196"/>
    </row>
    <row r="49" spans="1:70" ht="11.15" customHeight="1">
      <c r="A49" s="296">
        <v>2</v>
      </c>
      <c r="B49" s="523">
        <v>0.74916666666666687</v>
      </c>
      <c r="C49" s="524">
        <v>0.72958333333333358</v>
      </c>
      <c r="D49" s="524">
        <v>0.58333333333333337</v>
      </c>
      <c r="E49" s="524">
        <v>0.54041666666666677</v>
      </c>
      <c r="F49" s="524">
        <v>0.61833333333333329</v>
      </c>
      <c r="G49" s="524">
        <v>0.70750000000000046</v>
      </c>
      <c r="H49" s="524">
        <v>0.78083333333333338</v>
      </c>
      <c r="I49" s="524">
        <v>0.86833333333333373</v>
      </c>
      <c r="J49" s="524">
        <v>0.9387500000000002</v>
      </c>
      <c r="K49" s="524">
        <v>0.86625000000000041</v>
      </c>
      <c r="L49" s="524">
        <v>0.63291666666666713</v>
      </c>
      <c r="M49" s="525">
        <v>0.57583333333333353</v>
      </c>
      <c r="N49" s="217"/>
      <c r="O49" s="296">
        <v>2</v>
      </c>
      <c r="P49" s="523">
        <v>1.2429166666666662</v>
      </c>
      <c r="Q49" s="524">
        <v>1.236666666666667</v>
      </c>
      <c r="R49" s="524">
        <v>1.1683333333333332</v>
      </c>
      <c r="S49" s="524">
        <v>1.1820833333333336</v>
      </c>
      <c r="T49" s="524">
        <v>1.2529166666666665</v>
      </c>
      <c r="U49" s="524">
        <v>1.2779166666666668</v>
      </c>
      <c r="V49" s="524">
        <v>1.4716666666666667</v>
      </c>
      <c r="W49" s="524">
        <v>1.642499999999999</v>
      </c>
      <c r="X49" s="524">
        <v>1.8000000000000007</v>
      </c>
      <c r="Y49" s="524">
        <v>1.2470833333333333</v>
      </c>
      <c r="Z49" s="524">
        <v>1.1633333333333333</v>
      </c>
      <c r="AA49" s="525">
        <v>1.2262500000000003</v>
      </c>
      <c r="AC49" s="296">
        <v>2</v>
      </c>
      <c r="AD49" s="543">
        <v>0.4033901000000002</v>
      </c>
      <c r="AE49" s="544">
        <v>0.42336569999999973</v>
      </c>
      <c r="AF49" s="544">
        <v>0.46000000000000013</v>
      </c>
      <c r="AG49" s="544">
        <v>0.48791666666666694</v>
      </c>
      <c r="AH49" s="544">
        <v>0.45333333333333359</v>
      </c>
      <c r="AI49" s="544">
        <v>0.40708333333333346</v>
      </c>
      <c r="AJ49" s="544">
        <v>0.32916666666666677</v>
      </c>
      <c r="AK49" s="544">
        <v>0.13583333333333331</v>
      </c>
      <c r="AL49" s="544">
        <v>0.10708333333333336</v>
      </c>
      <c r="AM49" s="544">
        <v>0.23333333333333348</v>
      </c>
      <c r="AN49" s="544">
        <v>0.40166666666666678</v>
      </c>
      <c r="AO49" s="545">
        <v>0.46000000000000013</v>
      </c>
      <c r="AP49" s="217"/>
      <c r="AQ49" s="296">
        <v>2</v>
      </c>
      <c r="AR49" s="523">
        <v>0.41916666666666669</v>
      </c>
      <c r="AS49" s="524">
        <v>0.40000000000000013</v>
      </c>
      <c r="AT49" s="524">
        <v>0.3004166666666665</v>
      </c>
      <c r="AU49" s="524">
        <v>0.22333333333333338</v>
      </c>
      <c r="AV49" s="524">
        <v>0.41666666666666669</v>
      </c>
      <c r="AW49" s="524">
        <v>0.32333333333333342</v>
      </c>
      <c r="AX49" s="524">
        <v>0.40833333333333344</v>
      </c>
      <c r="AY49" s="524">
        <v>0.51166666666666638</v>
      </c>
      <c r="AZ49" s="524">
        <v>0.49125000000000002</v>
      </c>
      <c r="BA49" s="524">
        <v>0.39916666666666684</v>
      </c>
      <c r="BB49" s="524">
        <v>0.21458333333333332</v>
      </c>
      <c r="BC49" s="525">
        <v>0.19666666666666668</v>
      </c>
      <c r="BD49" s="217"/>
      <c r="BE49" s="217"/>
      <c r="BF49" s="217"/>
      <c r="BG49" s="217"/>
      <c r="BH49" s="217"/>
      <c r="BI49" s="217"/>
      <c r="BJ49" s="217"/>
      <c r="BK49" s="217"/>
      <c r="BL49" s="217"/>
      <c r="BM49" s="196"/>
      <c r="BN49" s="196"/>
      <c r="BO49" s="196"/>
      <c r="BP49" s="196"/>
      <c r="BQ49" s="196"/>
      <c r="BR49" s="196"/>
    </row>
    <row r="50" spans="1:70" ht="11.15" customHeight="1">
      <c r="A50" s="296">
        <v>3</v>
      </c>
      <c r="B50" s="523">
        <v>0.76666666666666661</v>
      </c>
      <c r="C50" s="524">
        <v>0.71958333333333357</v>
      </c>
      <c r="D50" s="524">
        <v>0.58374999999999999</v>
      </c>
      <c r="E50" s="524">
        <v>0.54166666666666652</v>
      </c>
      <c r="F50" s="524">
        <v>0.63291666666666702</v>
      </c>
      <c r="G50" s="524">
        <v>0.72041666666666704</v>
      </c>
      <c r="H50" s="524">
        <v>0.78375000000000039</v>
      </c>
      <c r="I50" s="524">
        <v>0.87166666666666714</v>
      </c>
      <c r="J50" s="524">
        <v>0.94458333333333344</v>
      </c>
      <c r="K50" s="524">
        <v>0.87125000000000064</v>
      </c>
      <c r="L50" s="524">
        <v>0.62000000000000055</v>
      </c>
      <c r="M50" s="525">
        <v>0.58291666666666664</v>
      </c>
      <c r="N50" s="217"/>
      <c r="O50" s="296">
        <v>3</v>
      </c>
      <c r="P50" s="523">
        <v>1.2291666666666667</v>
      </c>
      <c r="Q50" s="524">
        <v>1.1874999999999998</v>
      </c>
      <c r="R50" s="524">
        <v>1.1887500000000004</v>
      </c>
      <c r="S50" s="524">
        <v>1.1949999999999998</v>
      </c>
      <c r="T50" s="524">
        <v>1.258333333333334</v>
      </c>
      <c r="U50" s="524">
        <v>1.2883333333333329</v>
      </c>
      <c r="V50" s="524">
        <v>1.4570833333333333</v>
      </c>
      <c r="W50" s="524">
        <v>1.6725000000000003</v>
      </c>
      <c r="X50" s="524">
        <v>1.8191666666666666</v>
      </c>
      <c r="Y50" s="524">
        <v>1.2137499999999999</v>
      </c>
      <c r="Z50" s="524">
        <v>1.1366666666666672</v>
      </c>
      <c r="AA50" s="525">
        <v>1.2374999999999994</v>
      </c>
      <c r="AC50" s="296">
        <v>3</v>
      </c>
      <c r="AD50" s="543">
        <v>0.39610436666666676</v>
      </c>
      <c r="AE50" s="544">
        <v>0.42691329999999955</v>
      </c>
      <c r="AF50" s="544">
        <v>0.46083333333333348</v>
      </c>
      <c r="AG50" s="544">
        <v>0.48958333333333354</v>
      </c>
      <c r="AH50" s="544">
        <v>0.44791666666666652</v>
      </c>
      <c r="AI50" s="544">
        <v>0.39833333333333326</v>
      </c>
      <c r="AJ50" s="544">
        <v>0.32416666666666688</v>
      </c>
      <c r="AK50" s="544">
        <v>0.13249999999999998</v>
      </c>
      <c r="AL50" s="544">
        <v>0.1041666666666667</v>
      </c>
      <c r="AM50" s="544">
        <v>0.23416666666666675</v>
      </c>
      <c r="AN50" s="544">
        <v>0.41000000000000009</v>
      </c>
      <c r="AO50" s="545">
        <v>0.46041666666666686</v>
      </c>
      <c r="AP50" s="217"/>
      <c r="AQ50" s="296">
        <v>3</v>
      </c>
      <c r="AR50" s="523">
        <v>0.4270833333333332</v>
      </c>
      <c r="AS50" s="524">
        <v>0.38708333333333339</v>
      </c>
      <c r="AT50" s="524">
        <v>0.31541666666666657</v>
      </c>
      <c r="AU50" s="524">
        <v>0.24000000000000002</v>
      </c>
      <c r="AV50" s="524">
        <v>0.40291666666666676</v>
      </c>
      <c r="AW50" s="524">
        <v>0.32916666666666666</v>
      </c>
      <c r="AX50" s="524">
        <v>0.40833333333333338</v>
      </c>
      <c r="AY50" s="524">
        <v>0.50916666666666643</v>
      </c>
      <c r="AZ50" s="524">
        <v>0.49458333333333337</v>
      </c>
      <c r="BA50" s="524">
        <v>0.39750000000000013</v>
      </c>
      <c r="BB50" s="524">
        <v>0.19791666666666677</v>
      </c>
      <c r="BC50" s="525">
        <v>0.19791666666666674</v>
      </c>
      <c r="BD50" s="217"/>
      <c r="BE50" s="217"/>
      <c r="BF50" s="217"/>
      <c r="BG50" s="217"/>
      <c r="BH50" s="217"/>
      <c r="BI50" s="217"/>
      <c r="BJ50" s="217"/>
      <c r="BK50" s="217"/>
      <c r="BL50" s="217"/>
      <c r="BM50" s="196"/>
      <c r="BN50" s="196"/>
      <c r="BO50" s="196"/>
      <c r="BP50" s="196"/>
      <c r="BQ50" s="196"/>
      <c r="BR50" s="196"/>
    </row>
    <row r="51" spans="1:70" ht="11.15" customHeight="1">
      <c r="A51" s="296">
        <v>4</v>
      </c>
      <c r="B51" s="523">
        <v>0.74833333333333341</v>
      </c>
      <c r="C51" s="524">
        <v>0.72333333333333361</v>
      </c>
      <c r="D51" s="524">
        <v>0.57583333333333353</v>
      </c>
      <c r="E51" s="524">
        <v>0.54416666666666691</v>
      </c>
      <c r="F51" s="524">
        <v>0.64625000000000032</v>
      </c>
      <c r="G51" s="524">
        <v>0.72666666666666668</v>
      </c>
      <c r="H51" s="524">
        <v>0.79583333333333373</v>
      </c>
      <c r="I51" s="524">
        <v>0.87625000000000053</v>
      </c>
      <c r="J51" s="524">
        <v>0.94625000000000004</v>
      </c>
      <c r="K51" s="524">
        <v>0.8691666666666672</v>
      </c>
      <c r="L51" s="524">
        <v>0.58750000000000002</v>
      </c>
      <c r="M51" s="525">
        <v>0.59333333333333316</v>
      </c>
      <c r="N51" s="217"/>
      <c r="O51" s="296">
        <v>4</v>
      </c>
      <c r="P51" s="523">
        <v>1.2195833333333332</v>
      </c>
      <c r="Q51" s="524">
        <v>1.2466666666666661</v>
      </c>
      <c r="R51" s="524">
        <v>1.1920833333333334</v>
      </c>
      <c r="S51" s="524">
        <v>1.195416666666667</v>
      </c>
      <c r="T51" s="524">
        <v>1.1962499999999998</v>
      </c>
      <c r="U51" s="524">
        <v>1.2924999999999998</v>
      </c>
      <c r="V51" s="524">
        <v>1.4745833333333334</v>
      </c>
      <c r="W51" s="524">
        <v>1.6799999999999997</v>
      </c>
      <c r="X51" s="524">
        <v>1.8162499999999999</v>
      </c>
      <c r="Y51" s="524">
        <v>1.2204166666666671</v>
      </c>
      <c r="Z51" s="524">
        <v>1.0599999999999996</v>
      </c>
      <c r="AA51" s="525">
        <v>1.2433333333333332</v>
      </c>
      <c r="AC51" s="296">
        <v>4</v>
      </c>
      <c r="AD51" s="543">
        <v>0.40923530000000014</v>
      </c>
      <c r="AE51" s="544">
        <v>0.4237942333333326</v>
      </c>
      <c r="AF51" s="544">
        <v>0.46916666666666673</v>
      </c>
      <c r="AG51" s="544">
        <v>0.48958333333333354</v>
      </c>
      <c r="AH51" s="544">
        <v>0.44083333333333302</v>
      </c>
      <c r="AI51" s="544">
        <v>0.39416666666666655</v>
      </c>
      <c r="AJ51" s="544">
        <v>0.31583333333333363</v>
      </c>
      <c r="AK51" s="544">
        <v>0.1295833333333333</v>
      </c>
      <c r="AL51" s="544">
        <v>0.10000000000000005</v>
      </c>
      <c r="AM51" s="544">
        <v>0.23708333333333342</v>
      </c>
      <c r="AN51" s="544">
        <v>0.42916666666666642</v>
      </c>
      <c r="AO51" s="545">
        <v>0.45708333333333329</v>
      </c>
      <c r="AP51" s="217"/>
      <c r="AQ51" s="296">
        <v>4</v>
      </c>
      <c r="AR51" s="523">
        <v>0.41541666666666671</v>
      </c>
      <c r="AS51" s="524">
        <v>0.38000000000000006</v>
      </c>
      <c r="AT51" s="524">
        <v>0.31249999999999994</v>
      </c>
      <c r="AU51" s="524">
        <v>0.2566666666666666</v>
      </c>
      <c r="AV51" s="524">
        <v>0.41791666666666655</v>
      </c>
      <c r="AW51" s="524">
        <v>0.33499999999999991</v>
      </c>
      <c r="AX51" s="524">
        <v>0.41874999999999996</v>
      </c>
      <c r="AY51" s="524">
        <v>0.50874999999999981</v>
      </c>
      <c r="AZ51" s="524">
        <v>0.49708333333333332</v>
      </c>
      <c r="BA51" s="524">
        <v>0.39333333333333337</v>
      </c>
      <c r="BB51" s="524">
        <v>0.14666666666666664</v>
      </c>
      <c r="BC51" s="525">
        <v>0.20458333333333334</v>
      </c>
      <c r="BD51" s="217"/>
      <c r="BE51" s="217"/>
      <c r="BF51" s="217"/>
      <c r="BG51" s="217"/>
      <c r="BH51" s="217"/>
      <c r="BI51" s="217"/>
      <c r="BJ51" s="217"/>
      <c r="BK51" s="217"/>
      <c r="BL51" s="217"/>
      <c r="BM51" s="196"/>
      <c r="BN51" s="196"/>
      <c r="BO51" s="196"/>
      <c r="BP51" s="196"/>
      <c r="BQ51" s="196"/>
      <c r="BR51" s="196"/>
    </row>
    <row r="52" spans="1:70" ht="11.15" customHeight="1">
      <c r="A52" s="296">
        <v>5</v>
      </c>
      <c r="B52" s="523">
        <v>0.75874999999999992</v>
      </c>
      <c r="C52" s="524">
        <v>0.72166666666666679</v>
      </c>
      <c r="D52" s="524">
        <v>0.57333333333333336</v>
      </c>
      <c r="E52" s="524">
        <v>0.55583333333333351</v>
      </c>
      <c r="F52" s="524">
        <v>0.65250000000000019</v>
      </c>
      <c r="G52" s="524">
        <v>0.73625000000000007</v>
      </c>
      <c r="H52" s="524">
        <v>0.77624999999999977</v>
      </c>
      <c r="I52" s="524">
        <v>0.88083333333333336</v>
      </c>
      <c r="J52" s="524">
        <v>0.94916666666666638</v>
      </c>
      <c r="K52" s="524">
        <v>0.87333333333333396</v>
      </c>
      <c r="L52" s="524">
        <v>0.56583333333333363</v>
      </c>
      <c r="M52" s="525">
        <v>0.59208333333333329</v>
      </c>
      <c r="N52" s="217"/>
      <c r="O52" s="296">
        <v>5</v>
      </c>
      <c r="P52" s="523">
        <v>1.2295833333333333</v>
      </c>
      <c r="Q52" s="524">
        <v>1.2308333333333328</v>
      </c>
      <c r="R52" s="524">
        <v>1.1933333333333331</v>
      </c>
      <c r="S52" s="524">
        <v>1.198333333333333</v>
      </c>
      <c r="T52" s="524">
        <v>1.1870833333333333</v>
      </c>
      <c r="U52" s="524">
        <v>1.3037499999999997</v>
      </c>
      <c r="V52" s="524">
        <v>1.468333333333333</v>
      </c>
      <c r="W52" s="524">
        <v>1.6345833333333333</v>
      </c>
      <c r="X52" s="524">
        <v>1.8224999999999996</v>
      </c>
      <c r="Y52" s="524">
        <v>1.2162499999999998</v>
      </c>
      <c r="Z52" s="524">
        <v>1.0695833333333333</v>
      </c>
      <c r="AA52" s="525">
        <v>1.2412499999999993</v>
      </c>
      <c r="AC52" s="296">
        <v>5</v>
      </c>
      <c r="AD52" s="543">
        <v>0.40236623333333338</v>
      </c>
      <c r="AE52" s="544">
        <v>0.4227584999999992</v>
      </c>
      <c r="AF52" s="544">
        <v>0.47083333333333349</v>
      </c>
      <c r="AG52" s="544">
        <v>0.48750000000000027</v>
      </c>
      <c r="AH52" s="544">
        <v>0.4345833333333331</v>
      </c>
      <c r="AI52" s="544">
        <v>0.38791666666666663</v>
      </c>
      <c r="AJ52" s="544">
        <v>0.32000000000000023</v>
      </c>
      <c r="AK52" s="544">
        <v>0.12333333333333331</v>
      </c>
      <c r="AL52" s="544">
        <v>9.666666666666672E-2</v>
      </c>
      <c r="AM52" s="544">
        <v>0.23708333333333342</v>
      </c>
      <c r="AN52" s="544">
        <v>0.43833333333333302</v>
      </c>
      <c r="AO52" s="545">
        <v>0.45875000000000021</v>
      </c>
      <c r="AP52" s="217"/>
      <c r="AQ52" s="296">
        <v>5</v>
      </c>
      <c r="AR52" s="523">
        <v>0.41625000000000001</v>
      </c>
      <c r="AS52" s="524">
        <v>0.38000000000000006</v>
      </c>
      <c r="AT52" s="524">
        <v>0.29791666666666661</v>
      </c>
      <c r="AU52" s="524">
        <v>0.27916666666666673</v>
      </c>
      <c r="AV52" s="524">
        <v>0.4254166666666665</v>
      </c>
      <c r="AW52" s="524">
        <v>0.3445833333333333</v>
      </c>
      <c r="AX52" s="524">
        <v>0.40666666666666679</v>
      </c>
      <c r="AY52" s="524">
        <v>0.51499999999999979</v>
      </c>
      <c r="AZ52" s="524">
        <v>0.50624999999999987</v>
      </c>
      <c r="BA52" s="524">
        <v>0.39541666666666675</v>
      </c>
      <c r="BB52" s="524">
        <v>0.14083333333333328</v>
      </c>
      <c r="BC52" s="525">
        <v>0.20083333333333342</v>
      </c>
      <c r="BD52" s="217"/>
      <c r="BE52" s="217"/>
      <c r="BF52" s="217"/>
      <c r="BG52" s="217"/>
      <c r="BH52" s="217"/>
      <c r="BI52" s="217"/>
      <c r="BJ52" s="217"/>
      <c r="BK52" s="217"/>
      <c r="BL52" s="217"/>
      <c r="BM52" s="196"/>
      <c r="BN52" s="196"/>
      <c r="BO52" s="196"/>
      <c r="BP52" s="196"/>
      <c r="BQ52" s="196"/>
      <c r="BR52" s="196"/>
    </row>
    <row r="53" spans="1:70" ht="11.15" customHeight="1">
      <c r="A53" s="296">
        <v>6</v>
      </c>
      <c r="B53" s="523">
        <v>0.76083333333333336</v>
      </c>
      <c r="C53" s="524">
        <v>0.70833333333333381</v>
      </c>
      <c r="D53" s="524">
        <v>0.60416666666666652</v>
      </c>
      <c r="E53" s="524">
        <v>0.56125000000000025</v>
      </c>
      <c r="F53" s="524">
        <v>0.66125000000000012</v>
      </c>
      <c r="G53" s="524">
        <v>0.74666666666666648</v>
      </c>
      <c r="H53" s="524">
        <v>0.78208333333333391</v>
      </c>
      <c r="I53" s="524">
        <v>0.89000000000000012</v>
      </c>
      <c r="J53" s="524">
        <v>0.95666666666666733</v>
      </c>
      <c r="K53" s="524">
        <v>0.86791666666666689</v>
      </c>
      <c r="L53" s="524">
        <v>0.57916666666666672</v>
      </c>
      <c r="M53" s="525">
        <v>0.5704166666666669</v>
      </c>
      <c r="N53" s="217"/>
      <c r="O53" s="296">
        <v>6</v>
      </c>
      <c r="P53" s="523">
        <v>1.2412499999999995</v>
      </c>
      <c r="Q53" s="524">
        <v>1.2179166666666665</v>
      </c>
      <c r="R53" s="524">
        <v>1.1887499999999995</v>
      </c>
      <c r="S53" s="524">
        <v>1.2062500000000005</v>
      </c>
      <c r="T53" s="524">
        <v>1.2262499999999998</v>
      </c>
      <c r="U53" s="524">
        <v>1.3137500000000002</v>
      </c>
      <c r="V53" s="524">
        <v>1.4629166666666666</v>
      </c>
      <c r="W53" s="524">
        <v>1.6279166666666669</v>
      </c>
      <c r="X53" s="524">
        <v>1.8354166666666671</v>
      </c>
      <c r="Y53" s="524">
        <v>1.2258333333333333</v>
      </c>
      <c r="Z53" s="524">
        <v>1.125</v>
      </c>
      <c r="AA53" s="525">
        <v>1.217916666666667</v>
      </c>
      <c r="AC53" s="296">
        <v>6</v>
      </c>
      <c r="AD53" s="543">
        <v>0.39508050000000011</v>
      </c>
      <c r="AE53" s="544">
        <v>0.42505609999999899</v>
      </c>
      <c r="AF53" s="544">
        <v>0.45333333333333331</v>
      </c>
      <c r="AG53" s="544">
        <v>0.48166666666666669</v>
      </c>
      <c r="AH53" s="544">
        <v>0.43166666666666648</v>
      </c>
      <c r="AI53" s="544">
        <v>0.37999999999999989</v>
      </c>
      <c r="AJ53" s="544">
        <v>0.31416666666666698</v>
      </c>
      <c r="AK53" s="544">
        <v>0.11666666666666664</v>
      </c>
      <c r="AL53" s="544">
        <v>9.5000000000000084E-2</v>
      </c>
      <c r="AM53" s="544">
        <v>0.24208333333333343</v>
      </c>
      <c r="AN53" s="544">
        <v>0.43624999999999964</v>
      </c>
      <c r="AO53" s="545">
        <v>0.46666666666666673</v>
      </c>
      <c r="AP53" s="217"/>
      <c r="AQ53" s="296">
        <v>6</v>
      </c>
      <c r="AR53" s="523">
        <v>0.42916666666666653</v>
      </c>
      <c r="AS53" s="524">
        <v>0.37583333333333324</v>
      </c>
      <c r="AT53" s="524">
        <v>0.31458333333333344</v>
      </c>
      <c r="AU53" s="524">
        <v>0.29708333333333325</v>
      </c>
      <c r="AV53" s="524">
        <v>0.43124999999999986</v>
      </c>
      <c r="AW53" s="524">
        <v>0.35083333333333339</v>
      </c>
      <c r="AX53" s="524">
        <v>0.39374999999999999</v>
      </c>
      <c r="AY53" s="524">
        <v>0.51624999999999988</v>
      </c>
      <c r="AZ53" s="524">
        <v>0.50666666666666649</v>
      </c>
      <c r="BA53" s="524">
        <v>0.39250000000000013</v>
      </c>
      <c r="BB53" s="524">
        <v>0.16708333333333328</v>
      </c>
      <c r="BC53" s="525">
        <v>0.18708333333333335</v>
      </c>
      <c r="BD53" s="217"/>
      <c r="BE53" s="217"/>
      <c r="BF53" s="217"/>
      <c r="BG53" s="217"/>
      <c r="BH53" s="217"/>
      <c r="BI53" s="217"/>
      <c r="BJ53" s="217"/>
      <c r="BK53" s="217"/>
      <c r="BL53" s="217"/>
      <c r="BM53" s="196"/>
      <c r="BN53" s="196"/>
      <c r="BO53" s="196"/>
      <c r="BP53" s="196"/>
      <c r="BQ53" s="196"/>
      <c r="BR53" s="196"/>
    </row>
    <row r="54" spans="1:70" ht="11.15" customHeight="1">
      <c r="A54" s="296">
        <v>7</v>
      </c>
      <c r="B54" s="523">
        <v>0.74708333333333332</v>
      </c>
      <c r="C54" s="524">
        <v>0.70249999999999979</v>
      </c>
      <c r="D54" s="524">
        <v>0.58750000000000002</v>
      </c>
      <c r="E54" s="524">
        <v>0.55250000000000032</v>
      </c>
      <c r="F54" s="524">
        <v>0.6558333333333336</v>
      </c>
      <c r="G54" s="524">
        <v>0.75249999999999995</v>
      </c>
      <c r="H54" s="524">
        <v>0.78541666666666698</v>
      </c>
      <c r="I54" s="524">
        <v>0.8891666666666671</v>
      </c>
      <c r="J54" s="524">
        <v>0.96875</v>
      </c>
      <c r="K54" s="524">
        <v>0.86041666666666672</v>
      </c>
      <c r="L54" s="524">
        <v>0.58708333333333329</v>
      </c>
      <c r="M54" s="525">
        <v>0.54916666666666669</v>
      </c>
      <c r="N54" s="217"/>
      <c r="O54" s="296">
        <v>7</v>
      </c>
      <c r="P54" s="523">
        <v>1.2424999999999997</v>
      </c>
      <c r="Q54" s="524">
        <v>1.2324999999999999</v>
      </c>
      <c r="R54" s="524">
        <v>1.178333333333333</v>
      </c>
      <c r="S54" s="524">
        <v>1.2083333333333339</v>
      </c>
      <c r="T54" s="524">
        <v>1.2645833333333332</v>
      </c>
      <c r="U54" s="524">
        <v>1.3266666666666662</v>
      </c>
      <c r="V54" s="524">
        <v>1.4362500000000002</v>
      </c>
      <c r="W54" s="524">
        <v>1.6091666666666662</v>
      </c>
      <c r="X54" s="524">
        <v>1.8720833333333327</v>
      </c>
      <c r="Y54" s="524">
        <v>1.2349999999999997</v>
      </c>
      <c r="Z54" s="524">
        <v>1.1554166666666663</v>
      </c>
      <c r="AA54" s="525">
        <v>1.1820833333333336</v>
      </c>
      <c r="AC54" s="296">
        <v>7</v>
      </c>
      <c r="AD54" s="543">
        <v>0.40237810000000018</v>
      </c>
      <c r="AE54" s="544">
        <v>0.40041666666666681</v>
      </c>
      <c r="AF54" s="544">
        <v>0.46375000000000011</v>
      </c>
      <c r="AG54" s="544">
        <v>0.48541666666666677</v>
      </c>
      <c r="AH54" s="544">
        <v>0.43666666666666648</v>
      </c>
      <c r="AI54" s="544">
        <v>0.375</v>
      </c>
      <c r="AJ54" s="544">
        <v>0.31375000000000025</v>
      </c>
      <c r="AK54" s="544">
        <v>0.11916666666666666</v>
      </c>
      <c r="AL54" s="544">
        <v>9.2500000000000082E-2</v>
      </c>
      <c r="AM54" s="544">
        <v>0.24625000000000008</v>
      </c>
      <c r="AN54" s="544">
        <v>0.43166666666666642</v>
      </c>
      <c r="AO54" s="545">
        <v>0.4758333333333335</v>
      </c>
      <c r="AP54" s="217"/>
      <c r="AQ54" s="296">
        <v>7</v>
      </c>
      <c r="AR54" s="523">
        <v>0.43124999999999991</v>
      </c>
      <c r="AS54" s="524">
        <v>0.38458333333333328</v>
      </c>
      <c r="AT54" s="524">
        <v>0.33041666666666675</v>
      </c>
      <c r="AU54" s="524">
        <v>0.30624999999999986</v>
      </c>
      <c r="AV54" s="524">
        <v>0.42458333333333315</v>
      </c>
      <c r="AW54" s="524">
        <v>0.35625000000000012</v>
      </c>
      <c r="AX54" s="524">
        <v>0.39000000000000007</v>
      </c>
      <c r="AY54" s="524">
        <v>0.50291666666666657</v>
      </c>
      <c r="AZ54" s="524">
        <v>0.51458333333333328</v>
      </c>
      <c r="BA54" s="524">
        <v>0.38708333333333345</v>
      </c>
      <c r="BB54" s="524">
        <v>0.18625000000000003</v>
      </c>
      <c r="BC54" s="525">
        <v>0.17125000000000001</v>
      </c>
      <c r="BD54" s="217"/>
      <c r="BE54" s="217"/>
      <c r="BF54" s="217"/>
      <c r="BG54" s="217"/>
      <c r="BH54" s="217"/>
      <c r="BI54" s="217"/>
      <c r="BJ54" s="217"/>
      <c r="BK54" s="217"/>
      <c r="BL54" s="217"/>
      <c r="BM54" s="196"/>
      <c r="BN54" s="196"/>
      <c r="BO54" s="196"/>
      <c r="BP54" s="196"/>
      <c r="BQ54" s="196"/>
      <c r="BR54" s="196"/>
    </row>
    <row r="55" spans="1:70" ht="11.15" customHeight="1">
      <c r="A55" s="296">
        <v>8</v>
      </c>
      <c r="B55" s="523">
        <v>0.73291666666666677</v>
      </c>
      <c r="C55" s="524">
        <v>0.69958333333333311</v>
      </c>
      <c r="D55" s="524">
        <v>0.57458333333333356</v>
      </c>
      <c r="E55" s="524">
        <v>0.55333333333333368</v>
      </c>
      <c r="F55" s="524">
        <v>0.67041666666666666</v>
      </c>
      <c r="G55" s="524">
        <v>0.7599999999999999</v>
      </c>
      <c r="H55" s="524">
        <v>0.79125000000000023</v>
      </c>
      <c r="I55" s="524">
        <v>0.88708333333333378</v>
      </c>
      <c r="J55" s="524">
        <v>0.97291666666666676</v>
      </c>
      <c r="K55" s="524">
        <v>0.85166666666666702</v>
      </c>
      <c r="L55" s="524">
        <v>0.59541666666666648</v>
      </c>
      <c r="M55" s="525">
        <v>0.53416666666666679</v>
      </c>
      <c r="N55" s="217"/>
      <c r="O55" s="296">
        <v>8</v>
      </c>
      <c r="P55" s="523">
        <v>1.2408333333333328</v>
      </c>
      <c r="Q55" s="524">
        <v>1.16875</v>
      </c>
      <c r="R55" s="524">
        <v>1.155</v>
      </c>
      <c r="S55" s="524">
        <v>1.2141666666666664</v>
      </c>
      <c r="T55" s="524">
        <v>1.2754166666666669</v>
      </c>
      <c r="U55" s="524">
        <v>1.3308333333333335</v>
      </c>
      <c r="V55" s="524">
        <v>1.4524999999999997</v>
      </c>
      <c r="W55" s="524">
        <v>1.6070833333333336</v>
      </c>
      <c r="X55" s="524">
        <v>1.9233333333333336</v>
      </c>
      <c r="Y55" s="524">
        <v>1.2316666666666667</v>
      </c>
      <c r="Z55" s="524">
        <v>1.1749999999999998</v>
      </c>
      <c r="AA55" s="525">
        <v>1.1495833333333332</v>
      </c>
      <c r="AC55" s="296">
        <v>8</v>
      </c>
      <c r="AD55" s="543">
        <v>0.40967570000000014</v>
      </c>
      <c r="AE55" s="544">
        <v>0.39708333333333351</v>
      </c>
      <c r="AF55" s="544">
        <v>0.47375000000000006</v>
      </c>
      <c r="AG55" s="544">
        <v>0.48708333333333353</v>
      </c>
      <c r="AH55" s="544">
        <v>0.42833333333333323</v>
      </c>
      <c r="AI55" s="544">
        <v>0.36916666666666642</v>
      </c>
      <c r="AJ55" s="544">
        <v>0.30791666666666673</v>
      </c>
      <c r="AK55" s="544">
        <v>0.12541666666666665</v>
      </c>
      <c r="AL55" s="544">
        <v>8.7916666666666754E-2</v>
      </c>
      <c r="AM55" s="544">
        <v>0.25000000000000006</v>
      </c>
      <c r="AN55" s="544">
        <v>0.42999999999999977</v>
      </c>
      <c r="AO55" s="545">
        <v>0.48291666666666688</v>
      </c>
      <c r="AP55" s="217"/>
      <c r="AQ55" s="296">
        <v>8</v>
      </c>
      <c r="AR55" s="523">
        <v>0.42249999999999993</v>
      </c>
      <c r="AS55" s="524">
        <v>0.38624999999999998</v>
      </c>
      <c r="AT55" s="524">
        <v>0.30499999999999994</v>
      </c>
      <c r="AU55" s="524">
        <v>0.31583333333333347</v>
      </c>
      <c r="AV55" s="524">
        <v>0.43291666666666645</v>
      </c>
      <c r="AW55" s="524">
        <v>0.36583333333333323</v>
      </c>
      <c r="AX55" s="524">
        <v>0.39333333333333353</v>
      </c>
      <c r="AY55" s="524">
        <v>0.47958333333333319</v>
      </c>
      <c r="AZ55" s="524">
        <v>0.5183333333333332</v>
      </c>
      <c r="BA55" s="524">
        <v>0.38000000000000006</v>
      </c>
      <c r="BB55" s="524">
        <v>0.20000000000000007</v>
      </c>
      <c r="BC55" s="525">
        <v>0.15708333333333332</v>
      </c>
      <c r="BD55" s="217"/>
      <c r="BE55" s="217"/>
      <c r="BF55" s="217"/>
      <c r="BG55" s="217"/>
      <c r="BH55" s="217"/>
      <c r="BI55" s="217"/>
      <c r="BJ55" s="217"/>
      <c r="BK55" s="217"/>
      <c r="BL55" s="217"/>
      <c r="BM55" s="196"/>
      <c r="BN55" s="196"/>
      <c r="BO55" s="196"/>
      <c r="BP55" s="196"/>
      <c r="BQ55" s="196"/>
      <c r="BR55" s="196"/>
    </row>
    <row r="56" spans="1:70" ht="11.15" customHeight="1">
      <c r="A56" s="296">
        <v>9</v>
      </c>
      <c r="B56" s="523">
        <v>0.74666666666666692</v>
      </c>
      <c r="C56" s="524">
        <v>0.70041666666666647</v>
      </c>
      <c r="D56" s="524">
        <v>0.55541666666666689</v>
      </c>
      <c r="E56" s="524">
        <v>0.55333333333333357</v>
      </c>
      <c r="F56" s="524">
        <v>0.6745833333333332</v>
      </c>
      <c r="G56" s="524">
        <v>0.76166666666666671</v>
      </c>
      <c r="H56" s="524">
        <v>0.79375000000000018</v>
      </c>
      <c r="I56" s="524">
        <v>0.87666666666666693</v>
      </c>
      <c r="J56" s="524">
        <v>0.96500000000000041</v>
      </c>
      <c r="K56" s="524">
        <v>0.85624999999999984</v>
      </c>
      <c r="L56" s="524">
        <v>0.58458333333333334</v>
      </c>
      <c r="M56" s="525">
        <v>0.5270833333333339</v>
      </c>
      <c r="N56" s="217"/>
      <c r="O56" s="296">
        <v>9</v>
      </c>
      <c r="P56" s="523">
        <v>1.2433333333333332</v>
      </c>
      <c r="Q56" s="524">
        <v>1.1733333333333333</v>
      </c>
      <c r="R56" s="524">
        <v>1.0866666666666667</v>
      </c>
      <c r="S56" s="524">
        <v>1.2191666666666665</v>
      </c>
      <c r="T56" s="524">
        <v>1.2729166666666665</v>
      </c>
      <c r="U56" s="524">
        <v>1.2966666666666666</v>
      </c>
      <c r="V56" s="524">
        <v>1.4695833333333328</v>
      </c>
      <c r="W56" s="524">
        <v>1.5966666666666676</v>
      </c>
      <c r="X56" s="524">
        <v>1.9183333333333332</v>
      </c>
      <c r="Y56" s="524">
        <v>1.2625000000000002</v>
      </c>
      <c r="Z56" s="524">
        <v>1.1758333333333335</v>
      </c>
      <c r="AA56" s="525">
        <v>1.0995833333333329</v>
      </c>
      <c r="AC56" s="296">
        <v>9</v>
      </c>
      <c r="AD56" s="543">
        <v>0.40613996666666691</v>
      </c>
      <c r="AE56" s="544">
        <v>0.39750000000000013</v>
      </c>
      <c r="AF56" s="544">
        <v>0.48125000000000012</v>
      </c>
      <c r="AG56" s="544">
        <v>0.48958333333333348</v>
      </c>
      <c r="AH56" s="544">
        <v>0.42541666666666655</v>
      </c>
      <c r="AI56" s="544">
        <v>0.36624999999999974</v>
      </c>
      <c r="AJ56" s="544">
        <v>0.30291666666666667</v>
      </c>
      <c r="AK56" s="544">
        <v>0.14374999999999999</v>
      </c>
      <c r="AL56" s="544">
        <v>9.2916666666666758E-2</v>
      </c>
      <c r="AM56" s="544">
        <v>0.25000000000000006</v>
      </c>
      <c r="AN56" s="544">
        <v>0.42999999999999977</v>
      </c>
      <c r="AO56" s="545">
        <v>0.48458333333333359</v>
      </c>
      <c r="AP56" s="217"/>
      <c r="AQ56" s="296">
        <v>9</v>
      </c>
      <c r="AR56" s="523">
        <v>0.42833333333333323</v>
      </c>
      <c r="AS56" s="524">
        <v>0.37624999999999997</v>
      </c>
      <c r="AT56" s="524">
        <v>0.2270833333333333</v>
      </c>
      <c r="AU56" s="524">
        <v>0.31750000000000006</v>
      </c>
      <c r="AV56" s="524">
        <v>0.43541666666666651</v>
      </c>
      <c r="AW56" s="524">
        <v>0.36416666666666658</v>
      </c>
      <c r="AX56" s="524">
        <v>0.39333333333333348</v>
      </c>
      <c r="AY56" s="524">
        <v>0.44916666666666655</v>
      </c>
      <c r="AZ56" s="524">
        <v>0.50541666666666651</v>
      </c>
      <c r="BA56" s="524">
        <v>0.38000000000000006</v>
      </c>
      <c r="BB56" s="524">
        <v>0.21</v>
      </c>
      <c r="BC56" s="525">
        <v>0.14749999999999999</v>
      </c>
      <c r="BD56" s="217"/>
      <c r="BE56" s="217"/>
      <c r="BF56" s="217"/>
      <c r="BG56" s="217"/>
      <c r="BH56" s="217"/>
      <c r="BI56" s="217"/>
      <c r="BJ56" s="217"/>
      <c r="BK56" s="217"/>
      <c r="BL56" s="217"/>
      <c r="BM56" s="196"/>
      <c r="BN56" s="196"/>
      <c r="BO56" s="196"/>
      <c r="BP56" s="196"/>
      <c r="BQ56" s="196"/>
      <c r="BR56" s="196"/>
    </row>
    <row r="57" spans="1:70" ht="11.15" customHeight="1">
      <c r="A57" s="296">
        <v>10</v>
      </c>
      <c r="B57" s="523">
        <v>0.74916666666666654</v>
      </c>
      <c r="C57" s="524">
        <v>0.68499999999999994</v>
      </c>
      <c r="D57" s="524">
        <v>0.53708333333333325</v>
      </c>
      <c r="E57" s="524">
        <v>0.56083333333333363</v>
      </c>
      <c r="F57" s="524">
        <v>0.66708333333333336</v>
      </c>
      <c r="G57" s="524">
        <v>0.76583333333333348</v>
      </c>
      <c r="H57" s="524">
        <v>0.7958333333333335</v>
      </c>
      <c r="I57" s="524">
        <v>0.88375000000000004</v>
      </c>
      <c r="J57" s="524">
        <v>0.96916666666666662</v>
      </c>
      <c r="K57" s="524">
        <v>0.85916666666666641</v>
      </c>
      <c r="L57" s="524">
        <v>0.58125000000000004</v>
      </c>
      <c r="M57" s="525">
        <v>0.53833333333333366</v>
      </c>
      <c r="N57" s="217"/>
      <c r="O57" s="296">
        <v>10</v>
      </c>
      <c r="P57" s="523">
        <v>1.2470833333333329</v>
      </c>
      <c r="Q57" s="524">
        <v>1.1445833333333335</v>
      </c>
      <c r="R57" s="524">
        <v>1.0866666666666662</v>
      </c>
      <c r="S57" s="524">
        <v>1.2095833333333337</v>
      </c>
      <c r="T57" s="524">
        <v>1.2720833333333335</v>
      </c>
      <c r="U57" s="524">
        <v>1.303333333333333</v>
      </c>
      <c r="V57" s="524">
        <v>1.4604166666666671</v>
      </c>
      <c r="W57" s="524">
        <v>1.60375</v>
      </c>
      <c r="X57" s="524">
        <v>1.8666666666666665</v>
      </c>
      <c r="Y57" s="524">
        <v>1.25125</v>
      </c>
      <c r="Z57" s="524">
        <v>1.1962499999999996</v>
      </c>
      <c r="AA57" s="525">
        <v>1.0824999999999998</v>
      </c>
      <c r="AC57" s="296">
        <v>10</v>
      </c>
      <c r="AD57" s="543">
        <v>0.40552090000000018</v>
      </c>
      <c r="AE57" s="544">
        <v>0.4020833333333334</v>
      </c>
      <c r="AF57" s="544">
        <v>0.49000000000000016</v>
      </c>
      <c r="AG57" s="544">
        <v>0.48541666666666689</v>
      </c>
      <c r="AH57" s="544">
        <v>0.42583333333333312</v>
      </c>
      <c r="AI57" s="544">
        <v>0.36291666666666633</v>
      </c>
      <c r="AJ57" s="544">
        <v>0.29791666666666677</v>
      </c>
      <c r="AK57" s="544">
        <v>0.14124999999999999</v>
      </c>
      <c r="AL57" s="544">
        <v>9.2500000000000068E-2</v>
      </c>
      <c r="AM57" s="544">
        <v>0.25000000000000006</v>
      </c>
      <c r="AN57" s="544">
        <v>0.42999999999999977</v>
      </c>
      <c r="AO57" s="545">
        <v>0.48291666666666694</v>
      </c>
      <c r="AP57" s="217"/>
      <c r="AQ57" s="296">
        <v>10</v>
      </c>
      <c r="AR57" s="523">
        <v>0.43916666666666671</v>
      </c>
      <c r="AS57" s="524">
        <v>0.34</v>
      </c>
      <c r="AT57" s="524">
        <v>0.19833333333333347</v>
      </c>
      <c r="AU57" s="524">
        <v>0.33166666666666672</v>
      </c>
      <c r="AV57" s="524">
        <v>0.42666666666666647</v>
      </c>
      <c r="AW57" s="524">
        <v>0.36999999999999988</v>
      </c>
      <c r="AX57" s="524">
        <v>0.39541666666666692</v>
      </c>
      <c r="AY57" s="524">
        <v>0.45791666666666647</v>
      </c>
      <c r="AZ57" s="524">
        <v>0.5033333333333333</v>
      </c>
      <c r="BA57" s="524">
        <v>0.37791666666666651</v>
      </c>
      <c r="BB57" s="524">
        <v>0.21374999999999991</v>
      </c>
      <c r="BC57" s="525">
        <v>0.14624999999999994</v>
      </c>
      <c r="BD57" s="217"/>
      <c r="BE57" s="217"/>
      <c r="BF57" s="217"/>
      <c r="BG57" s="217"/>
      <c r="BH57" s="217"/>
      <c r="BI57" s="217"/>
      <c r="BJ57" s="217"/>
      <c r="BK57" s="217"/>
      <c r="BL57" s="217"/>
      <c r="BM57" s="196"/>
      <c r="BN57" s="196"/>
      <c r="BO57" s="196"/>
      <c r="BP57" s="196"/>
      <c r="BQ57" s="196"/>
      <c r="BR57" s="196"/>
    </row>
    <row r="58" spans="1:70" ht="11.15" customHeight="1">
      <c r="A58" s="296">
        <v>11</v>
      </c>
      <c r="B58" s="523">
        <v>0.71875000000000033</v>
      </c>
      <c r="C58" s="524">
        <v>0.66166666666666685</v>
      </c>
      <c r="D58" s="524">
        <v>0.53666666666666651</v>
      </c>
      <c r="E58" s="524">
        <v>0.56791666666666685</v>
      </c>
      <c r="F58" s="524">
        <v>0.66708333333333336</v>
      </c>
      <c r="G58" s="524">
        <v>0.76708333333333345</v>
      </c>
      <c r="H58" s="524">
        <v>0.79875000000000018</v>
      </c>
      <c r="I58" s="524">
        <v>0.87416666666666731</v>
      </c>
      <c r="J58" s="524">
        <v>0.96708333333333363</v>
      </c>
      <c r="K58" s="524">
        <v>0.85750000000000026</v>
      </c>
      <c r="L58" s="524">
        <v>0.5820833333333334</v>
      </c>
      <c r="M58" s="525">
        <v>0.53125000000000044</v>
      </c>
      <c r="N58" s="217"/>
      <c r="O58" s="296">
        <v>11</v>
      </c>
      <c r="P58" s="523">
        <v>1.2362499999999998</v>
      </c>
      <c r="Q58" s="524">
        <v>1.0933333333333328</v>
      </c>
      <c r="R58" s="524">
        <v>1.0887500000000003</v>
      </c>
      <c r="S58" s="524">
        <v>1.2091666666666672</v>
      </c>
      <c r="T58" s="524">
        <v>1.2670833333333336</v>
      </c>
      <c r="U58" s="524">
        <v>1.3091666666666664</v>
      </c>
      <c r="V58" s="524">
        <v>1.4670833333333331</v>
      </c>
      <c r="W58" s="524">
        <v>1.594166666666667</v>
      </c>
      <c r="X58" s="524">
        <v>1.8312499999999996</v>
      </c>
      <c r="Y58" s="524">
        <v>1.2291666666666667</v>
      </c>
      <c r="Z58" s="524">
        <v>1.2100000000000006</v>
      </c>
      <c r="AA58" s="525">
        <v>1.0883333333333334</v>
      </c>
      <c r="AC58" s="296">
        <v>11</v>
      </c>
      <c r="AD58" s="543">
        <v>0.42031849999999998</v>
      </c>
      <c r="AE58" s="544">
        <v>0.41416666666666674</v>
      </c>
      <c r="AF58" s="544">
        <v>0.49208333333333343</v>
      </c>
      <c r="AG58" s="544">
        <v>0.48250000000000032</v>
      </c>
      <c r="AH58" s="544">
        <v>0.42958333333333315</v>
      </c>
      <c r="AI58" s="544">
        <v>0.36083333333333295</v>
      </c>
      <c r="AJ58" s="544">
        <v>0.29333333333333339</v>
      </c>
      <c r="AK58" s="544">
        <v>0.14791666666666661</v>
      </c>
      <c r="AL58" s="544">
        <v>9.7083333333333424E-2</v>
      </c>
      <c r="AM58" s="544">
        <v>0.25041666666666668</v>
      </c>
      <c r="AN58" s="544">
        <v>0.43249999999999972</v>
      </c>
      <c r="AO58" s="545">
        <v>0.49000000000000016</v>
      </c>
      <c r="AP58" s="217"/>
      <c r="AQ58" s="296">
        <v>11</v>
      </c>
      <c r="AR58" s="523">
        <v>0.42624999999999996</v>
      </c>
      <c r="AS58" s="524">
        <v>0.28749999999999992</v>
      </c>
      <c r="AT58" s="524">
        <v>0.19208333333333341</v>
      </c>
      <c r="AU58" s="524">
        <v>0.34249999999999986</v>
      </c>
      <c r="AV58" s="524">
        <v>0.41458333333333336</v>
      </c>
      <c r="AW58" s="524">
        <v>0.37000000000000005</v>
      </c>
      <c r="AX58" s="524">
        <v>0.40333333333333338</v>
      </c>
      <c r="AY58" s="524">
        <v>0.44333333333333336</v>
      </c>
      <c r="AZ58" s="524">
        <v>0.5</v>
      </c>
      <c r="BA58" s="524">
        <v>0.37624999999999992</v>
      </c>
      <c r="BB58" s="524">
        <v>0.21</v>
      </c>
      <c r="BC58" s="525">
        <v>0.15250000000000002</v>
      </c>
      <c r="BD58" s="217"/>
      <c r="BE58" s="217"/>
      <c r="BF58" s="217"/>
      <c r="BG58" s="217"/>
      <c r="BH58" s="217"/>
      <c r="BI58" s="217"/>
      <c r="BJ58" s="217"/>
      <c r="BK58" s="217"/>
      <c r="BL58" s="217"/>
      <c r="BM58" s="196"/>
      <c r="BN58" s="196"/>
      <c r="BO58" s="196"/>
      <c r="BP58" s="196"/>
      <c r="BQ58" s="196"/>
      <c r="BR58" s="196"/>
    </row>
    <row r="59" spans="1:70" ht="11.15" customHeight="1">
      <c r="A59" s="296">
        <v>12</v>
      </c>
      <c r="B59" s="523">
        <v>0.72083333333333355</v>
      </c>
      <c r="C59" s="524">
        <v>0.65458333333333352</v>
      </c>
      <c r="D59" s="524">
        <v>0.55333333333333368</v>
      </c>
      <c r="E59" s="524">
        <v>0.5754166666666668</v>
      </c>
      <c r="F59" s="524">
        <v>0.6779166666666665</v>
      </c>
      <c r="G59" s="524">
        <v>0.76999999999999991</v>
      </c>
      <c r="H59" s="524">
        <v>0.80583333333333362</v>
      </c>
      <c r="I59" s="524">
        <v>0.87291666666666679</v>
      </c>
      <c r="J59" s="524">
        <v>0.96416666666666717</v>
      </c>
      <c r="K59" s="524">
        <v>0.83166666666666711</v>
      </c>
      <c r="L59" s="524">
        <v>0.59083333333333321</v>
      </c>
      <c r="M59" s="525">
        <v>0.52208333333333334</v>
      </c>
      <c r="N59" s="217"/>
      <c r="O59" s="296">
        <v>12</v>
      </c>
      <c r="P59" s="523">
        <v>1.2320833333333334</v>
      </c>
      <c r="Q59" s="524">
        <v>1.1074999999999999</v>
      </c>
      <c r="R59" s="524">
        <v>1.105</v>
      </c>
      <c r="S59" s="524">
        <v>1.2162499999999996</v>
      </c>
      <c r="T59" s="524">
        <v>1.257916666666667</v>
      </c>
      <c r="U59" s="524">
        <v>1.2983333333333331</v>
      </c>
      <c r="V59" s="524">
        <v>1.4887500000000007</v>
      </c>
      <c r="W59" s="524">
        <v>1.5929166666666663</v>
      </c>
      <c r="X59" s="524">
        <v>1.8183333333333334</v>
      </c>
      <c r="Y59" s="524">
        <v>1.1554166666666663</v>
      </c>
      <c r="Z59" s="524">
        <v>1.2187500000000002</v>
      </c>
      <c r="AA59" s="525">
        <v>1.1129166666666668</v>
      </c>
      <c r="AC59" s="296">
        <v>12</v>
      </c>
      <c r="AD59" s="543">
        <v>0.41678276666666675</v>
      </c>
      <c r="AE59" s="544">
        <v>0.42499999999999988</v>
      </c>
      <c r="AF59" s="544">
        <v>0.48166666666666685</v>
      </c>
      <c r="AG59" s="544">
        <v>0.47625000000000012</v>
      </c>
      <c r="AH59" s="544">
        <v>0.41958333333333336</v>
      </c>
      <c r="AI59" s="544">
        <v>0.36083333333333306</v>
      </c>
      <c r="AJ59" s="544">
        <v>0.28583333333333355</v>
      </c>
      <c r="AK59" s="544">
        <v>0.15458333333333332</v>
      </c>
      <c r="AL59" s="544">
        <v>0.10000000000000009</v>
      </c>
      <c r="AM59" s="544">
        <v>0.26916666666666689</v>
      </c>
      <c r="AN59" s="544">
        <v>0.42999999999999977</v>
      </c>
      <c r="AO59" s="545">
        <v>0.49000000000000016</v>
      </c>
      <c r="AP59" s="217"/>
      <c r="AQ59" s="296">
        <v>12</v>
      </c>
      <c r="AR59" s="523">
        <v>0.41666666666666669</v>
      </c>
      <c r="AS59" s="524">
        <v>0.25000000000000006</v>
      </c>
      <c r="AT59" s="524">
        <v>0.22333333333333338</v>
      </c>
      <c r="AU59" s="524">
        <v>0.33541666666666664</v>
      </c>
      <c r="AV59" s="524">
        <v>0.40291666666666665</v>
      </c>
      <c r="AW59" s="524">
        <v>0.36250000000000004</v>
      </c>
      <c r="AX59" s="524">
        <v>0.40916666666666668</v>
      </c>
      <c r="AY59" s="524">
        <v>0.43625000000000003</v>
      </c>
      <c r="AZ59" s="524">
        <v>0.48958333333333348</v>
      </c>
      <c r="BA59" s="524">
        <v>0.34333333333333327</v>
      </c>
      <c r="BB59" s="524">
        <v>0.21208333333333329</v>
      </c>
      <c r="BC59" s="525">
        <v>0.16541666666666663</v>
      </c>
      <c r="BD59" s="217"/>
      <c r="BE59" s="217"/>
      <c r="BF59" s="217"/>
      <c r="BG59" s="217"/>
      <c r="BH59" s="217"/>
      <c r="BI59" s="217"/>
      <c r="BJ59" s="217"/>
      <c r="BK59" s="217"/>
      <c r="BL59" s="217"/>
      <c r="BM59" s="196"/>
      <c r="BN59" s="196"/>
      <c r="BO59" s="196"/>
      <c r="BP59" s="196"/>
      <c r="BQ59" s="196"/>
      <c r="BR59" s="196"/>
    </row>
    <row r="60" spans="1:70" ht="11.15" customHeight="1">
      <c r="A60" s="296">
        <v>13</v>
      </c>
      <c r="B60" s="523">
        <v>0.71416666666666684</v>
      </c>
      <c r="C60" s="524">
        <v>0.6475000000000003</v>
      </c>
      <c r="D60" s="524">
        <v>0.55666666666666709</v>
      </c>
      <c r="E60" s="524">
        <v>0.58166666666666667</v>
      </c>
      <c r="F60" s="524">
        <v>0.67249999999999999</v>
      </c>
      <c r="G60" s="524">
        <v>0.73166666666666702</v>
      </c>
      <c r="H60" s="524">
        <v>0.80958333333333332</v>
      </c>
      <c r="I60" s="524">
        <v>0.86416666666666675</v>
      </c>
      <c r="J60" s="524">
        <v>0.95499999999999974</v>
      </c>
      <c r="K60" s="524">
        <v>0.82375000000000009</v>
      </c>
      <c r="L60" s="524">
        <v>0.58041666666666669</v>
      </c>
      <c r="M60" s="525">
        <v>0.52666666666666728</v>
      </c>
      <c r="N60" s="217"/>
      <c r="O60" s="296">
        <v>13</v>
      </c>
      <c r="P60" s="523">
        <v>1.2404166666666661</v>
      </c>
      <c r="Q60" s="524">
        <v>1.1245833333333328</v>
      </c>
      <c r="R60" s="524">
        <v>1.1254166666666665</v>
      </c>
      <c r="S60" s="524">
        <v>1.2262500000000003</v>
      </c>
      <c r="T60" s="524">
        <v>1.2495833333333333</v>
      </c>
      <c r="U60" s="524">
        <v>1.2245833333333331</v>
      </c>
      <c r="V60" s="524">
        <v>1.4975000000000003</v>
      </c>
      <c r="W60" s="524">
        <v>1.5841666666666658</v>
      </c>
      <c r="X60" s="524">
        <v>1.789583333333334</v>
      </c>
      <c r="Y60" s="524">
        <v>1.1229166666666666</v>
      </c>
      <c r="Z60" s="524">
        <v>1.2324999999999997</v>
      </c>
      <c r="AA60" s="525">
        <v>1.1387499999999999</v>
      </c>
      <c r="AC60" s="296">
        <v>13</v>
      </c>
      <c r="AD60" s="543">
        <v>0.41991370000000011</v>
      </c>
      <c r="AE60" s="544">
        <v>0.42916666666666647</v>
      </c>
      <c r="AF60" s="544">
        <v>0.48125000000000018</v>
      </c>
      <c r="AG60" s="544">
        <v>0.47375000000000012</v>
      </c>
      <c r="AH60" s="544">
        <v>0.42666666666666653</v>
      </c>
      <c r="AI60" s="544">
        <v>0.38124999999999987</v>
      </c>
      <c r="AJ60" s="544">
        <v>0.2816666666666669</v>
      </c>
      <c r="AK60" s="544">
        <v>0.15958333333333333</v>
      </c>
      <c r="AL60" s="544">
        <v>0.10999999999999993</v>
      </c>
      <c r="AM60" s="544">
        <v>0.27416666666666684</v>
      </c>
      <c r="AN60" s="544">
        <v>0.4387499999999997</v>
      </c>
      <c r="AO60" s="545">
        <v>0.49000000000000016</v>
      </c>
      <c r="AP60" s="217"/>
      <c r="AQ60" s="296">
        <v>13</v>
      </c>
      <c r="AR60" s="523">
        <v>0.41874999999999996</v>
      </c>
      <c r="AS60" s="524">
        <v>0.24958333333333327</v>
      </c>
      <c r="AT60" s="524">
        <v>0.25499999999999995</v>
      </c>
      <c r="AU60" s="524">
        <v>0.34499999999999992</v>
      </c>
      <c r="AV60" s="524">
        <v>0.40916666666666673</v>
      </c>
      <c r="AW60" s="524">
        <v>0.3166666666666666</v>
      </c>
      <c r="AX60" s="524">
        <v>0.41041666666666671</v>
      </c>
      <c r="AY60" s="524">
        <v>0.42333333333333328</v>
      </c>
      <c r="AZ60" s="524">
        <v>0.47125000000000022</v>
      </c>
      <c r="BA60" s="524">
        <v>0.3208333333333333</v>
      </c>
      <c r="BB60" s="524">
        <v>0.21</v>
      </c>
      <c r="BC60" s="525">
        <v>0.16999999999999996</v>
      </c>
      <c r="BD60" s="217"/>
      <c r="BE60" s="217"/>
      <c r="BF60" s="217"/>
      <c r="BG60" s="217"/>
      <c r="BH60" s="217"/>
      <c r="BI60" s="217"/>
      <c r="BJ60" s="217"/>
      <c r="BK60" s="217"/>
      <c r="BL60" s="217"/>
      <c r="BM60" s="196"/>
      <c r="BN60" s="196"/>
      <c r="BO60" s="196"/>
      <c r="BP60" s="196"/>
      <c r="BQ60" s="196"/>
      <c r="BR60" s="196"/>
    </row>
    <row r="61" spans="1:70" ht="11.15" customHeight="1">
      <c r="A61" s="296">
        <v>14</v>
      </c>
      <c r="B61" s="523">
        <v>0.70708333333333362</v>
      </c>
      <c r="C61" s="524">
        <v>0.65708333333333357</v>
      </c>
      <c r="D61" s="524">
        <v>0.55166666666666686</v>
      </c>
      <c r="E61" s="524">
        <v>0.58791666666666653</v>
      </c>
      <c r="F61" s="524">
        <v>0.66708333333333325</v>
      </c>
      <c r="G61" s="524">
        <v>0.68833333333333335</v>
      </c>
      <c r="H61" s="524">
        <v>0.81833333333333336</v>
      </c>
      <c r="I61" s="524">
        <v>0.86249999999999993</v>
      </c>
      <c r="J61" s="524">
        <v>0.95499999999999996</v>
      </c>
      <c r="K61" s="524">
        <v>0.80041666666666689</v>
      </c>
      <c r="L61" s="524">
        <v>0.58541666666666659</v>
      </c>
      <c r="M61" s="525">
        <v>0.52333333333333376</v>
      </c>
      <c r="N61" s="217"/>
      <c r="O61" s="296">
        <v>14</v>
      </c>
      <c r="P61" s="523">
        <v>1.2191666666666663</v>
      </c>
      <c r="Q61" s="524">
        <v>1.1395833333333334</v>
      </c>
      <c r="R61" s="524">
        <v>1.1462499999999995</v>
      </c>
      <c r="S61" s="524">
        <v>1.2316666666666667</v>
      </c>
      <c r="T61" s="524">
        <v>1.2399999999999993</v>
      </c>
      <c r="U61" s="524">
        <v>1.1833333333333333</v>
      </c>
      <c r="V61" s="524">
        <v>1.5020833333333334</v>
      </c>
      <c r="W61" s="524">
        <v>1.5824999999999994</v>
      </c>
      <c r="X61" s="524">
        <v>1.8287500000000005</v>
      </c>
      <c r="Y61" s="524">
        <v>1.1141666666666665</v>
      </c>
      <c r="Z61" s="524">
        <v>1.2349999999999994</v>
      </c>
      <c r="AA61" s="525">
        <v>1.1554166666666668</v>
      </c>
      <c r="AC61" s="296">
        <v>14</v>
      </c>
      <c r="AD61" s="543">
        <v>0.41971129999999995</v>
      </c>
      <c r="AE61" s="544">
        <v>0.42041666666666661</v>
      </c>
      <c r="AF61" s="544">
        <v>0.48916666666666681</v>
      </c>
      <c r="AG61" s="544">
        <v>0.47000000000000014</v>
      </c>
      <c r="AH61" s="544">
        <v>0.42666666666666653</v>
      </c>
      <c r="AI61" s="544">
        <v>0.40916666666666673</v>
      </c>
      <c r="AJ61" s="544">
        <v>0.27333333333333359</v>
      </c>
      <c r="AK61" s="544">
        <v>0.16375000000000003</v>
      </c>
      <c r="AL61" s="544">
        <v>0.11291666666666661</v>
      </c>
      <c r="AM61" s="544">
        <v>0.29291666666666677</v>
      </c>
      <c r="AN61" s="544">
        <v>0.4337499999999998</v>
      </c>
      <c r="AO61" s="545">
        <v>0.49125000000000013</v>
      </c>
      <c r="AP61" s="217"/>
      <c r="AQ61" s="296">
        <v>14</v>
      </c>
      <c r="AR61" s="523">
        <v>0.41041666666666682</v>
      </c>
      <c r="AS61" s="524">
        <v>0.27250000000000002</v>
      </c>
      <c r="AT61" s="524">
        <v>0.25708333333333339</v>
      </c>
      <c r="AU61" s="524">
        <v>0.35458333333333331</v>
      </c>
      <c r="AV61" s="524">
        <v>0.41625000000000001</v>
      </c>
      <c r="AW61" s="524">
        <v>0.26708333333333328</v>
      </c>
      <c r="AX61" s="524">
        <v>0.41375000000000001</v>
      </c>
      <c r="AY61" s="524">
        <v>0.42333333333333328</v>
      </c>
      <c r="AZ61" s="524">
        <v>0.46791666666666681</v>
      </c>
      <c r="BA61" s="524">
        <v>0.28375000000000017</v>
      </c>
      <c r="BB61" s="524">
        <v>0.21291666666666662</v>
      </c>
      <c r="BC61" s="525">
        <v>0.17875000000000005</v>
      </c>
      <c r="BD61" s="217"/>
      <c r="BE61" s="217"/>
      <c r="BF61" s="217"/>
      <c r="BG61" s="217"/>
      <c r="BH61" s="217"/>
      <c r="BI61" s="217"/>
      <c r="BJ61" s="217"/>
      <c r="BK61" s="217"/>
      <c r="BL61" s="217"/>
      <c r="BM61" s="196"/>
      <c r="BN61" s="196"/>
      <c r="BO61" s="196"/>
      <c r="BP61" s="196"/>
      <c r="BQ61" s="196"/>
      <c r="BR61" s="196"/>
    </row>
    <row r="62" spans="1:70" ht="11.15" customHeight="1">
      <c r="A62" s="296">
        <v>15</v>
      </c>
      <c r="B62" s="523">
        <v>0.72333333333333349</v>
      </c>
      <c r="C62" s="524">
        <v>0.65000000000000024</v>
      </c>
      <c r="D62" s="524">
        <v>0.54958333333333342</v>
      </c>
      <c r="E62" s="524">
        <v>0.59124999999999994</v>
      </c>
      <c r="F62" s="524">
        <v>0.6691666666666668</v>
      </c>
      <c r="G62" s="524">
        <v>0.68874999999999986</v>
      </c>
      <c r="H62" s="524">
        <v>0.82041666666666657</v>
      </c>
      <c r="I62" s="524">
        <v>0.86375000000000013</v>
      </c>
      <c r="J62" s="524">
        <v>0.91000000000000025</v>
      </c>
      <c r="K62" s="524">
        <v>0.79875000000000018</v>
      </c>
      <c r="L62" s="524">
        <v>0.59541666666666659</v>
      </c>
      <c r="M62" s="525">
        <v>0.52041666666666675</v>
      </c>
      <c r="N62" s="217"/>
      <c r="O62" s="296">
        <v>15</v>
      </c>
      <c r="P62" s="523">
        <v>1.2287499999999996</v>
      </c>
      <c r="Q62" s="524">
        <v>1.1312500000000001</v>
      </c>
      <c r="R62" s="524">
        <v>1.1325000000000001</v>
      </c>
      <c r="S62" s="524">
        <v>1.2366666666666661</v>
      </c>
      <c r="T62" s="524">
        <v>1.2470833333333333</v>
      </c>
      <c r="U62" s="524">
        <v>1.2120833333333332</v>
      </c>
      <c r="V62" s="524">
        <v>1.5054166666666671</v>
      </c>
      <c r="W62" s="524">
        <v>1.5837499999999995</v>
      </c>
      <c r="X62" s="524">
        <v>1.6970833333333333</v>
      </c>
      <c r="Y62" s="524">
        <v>1.1212499999999999</v>
      </c>
      <c r="Z62" s="524">
        <v>1.2445833333333334</v>
      </c>
      <c r="AA62" s="525">
        <v>1.1599999999999999</v>
      </c>
      <c r="AC62" s="296">
        <v>15</v>
      </c>
      <c r="AD62" s="543">
        <v>0.41325890000000004</v>
      </c>
      <c r="AE62" s="544">
        <v>0.42499999999999982</v>
      </c>
      <c r="AF62" s="544">
        <v>0.49083333333333345</v>
      </c>
      <c r="AG62" s="544">
        <v>0.46750000000000019</v>
      </c>
      <c r="AH62" s="544">
        <v>0.42583333333333329</v>
      </c>
      <c r="AI62" s="544">
        <v>0.40833333333333344</v>
      </c>
      <c r="AJ62" s="544">
        <v>0.26750000000000002</v>
      </c>
      <c r="AK62" s="544">
        <v>0.16333333333333336</v>
      </c>
      <c r="AL62" s="544">
        <v>0.14124999999999993</v>
      </c>
      <c r="AM62" s="544">
        <v>0.29666666666666669</v>
      </c>
      <c r="AN62" s="544">
        <v>0.4354166666666664</v>
      </c>
      <c r="AO62" s="545">
        <v>0.49833333333333335</v>
      </c>
      <c r="AP62" s="217"/>
      <c r="AQ62" s="296">
        <v>15</v>
      </c>
      <c r="AR62" s="523">
        <v>0.40708333333333341</v>
      </c>
      <c r="AS62" s="524">
        <v>0.28083333333333343</v>
      </c>
      <c r="AT62" s="524">
        <v>0.23043595833333338</v>
      </c>
      <c r="AU62" s="524">
        <v>0.35874999999999996</v>
      </c>
      <c r="AV62" s="524">
        <v>0.43916666666666665</v>
      </c>
      <c r="AW62" s="524">
        <v>0.26333333333333325</v>
      </c>
      <c r="AX62" s="524">
        <v>0.41916666666666652</v>
      </c>
      <c r="AY62" s="524">
        <v>0.42666666666666658</v>
      </c>
      <c r="AZ62" s="524">
        <v>0.42875000000000002</v>
      </c>
      <c r="BA62" s="524">
        <v>0.26624999999999993</v>
      </c>
      <c r="BB62" s="524">
        <v>0.21499999999999989</v>
      </c>
      <c r="BC62" s="525">
        <v>0.17083333333333331</v>
      </c>
      <c r="BD62" s="217"/>
      <c r="BE62" s="217"/>
      <c r="BF62" s="217"/>
      <c r="BG62" s="217"/>
      <c r="BH62" s="217"/>
      <c r="BI62" s="217"/>
      <c r="BJ62" s="217"/>
      <c r="BK62" s="217"/>
      <c r="BL62" s="217"/>
      <c r="BM62" s="196"/>
      <c r="BN62" s="196"/>
      <c r="BO62" s="196"/>
      <c r="BP62" s="196"/>
      <c r="BQ62" s="196"/>
      <c r="BR62" s="196"/>
    </row>
    <row r="63" spans="1:70" ht="11.15" customHeight="1">
      <c r="A63" s="296">
        <v>16</v>
      </c>
      <c r="B63" s="523">
        <v>0.73250000000000004</v>
      </c>
      <c r="C63" s="524">
        <v>0.63000000000000045</v>
      </c>
      <c r="D63" s="524">
        <v>0.53250000000000008</v>
      </c>
      <c r="E63" s="524">
        <v>0.59708333333333319</v>
      </c>
      <c r="F63" s="524">
        <v>0.67541666666666667</v>
      </c>
      <c r="G63" s="524">
        <v>0.69291666666666651</v>
      </c>
      <c r="H63" s="524">
        <v>0.81791666666666663</v>
      </c>
      <c r="I63" s="524">
        <v>0.87291666666666723</v>
      </c>
      <c r="J63" s="524">
        <v>0.88541666666666663</v>
      </c>
      <c r="K63" s="524">
        <v>0.77291666666666659</v>
      </c>
      <c r="L63" s="524">
        <v>0.58374999999999999</v>
      </c>
      <c r="M63" s="525">
        <v>0.51625000000000021</v>
      </c>
      <c r="N63" s="217"/>
      <c r="O63" s="296">
        <v>16</v>
      </c>
      <c r="P63" s="523">
        <v>1.2366666666666666</v>
      </c>
      <c r="Q63" s="524">
        <v>1.11375</v>
      </c>
      <c r="R63" s="524">
        <v>1.073333333333333</v>
      </c>
      <c r="S63" s="524">
        <v>1.2391666666666661</v>
      </c>
      <c r="T63" s="524">
        <v>1.2520833333333334</v>
      </c>
      <c r="U63" s="524">
        <v>1.2341666666666662</v>
      </c>
      <c r="V63" s="524">
        <v>1.5004166666666665</v>
      </c>
      <c r="W63" s="524">
        <v>1.5929166666666674</v>
      </c>
      <c r="X63" s="524">
        <v>1.5208333333333333</v>
      </c>
      <c r="Y63" s="524">
        <v>1.1162499999999997</v>
      </c>
      <c r="Z63" s="524">
        <v>1.25</v>
      </c>
      <c r="AA63" s="525">
        <v>1.1495833333333332</v>
      </c>
      <c r="AC63" s="296">
        <v>16</v>
      </c>
      <c r="AD63" s="543">
        <v>0.41055650000000016</v>
      </c>
      <c r="AE63" s="544">
        <v>0.43333333333333307</v>
      </c>
      <c r="AF63" s="544">
        <v>0.4958333333333334</v>
      </c>
      <c r="AG63" s="544">
        <v>0.46083333333333359</v>
      </c>
      <c r="AH63" s="544">
        <v>0.42041666666666661</v>
      </c>
      <c r="AI63" s="544">
        <v>0.40750000000000014</v>
      </c>
      <c r="AJ63" s="544">
        <v>0.26625000000000021</v>
      </c>
      <c r="AK63" s="544">
        <v>0.15875</v>
      </c>
      <c r="AL63" s="544">
        <v>0.15541666666666668</v>
      </c>
      <c r="AM63" s="544">
        <v>0.30791666666666689</v>
      </c>
      <c r="AN63" s="544">
        <v>0.43999999999999972</v>
      </c>
      <c r="AO63" s="545">
        <v>0.49875000000000003</v>
      </c>
      <c r="AP63" s="217"/>
      <c r="AQ63" s="296">
        <v>16</v>
      </c>
      <c r="AR63" s="523">
        <v>0.41625000000000001</v>
      </c>
      <c r="AS63" s="524">
        <v>0.26250000000000001</v>
      </c>
      <c r="AT63" s="524">
        <v>0.18041716666666666</v>
      </c>
      <c r="AU63" s="524">
        <v>0.36999999999999988</v>
      </c>
      <c r="AV63" s="524">
        <v>0.44</v>
      </c>
      <c r="AW63" s="524">
        <v>0.26875000000000004</v>
      </c>
      <c r="AX63" s="524">
        <v>0.41458333333333336</v>
      </c>
      <c r="AY63" s="524">
        <v>0.43625000000000003</v>
      </c>
      <c r="AZ63" s="524">
        <v>0.40625000000000017</v>
      </c>
      <c r="BA63" s="524">
        <v>0.2541666666666666</v>
      </c>
      <c r="BB63" s="524">
        <v>0.21999999999999986</v>
      </c>
      <c r="BC63" s="525">
        <v>0.1691666666666666</v>
      </c>
      <c r="BD63" s="217"/>
      <c r="BE63" s="217"/>
      <c r="BF63" s="217"/>
      <c r="BG63" s="217"/>
      <c r="BH63" s="217"/>
      <c r="BI63" s="217"/>
      <c r="BJ63" s="217"/>
      <c r="BK63" s="217"/>
      <c r="BL63" s="217"/>
      <c r="BM63" s="196"/>
      <c r="BN63" s="196"/>
      <c r="BO63" s="196"/>
      <c r="BP63" s="196"/>
      <c r="BQ63" s="196"/>
      <c r="BR63" s="196"/>
    </row>
    <row r="64" spans="1:70" ht="11.15" customHeight="1">
      <c r="A64" s="296">
        <v>17</v>
      </c>
      <c r="B64" s="523">
        <v>0.71041666666666681</v>
      </c>
      <c r="C64" s="524">
        <v>0.62333333333333374</v>
      </c>
      <c r="D64" s="524">
        <v>0.5279166666666667</v>
      </c>
      <c r="E64" s="524">
        <v>0.60291666666666655</v>
      </c>
      <c r="F64" s="524">
        <v>0.67749999999999988</v>
      </c>
      <c r="G64" s="524">
        <v>0.69958333333333333</v>
      </c>
      <c r="H64" s="524">
        <v>0.8220833333333335</v>
      </c>
      <c r="I64" s="524">
        <v>0.87875000000000048</v>
      </c>
      <c r="J64" s="524">
        <v>0.87708333333333399</v>
      </c>
      <c r="K64" s="524">
        <v>0.76999999999999991</v>
      </c>
      <c r="L64" s="524">
        <v>0.59041666666666659</v>
      </c>
      <c r="M64" s="525">
        <v>0.51124999999999998</v>
      </c>
      <c r="N64" s="217"/>
      <c r="O64" s="296">
        <v>17</v>
      </c>
      <c r="P64" s="523">
        <v>1.1683333333333337</v>
      </c>
      <c r="Q64" s="524">
        <v>1.1229166666666668</v>
      </c>
      <c r="R64" s="524">
        <v>1.0575000000000001</v>
      </c>
      <c r="S64" s="524">
        <v>1.2437499999999997</v>
      </c>
      <c r="T64" s="524">
        <v>1.2600000000000007</v>
      </c>
      <c r="U64" s="524">
        <v>1.2512500000000006</v>
      </c>
      <c r="V64" s="524">
        <v>1.4949999999999999</v>
      </c>
      <c r="W64" s="524">
        <v>1.5987500000000008</v>
      </c>
      <c r="X64" s="524">
        <v>1.4666666666666666</v>
      </c>
      <c r="Y64" s="524">
        <v>1.1029166666666665</v>
      </c>
      <c r="Z64" s="524">
        <v>1.2470833333333331</v>
      </c>
      <c r="AA64" s="525">
        <v>1.1229166666666668</v>
      </c>
      <c r="AC64" s="296">
        <v>17</v>
      </c>
      <c r="AD64" s="543">
        <v>0.4266041000000001</v>
      </c>
      <c r="AE64" s="544">
        <v>0.42791666666666656</v>
      </c>
      <c r="AF64" s="544">
        <v>0.49875000000000003</v>
      </c>
      <c r="AG64" s="544">
        <v>0.45666666666666672</v>
      </c>
      <c r="AH64" s="544">
        <v>0.42416666666666658</v>
      </c>
      <c r="AI64" s="544">
        <v>0.40291666666666681</v>
      </c>
      <c r="AJ64" s="544">
        <v>0.25750000000000006</v>
      </c>
      <c r="AK64" s="544">
        <v>0.15333333333333335</v>
      </c>
      <c r="AL64" s="544">
        <v>0.16333333333333333</v>
      </c>
      <c r="AM64" s="544">
        <v>0.31000000000000028</v>
      </c>
      <c r="AN64" s="544">
        <v>0.43666666666666637</v>
      </c>
      <c r="AO64" s="545">
        <v>0.5</v>
      </c>
      <c r="AP64" s="217"/>
      <c r="AQ64" s="296">
        <v>17</v>
      </c>
      <c r="AR64" s="523">
        <v>0.39624999999999999</v>
      </c>
      <c r="AS64" s="524">
        <v>0.24625</v>
      </c>
      <c r="AT64" s="524">
        <v>0.16069583333333334</v>
      </c>
      <c r="AU64" s="551">
        <v>0.38041666666666663</v>
      </c>
      <c r="AV64" s="524">
        <v>0.42583333333333334</v>
      </c>
      <c r="AW64" s="524">
        <v>0.28041666666666676</v>
      </c>
      <c r="AX64" s="524">
        <v>0.41375000000000001</v>
      </c>
      <c r="AY64" s="524">
        <v>0.44374999999999992</v>
      </c>
      <c r="AZ64" s="524">
        <v>0.39416666666666683</v>
      </c>
      <c r="BA64" s="524">
        <v>0.25</v>
      </c>
      <c r="BB64" s="524">
        <v>0.22083333333333321</v>
      </c>
      <c r="BC64" s="525">
        <v>0.16041666666666674</v>
      </c>
      <c r="BD64" s="217"/>
      <c r="BE64" s="217"/>
      <c r="BF64" s="217"/>
      <c r="BG64" s="217"/>
      <c r="BH64" s="217"/>
      <c r="BI64" s="217"/>
      <c r="BJ64" s="217"/>
      <c r="BK64" s="217"/>
      <c r="BL64" s="217"/>
      <c r="BM64" s="196"/>
      <c r="BN64" s="196"/>
      <c r="BO64" s="196"/>
      <c r="BP64" s="196"/>
      <c r="BQ64" s="196"/>
      <c r="BR64" s="196"/>
    </row>
    <row r="65" spans="1:70" ht="11.15" customHeight="1">
      <c r="A65" s="296">
        <v>18</v>
      </c>
      <c r="B65" s="523">
        <v>0.71791666666666687</v>
      </c>
      <c r="C65" s="524">
        <v>0.61916666666666664</v>
      </c>
      <c r="D65" s="524">
        <v>0.51208333333333333</v>
      </c>
      <c r="E65" s="524">
        <v>0.60666666666666658</v>
      </c>
      <c r="F65" s="524">
        <v>0.6825</v>
      </c>
      <c r="G65" s="524">
        <v>0.70875000000000032</v>
      </c>
      <c r="H65" s="524">
        <v>0.82958333333333367</v>
      </c>
      <c r="I65" s="524">
        <v>0.88000000000000023</v>
      </c>
      <c r="J65" s="524">
        <v>0.87916666666666676</v>
      </c>
      <c r="K65" s="524">
        <v>0.7679166666666668</v>
      </c>
      <c r="L65" s="524">
        <v>0.59</v>
      </c>
      <c r="M65" s="525">
        <v>0.49250000000000022</v>
      </c>
      <c r="N65" s="217"/>
      <c r="O65" s="296">
        <v>18</v>
      </c>
      <c r="P65" s="523">
        <v>1.1883333333333335</v>
      </c>
      <c r="Q65" s="524">
        <v>1.135833333333333</v>
      </c>
      <c r="R65" s="524">
        <v>1.0149999999999997</v>
      </c>
      <c r="S65" s="524">
        <v>1.2466666666666668</v>
      </c>
      <c r="T65" s="524">
        <v>1.2637500000000002</v>
      </c>
      <c r="U65" s="524">
        <v>1.2654166666666664</v>
      </c>
      <c r="V65" s="524">
        <v>1.4949999999999999</v>
      </c>
      <c r="W65" s="524">
        <v>1.6000000000000003</v>
      </c>
      <c r="X65" s="524">
        <v>1.4320833333333332</v>
      </c>
      <c r="Y65" s="524">
        <v>1.1233333333333329</v>
      </c>
      <c r="Z65" s="524">
        <v>1.2512500000000004</v>
      </c>
      <c r="AA65" s="525">
        <v>1.1058333333333332</v>
      </c>
      <c r="AC65" s="296">
        <v>18</v>
      </c>
      <c r="AD65" s="543">
        <v>0.42306836666666681</v>
      </c>
      <c r="AE65" s="544">
        <v>0.43166666666666642</v>
      </c>
      <c r="AF65" s="544">
        <v>0.5099999999999999</v>
      </c>
      <c r="AG65" s="544">
        <v>0.4562500000000001</v>
      </c>
      <c r="AH65" s="544">
        <v>0.42083333333333323</v>
      </c>
      <c r="AI65" s="544">
        <v>0.3966666666666665</v>
      </c>
      <c r="AJ65" s="544">
        <v>0.24000000000000019</v>
      </c>
      <c r="AK65" s="544">
        <v>0.155</v>
      </c>
      <c r="AL65" s="544">
        <v>0.16750000000000001</v>
      </c>
      <c r="AM65" s="544">
        <v>0.31000000000000028</v>
      </c>
      <c r="AN65" s="544">
        <v>0.43999999999999972</v>
      </c>
      <c r="AO65" s="545">
        <v>0.50583333333333325</v>
      </c>
      <c r="AP65" s="217"/>
      <c r="AQ65" s="296">
        <v>18</v>
      </c>
      <c r="AR65" s="523">
        <v>0.37000000000000005</v>
      </c>
      <c r="AS65" s="524">
        <v>0.2466666666666667</v>
      </c>
      <c r="AT65" s="524">
        <v>0.11722450000000002</v>
      </c>
      <c r="AU65" s="524">
        <v>0.37333333333333313</v>
      </c>
      <c r="AV65" s="524">
        <v>0.41791666666666666</v>
      </c>
      <c r="AW65" s="524">
        <v>0.29124999999999995</v>
      </c>
      <c r="AX65" s="524">
        <v>0.42291666666666661</v>
      </c>
      <c r="AY65" s="524">
        <v>0.44749999999999984</v>
      </c>
      <c r="AZ65" s="524">
        <v>0.39166666666666683</v>
      </c>
      <c r="BA65" s="524">
        <v>0.25</v>
      </c>
      <c r="BB65" s="524">
        <v>0.21999999999999986</v>
      </c>
      <c r="BC65" s="525">
        <v>0.15208333333333326</v>
      </c>
      <c r="BD65" s="217"/>
      <c r="BE65" s="217"/>
      <c r="BF65" s="217"/>
      <c r="BG65" s="217"/>
      <c r="BH65" s="217"/>
      <c r="BI65" s="217"/>
      <c r="BJ65" s="217"/>
      <c r="BK65" s="217"/>
      <c r="BL65" s="217"/>
      <c r="BM65" s="196"/>
      <c r="BN65" s="196"/>
      <c r="BO65" s="196"/>
      <c r="BP65" s="196"/>
      <c r="BQ65" s="196"/>
      <c r="BR65" s="196"/>
    </row>
    <row r="66" spans="1:70" ht="11.15" customHeight="1">
      <c r="A66" s="296">
        <v>19</v>
      </c>
      <c r="B66" s="523">
        <v>0.71791666666666698</v>
      </c>
      <c r="C66" s="524">
        <v>0.59708333333333319</v>
      </c>
      <c r="D66" s="524">
        <v>0.5083333333333333</v>
      </c>
      <c r="E66" s="524">
        <v>0.60666666666666658</v>
      </c>
      <c r="F66" s="524">
        <v>0.6895833333333331</v>
      </c>
      <c r="G66" s="524">
        <v>0.71583333333333365</v>
      </c>
      <c r="H66" s="524">
        <v>0.83458333333333334</v>
      </c>
      <c r="I66" s="524">
        <v>0.88291666666666702</v>
      </c>
      <c r="J66" s="524">
        <v>0.88625000000000032</v>
      </c>
      <c r="K66" s="524">
        <v>0.75500000000000023</v>
      </c>
      <c r="L66" s="524">
        <v>0.59333333333333316</v>
      </c>
      <c r="M66" s="525">
        <v>0.51583333333333337</v>
      </c>
      <c r="N66" s="217"/>
      <c r="O66" s="296">
        <v>19</v>
      </c>
      <c r="P66" s="523">
        <v>1.2091666666666667</v>
      </c>
      <c r="Q66" s="524">
        <v>1.1479166666666667</v>
      </c>
      <c r="R66" s="524">
        <v>1.0266666666666666</v>
      </c>
      <c r="S66" s="524">
        <v>1.2495833333333335</v>
      </c>
      <c r="T66" s="524">
        <v>1.2699999999999998</v>
      </c>
      <c r="U66" s="524">
        <v>1.2754166666666671</v>
      </c>
      <c r="V66" s="524">
        <v>1.5041666666666658</v>
      </c>
      <c r="W66" s="524">
        <v>1.6029166666666663</v>
      </c>
      <c r="X66" s="524">
        <v>1.4341666666666668</v>
      </c>
      <c r="Y66" s="524">
        <v>1.136666666666666</v>
      </c>
      <c r="Z66" s="524">
        <v>1.2329166666666669</v>
      </c>
      <c r="AA66" s="525">
        <v>1.104166666666667</v>
      </c>
      <c r="AC66" s="296">
        <v>19</v>
      </c>
      <c r="AD66" s="543">
        <v>0.4249493000000002</v>
      </c>
      <c r="AE66" s="544">
        <v>0.44499999999999978</v>
      </c>
      <c r="AF66" s="544">
        <v>0.51208333333333322</v>
      </c>
      <c r="AG66" s="544">
        <v>0.45500000000000007</v>
      </c>
      <c r="AH66" s="544">
        <v>0.41749999999999998</v>
      </c>
      <c r="AI66" s="544">
        <v>0.3924999999999999</v>
      </c>
      <c r="AJ66" s="544">
        <v>0.22916666666666666</v>
      </c>
      <c r="AK66" s="544">
        <v>0.15291666666666662</v>
      </c>
      <c r="AL66" s="544">
        <v>0.16958333333333334</v>
      </c>
      <c r="AM66" s="544">
        <v>0.32000000000000023</v>
      </c>
      <c r="AN66" s="544">
        <v>0.43958333333333305</v>
      </c>
      <c r="AO66" s="545">
        <v>0.5</v>
      </c>
      <c r="AP66" s="217"/>
      <c r="AQ66" s="296">
        <v>19</v>
      </c>
      <c r="AR66" s="523">
        <v>0.36708333333333326</v>
      </c>
      <c r="AS66" s="524">
        <v>0.24291666666666675</v>
      </c>
      <c r="AT66" s="524">
        <v>0.10291983333333339</v>
      </c>
      <c r="AU66" s="524">
        <v>0.38916666666666683</v>
      </c>
      <c r="AV66" s="524">
        <v>0.41125000000000006</v>
      </c>
      <c r="AW66" s="524">
        <v>0.2970833333333332</v>
      </c>
      <c r="AX66" s="524">
        <v>0.43</v>
      </c>
      <c r="AY66" s="524">
        <v>0.45208333333333311</v>
      </c>
      <c r="AZ66" s="524">
        <v>0.40125000000000016</v>
      </c>
      <c r="BA66" s="524">
        <v>0.24291666666666675</v>
      </c>
      <c r="BB66" s="524">
        <v>0.21999999999999986</v>
      </c>
      <c r="BC66" s="525">
        <v>0.15124999999999997</v>
      </c>
      <c r="BD66" s="217"/>
      <c r="BE66" s="217"/>
      <c r="BF66" s="217"/>
      <c r="BG66" s="217"/>
      <c r="BH66" s="217"/>
      <c r="BI66" s="217"/>
      <c r="BJ66" s="217"/>
      <c r="BK66" s="217"/>
      <c r="BL66" s="217"/>
      <c r="BM66" s="196"/>
      <c r="BN66" s="196"/>
      <c r="BO66" s="196"/>
      <c r="BP66" s="196"/>
      <c r="BQ66" s="196"/>
      <c r="BR66" s="196"/>
    </row>
    <row r="67" spans="1:70" ht="11.15" customHeight="1">
      <c r="A67" s="296">
        <v>20</v>
      </c>
      <c r="B67" s="523">
        <v>0.71500000000000019</v>
      </c>
      <c r="C67" s="524">
        <v>0.59</v>
      </c>
      <c r="D67" s="524">
        <v>0.51083333333333358</v>
      </c>
      <c r="E67" s="524">
        <v>0.60875000000000001</v>
      </c>
      <c r="F67" s="524">
        <v>0.69583333333333341</v>
      </c>
      <c r="G67" s="524">
        <v>0.72291666666666687</v>
      </c>
      <c r="H67" s="524">
        <v>0.84750000000000014</v>
      </c>
      <c r="I67" s="524">
        <v>0.89958333333333318</v>
      </c>
      <c r="J67" s="524">
        <v>0.88583333333333336</v>
      </c>
      <c r="K67" s="524">
        <v>0.75458333333333327</v>
      </c>
      <c r="L67" s="524">
        <v>0.60208333333333308</v>
      </c>
      <c r="M67" s="525">
        <v>0.49750000000000011</v>
      </c>
      <c r="N67" s="217"/>
      <c r="O67" s="296">
        <v>20</v>
      </c>
      <c r="P67" s="523">
        <v>1.2162500000000001</v>
      </c>
      <c r="Q67" s="524">
        <v>1.1200000000000001</v>
      </c>
      <c r="R67" s="524">
        <v>1.0433333333333332</v>
      </c>
      <c r="S67" s="524">
        <v>1.25</v>
      </c>
      <c r="T67" s="524">
        <v>1.2720833333333335</v>
      </c>
      <c r="U67" s="524">
        <v>1.3045833333333328</v>
      </c>
      <c r="V67" s="524">
        <v>1.5175000000000001</v>
      </c>
      <c r="W67" s="524">
        <v>1.6195833333333329</v>
      </c>
      <c r="X67" s="524">
        <v>1.4491666666666667</v>
      </c>
      <c r="Y67" s="524">
        <v>1.1454166666666665</v>
      </c>
      <c r="Z67" s="524">
        <v>1.2529166666666673</v>
      </c>
      <c r="AA67" s="525">
        <v>1.1020833333333333</v>
      </c>
      <c r="AC67" s="296">
        <v>20</v>
      </c>
      <c r="AD67" s="543">
        <v>0.42599690000000012</v>
      </c>
      <c r="AE67" s="544">
        <v>0.44791666666666657</v>
      </c>
      <c r="AF67" s="544">
        <v>0.51124999999999987</v>
      </c>
      <c r="AG67" s="544">
        <v>0.45083333333333336</v>
      </c>
      <c r="AH67" s="544">
        <v>0.41208333333333341</v>
      </c>
      <c r="AI67" s="544">
        <v>0.38708333333333328</v>
      </c>
      <c r="AJ67" s="544">
        <v>0.20458333333333345</v>
      </c>
      <c r="AK67" s="544">
        <v>0.14583333333333331</v>
      </c>
      <c r="AL67" s="544">
        <v>0.17583333333333331</v>
      </c>
      <c r="AM67" s="544">
        <v>0.32166666666666688</v>
      </c>
      <c r="AN67" s="544">
        <v>0.43124999999999974</v>
      </c>
      <c r="AO67" s="545">
        <v>0.50874999999999981</v>
      </c>
      <c r="AP67" s="217"/>
      <c r="AQ67" s="296">
        <v>20</v>
      </c>
      <c r="AR67" s="523">
        <v>0.36749999999999999</v>
      </c>
      <c r="AS67" s="524">
        <v>0.21958333333333324</v>
      </c>
      <c r="AT67" s="524">
        <v>0.12028183333333337</v>
      </c>
      <c r="AU67" s="524">
        <v>0.39375000000000021</v>
      </c>
      <c r="AV67" s="524">
        <v>0.40958333333333341</v>
      </c>
      <c r="AW67" s="524">
        <v>0.30624999999999986</v>
      </c>
      <c r="AX67" s="524">
        <v>0.44249999999999995</v>
      </c>
      <c r="AY67" s="524">
        <v>0.46625000000000022</v>
      </c>
      <c r="AZ67" s="524">
        <v>0.39916666666666684</v>
      </c>
      <c r="BA67" s="524">
        <v>0.2412500000000001</v>
      </c>
      <c r="BB67" s="524">
        <v>0.21999999999999986</v>
      </c>
      <c r="BC67" s="525">
        <v>0.14999999999999994</v>
      </c>
      <c r="BD67" s="217"/>
      <c r="BE67" s="217"/>
      <c r="BF67" s="217"/>
      <c r="BG67" s="217"/>
      <c r="BH67" s="217"/>
      <c r="BI67" s="217"/>
      <c r="BJ67" s="217"/>
      <c r="BK67" s="217"/>
      <c r="BL67" s="217"/>
      <c r="BM67" s="196"/>
      <c r="BN67" s="196"/>
      <c r="BO67" s="196"/>
      <c r="BP67" s="196"/>
      <c r="BQ67" s="196"/>
      <c r="BR67" s="196"/>
    </row>
    <row r="68" spans="1:70" ht="11.15" customHeight="1">
      <c r="A68" s="296">
        <v>21</v>
      </c>
      <c r="B68" s="523">
        <v>0.71625000000000016</v>
      </c>
      <c r="C68" s="524">
        <v>0.60583333333333311</v>
      </c>
      <c r="D68" s="524">
        <v>0.50333333333333352</v>
      </c>
      <c r="E68" s="524">
        <v>0.61208333333333342</v>
      </c>
      <c r="F68" s="524">
        <v>0.69458333333333311</v>
      </c>
      <c r="G68" s="524">
        <v>0.73000000000000009</v>
      </c>
      <c r="H68" s="524">
        <v>0.85583333333333378</v>
      </c>
      <c r="I68" s="524">
        <v>0.89708333333333368</v>
      </c>
      <c r="J68" s="524">
        <v>0.87083333333333401</v>
      </c>
      <c r="K68" s="524">
        <v>0.75458333333333327</v>
      </c>
      <c r="L68" s="524">
        <v>0.59999999999999976</v>
      </c>
      <c r="M68" s="525">
        <v>0.49000000000000016</v>
      </c>
      <c r="N68" s="217"/>
      <c r="O68" s="296">
        <v>21</v>
      </c>
      <c r="P68" s="523">
        <v>1.1662499999999996</v>
      </c>
      <c r="Q68" s="524">
        <v>1.0991666666666662</v>
      </c>
      <c r="R68" s="524">
        <v>1.0470833333333334</v>
      </c>
      <c r="S68" s="524">
        <v>1.25</v>
      </c>
      <c r="T68" s="524">
        <v>1.2737499999999999</v>
      </c>
      <c r="U68" s="524">
        <v>1.3112499999999998</v>
      </c>
      <c r="V68" s="524">
        <v>1.5283333333333335</v>
      </c>
      <c r="W68" s="524">
        <v>1.6170833333333334</v>
      </c>
      <c r="X68" s="524">
        <v>1.41625</v>
      </c>
      <c r="Y68" s="524">
        <v>1.1683333333333332</v>
      </c>
      <c r="Z68" s="524">
        <v>1.2720833333333335</v>
      </c>
      <c r="AA68" s="525">
        <v>1.1183333333333332</v>
      </c>
      <c r="AC68" s="296">
        <v>21</v>
      </c>
      <c r="AD68" s="543">
        <v>0.42621116666666697</v>
      </c>
      <c r="AE68" s="544">
        <v>0.43666666666666648</v>
      </c>
      <c r="AF68" s="544">
        <v>0.51583333333333314</v>
      </c>
      <c r="AG68" s="544">
        <v>0.4487499999999997</v>
      </c>
      <c r="AH68" s="544">
        <v>0.41375000000000006</v>
      </c>
      <c r="AI68" s="544">
        <v>0.38208333333333311</v>
      </c>
      <c r="AJ68" s="544">
        <v>0.18624999999999994</v>
      </c>
      <c r="AK68" s="544">
        <v>0.14749999999999994</v>
      </c>
      <c r="AL68" s="544">
        <v>0.18416666666666673</v>
      </c>
      <c r="AM68" s="544">
        <v>0.3212500000000002</v>
      </c>
      <c r="AN68" s="544">
        <v>0.43791666666666634</v>
      </c>
      <c r="AO68" s="545">
        <v>0.51041666666666652</v>
      </c>
      <c r="AP68" s="217"/>
      <c r="AQ68" s="296">
        <v>21</v>
      </c>
      <c r="AR68" s="523">
        <v>0.36125000000000007</v>
      </c>
      <c r="AS68" s="524">
        <v>0.21874999999999997</v>
      </c>
      <c r="AT68" s="524">
        <v>0.1313938333333334</v>
      </c>
      <c r="AU68" s="524">
        <v>0.3987500000000001</v>
      </c>
      <c r="AV68" s="524">
        <v>0.39916666666666689</v>
      </c>
      <c r="AW68" s="524">
        <v>0.31333333333333341</v>
      </c>
      <c r="AX68" s="524">
        <v>0.45291666666666658</v>
      </c>
      <c r="AY68" s="524">
        <v>0.46541666666666676</v>
      </c>
      <c r="AZ68" s="524">
        <v>0.38375000000000004</v>
      </c>
      <c r="BA68" s="524">
        <v>0.24000000000000013</v>
      </c>
      <c r="BB68" s="524">
        <v>0.21749999999999992</v>
      </c>
      <c r="BC68" s="525">
        <v>0.1566666666666667</v>
      </c>
      <c r="BD68" s="217"/>
      <c r="BE68" s="217"/>
      <c r="BF68" s="217"/>
      <c r="BG68" s="217"/>
      <c r="BH68" s="217"/>
      <c r="BI68" s="217"/>
      <c r="BJ68" s="217"/>
      <c r="BK68" s="217"/>
      <c r="BL68" s="217"/>
      <c r="BM68" s="196"/>
      <c r="BN68" s="196"/>
      <c r="BO68" s="196"/>
      <c r="BP68" s="196"/>
      <c r="BQ68" s="196"/>
      <c r="BR68" s="196"/>
    </row>
    <row r="69" spans="1:70" ht="11.15" customHeight="1">
      <c r="A69" s="296">
        <v>22</v>
      </c>
      <c r="B69" s="523">
        <v>0.71250000000000036</v>
      </c>
      <c r="C69" s="524">
        <v>0.61625000000000008</v>
      </c>
      <c r="D69" s="524">
        <v>0.50208333333333333</v>
      </c>
      <c r="E69" s="524">
        <v>0.62208333333333377</v>
      </c>
      <c r="F69" s="524">
        <v>0.69625000000000004</v>
      </c>
      <c r="G69" s="524">
        <v>0.74041666666666661</v>
      </c>
      <c r="H69" s="524">
        <v>0.85666666666666691</v>
      </c>
      <c r="I69" s="524">
        <v>0.90416666666666645</v>
      </c>
      <c r="J69" s="524">
        <v>0.88500000000000012</v>
      </c>
      <c r="K69" s="524">
        <v>0.74291666666666656</v>
      </c>
      <c r="L69" s="524">
        <v>0.59</v>
      </c>
      <c r="M69" s="525">
        <v>0.49625000000000008</v>
      </c>
      <c r="N69" s="217"/>
      <c r="O69" s="296">
        <v>22</v>
      </c>
      <c r="P69" s="523">
        <v>1.1608333333333334</v>
      </c>
      <c r="Q69" s="524">
        <v>1.1108333333333333</v>
      </c>
      <c r="R69" s="524">
        <v>1.0349999999999995</v>
      </c>
      <c r="S69" s="524">
        <v>1.2533333333333339</v>
      </c>
      <c r="T69" s="524">
        <v>1.2758333333333336</v>
      </c>
      <c r="U69" s="524">
        <v>1.2983333333333336</v>
      </c>
      <c r="V69" s="524">
        <v>1.5337499999999997</v>
      </c>
      <c r="W69" s="524">
        <v>1.638333333333333</v>
      </c>
      <c r="X69" s="524">
        <v>1.4316666666666669</v>
      </c>
      <c r="Y69" s="524">
        <v>1.1683333333333334</v>
      </c>
      <c r="Z69" s="524">
        <v>1.2516666666666663</v>
      </c>
      <c r="AA69" s="525">
        <v>1.1383333333333334</v>
      </c>
      <c r="AC69" s="296">
        <v>22</v>
      </c>
      <c r="AD69" s="543">
        <v>0.42892543333333349</v>
      </c>
      <c r="AE69" s="544">
        <v>0.43291666666666645</v>
      </c>
      <c r="AF69" s="544">
        <v>0.51541666666666652</v>
      </c>
      <c r="AG69" s="544">
        <v>0.44333333333333308</v>
      </c>
      <c r="AH69" s="544">
        <v>0.41083333333333338</v>
      </c>
      <c r="AI69" s="544">
        <v>0.375</v>
      </c>
      <c r="AJ69" s="544">
        <v>0.17958333333333332</v>
      </c>
      <c r="AK69" s="544">
        <v>0.14416666666666669</v>
      </c>
      <c r="AL69" s="544">
        <v>0.18250000000000008</v>
      </c>
      <c r="AM69" s="544">
        <v>0.33125000000000004</v>
      </c>
      <c r="AN69" s="544">
        <v>0.44083333333333313</v>
      </c>
      <c r="AO69" s="545">
        <v>0.50958333333333317</v>
      </c>
      <c r="AP69" s="217"/>
      <c r="AQ69" s="296">
        <v>22</v>
      </c>
      <c r="AR69" s="523">
        <v>0.36791666666666667</v>
      </c>
      <c r="AS69" s="524">
        <v>0.24416666666666667</v>
      </c>
      <c r="AT69" s="524">
        <v>0.12375583333333336</v>
      </c>
      <c r="AU69" s="524">
        <v>0.41041666666666665</v>
      </c>
      <c r="AV69" s="524">
        <v>0.39750000000000019</v>
      </c>
      <c r="AW69" s="524">
        <v>0.32666666666666666</v>
      </c>
      <c r="AX69" s="524">
        <v>0.45541666666666664</v>
      </c>
      <c r="AY69" s="524">
        <v>0.47208333333333363</v>
      </c>
      <c r="AZ69" s="524">
        <v>0.3937500000000001</v>
      </c>
      <c r="BA69" s="524">
        <v>0.23541666666666675</v>
      </c>
      <c r="BB69" s="524">
        <v>0.21</v>
      </c>
      <c r="BC69" s="525">
        <v>0.16499999999999995</v>
      </c>
      <c r="BD69" s="217"/>
      <c r="BE69" s="217"/>
      <c r="BF69" s="217"/>
      <c r="BG69" s="217"/>
      <c r="BH69" s="217"/>
      <c r="BI69" s="217"/>
      <c r="BJ69" s="217"/>
      <c r="BK69" s="217"/>
      <c r="BL69" s="217"/>
      <c r="BM69" s="196"/>
      <c r="BN69" s="196"/>
      <c r="BO69" s="196"/>
      <c r="BP69" s="196"/>
      <c r="BQ69" s="196"/>
      <c r="BR69" s="196"/>
    </row>
    <row r="70" spans="1:70" ht="11.15" customHeight="1">
      <c r="A70" s="296">
        <v>23</v>
      </c>
      <c r="B70" s="523">
        <v>0.71458333333333357</v>
      </c>
      <c r="C70" s="524">
        <v>0.60208333333333319</v>
      </c>
      <c r="D70" s="524">
        <v>0.49250000000000016</v>
      </c>
      <c r="E70" s="524">
        <v>0.63041666666666707</v>
      </c>
      <c r="F70" s="524">
        <v>0.70208333333333339</v>
      </c>
      <c r="G70" s="524">
        <v>0.75375000000000003</v>
      </c>
      <c r="H70" s="524">
        <v>0.86375000000000035</v>
      </c>
      <c r="I70" s="524">
        <v>0.90458333333333307</v>
      </c>
      <c r="J70" s="524">
        <v>0.88583333333333336</v>
      </c>
      <c r="K70" s="524">
        <v>0.7466666666666667</v>
      </c>
      <c r="L70" s="524">
        <v>0.59</v>
      </c>
      <c r="M70" s="525">
        <v>0.50874999999999992</v>
      </c>
      <c r="N70" s="217"/>
      <c r="O70" s="296">
        <v>23</v>
      </c>
      <c r="P70" s="523">
        <v>1.2220833333333334</v>
      </c>
      <c r="Q70" s="524">
        <v>1.15625</v>
      </c>
      <c r="R70" s="524">
        <v>1.0604166666666666</v>
      </c>
      <c r="S70" s="524">
        <v>1.2595833333333342</v>
      </c>
      <c r="T70" s="524">
        <v>1.2800000000000005</v>
      </c>
      <c r="U70" s="524">
        <v>1.3208333333333329</v>
      </c>
      <c r="V70" s="524">
        <v>1.53125</v>
      </c>
      <c r="W70" s="524">
        <v>1.6637499999999996</v>
      </c>
      <c r="X70" s="524">
        <v>1.3825000000000001</v>
      </c>
      <c r="Y70" s="524">
        <v>1.1700000000000002</v>
      </c>
      <c r="Z70" s="524">
        <v>1.2333333333333336</v>
      </c>
      <c r="AA70" s="525">
        <v>1.155</v>
      </c>
      <c r="AC70" s="296">
        <v>23</v>
      </c>
      <c r="AD70" s="543">
        <v>0.42080636666666688</v>
      </c>
      <c r="AE70" s="544">
        <v>0.43999999999999972</v>
      </c>
      <c r="AF70" s="544">
        <v>0.52499999999999969</v>
      </c>
      <c r="AG70" s="544">
        <v>0.43749999999999978</v>
      </c>
      <c r="AH70" s="544">
        <v>0.40791666666666676</v>
      </c>
      <c r="AI70" s="544">
        <v>0.36791666666666639</v>
      </c>
      <c r="AJ70" s="544">
        <v>0.16916666666666672</v>
      </c>
      <c r="AK70" s="544">
        <v>0.14541666666666664</v>
      </c>
      <c r="AL70" s="544">
        <v>0.18708333333333338</v>
      </c>
      <c r="AM70" s="544">
        <v>0.33000000000000013</v>
      </c>
      <c r="AN70" s="544">
        <v>0.44666666666666655</v>
      </c>
      <c r="AO70" s="545">
        <v>0.50458333333333327</v>
      </c>
      <c r="AP70" s="217"/>
      <c r="AQ70" s="296">
        <v>23</v>
      </c>
      <c r="AR70" s="523">
        <v>0.38666666666666666</v>
      </c>
      <c r="AS70" s="524">
        <v>0.25916666666666655</v>
      </c>
      <c r="AT70" s="524">
        <v>0.13945116666666682</v>
      </c>
      <c r="AU70" s="524">
        <v>0.41833333333333322</v>
      </c>
      <c r="AV70" s="524">
        <v>0.39291666666666686</v>
      </c>
      <c r="AW70" s="524">
        <v>0.34333333333333327</v>
      </c>
      <c r="AX70" s="524">
        <v>0.46500000000000014</v>
      </c>
      <c r="AY70" s="524">
        <v>0.47500000000000031</v>
      </c>
      <c r="AZ70" s="524">
        <v>0.40041666666666687</v>
      </c>
      <c r="BA70" s="524">
        <v>0.23708333333333345</v>
      </c>
      <c r="BB70" s="524">
        <v>0.20750000000000002</v>
      </c>
      <c r="BC70" s="525">
        <v>0.16999999999999996</v>
      </c>
      <c r="BD70" s="217"/>
      <c r="BE70" s="217"/>
      <c r="BF70" s="217"/>
      <c r="BG70" s="217"/>
      <c r="BH70" s="217"/>
      <c r="BI70" s="217"/>
      <c r="BJ70" s="217"/>
      <c r="BK70" s="217"/>
      <c r="BL70" s="217"/>
      <c r="BM70" s="196"/>
      <c r="BN70" s="196"/>
      <c r="BO70" s="196"/>
      <c r="BP70" s="196"/>
      <c r="BQ70" s="196"/>
      <c r="BR70" s="196"/>
    </row>
    <row r="71" spans="1:70" ht="11.15" customHeight="1">
      <c r="A71" s="296">
        <v>24</v>
      </c>
      <c r="B71" s="523">
        <v>0.72708333333333364</v>
      </c>
      <c r="C71" s="524">
        <v>0.59916666666666651</v>
      </c>
      <c r="D71" s="524">
        <v>0.49083333333333345</v>
      </c>
      <c r="E71" s="524">
        <v>0.63250000000000028</v>
      </c>
      <c r="F71" s="524">
        <v>0.69749999999999979</v>
      </c>
      <c r="G71" s="524">
        <v>0.76458333333333339</v>
      </c>
      <c r="H71" s="524">
        <v>0.87458333333333371</v>
      </c>
      <c r="I71" s="524">
        <v>0.90875000000000006</v>
      </c>
      <c r="J71" s="524">
        <v>0.88416666666666677</v>
      </c>
      <c r="K71" s="524">
        <v>0.74250000000000005</v>
      </c>
      <c r="L71" s="524">
        <v>0.58791666666666664</v>
      </c>
      <c r="M71" s="525">
        <v>0.5145833333333335</v>
      </c>
      <c r="N71" s="217"/>
      <c r="O71" s="296">
        <v>24</v>
      </c>
      <c r="P71" s="523">
        <v>1.2141666666666668</v>
      </c>
      <c r="Q71" s="524">
        <v>1.1700000000000006</v>
      </c>
      <c r="R71" s="524">
        <v>1.064583333333333</v>
      </c>
      <c r="S71" s="524">
        <v>1.2595833333333342</v>
      </c>
      <c r="T71" s="524">
        <v>1.2762499999999999</v>
      </c>
      <c r="U71" s="524">
        <v>1.3379166666666669</v>
      </c>
      <c r="V71" s="524">
        <v>1.5429166666666658</v>
      </c>
      <c r="W71" s="524">
        <v>1.6787499999999997</v>
      </c>
      <c r="X71" s="524">
        <v>1.4004166666666669</v>
      </c>
      <c r="Y71" s="524">
        <v>1.1720833333333338</v>
      </c>
      <c r="Z71" s="524">
        <v>1.2312500000000002</v>
      </c>
      <c r="AA71" s="525">
        <v>1.1700000000000006</v>
      </c>
      <c r="AC71" s="296">
        <v>24</v>
      </c>
      <c r="AD71" s="543">
        <v>0.41018730000000025</v>
      </c>
      <c r="AE71" s="544">
        <v>0.4404166666666664</v>
      </c>
      <c r="AF71" s="544">
        <v>0.5233333333333331</v>
      </c>
      <c r="AG71" s="544">
        <v>0.43583333333333313</v>
      </c>
      <c r="AH71" s="544">
        <v>0.41166666666666668</v>
      </c>
      <c r="AI71" s="544">
        <v>0.35749999999999971</v>
      </c>
      <c r="AJ71" s="544">
        <v>0.1608333333333333</v>
      </c>
      <c r="AK71" s="544">
        <v>0.14208333333333331</v>
      </c>
      <c r="AL71" s="544">
        <v>0.18791666666666673</v>
      </c>
      <c r="AM71" s="544">
        <v>0.3312500000000001</v>
      </c>
      <c r="AN71" s="544">
        <v>0.4499999999999999</v>
      </c>
      <c r="AO71" s="545">
        <v>0.50124999999999997</v>
      </c>
      <c r="AP71" s="217"/>
      <c r="AQ71" s="296">
        <v>24</v>
      </c>
      <c r="AR71" s="523">
        <v>0.39208333333333339</v>
      </c>
      <c r="AS71" s="524">
        <v>0.25999999999999984</v>
      </c>
      <c r="AT71" s="524">
        <v>0.16639650000000039</v>
      </c>
      <c r="AU71" s="524">
        <v>0.41791666666666666</v>
      </c>
      <c r="AV71" s="524">
        <v>0.38708333333333339</v>
      </c>
      <c r="AW71" s="524">
        <v>0.35958333333333337</v>
      </c>
      <c r="AX71" s="524">
        <v>0.47583333333333355</v>
      </c>
      <c r="AY71" s="524">
        <v>0.47250000000000031</v>
      </c>
      <c r="AZ71" s="524">
        <v>0.40458333333333346</v>
      </c>
      <c r="BA71" s="524">
        <v>0.23125000000000009</v>
      </c>
      <c r="BB71" s="524">
        <v>0.20625000000000007</v>
      </c>
      <c r="BC71" s="525">
        <v>0.1758333333333334</v>
      </c>
      <c r="BD71" s="217"/>
      <c r="BE71" s="217"/>
      <c r="BF71" s="217"/>
      <c r="BG71" s="217"/>
      <c r="BH71" s="217"/>
      <c r="BI71" s="217"/>
      <c r="BJ71" s="217"/>
      <c r="BK71" s="217"/>
      <c r="BL71" s="217"/>
      <c r="BM71" s="196"/>
      <c r="BN71" s="196"/>
      <c r="BO71" s="196"/>
      <c r="BP71" s="196"/>
      <c r="BQ71" s="196"/>
      <c r="BR71" s="196"/>
    </row>
    <row r="72" spans="1:70" ht="11.15" customHeight="1">
      <c r="A72" s="296">
        <v>25</v>
      </c>
      <c r="B72" s="523">
        <v>0.72000000000000031</v>
      </c>
      <c r="C72" s="524">
        <v>0.59499999999999986</v>
      </c>
      <c r="D72" s="524">
        <v>0.49041666666666678</v>
      </c>
      <c r="E72" s="524">
        <v>0.63083333333333369</v>
      </c>
      <c r="F72" s="524">
        <v>0.68791666666666662</v>
      </c>
      <c r="G72" s="524">
        <v>0.76916666666666667</v>
      </c>
      <c r="H72" s="524">
        <v>0.88250000000000017</v>
      </c>
      <c r="I72" s="524">
        <v>0.91666666666666663</v>
      </c>
      <c r="J72" s="524">
        <v>0.87958333333333349</v>
      </c>
      <c r="K72" s="524">
        <v>0.72958333333333369</v>
      </c>
      <c r="L72" s="524">
        <v>0.58291666666666664</v>
      </c>
      <c r="M72" s="525">
        <v>0.51208333333333322</v>
      </c>
      <c r="N72" s="217"/>
      <c r="O72" s="296">
        <v>25</v>
      </c>
      <c r="P72" s="523">
        <v>1.2104166666666665</v>
      </c>
      <c r="Q72" s="524">
        <v>1.1679166666666669</v>
      </c>
      <c r="R72" s="524">
        <v>1.077916666666666</v>
      </c>
      <c r="S72" s="524">
        <v>1.2600000000000007</v>
      </c>
      <c r="T72" s="524">
        <v>1.2649999999999999</v>
      </c>
      <c r="U72" s="524">
        <v>1.3570833333333334</v>
      </c>
      <c r="V72" s="524">
        <v>1.5541666666666669</v>
      </c>
      <c r="W72" s="524">
        <v>1.6966666666666657</v>
      </c>
      <c r="X72" s="524">
        <v>1.3804166666666671</v>
      </c>
      <c r="Y72" s="524">
        <v>1.1599999999999999</v>
      </c>
      <c r="Z72" s="524">
        <v>1.2295833333333337</v>
      </c>
      <c r="AA72" s="525">
        <v>1.18</v>
      </c>
      <c r="AC72" s="296">
        <v>25</v>
      </c>
      <c r="AD72" s="543">
        <v>0.41706823333333359</v>
      </c>
      <c r="AE72" s="544">
        <v>0.44708333333333306</v>
      </c>
      <c r="AF72" s="544">
        <v>0.52541666666666642</v>
      </c>
      <c r="AG72" s="544">
        <v>0.4345833333333331</v>
      </c>
      <c r="AH72" s="544">
        <v>0.41999999999999993</v>
      </c>
      <c r="AI72" s="544">
        <v>0.35249999999999976</v>
      </c>
      <c r="AJ72" s="544">
        <v>0.15291666666666665</v>
      </c>
      <c r="AK72" s="544">
        <v>0.13708333333333331</v>
      </c>
      <c r="AL72" s="544">
        <v>0.19416666666666668</v>
      </c>
      <c r="AM72" s="544">
        <v>0.33999999999999986</v>
      </c>
      <c r="AN72" s="544">
        <v>0.45208333333333323</v>
      </c>
      <c r="AO72" s="545">
        <v>0.5066666666666666</v>
      </c>
      <c r="AP72" s="217"/>
      <c r="AQ72" s="296">
        <v>25</v>
      </c>
      <c r="AR72" s="523">
        <v>0.39583333333333354</v>
      </c>
      <c r="AS72" s="524">
        <v>0.27041666666666658</v>
      </c>
      <c r="AT72" s="524">
        <v>0.17567666666666662</v>
      </c>
      <c r="AU72" s="524">
        <v>0.41541666666666655</v>
      </c>
      <c r="AV72" s="524">
        <v>0.38000000000000006</v>
      </c>
      <c r="AW72" s="524">
        <v>0.37291666666666656</v>
      </c>
      <c r="AX72" s="524">
        <v>0.48208333333333342</v>
      </c>
      <c r="AY72" s="524">
        <v>0.48041666666666688</v>
      </c>
      <c r="AZ72" s="524">
        <v>0.39791666666666686</v>
      </c>
      <c r="BA72" s="524">
        <v>0.22750000000000004</v>
      </c>
      <c r="BB72" s="524">
        <v>0.20375000000000001</v>
      </c>
      <c r="BC72" s="525">
        <v>0.17374999999999999</v>
      </c>
      <c r="BD72" s="217"/>
      <c r="BE72" s="217"/>
      <c r="BF72" s="217"/>
      <c r="BG72" s="217"/>
      <c r="BH72" s="217"/>
      <c r="BI72" s="217"/>
      <c r="BJ72" s="217"/>
      <c r="BK72" s="217"/>
      <c r="BL72" s="217"/>
      <c r="BM72" s="196"/>
      <c r="BN72" s="196"/>
      <c r="BO72" s="196"/>
      <c r="BP72" s="196"/>
      <c r="BQ72" s="196"/>
      <c r="BR72" s="196"/>
    </row>
    <row r="73" spans="1:70" ht="11.15" customHeight="1">
      <c r="A73" s="296">
        <v>26</v>
      </c>
      <c r="B73" s="523">
        <v>0.70041666666666647</v>
      </c>
      <c r="C73" s="524">
        <v>0.59999999999999976</v>
      </c>
      <c r="D73" s="524">
        <v>0.5033333333333333</v>
      </c>
      <c r="E73" s="524">
        <v>0.63333333333333364</v>
      </c>
      <c r="F73" s="524">
        <v>0.68666666666666665</v>
      </c>
      <c r="G73" s="524">
        <v>0.75583333333333325</v>
      </c>
      <c r="H73" s="524">
        <v>0.89208333333333345</v>
      </c>
      <c r="I73" s="524">
        <v>0.91666666666666685</v>
      </c>
      <c r="J73" s="524">
        <v>0.87875000000000025</v>
      </c>
      <c r="K73" s="524">
        <v>0.72083333333333377</v>
      </c>
      <c r="L73" s="524">
        <v>0.58625000000000005</v>
      </c>
      <c r="M73" s="525">
        <v>0.51249999999999984</v>
      </c>
      <c r="N73" s="217"/>
      <c r="O73" s="296">
        <v>26</v>
      </c>
      <c r="P73" s="523">
        <v>1.1937500000000003</v>
      </c>
      <c r="Q73" s="524">
        <v>1.1725000000000003</v>
      </c>
      <c r="R73" s="524">
        <v>1.0987499999999997</v>
      </c>
      <c r="S73" s="524">
        <v>1.2600000000000007</v>
      </c>
      <c r="T73" s="524">
        <v>1.2699999999999998</v>
      </c>
      <c r="U73" s="524">
        <v>1.3791666666666671</v>
      </c>
      <c r="V73" s="524">
        <v>1.5620833333333326</v>
      </c>
      <c r="W73" s="524">
        <v>1.7124999999999992</v>
      </c>
      <c r="X73" s="524">
        <v>1.415</v>
      </c>
      <c r="Y73" s="524">
        <v>1.1362499999999998</v>
      </c>
      <c r="Z73" s="524">
        <v>1.2354166666666659</v>
      </c>
      <c r="AA73" s="525">
        <v>1.18</v>
      </c>
      <c r="AC73" s="296">
        <v>26</v>
      </c>
      <c r="AD73" s="543">
        <v>0.42144916666666693</v>
      </c>
      <c r="AE73" s="544">
        <v>0.44624999999999976</v>
      </c>
      <c r="AF73" s="544">
        <v>0.51874999999999982</v>
      </c>
      <c r="AG73" s="544">
        <v>0.43166666666666648</v>
      </c>
      <c r="AH73" s="544">
        <v>0.4212499999999999</v>
      </c>
      <c r="AI73" s="544">
        <v>0.35291666666666632</v>
      </c>
      <c r="AJ73" s="544">
        <v>0.14875000000000002</v>
      </c>
      <c r="AK73" s="544">
        <v>0.13124999999999995</v>
      </c>
      <c r="AL73" s="544">
        <v>0.19750000000000001</v>
      </c>
      <c r="AM73" s="544">
        <v>0.34624999999999972</v>
      </c>
      <c r="AN73" s="544">
        <v>0.4499999999999999</v>
      </c>
      <c r="AO73" s="545">
        <v>0.50791666666666657</v>
      </c>
      <c r="AP73" s="217"/>
      <c r="AQ73" s="296">
        <v>26</v>
      </c>
      <c r="AR73" s="523">
        <v>0.38750000000000018</v>
      </c>
      <c r="AS73" s="524">
        <v>0.26916666666666661</v>
      </c>
      <c r="AT73" s="524">
        <v>0.16489333333333328</v>
      </c>
      <c r="AU73" s="524">
        <v>0.42166666666666647</v>
      </c>
      <c r="AV73" s="524">
        <v>0.37166666666666665</v>
      </c>
      <c r="AW73" s="524">
        <v>0.37166666666666659</v>
      </c>
      <c r="AX73" s="524">
        <v>0.4916666666666667</v>
      </c>
      <c r="AY73" s="524">
        <v>0.48041666666666688</v>
      </c>
      <c r="AZ73" s="524">
        <v>0.40500000000000008</v>
      </c>
      <c r="BA73" s="524">
        <v>0.21999999999999989</v>
      </c>
      <c r="BB73" s="524">
        <v>0.20500000000000007</v>
      </c>
      <c r="BC73" s="525">
        <v>0.17875000000000005</v>
      </c>
      <c r="BD73" s="217"/>
      <c r="BE73" s="217"/>
      <c r="BF73" s="217"/>
      <c r="BG73" s="217"/>
      <c r="BH73" s="217"/>
      <c r="BI73" s="217"/>
      <c r="BJ73" s="217"/>
      <c r="BK73" s="217"/>
      <c r="BL73" s="217"/>
      <c r="BM73" s="196"/>
      <c r="BN73" s="196"/>
      <c r="BO73" s="196"/>
      <c r="BP73" s="196"/>
      <c r="BQ73" s="196"/>
      <c r="BR73" s="196"/>
    </row>
    <row r="74" spans="1:70" ht="11.15" customHeight="1">
      <c r="A74" s="296">
        <v>27</v>
      </c>
      <c r="B74" s="523">
        <v>0.70583333333333387</v>
      </c>
      <c r="C74" s="524">
        <v>0.5804166666666668</v>
      </c>
      <c r="D74" s="524">
        <v>0.52333333333333343</v>
      </c>
      <c r="E74" s="524">
        <v>0.63291666666666702</v>
      </c>
      <c r="F74" s="524">
        <v>0.6879166666666664</v>
      </c>
      <c r="G74" s="524">
        <v>0.74458333333333337</v>
      </c>
      <c r="H74" s="524">
        <v>0.89583333333333359</v>
      </c>
      <c r="I74" s="524">
        <v>0.92583333333333362</v>
      </c>
      <c r="J74" s="524">
        <v>0.88041666666666674</v>
      </c>
      <c r="K74" s="524">
        <v>0.68833333333333335</v>
      </c>
      <c r="L74" s="524">
        <v>0.58041666666666669</v>
      </c>
      <c r="M74" s="525">
        <v>0.52166666666666728</v>
      </c>
      <c r="N74" s="217"/>
      <c r="O74" s="296">
        <v>27</v>
      </c>
      <c r="P74" s="523">
        <v>1.1708333333333329</v>
      </c>
      <c r="Q74" s="524">
        <v>1.1629166666666666</v>
      </c>
      <c r="R74" s="524">
        <v>1.1241666666666659</v>
      </c>
      <c r="S74" s="524">
        <v>1.2595833333333342</v>
      </c>
      <c r="T74" s="524">
        <v>1.2683333333333331</v>
      </c>
      <c r="U74" s="524">
        <v>1.3554166666666674</v>
      </c>
      <c r="V74" s="524">
        <v>1.5662499999999995</v>
      </c>
      <c r="W74" s="524">
        <v>1.7312500000000004</v>
      </c>
      <c r="X74" s="524">
        <v>1.3695833333333336</v>
      </c>
      <c r="Y74" s="524">
        <v>1.1249999999999996</v>
      </c>
      <c r="Z74" s="524">
        <v>1.256666666666667</v>
      </c>
      <c r="AA74" s="525">
        <v>1.1875000000000004</v>
      </c>
      <c r="AC74" s="296">
        <v>27</v>
      </c>
      <c r="AD74" s="543">
        <v>0.42249676666666702</v>
      </c>
      <c r="AE74" s="544">
        <v>0.45875000000000021</v>
      </c>
      <c r="AF74" s="544">
        <v>0.5066666666666666</v>
      </c>
      <c r="AG74" s="544">
        <v>0.42833333333333323</v>
      </c>
      <c r="AH74" s="544">
        <v>0.4220833333333332</v>
      </c>
      <c r="AI74" s="544">
        <v>0.36124999999999968</v>
      </c>
      <c r="AJ74" s="544">
        <v>0.14916666666666664</v>
      </c>
      <c r="AK74" s="544">
        <v>0.12249999999999994</v>
      </c>
      <c r="AL74" s="544">
        <v>0.20125000000000004</v>
      </c>
      <c r="AM74" s="544">
        <v>0.36958333333333321</v>
      </c>
      <c r="AN74" s="544">
        <v>0.45249999999999985</v>
      </c>
      <c r="AO74" s="545">
        <v>0.5033333333333333</v>
      </c>
      <c r="AP74" s="217"/>
      <c r="AQ74" s="296">
        <v>27</v>
      </c>
      <c r="AR74" s="523">
        <v>0.37791666666666668</v>
      </c>
      <c r="AS74" s="524">
        <v>0.26083333333333325</v>
      </c>
      <c r="AT74" s="524">
        <v>0.16494333333333328</v>
      </c>
      <c r="AU74" s="524">
        <v>0.42708333333333309</v>
      </c>
      <c r="AV74" s="524">
        <v>0.35416666666666674</v>
      </c>
      <c r="AW74" s="524">
        <v>0.36666666666666664</v>
      </c>
      <c r="AX74" s="524">
        <v>0.5</v>
      </c>
      <c r="AY74" s="524">
        <v>0.48625000000000007</v>
      </c>
      <c r="AZ74" s="524">
        <v>0.40500000000000008</v>
      </c>
      <c r="BA74" s="524">
        <v>0.19333333333333333</v>
      </c>
      <c r="BB74" s="524">
        <v>0.20000000000000009</v>
      </c>
      <c r="BC74" s="525">
        <v>0.18000000000000005</v>
      </c>
      <c r="BD74" s="217"/>
      <c r="BE74" s="217"/>
      <c r="BF74" s="217"/>
      <c r="BG74" s="217"/>
      <c r="BH74" s="217"/>
      <c r="BI74" s="217"/>
      <c r="BJ74" s="217"/>
      <c r="BK74" s="217"/>
      <c r="BL74" s="217"/>
      <c r="BM74" s="196"/>
      <c r="BN74" s="196"/>
      <c r="BO74" s="196"/>
      <c r="BP74" s="196"/>
      <c r="BQ74" s="196"/>
      <c r="BR74" s="196"/>
    </row>
    <row r="75" spans="1:70" ht="11.15" customHeight="1">
      <c r="A75" s="296">
        <v>28</v>
      </c>
      <c r="B75" s="523">
        <v>0.71000000000000041</v>
      </c>
      <c r="C75" s="524">
        <v>0.56541666666666679</v>
      </c>
      <c r="D75" s="524">
        <v>0.53041666666666698</v>
      </c>
      <c r="E75" s="524">
        <v>0.64666666666666694</v>
      </c>
      <c r="F75" s="524">
        <v>0.69791666666666663</v>
      </c>
      <c r="G75" s="524">
        <v>0.76458333333333339</v>
      </c>
      <c r="H75" s="524">
        <v>0.89791666666666636</v>
      </c>
      <c r="I75" s="524">
        <v>0.93083333333333329</v>
      </c>
      <c r="J75" s="524">
        <v>0.87500000000000056</v>
      </c>
      <c r="K75" s="524">
        <v>0.67541666666666667</v>
      </c>
      <c r="L75" s="524">
        <v>0.5737500000000002</v>
      </c>
      <c r="M75" s="525">
        <v>0.53541666666666698</v>
      </c>
      <c r="N75" s="217"/>
      <c r="O75" s="296">
        <v>28</v>
      </c>
      <c r="P75" s="523">
        <v>1.2158333333333335</v>
      </c>
      <c r="Q75" s="524">
        <v>1.1520833333333336</v>
      </c>
      <c r="R75" s="524">
        <v>1.1337500000000003</v>
      </c>
      <c r="S75" s="524">
        <v>1.2683333333333331</v>
      </c>
      <c r="T75" s="524">
        <v>1.2695833333333331</v>
      </c>
      <c r="U75" s="524">
        <v>1.3679166666666667</v>
      </c>
      <c r="V75" s="524">
        <v>1.5687499999999994</v>
      </c>
      <c r="W75" s="524">
        <v>1.7404166666666663</v>
      </c>
      <c r="X75" s="524">
        <v>1.33</v>
      </c>
      <c r="Y75" s="524">
        <v>1.0949999999999998</v>
      </c>
      <c r="Z75" s="524">
        <v>1.2608333333333339</v>
      </c>
      <c r="AA75" s="525">
        <v>1.1995833333333328</v>
      </c>
      <c r="AC75" s="296">
        <v>28</v>
      </c>
      <c r="AD75" s="543">
        <v>0.41687770000000035</v>
      </c>
      <c r="AE75" s="544">
        <v>0.46375000000000011</v>
      </c>
      <c r="AF75" s="544">
        <v>0.50125000000000008</v>
      </c>
      <c r="AG75" s="544">
        <v>0.42333333333333328</v>
      </c>
      <c r="AH75" s="544">
        <v>0.41708333333333331</v>
      </c>
      <c r="AI75" s="544">
        <v>0.35208333333333308</v>
      </c>
      <c r="AJ75" s="544">
        <v>0.14875000000000005</v>
      </c>
      <c r="AK75" s="544">
        <v>0.11791666666666663</v>
      </c>
      <c r="AL75" s="544">
        <v>0.20625000000000004</v>
      </c>
      <c r="AM75" s="544">
        <v>0.37791666666666651</v>
      </c>
      <c r="AN75" s="544">
        <v>0.45875000000000005</v>
      </c>
      <c r="AO75" s="545">
        <v>0.5</v>
      </c>
      <c r="AP75" s="217"/>
      <c r="AQ75" s="296">
        <v>28</v>
      </c>
      <c r="AR75" s="523">
        <v>0.38916666666666672</v>
      </c>
      <c r="AS75" s="524">
        <v>0.26291666666666652</v>
      </c>
      <c r="AT75" s="524">
        <v>0.16860333333333333</v>
      </c>
      <c r="AU75" s="524">
        <v>0.43374999999999969</v>
      </c>
      <c r="AV75" s="524">
        <v>0.3495833333333333</v>
      </c>
      <c r="AW75" s="524">
        <v>0.38166666666666665</v>
      </c>
      <c r="AX75" s="524">
        <v>0.50208333333333333</v>
      </c>
      <c r="AY75" s="524">
        <v>0.49000000000000005</v>
      </c>
      <c r="AZ75" s="524">
        <v>0.40541666666666676</v>
      </c>
      <c r="BA75" s="524">
        <v>0.18291666666666664</v>
      </c>
      <c r="BB75" s="524">
        <v>0.19583333333333341</v>
      </c>
      <c r="BC75" s="525">
        <v>0.18958333333333335</v>
      </c>
      <c r="BD75" s="217"/>
      <c r="BE75" s="217"/>
      <c r="BF75" s="217"/>
      <c r="BG75" s="217"/>
      <c r="BH75" s="217"/>
      <c r="BI75" s="217"/>
      <c r="BJ75" s="217"/>
      <c r="BK75" s="217"/>
      <c r="BL75" s="217"/>
      <c r="BM75" s="196"/>
      <c r="BN75" s="196"/>
      <c r="BO75" s="196"/>
      <c r="BP75" s="196"/>
      <c r="BQ75" s="196"/>
      <c r="BR75" s="196"/>
    </row>
    <row r="76" spans="1:70" ht="11.15" customHeight="1">
      <c r="A76" s="296">
        <v>29</v>
      </c>
      <c r="B76" s="523">
        <v>0.70875000000000032</v>
      </c>
      <c r="C76" s="524"/>
      <c r="D76" s="524">
        <v>0.51666666666666672</v>
      </c>
      <c r="E76" s="524">
        <v>0.64875000000000027</v>
      </c>
      <c r="F76" s="524">
        <v>0.69416666666666649</v>
      </c>
      <c r="G76" s="524">
        <v>0.76750000000000007</v>
      </c>
      <c r="H76" s="524">
        <v>0.89916666666666689</v>
      </c>
      <c r="I76" s="524">
        <v>0.9291666666666667</v>
      </c>
      <c r="J76" s="524">
        <v>0.8620833333333332</v>
      </c>
      <c r="K76" s="524">
        <v>0.66208333333333347</v>
      </c>
      <c r="L76" s="524">
        <v>0.57250000000000023</v>
      </c>
      <c r="M76" s="525">
        <v>0.51958333333333351</v>
      </c>
      <c r="N76" s="217"/>
      <c r="O76" s="296">
        <v>29</v>
      </c>
      <c r="P76" s="523">
        <v>1.2395833333333333</v>
      </c>
      <c r="Q76" s="524"/>
      <c r="R76" s="524">
        <v>1.1183333333333332</v>
      </c>
      <c r="S76" s="524">
        <v>1.2691666666666663</v>
      </c>
      <c r="T76" s="524">
        <v>1.2554166666666668</v>
      </c>
      <c r="U76" s="524">
        <v>1.3970833333333328</v>
      </c>
      <c r="V76" s="524">
        <v>1.5808333333333326</v>
      </c>
      <c r="W76" s="524">
        <v>1.7470833333333331</v>
      </c>
      <c r="X76" s="524">
        <v>1.2962499999999995</v>
      </c>
      <c r="Y76" s="524">
        <v>1.0945833333333332</v>
      </c>
      <c r="Z76" s="524">
        <v>1.2508333333333332</v>
      </c>
      <c r="AA76" s="525">
        <v>1.1987499999999998</v>
      </c>
      <c r="AC76" s="296">
        <v>29</v>
      </c>
      <c r="AD76" s="543">
        <v>0.41292530000000033</v>
      </c>
      <c r="AE76" s="544"/>
      <c r="AF76" s="544">
        <v>0.50708333333333322</v>
      </c>
      <c r="AG76" s="544">
        <v>0.4212499999999999</v>
      </c>
      <c r="AH76" s="544">
        <v>0.42041666666666666</v>
      </c>
      <c r="AI76" s="544">
        <v>0.35249999999999976</v>
      </c>
      <c r="AJ76" s="544">
        <v>0.14625000000000002</v>
      </c>
      <c r="AK76" s="544">
        <v>0.11791666666666663</v>
      </c>
      <c r="AL76" s="544">
        <v>0.21583333333333329</v>
      </c>
      <c r="AM76" s="544">
        <v>0.38374999999999998</v>
      </c>
      <c r="AN76" s="544">
        <v>0.46000000000000013</v>
      </c>
      <c r="AO76" s="545">
        <v>0.50833333333333319</v>
      </c>
      <c r="AP76" s="217"/>
      <c r="AQ76" s="296">
        <v>29</v>
      </c>
      <c r="AR76" s="523">
        <v>0.38999999999999996</v>
      </c>
      <c r="AS76" s="524"/>
      <c r="AT76" s="524">
        <v>0.17708333333333334</v>
      </c>
      <c r="AU76" s="524">
        <v>0.43958333333333327</v>
      </c>
      <c r="AV76" s="524">
        <v>0.33250000000000002</v>
      </c>
      <c r="AW76" s="524">
        <v>0.38875000000000015</v>
      </c>
      <c r="AX76" s="524">
        <v>0.50583333333333325</v>
      </c>
      <c r="AY76" s="524">
        <v>0.48583333333333351</v>
      </c>
      <c r="AZ76" s="524">
        <v>0.39166666666666666</v>
      </c>
      <c r="BA76" s="524">
        <v>0.19041666666666668</v>
      </c>
      <c r="BB76" s="524">
        <v>0.19333333333333338</v>
      </c>
      <c r="BC76" s="525">
        <v>0.19000000000000003</v>
      </c>
      <c r="BD76" s="217"/>
      <c r="BE76" s="217"/>
      <c r="BF76" s="217"/>
      <c r="BG76" s="217"/>
      <c r="BH76" s="217"/>
      <c r="BI76" s="217"/>
      <c r="BJ76" s="217"/>
      <c r="BK76" s="217"/>
      <c r="BL76" s="217"/>
      <c r="BM76" s="196"/>
      <c r="BN76" s="196"/>
      <c r="BO76" s="196"/>
      <c r="BP76" s="196"/>
      <c r="BQ76" s="196"/>
      <c r="BR76" s="196"/>
    </row>
    <row r="77" spans="1:70" ht="11.15" customHeight="1">
      <c r="A77" s="296">
        <v>30</v>
      </c>
      <c r="B77" s="523">
        <v>0.72250000000000014</v>
      </c>
      <c r="C77" s="524"/>
      <c r="D77" s="524">
        <v>0.52041666666666664</v>
      </c>
      <c r="E77" s="524">
        <v>0.64583333333333359</v>
      </c>
      <c r="F77" s="524">
        <v>0.70458333333333345</v>
      </c>
      <c r="G77" s="524">
        <v>0.77333333333333343</v>
      </c>
      <c r="H77" s="524">
        <v>0.89583333333333359</v>
      </c>
      <c r="I77" s="524">
        <v>0.93041666666666645</v>
      </c>
      <c r="J77" s="524">
        <v>0.85166666666666702</v>
      </c>
      <c r="K77" s="524">
        <v>0.66166666666666674</v>
      </c>
      <c r="L77" s="524">
        <v>0.5820833333333334</v>
      </c>
      <c r="M77" s="525">
        <v>0.49708333333333349</v>
      </c>
      <c r="N77" s="217"/>
      <c r="O77" s="296">
        <v>30</v>
      </c>
      <c r="P77" s="523">
        <v>1.2312499999999997</v>
      </c>
      <c r="Q77" s="524"/>
      <c r="R77" s="524">
        <v>1.1241666666666668</v>
      </c>
      <c r="S77" s="524">
        <v>1.2679166666666666</v>
      </c>
      <c r="T77" s="524">
        <v>1.257083333333334</v>
      </c>
      <c r="U77" s="524">
        <v>1.4337500000000001</v>
      </c>
      <c r="V77" s="524">
        <v>1.5824999999999989</v>
      </c>
      <c r="W77" s="524">
        <v>1.7570833333333322</v>
      </c>
      <c r="X77" s="524">
        <v>1.3245833333333332</v>
      </c>
      <c r="Y77" s="524">
        <v>1.0920833333333329</v>
      </c>
      <c r="Z77" s="524">
        <v>1.2312500000000004</v>
      </c>
      <c r="AA77" s="525">
        <v>1.1991666666666665</v>
      </c>
      <c r="AC77" s="296">
        <v>30</v>
      </c>
      <c r="AD77" s="543">
        <v>0.4014729000000003</v>
      </c>
      <c r="AE77" s="544"/>
      <c r="AF77" s="544">
        <v>0.50624999999999998</v>
      </c>
      <c r="AG77" s="544">
        <v>0.4212499999999999</v>
      </c>
      <c r="AH77" s="544">
        <v>0.41250000000000009</v>
      </c>
      <c r="AI77" s="544">
        <v>0.34166666666666656</v>
      </c>
      <c r="AJ77" s="544">
        <v>0.14874999999999997</v>
      </c>
      <c r="AK77" s="544">
        <v>0.11624999999999998</v>
      </c>
      <c r="AL77" s="544">
        <v>0.22291666666666685</v>
      </c>
      <c r="AM77" s="544">
        <v>0.38749999999999996</v>
      </c>
      <c r="AN77" s="544">
        <v>0.45916666666666678</v>
      </c>
      <c r="AO77" s="545">
        <v>0.51374999999999982</v>
      </c>
      <c r="AP77" s="217"/>
      <c r="AQ77" s="296">
        <v>30</v>
      </c>
      <c r="AR77" s="523">
        <v>0.39791666666666686</v>
      </c>
      <c r="AS77" s="524"/>
      <c r="AT77" s="524">
        <v>0.17666666666666667</v>
      </c>
      <c r="AU77" s="524">
        <v>0.43916666666666665</v>
      </c>
      <c r="AV77" s="524">
        <v>0.33166666666666661</v>
      </c>
      <c r="AW77" s="524">
        <v>0.40041666666666681</v>
      </c>
      <c r="AX77" s="524">
        <v>0.4958333333333334</v>
      </c>
      <c r="AY77" s="524">
        <v>0.48250000000000021</v>
      </c>
      <c r="AZ77" s="524">
        <v>0.38625000000000004</v>
      </c>
      <c r="BA77" s="524">
        <v>0.20333333333333337</v>
      </c>
      <c r="BB77" s="524">
        <v>0.19375000000000006</v>
      </c>
      <c r="BC77" s="525">
        <v>0.18375000000000005</v>
      </c>
      <c r="BD77" s="217"/>
      <c r="BE77" s="217"/>
      <c r="BF77" s="217"/>
      <c r="BG77" s="217"/>
      <c r="BH77" s="217"/>
      <c r="BI77" s="217"/>
      <c r="BJ77" s="217"/>
      <c r="BK77" s="217"/>
      <c r="BL77" s="217"/>
      <c r="BM77" s="196"/>
      <c r="BN77" s="196"/>
      <c r="BO77" s="196"/>
      <c r="BP77" s="196"/>
      <c r="BQ77" s="196"/>
      <c r="BR77" s="196"/>
    </row>
    <row r="78" spans="1:70" ht="11.15" customHeight="1">
      <c r="A78" s="298">
        <v>31</v>
      </c>
      <c r="B78" s="526">
        <v>0.72416666666666696</v>
      </c>
      <c r="C78" s="527"/>
      <c r="D78" s="527">
        <v>0.51625000000000032</v>
      </c>
      <c r="E78" s="527"/>
      <c r="F78" s="527">
        <v>0.69541666666666646</v>
      </c>
      <c r="G78" s="527"/>
      <c r="H78" s="527">
        <v>0.88500000000000012</v>
      </c>
      <c r="I78" s="527">
        <v>0.9362499999999998</v>
      </c>
      <c r="J78" s="527"/>
      <c r="K78" s="527">
        <v>0.65208333333333368</v>
      </c>
      <c r="L78" s="527"/>
      <c r="M78" s="528">
        <v>0.50416666666666654</v>
      </c>
      <c r="N78" s="217"/>
      <c r="O78" s="298">
        <v>31</v>
      </c>
      <c r="P78" s="526">
        <v>1.22875</v>
      </c>
      <c r="Q78" s="527"/>
      <c r="R78" s="527">
        <v>1.1370833333333337</v>
      </c>
      <c r="S78" s="527"/>
      <c r="T78" s="527">
        <v>1.2575000000000005</v>
      </c>
      <c r="U78" s="527"/>
      <c r="V78" s="527">
        <v>1.5754166666666665</v>
      </c>
      <c r="W78" s="527">
        <v>1.7654166666666666</v>
      </c>
      <c r="X78" s="527"/>
      <c r="Y78" s="527">
        <v>1.145416666666667</v>
      </c>
      <c r="Z78" s="527"/>
      <c r="AA78" s="528">
        <v>1.2029166666666669</v>
      </c>
      <c r="AC78" s="298">
        <v>31</v>
      </c>
      <c r="AD78" s="546">
        <v>0.39960383333333344</v>
      </c>
      <c r="AE78" s="547"/>
      <c r="AF78" s="547">
        <v>0.51208333333333322</v>
      </c>
      <c r="AG78" s="547"/>
      <c r="AH78" s="547">
        <v>0.41749999999999998</v>
      </c>
      <c r="AI78" s="547"/>
      <c r="AJ78" s="547">
        <v>0.14458333333333337</v>
      </c>
      <c r="AK78" s="547">
        <v>0.11208333333333337</v>
      </c>
      <c r="AL78" s="547"/>
      <c r="AM78" s="547">
        <v>0.3899999999999999</v>
      </c>
      <c r="AN78" s="547"/>
      <c r="AO78" s="548">
        <v>0.5133333333333332</v>
      </c>
      <c r="AP78" s="217"/>
      <c r="AQ78" s="298">
        <v>31</v>
      </c>
      <c r="AR78" s="526">
        <v>0.39208333333333339</v>
      </c>
      <c r="AS78" s="527"/>
      <c r="AT78" s="527">
        <v>0.17208333333333334</v>
      </c>
      <c r="AU78" s="527"/>
      <c r="AV78" s="527">
        <v>0.31583333333333335</v>
      </c>
      <c r="AW78" s="527"/>
      <c r="AX78" s="527">
        <v>0.49666666666666676</v>
      </c>
      <c r="AY78" s="527">
        <v>0.48541666666666683</v>
      </c>
      <c r="AZ78" s="527"/>
      <c r="BA78" s="527">
        <v>0.21291666666666662</v>
      </c>
      <c r="BB78" s="527"/>
      <c r="BC78" s="528">
        <v>0.18166666666666664</v>
      </c>
      <c r="BD78" s="217"/>
      <c r="BE78" s="217"/>
      <c r="BF78" s="217"/>
      <c r="BG78" s="217"/>
      <c r="BH78" s="217"/>
      <c r="BI78" s="217"/>
      <c r="BJ78" s="217"/>
      <c r="BK78" s="217"/>
      <c r="BL78" s="217"/>
      <c r="BM78" s="196"/>
      <c r="BN78" s="196"/>
      <c r="BO78" s="196"/>
      <c r="BP78" s="196"/>
      <c r="BQ78" s="196"/>
      <c r="BR78" s="196"/>
    </row>
    <row r="79" spans="1:70" ht="11.15" customHeight="1">
      <c r="A79" s="295" t="s">
        <v>5</v>
      </c>
      <c r="B79" s="520">
        <f t="shared" ref="B79:M79" si="3">AVERAGE(B48:B78)</f>
        <v>0.72672043010752707</v>
      </c>
      <c r="C79" s="521">
        <f t="shared" si="3"/>
        <v>0.65063988095238123</v>
      </c>
      <c r="D79" s="521">
        <f t="shared" si="3"/>
        <v>0.53842741935483884</v>
      </c>
      <c r="E79" s="521">
        <f t="shared" si="3"/>
        <v>0.59219444444444458</v>
      </c>
      <c r="F79" s="521">
        <f t="shared" si="3"/>
        <v>0.67560483870967758</v>
      </c>
      <c r="G79" s="521">
        <f t="shared" si="3"/>
        <v>0.73777777777777798</v>
      </c>
      <c r="H79" s="521">
        <f t="shared" si="3"/>
        <v>0.83104838709677431</v>
      </c>
      <c r="I79" s="521">
        <f t="shared" si="3"/>
        <v>0.89165322580645179</v>
      </c>
      <c r="J79" s="521">
        <f t="shared" si="3"/>
        <v>0.91547222222222235</v>
      </c>
      <c r="K79" s="521">
        <f t="shared" si="3"/>
        <v>0.78520161290322599</v>
      </c>
      <c r="L79" s="521">
        <f t="shared" si="3"/>
        <v>0.59058333333333324</v>
      </c>
      <c r="M79" s="522">
        <f t="shared" si="3"/>
        <v>0.52952956989247324</v>
      </c>
      <c r="N79" s="316"/>
      <c r="O79" s="295" t="s">
        <v>5</v>
      </c>
      <c r="P79" s="520">
        <f t="shared" ref="P79:AA79" si="4">AVERAGE(P48:P78)</f>
        <v>1.2200806451612902</v>
      </c>
      <c r="Q79" s="521">
        <f t="shared" si="4"/>
        <v>1.1618154761904762</v>
      </c>
      <c r="R79" s="521">
        <f t="shared" si="4"/>
        <v>1.1107526881720431</v>
      </c>
      <c r="S79" s="521">
        <f t="shared" si="4"/>
        <v>1.2316388888888887</v>
      </c>
      <c r="T79" s="521">
        <f t="shared" si="4"/>
        <v>1.2580913978494626</v>
      </c>
      <c r="U79" s="521">
        <f t="shared" si="4"/>
        <v>1.3040833333333339</v>
      </c>
      <c r="V79" s="521">
        <f t="shared" si="4"/>
        <v>1.5064112903225806</v>
      </c>
      <c r="W79" s="521">
        <f t="shared" si="4"/>
        <v>1.6436693548387098</v>
      </c>
      <c r="X79" s="521">
        <f t="shared" si="4"/>
        <v>1.6157222222222218</v>
      </c>
      <c r="Y79" s="521">
        <f t="shared" si="4"/>
        <v>1.1696908602150538</v>
      </c>
      <c r="Z79" s="521">
        <f t="shared" si="4"/>
        <v>1.2072083333333332</v>
      </c>
      <c r="AA79" s="522">
        <f t="shared" si="4"/>
        <v>1.1636424731182793</v>
      </c>
      <c r="AC79" s="295" t="s">
        <v>5</v>
      </c>
      <c r="AD79" s="541">
        <f t="shared" ref="AD79:AO79" si="5">AVERAGE(AD48:AD78)</f>
        <v>0.41384951075268833</v>
      </c>
      <c r="AE79" s="541">
        <f t="shared" si="5"/>
        <v>0.42855794999999969</v>
      </c>
      <c r="AF79" s="541">
        <f t="shared" si="5"/>
        <v>0.49338709677419357</v>
      </c>
      <c r="AG79" s="541">
        <f t="shared" si="5"/>
        <v>0.46166666666666678</v>
      </c>
      <c r="AH79" s="541">
        <f t="shared" si="5"/>
        <v>0.42434139784946234</v>
      </c>
      <c r="AI79" s="541">
        <f t="shared" si="5"/>
        <v>0.37840277777777764</v>
      </c>
      <c r="AJ79" s="541">
        <f t="shared" si="5"/>
        <v>0.24182795698924744</v>
      </c>
      <c r="AK79" s="541">
        <f t="shared" si="5"/>
        <v>0.13858870967741937</v>
      </c>
      <c r="AL79" s="541">
        <f t="shared" si="5"/>
        <v>0.14515277777777777</v>
      </c>
      <c r="AM79" s="541">
        <f t="shared" si="5"/>
        <v>0.29919354838709677</v>
      </c>
      <c r="AN79" s="541">
        <f t="shared" si="5"/>
        <v>0.43644444444444436</v>
      </c>
      <c r="AO79" s="542">
        <f t="shared" si="5"/>
        <v>0.4916532258064516</v>
      </c>
      <c r="AP79" s="316"/>
      <c r="AQ79" s="295" t="s">
        <v>5</v>
      </c>
      <c r="AR79" s="520">
        <f t="shared" ref="AR79:BC79" si="6">AVERAGE(AR48:AR78)</f>
        <v>0.40288978494623662</v>
      </c>
      <c r="AS79" s="521">
        <f t="shared" si="6"/>
        <v>0.30046130952380956</v>
      </c>
      <c r="AT79" s="521">
        <f t="shared" si="6"/>
        <v>0.20912653091397851</v>
      </c>
      <c r="AU79" s="521">
        <f t="shared" si="6"/>
        <v>0.35452777777777772</v>
      </c>
      <c r="AV79" s="521">
        <f t="shared" si="6"/>
        <v>0.40168010752688177</v>
      </c>
      <c r="AW79" s="521">
        <f t="shared" si="6"/>
        <v>0.33709722222222216</v>
      </c>
      <c r="AX79" s="521">
        <f t="shared" si="6"/>
        <v>0.43602150537634415</v>
      </c>
      <c r="AY79" s="521">
        <f t="shared" si="6"/>
        <v>0.47200268817204299</v>
      </c>
      <c r="AZ79" s="521">
        <f t="shared" si="6"/>
        <v>0.44487500000000008</v>
      </c>
      <c r="BA79" s="521">
        <f t="shared" si="6"/>
        <v>0.29345430107526888</v>
      </c>
      <c r="BB79" s="521">
        <f t="shared" si="6"/>
        <v>0.20297222222222219</v>
      </c>
      <c r="BC79" s="522">
        <f t="shared" si="6"/>
        <v>0.17329301075268816</v>
      </c>
      <c r="BD79" s="217"/>
      <c r="BE79" s="217"/>
      <c r="BF79" s="217"/>
      <c r="BG79" s="217"/>
      <c r="BH79" s="217"/>
      <c r="BI79" s="217"/>
      <c r="BJ79" s="217"/>
      <c r="BK79" s="217"/>
      <c r="BL79" s="217"/>
      <c r="BM79" s="196"/>
      <c r="BN79" s="196"/>
      <c r="BO79" s="196"/>
      <c r="BP79" s="196"/>
      <c r="BQ79" s="196"/>
      <c r="BR79" s="196"/>
    </row>
    <row r="80" spans="1:70" ht="11.15" customHeight="1">
      <c r="A80" s="296" t="s">
        <v>6</v>
      </c>
      <c r="B80" s="535">
        <v>0.70000000000000007</v>
      </c>
      <c r="C80" s="8">
        <v>0.55000000000000004</v>
      </c>
      <c r="D80" s="524">
        <v>0.48000000000000015</v>
      </c>
      <c r="E80" s="8">
        <v>0.53000000000000025</v>
      </c>
      <c r="F80" s="524">
        <v>0.6100000000000001</v>
      </c>
      <c r="G80" s="8">
        <v>0.68000000000000016</v>
      </c>
      <c r="H80" s="524">
        <v>0.75000000000000011</v>
      </c>
      <c r="I80" s="524">
        <v>0.8500000000000002</v>
      </c>
      <c r="J80" s="524">
        <v>0.8500000000000002</v>
      </c>
      <c r="K80" s="524">
        <v>0.63000000000000012</v>
      </c>
      <c r="L80" s="524">
        <v>0.56000000000000005</v>
      </c>
      <c r="M80" s="536">
        <v>0.48000000000000015</v>
      </c>
      <c r="N80" s="301"/>
      <c r="O80" s="296" t="s">
        <v>6</v>
      </c>
      <c r="P80" s="523">
        <v>1.0999999999999999</v>
      </c>
      <c r="Q80" s="524">
        <v>1.0699999999999998</v>
      </c>
      <c r="R80" s="524">
        <v>0.99999999999999978</v>
      </c>
      <c r="S80" s="524">
        <v>1.1499999999999999</v>
      </c>
      <c r="T80" s="524">
        <v>1.1399999999999999</v>
      </c>
      <c r="U80" s="524">
        <v>1.0899999999999999</v>
      </c>
      <c r="V80" s="524">
        <v>1.4300000000000002</v>
      </c>
      <c r="W80" s="524">
        <v>1.5000000000000002</v>
      </c>
      <c r="X80" s="524">
        <v>1.26</v>
      </c>
      <c r="Y80" s="524">
        <v>1.0200000000000005</v>
      </c>
      <c r="Z80" s="524">
        <v>1.0399999999999998</v>
      </c>
      <c r="AA80" s="525">
        <v>1.0799999999999998</v>
      </c>
      <c r="AC80" s="296" t="s">
        <v>6</v>
      </c>
      <c r="AD80" s="543">
        <v>0.43842920000000007</v>
      </c>
      <c r="AE80" s="544">
        <v>0.47</v>
      </c>
      <c r="AF80" s="544">
        <v>0.53</v>
      </c>
      <c r="AG80" s="544">
        <v>0.51</v>
      </c>
      <c r="AH80" s="544">
        <v>0.45999999999999996</v>
      </c>
      <c r="AI80" s="544">
        <v>0.41999999999999993</v>
      </c>
      <c r="AJ80" s="544">
        <v>0.34999999999999987</v>
      </c>
      <c r="AK80" s="544">
        <v>0.17</v>
      </c>
      <c r="AL80" s="544">
        <v>0.23000000000000007</v>
      </c>
      <c r="AM80" s="544">
        <v>0.3899999999999999</v>
      </c>
      <c r="AN80" s="544">
        <v>0.45999999999999996</v>
      </c>
      <c r="AO80" s="545">
        <v>0.52</v>
      </c>
      <c r="AP80" s="301"/>
      <c r="AQ80" s="296" t="s">
        <v>6</v>
      </c>
      <c r="AR80" s="523">
        <v>0.35000000000000003</v>
      </c>
      <c r="AS80" s="524">
        <v>0.21000000000000005</v>
      </c>
      <c r="AT80" s="524">
        <v>9.2409999999999992E-2</v>
      </c>
      <c r="AU80" s="551">
        <v>0.17</v>
      </c>
      <c r="AV80" s="524">
        <v>0.31</v>
      </c>
      <c r="AW80" s="524">
        <v>0.25</v>
      </c>
      <c r="AX80" s="524">
        <v>0.38</v>
      </c>
      <c r="AY80" s="524">
        <v>0.41000000000000003</v>
      </c>
      <c r="AZ80" s="524">
        <v>0.38</v>
      </c>
      <c r="BA80" s="524">
        <v>0.18000000000000002</v>
      </c>
      <c r="BB80" s="524">
        <v>0.12999999999999998</v>
      </c>
      <c r="BC80" s="525">
        <v>0.13999999999999999</v>
      </c>
      <c r="BD80" s="217"/>
      <c r="BE80" s="217"/>
      <c r="BF80" s="217"/>
      <c r="BG80" s="217"/>
      <c r="BH80" s="217"/>
      <c r="BI80" s="217"/>
      <c r="BJ80" s="217"/>
      <c r="BK80" s="217"/>
      <c r="BL80" s="217"/>
      <c r="BM80" s="196"/>
      <c r="BN80" s="196"/>
      <c r="BO80" s="196"/>
      <c r="BP80" s="196"/>
      <c r="BQ80" s="196"/>
      <c r="BR80" s="196"/>
    </row>
    <row r="81" spans="1:70" ht="11.15" customHeight="1">
      <c r="A81" s="298" t="s">
        <v>7</v>
      </c>
      <c r="B81" s="537">
        <v>0.77000000000000013</v>
      </c>
      <c r="C81" s="538">
        <v>0.75000000000000011</v>
      </c>
      <c r="D81" s="538">
        <v>0.63000000000000012</v>
      </c>
      <c r="E81" s="538">
        <v>0.67000000000000015</v>
      </c>
      <c r="F81" s="538">
        <v>0.73000000000000009</v>
      </c>
      <c r="G81" s="538">
        <v>0.80000000000000016</v>
      </c>
      <c r="H81" s="527">
        <v>0.92000000000000015</v>
      </c>
      <c r="I81" s="527">
        <v>0.95000000000000018</v>
      </c>
      <c r="J81" s="527">
        <v>0.99000000000000021</v>
      </c>
      <c r="K81" s="527">
        <v>0.89000000000000012</v>
      </c>
      <c r="L81" s="538">
        <v>0.66000000000000014</v>
      </c>
      <c r="M81" s="539">
        <v>0.60000000000000009</v>
      </c>
      <c r="N81" s="301"/>
      <c r="O81" s="298" t="s">
        <v>7</v>
      </c>
      <c r="P81" s="526">
        <v>1.29</v>
      </c>
      <c r="Q81" s="527">
        <v>1.27</v>
      </c>
      <c r="R81" s="527">
        <v>1.2</v>
      </c>
      <c r="S81" s="527">
        <v>1.27</v>
      </c>
      <c r="T81" s="527">
        <v>1.28</v>
      </c>
      <c r="U81" s="527">
        <v>1.4400000000000002</v>
      </c>
      <c r="V81" s="527">
        <v>1.5899999999999999</v>
      </c>
      <c r="W81" s="527">
        <v>1.7799999999999998</v>
      </c>
      <c r="X81" s="527">
        <v>1.9700000000000002</v>
      </c>
      <c r="Y81" s="527">
        <v>1.33</v>
      </c>
      <c r="Z81" s="527">
        <v>1.28</v>
      </c>
      <c r="AA81" s="528">
        <v>1.25</v>
      </c>
      <c r="AC81" s="298" t="s">
        <v>7</v>
      </c>
      <c r="AD81" s="546">
        <v>0.38723900000000006</v>
      </c>
      <c r="AE81" s="547">
        <v>0.3899999999999999</v>
      </c>
      <c r="AF81" s="547">
        <v>0.43999999999999995</v>
      </c>
      <c r="AG81" s="547">
        <v>0.40999999999999992</v>
      </c>
      <c r="AH81" s="547">
        <v>0.39999999999999991</v>
      </c>
      <c r="AI81" s="547">
        <v>0.33000000000000018</v>
      </c>
      <c r="AJ81" s="547">
        <v>0.13999999999999999</v>
      </c>
      <c r="AK81" s="547">
        <v>0.10000000000000009</v>
      </c>
      <c r="AL81" s="547">
        <v>8.0000000000000071E-2</v>
      </c>
      <c r="AM81" s="547">
        <v>0.23000000000000007</v>
      </c>
      <c r="AN81" s="547">
        <v>0.37999999999999989</v>
      </c>
      <c r="AO81" s="548">
        <v>0.44999999999999996</v>
      </c>
      <c r="AP81" s="301"/>
      <c r="AQ81" s="298" t="s">
        <v>7</v>
      </c>
      <c r="AR81" s="526">
        <v>0.44000000000000006</v>
      </c>
      <c r="AS81" s="527">
        <v>0.4</v>
      </c>
      <c r="AT81" s="527">
        <v>0.34</v>
      </c>
      <c r="AU81" s="527">
        <v>0.44999999999999996</v>
      </c>
      <c r="AV81" s="527">
        <v>0.44999999999999996</v>
      </c>
      <c r="AW81" s="527">
        <v>0.41000000000000003</v>
      </c>
      <c r="AX81" s="527">
        <v>0.52</v>
      </c>
      <c r="AY81" s="527">
        <v>0.53</v>
      </c>
      <c r="AZ81" s="527">
        <v>0.53</v>
      </c>
      <c r="BA81" s="527">
        <v>0.41000000000000003</v>
      </c>
      <c r="BB81" s="527">
        <v>0.22999999999999998</v>
      </c>
      <c r="BC81" s="528">
        <v>0.21000000000000005</v>
      </c>
      <c r="BD81" s="217"/>
      <c r="BE81" s="217"/>
      <c r="BF81" s="217"/>
      <c r="BG81" s="217"/>
      <c r="BH81" s="217"/>
      <c r="BI81" s="217"/>
      <c r="BJ81" s="217"/>
      <c r="BK81" s="217"/>
      <c r="BL81" s="217"/>
      <c r="BM81" s="196"/>
      <c r="BN81" s="196"/>
      <c r="BO81" s="196"/>
      <c r="BP81" s="196"/>
      <c r="BQ81" s="196"/>
      <c r="BR81" s="196"/>
    </row>
    <row r="82" spans="1:70" ht="11.15" customHeight="1">
      <c r="A82" s="1014" t="s">
        <v>249</v>
      </c>
      <c r="B82" s="1047" t="s">
        <v>200</v>
      </c>
      <c r="C82" s="1048"/>
      <c r="D82" s="1047" t="s">
        <v>250</v>
      </c>
      <c r="E82" s="1056"/>
      <c r="F82" s="1056"/>
      <c r="G82" s="1056"/>
      <c r="H82" s="1048"/>
      <c r="I82" s="1047" t="s">
        <v>251</v>
      </c>
      <c r="J82" s="1056"/>
      <c r="K82" s="1056"/>
      <c r="L82" s="1056"/>
      <c r="M82" s="1048"/>
      <c r="N82" s="217"/>
      <c r="O82" s="1014" t="s">
        <v>249</v>
      </c>
      <c r="P82" s="1047" t="s">
        <v>200</v>
      </c>
      <c r="Q82" s="1048"/>
      <c r="R82" s="1047" t="s">
        <v>250</v>
      </c>
      <c r="S82" s="1056"/>
      <c r="T82" s="1056"/>
      <c r="U82" s="1056"/>
      <c r="V82" s="1048"/>
      <c r="W82" s="1047" t="s">
        <v>251</v>
      </c>
      <c r="X82" s="1056"/>
      <c r="Y82" s="1056"/>
      <c r="Z82" s="1056"/>
      <c r="AA82" s="1048"/>
      <c r="AC82" s="1014" t="s">
        <v>249</v>
      </c>
      <c r="AD82" s="1049" t="s">
        <v>200</v>
      </c>
      <c r="AE82" s="1051"/>
      <c r="AF82" s="1049" t="s">
        <v>250</v>
      </c>
      <c r="AG82" s="1050"/>
      <c r="AH82" s="1050"/>
      <c r="AI82" s="1050"/>
      <c r="AJ82" s="1051"/>
      <c r="AK82" s="1049" t="s">
        <v>251</v>
      </c>
      <c r="AL82" s="1050"/>
      <c r="AM82" s="1050"/>
      <c r="AN82" s="1050"/>
      <c r="AO82" s="1051"/>
      <c r="AP82" s="217"/>
      <c r="AQ82" s="1014" t="s">
        <v>249</v>
      </c>
      <c r="AR82" s="1049" t="s">
        <v>200</v>
      </c>
      <c r="AS82" s="1051"/>
      <c r="AT82" s="1049" t="s">
        <v>250</v>
      </c>
      <c r="AU82" s="1050"/>
      <c r="AV82" s="1050"/>
      <c r="AW82" s="1050"/>
      <c r="AX82" s="1051"/>
      <c r="AY82" s="1049" t="s">
        <v>251</v>
      </c>
      <c r="AZ82" s="1050"/>
      <c r="BA82" s="1050"/>
      <c r="BB82" s="1050"/>
      <c r="BC82" s="1051"/>
      <c r="BD82" s="217"/>
      <c r="BE82" s="217"/>
      <c r="BF82" s="217"/>
      <c r="BG82" s="217"/>
      <c r="BH82" s="217"/>
      <c r="BI82" s="217"/>
      <c r="BJ82" s="217"/>
      <c r="BK82" s="217"/>
      <c r="BL82" s="217"/>
      <c r="BM82" s="196"/>
      <c r="BN82" s="196"/>
      <c r="BO82" s="196"/>
      <c r="BP82" s="196"/>
      <c r="BQ82" s="196"/>
      <c r="BR82" s="196"/>
    </row>
    <row r="83" spans="1:70" ht="11.15" customHeight="1">
      <c r="A83" s="1015"/>
      <c r="B83" s="1054">
        <v>0.71</v>
      </c>
      <c r="C83" s="1055"/>
      <c r="D83" s="529">
        <v>0.48</v>
      </c>
      <c r="E83" s="1042" t="s">
        <v>624</v>
      </c>
      <c r="F83" s="1043"/>
      <c r="G83" s="1043"/>
      <c r="H83" s="1044"/>
      <c r="I83" s="530">
        <v>0.99</v>
      </c>
      <c r="J83" s="1043" t="s">
        <v>622</v>
      </c>
      <c r="K83" s="1043"/>
      <c r="L83" s="1043"/>
      <c r="M83" s="1044"/>
      <c r="N83" s="217"/>
      <c r="O83" s="1015"/>
      <c r="P83" s="1052">
        <v>1.3</v>
      </c>
      <c r="Q83" s="1053"/>
      <c r="R83" s="767">
        <v>1</v>
      </c>
      <c r="S83" s="1042" t="s">
        <v>625</v>
      </c>
      <c r="T83" s="1043"/>
      <c r="U83" s="1043"/>
      <c r="V83" s="1044"/>
      <c r="W83" s="530">
        <v>1.97</v>
      </c>
      <c r="X83" s="1043" t="s">
        <v>626</v>
      </c>
      <c r="Y83" s="1043"/>
      <c r="Z83" s="1043"/>
      <c r="AA83" s="1044"/>
      <c r="AC83" s="1015"/>
      <c r="AD83" s="1045">
        <v>0.36</v>
      </c>
      <c r="AE83" s="1046"/>
      <c r="AF83" s="549">
        <v>0.53</v>
      </c>
      <c r="AG83" s="1042" t="s">
        <v>620</v>
      </c>
      <c r="AH83" s="1043"/>
      <c r="AI83" s="1043"/>
      <c r="AJ83" s="1044"/>
      <c r="AK83" s="550">
        <v>0.08</v>
      </c>
      <c r="AL83" s="1042" t="s">
        <v>619</v>
      </c>
      <c r="AM83" s="1043"/>
      <c r="AN83" s="1043"/>
      <c r="AO83" s="1044"/>
      <c r="AP83" s="217"/>
      <c r="AQ83" s="1015"/>
      <c r="AR83" s="1047">
        <v>0.34</v>
      </c>
      <c r="AS83" s="1048"/>
      <c r="AT83" s="529">
        <v>0.09</v>
      </c>
      <c r="AU83" s="1042" t="s">
        <v>613</v>
      </c>
      <c r="AV83" s="1043"/>
      <c r="AW83" s="1043"/>
      <c r="AX83" s="1044"/>
      <c r="AY83" s="530">
        <v>0.53</v>
      </c>
      <c r="AZ83" s="1042" t="s">
        <v>618</v>
      </c>
      <c r="BA83" s="1043"/>
      <c r="BB83" s="1043"/>
      <c r="BC83" s="1044"/>
      <c r="BD83" s="217"/>
      <c r="BE83" s="217"/>
      <c r="BF83" s="217"/>
      <c r="BG83" s="217"/>
      <c r="BH83" s="217"/>
      <c r="BI83" s="217"/>
      <c r="BJ83" s="217"/>
      <c r="BK83" s="217"/>
      <c r="BL83" s="217"/>
      <c r="BM83" s="196"/>
      <c r="BN83" s="196"/>
      <c r="BO83" s="196"/>
      <c r="BP83" s="196"/>
      <c r="BQ83" s="196"/>
      <c r="BR83" s="196"/>
    </row>
    <row r="84" spans="1:70" ht="11.15" customHeight="1">
      <c r="A84" s="217"/>
      <c r="B84" s="217"/>
      <c r="C84" s="217"/>
      <c r="D84" s="217"/>
      <c r="E84" s="217"/>
      <c r="F84" s="217"/>
      <c r="G84" s="217"/>
      <c r="H84" s="292"/>
      <c r="I84" s="217"/>
      <c r="J84" s="317"/>
      <c r="K84" s="317"/>
      <c r="L84" s="217"/>
      <c r="M84" s="3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317"/>
      <c r="AM84" s="217"/>
      <c r="AN84" s="318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317"/>
      <c r="BA84" s="217"/>
      <c r="BB84" s="317"/>
      <c r="BC84" s="317"/>
      <c r="BD84" s="217"/>
      <c r="BE84" s="217"/>
      <c r="BF84" s="217"/>
      <c r="BG84" s="217"/>
      <c r="BH84" s="217"/>
      <c r="BI84" s="217"/>
      <c r="BJ84" s="217"/>
      <c r="BK84" s="217"/>
      <c r="BL84" s="217"/>
      <c r="BM84" s="196"/>
      <c r="BN84" s="196"/>
      <c r="BO84" s="196"/>
      <c r="BP84" s="196"/>
      <c r="BQ84" s="196"/>
      <c r="BR84" s="196"/>
    </row>
    <row r="85" spans="1:70" ht="11.15" customHeight="1">
      <c r="A85" s="217"/>
      <c r="B85" s="217"/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196"/>
      <c r="BN85" s="196"/>
      <c r="BO85" s="196"/>
      <c r="BP85" s="196"/>
      <c r="BQ85" s="196"/>
      <c r="BR85" s="196"/>
    </row>
    <row r="86" spans="1:70" ht="11.15" customHeight="1">
      <c r="A86" s="217"/>
      <c r="B86" s="217"/>
      <c r="C86" s="217"/>
      <c r="D86" s="217"/>
      <c r="E86" s="217"/>
      <c r="F86" s="217"/>
      <c r="G86" s="217"/>
      <c r="H86" s="292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196"/>
      <c r="BN86" s="196"/>
      <c r="BO86" s="196"/>
      <c r="BP86" s="196"/>
      <c r="BQ86" s="196"/>
      <c r="BR86" s="196"/>
    </row>
    <row r="87" spans="1:70" ht="11.15" customHeight="1">
      <c r="A87" s="312" t="s">
        <v>280</v>
      </c>
      <c r="B87" s="312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C87" s="312" t="s">
        <v>281</v>
      </c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196"/>
      <c r="BN87" s="196"/>
      <c r="BO87" s="196"/>
      <c r="BP87" s="196"/>
      <c r="BQ87" s="196"/>
      <c r="BR87" s="196"/>
    </row>
    <row r="88" spans="1:70" ht="11.15" customHeight="1">
      <c r="A88" s="289" t="s">
        <v>282</v>
      </c>
      <c r="B88" s="217"/>
      <c r="C88" s="217"/>
      <c r="D88" s="217"/>
      <c r="E88" s="217"/>
      <c r="F88" s="217"/>
      <c r="G88" s="217"/>
      <c r="H88" s="217"/>
      <c r="I88" s="217"/>
      <c r="J88" s="217"/>
      <c r="K88" s="292" t="s">
        <v>416</v>
      </c>
      <c r="L88" s="217"/>
      <c r="M88" s="217"/>
      <c r="N88" s="217"/>
      <c r="O88" s="289" t="s">
        <v>283</v>
      </c>
      <c r="P88" s="217"/>
      <c r="Q88" s="217"/>
      <c r="R88" s="217"/>
      <c r="S88" s="217"/>
      <c r="T88" s="217"/>
      <c r="U88" s="217"/>
      <c r="V88" s="217"/>
      <c r="W88" s="217"/>
      <c r="X88" s="217"/>
      <c r="Y88" s="292" t="s">
        <v>417</v>
      </c>
      <c r="Z88" s="217"/>
      <c r="AA88" s="217"/>
      <c r="AC88" s="289" t="s">
        <v>284</v>
      </c>
      <c r="AD88" s="292"/>
      <c r="AE88" s="217"/>
      <c r="AF88" s="217"/>
      <c r="AG88" s="217"/>
      <c r="AH88" s="217"/>
      <c r="AI88" s="217"/>
      <c r="AJ88" s="217"/>
      <c r="AK88" s="217"/>
      <c r="AL88" s="303" t="s">
        <v>418</v>
      </c>
      <c r="AM88" s="303"/>
      <c r="AN88" s="303"/>
      <c r="AO88" s="303"/>
      <c r="AP88" s="217"/>
      <c r="AQ88" s="289" t="s">
        <v>285</v>
      </c>
      <c r="AR88" s="292"/>
      <c r="AS88" s="217"/>
      <c r="AT88" s="217"/>
      <c r="AU88" s="217"/>
      <c r="AV88" s="217"/>
      <c r="AW88" s="217"/>
      <c r="AX88" s="217"/>
      <c r="AY88" s="308"/>
      <c r="AZ88" s="303" t="s">
        <v>418</v>
      </c>
      <c r="BA88" s="303"/>
      <c r="BB88" s="303"/>
      <c r="BC88" s="303"/>
      <c r="BD88" s="290"/>
      <c r="BE88" s="217"/>
      <c r="BF88" s="217"/>
      <c r="BG88" s="217"/>
      <c r="BH88" s="217"/>
      <c r="BI88" s="217"/>
      <c r="BJ88" s="217"/>
      <c r="BK88" s="217"/>
      <c r="BL88" s="217"/>
      <c r="BM88" s="196"/>
      <c r="BN88" s="196"/>
      <c r="BO88" s="196"/>
      <c r="BP88" s="196"/>
      <c r="BQ88" s="196"/>
      <c r="BR88" s="196"/>
    </row>
    <row r="89" spans="1:70" ht="11.15" customHeight="1">
      <c r="A89" s="1018" t="s">
        <v>248</v>
      </c>
      <c r="B89" s="1019" t="s">
        <v>196</v>
      </c>
      <c r="C89" s="1019"/>
      <c r="D89" s="1019"/>
      <c r="E89" s="1019"/>
      <c r="F89" s="1019"/>
      <c r="G89" s="1019"/>
      <c r="H89" s="1019"/>
      <c r="I89" s="1019"/>
      <c r="J89" s="1019"/>
      <c r="K89" s="1019"/>
      <c r="L89" s="1019"/>
      <c r="M89" s="1019"/>
      <c r="N89" s="217"/>
      <c r="O89" s="1018" t="s">
        <v>52</v>
      </c>
      <c r="P89" s="1019" t="s">
        <v>196</v>
      </c>
      <c r="Q89" s="1019"/>
      <c r="R89" s="1019"/>
      <c r="S89" s="1019"/>
      <c r="T89" s="1019"/>
      <c r="U89" s="1019"/>
      <c r="V89" s="1019"/>
      <c r="W89" s="1019"/>
      <c r="X89" s="1019"/>
      <c r="Y89" s="1019"/>
      <c r="Z89" s="1019"/>
      <c r="AA89" s="1019"/>
      <c r="AC89" s="1018" t="s">
        <v>52</v>
      </c>
      <c r="AD89" s="309" t="s">
        <v>196</v>
      </c>
      <c r="AE89" s="309"/>
      <c r="AF89" s="309"/>
      <c r="AG89" s="309"/>
      <c r="AH89" s="309"/>
      <c r="AI89" s="309"/>
      <c r="AJ89" s="309"/>
      <c r="AK89" s="309"/>
      <c r="AL89" s="309"/>
      <c r="AM89" s="309"/>
      <c r="AN89" s="309"/>
      <c r="AO89" s="309"/>
      <c r="AP89" s="217"/>
      <c r="AQ89" s="1018" t="s">
        <v>52</v>
      </c>
      <c r="AR89" s="309" t="s">
        <v>196</v>
      </c>
      <c r="AS89" s="309"/>
      <c r="AT89" s="309"/>
      <c r="AU89" s="309"/>
      <c r="AV89" s="309"/>
      <c r="AW89" s="309"/>
      <c r="AX89" s="309"/>
      <c r="AY89" s="309"/>
      <c r="AZ89" s="309"/>
      <c r="BA89" s="309"/>
      <c r="BB89" s="309"/>
      <c r="BC89" s="309"/>
      <c r="BD89" s="217"/>
      <c r="BE89" s="217"/>
      <c r="BF89" s="217"/>
      <c r="BG89" s="217"/>
      <c r="BH89" s="217"/>
      <c r="BI89" s="217"/>
      <c r="BJ89" s="217"/>
      <c r="BK89" s="217"/>
      <c r="BL89" s="217"/>
      <c r="BM89" s="196"/>
      <c r="BN89" s="196"/>
      <c r="BO89" s="196"/>
      <c r="BP89" s="196"/>
      <c r="BQ89" s="196"/>
      <c r="BR89" s="196"/>
    </row>
    <row r="90" spans="1:70" ht="11.15" customHeight="1">
      <c r="A90" s="1018"/>
      <c r="B90" s="293">
        <v>1</v>
      </c>
      <c r="C90" s="293">
        <v>2</v>
      </c>
      <c r="D90" s="293">
        <v>3</v>
      </c>
      <c r="E90" s="293">
        <v>4</v>
      </c>
      <c r="F90" s="293">
        <v>5</v>
      </c>
      <c r="G90" s="293">
        <v>6</v>
      </c>
      <c r="H90" s="293">
        <v>7</v>
      </c>
      <c r="I90" s="293">
        <v>8</v>
      </c>
      <c r="J90" s="293">
        <v>9</v>
      </c>
      <c r="K90" s="293">
        <v>10</v>
      </c>
      <c r="L90" s="293">
        <v>11</v>
      </c>
      <c r="M90" s="293">
        <v>12</v>
      </c>
      <c r="N90" s="217"/>
      <c r="O90" s="1018"/>
      <c r="P90" s="293">
        <v>1</v>
      </c>
      <c r="Q90" s="293">
        <v>2</v>
      </c>
      <c r="R90" s="293">
        <v>3</v>
      </c>
      <c r="S90" s="293">
        <v>4</v>
      </c>
      <c r="T90" s="293">
        <v>5</v>
      </c>
      <c r="U90" s="293">
        <v>6</v>
      </c>
      <c r="V90" s="293">
        <v>7</v>
      </c>
      <c r="W90" s="293">
        <v>8</v>
      </c>
      <c r="X90" s="293">
        <v>9</v>
      </c>
      <c r="Y90" s="293">
        <v>10</v>
      </c>
      <c r="Z90" s="293">
        <v>11</v>
      </c>
      <c r="AA90" s="293">
        <v>12</v>
      </c>
      <c r="AC90" s="1018"/>
      <c r="AD90" s="293">
        <v>1</v>
      </c>
      <c r="AE90" s="293">
        <v>2</v>
      </c>
      <c r="AF90" s="293">
        <v>3</v>
      </c>
      <c r="AG90" s="293">
        <v>4</v>
      </c>
      <c r="AH90" s="293">
        <v>5</v>
      </c>
      <c r="AI90" s="293">
        <v>6</v>
      </c>
      <c r="AJ90" s="293">
        <v>7</v>
      </c>
      <c r="AK90" s="293">
        <v>8</v>
      </c>
      <c r="AL90" s="293">
        <v>9</v>
      </c>
      <c r="AM90" s="293">
        <v>10</v>
      </c>
      <c r="AN90" s="293">
        <v>11</v>
      </c>
      <c r="AO90" s="293">
        <v>12</v>
      </c>
      <c r="AP90" s="217"/>
      <c r="AQ90" s="1018"/>
      <c r="AR90" s="293">
        <v>1</v>
      </c>
      <c r="AS90" s="293">
        <v>2</v>
      </c>
      <c r="AT90" s="293">
        <v>3</v>
      </c>
      <c r="AU90" s="293">
        <v>4</v>
      </c>
      <c r="AV90" s="293">
        <v>5</v>
      </c>
      <c r="AW90" s="293">
        <v>6</v>
      </c>
      <c r="AX90" s="293">
        <v>7</v>
      </c>
      <c r="AY90" s="293">
        <v>8</v>
      </c>
      <c r="AZ90" s="293">
        <v>9</v>
      </c>
      <c r="BA90" s="293">
        <v>10</v>
      </c>
      <c r="BB90" s="293">
        <v>11</v>
      </c>
      <c r="BC90" s="293">
        <v>12</v>
      </c>
      <c r="BD90" s="217"/>
      <c r="BE90" s="217"/>
      <c r="BF90" s="217"/>
      <c r="BG90" s="217"/>
      <c r="BH90" s="217"/>
      <c r="BI90" s="217"/>
      <c r="BJ90" s="217"/>
      <c r="BK90" s="217"/>
      <c r="BL90" s="217"/>
      <c r="BM90" s="196"/>
      <c r="BN90" s="196"/>
      <c r="BO90" s="196"/>
      <c r="BP90" s="196"/>
      <c r="BQ90" s="196"/>
      <c r="BR90" s="196"/>
    </row>
    <row r="91" spans="1:70" ht="11.15" customHeight="1">
      <c r="A91" s="295">
        <v>1</v>
      </c>
      <c r="B91" s="520">
        <v>0.72541666666666693</v>
      </c>
      <c r="C91" s="521">
        <v>0.71875000000000011</v>
      </c>
      <c r="D91" s="521">
        <v>0.61458333333333304</v>
      </c>
      <c r="E91" s="521">
        <v>0.53791666666666649</v>
      </c>
      <c r="F91" s="521">
        <v>0.66291666666666671</v>
      </c>
      <c r="G91" s="521">
        <v>0.68624999999999969</v>
      </c>
      <c r="H91" s="521">
        <v>0.7466666666666667</v>
      </c>
      <c r="I91" s="521">
        <v>0.87999999999999945</v>
      </c>
      <c r="J91" s="521">
        <v>0.92999999999999983</v>
      </c>
      <c r="K91" s="521">
        <v>0.82375000000000009</v>
      </c>
      <c r="L91" s="521">
        <v>0.64000000000000012</v>
      </c>
      <c r="M91" s="522">
        <v>0.61999999999999966</v>
      </c>
      <c r="N91" s="217"/>
      <c r="O91" s="295">
        <v>1</v>
      </c>
      <c r="P91" s="520">
        <v>0.78208333333333302</v>
      </c>
      <c r="Q91" s="521">
        <v>0.7799999999999998</v>
      </c>
      <c r="R91" s="521">
        <v>0.67583333333333317</v>
      </c>
      <c r="S91" s="521">
        <v>0.59791666666666632</v>
      </c>
      <c r="T91" s="521">
        <v>0.7420833333333331</v>
      </c>
      <c r="U91" s="521">
        <v>0.76958333333333295</v>
      </c>
      <c r="V91" s="521">
        <v>0.85833333333333328</v>
      </c>
      <c r="W91" s="521">
        <v>1.0099999999999991</v>
      </c>
      <c r="X91" s="521">
        <v>1.0695833333333333</v>
      </c>
      <c r="Y91" s="521">
        <v>0.9362499999999998</v>
      </c>
      <c r="Z91" s="521">
        <v>0.70750000000000046</v>
      </c>
      <c r="AA91" s="522">
        <v>0.71000000000000041</v>
      </c>
      <c r="AC91" s="295">
        <v>3</v>
      </c>
      <c r="AD91" s="520" t="s">
        <v>378</v>
      </c>
      <c r="AE91" s="521" t="s">
        <v>378</v>
      </c>
      <c r="AF91" s="521">
        <v>5.22</v>
      </c>
      <c r="AG91" s="521">
        <v>0.71</v>
      </c>
      <c r="AH91" s="521">
        <v>1.08</v>
      </c>
      <c r="AI91" s="521">
        <v>1.79</v>
      </c>
      <c r="AJ91" s="521">
        <v>3.83</v>
      </c>
      <c r="AK91" s="521">
        <v>4.38</v>
      </c>
      <c r="AL91" s="521">
        <v>5.08</v>
      </c>
      <c r="AM91" s="521">
        <v>6.3</v>
      </c>
      <c r="AN91" s="521">
        <v>7.06</v>
      </c>
      <c r="AO91" s="522">
        <v>7.17</v>
      </c>
      <c r="AP91" s="217"/>
      <c r="AQ91" s="295">
        <v>3</v>
      </c>
      <c r="AR91" s="520" t="s">
        <v>378</v>
      </c>
      <c r="AS91" s="521" t="s">
        <v>378</v>
      </c>
      <c r="AT91" s="521" t="s">
        <v>378</v>
      </c>
      <c r="AU91" s="521">
        <v>0.75</v>
      </c>
      <c r="AV91" s="521">
        <v>1.1299999999999999</v>
      </c>
      <c r="AW91" s="521" t="s">
        <v>378</v>
      </c>
      <c r="AX91" s="521" t="s">
        <v>378</v>
      </c>
      <c r="AY91" s="521" t="s">
        <v>378</v>
      </c>
      <c r="AZ91" s="521" t="s">
        <v>378</v>
      </c>
      <c r="BA91" s="521" t="s">
        <v>378</v>
      </c>
      <c r="BB91" s="521" t="s">
        <v>378</v>
      </c>
      <c r="BC91" s="522" t="s">
        <v>378</v>
      </c>
      <c r="BD91" s="217"/>
      <c r="BE91" s="217"/>
      <c r="BF91" s="217"/>
      <c r="BG91" s="217"/>
      <c r="BH91" s="217"/>
      <c r="BI91" s="217"/>
      <c r="BJ91" s="217"/>
      <c r="BK91" s="217"/>
      <c r="BL91" s="217"/>
      <c r="BM91" s="196"/>
      <c r="BN91" s="196"/>
      <c r="BO91" s="196"/>
      <c r="BP91" s="196"/>
      <c r="BQ91" s="196"/>
      <c r="BR91" s="196"/>
    </row>
    <row r="92" spans="1:70" ht="11.15" customHeight="1">
      <c r="A92" s="296">
        <v>2</v>
      </c>
      <c r="B92" s="523">
        <v>0.7200000000000002</v>
      </c>
      <c r="C92" s="524">
        <v>0.7200000000000002</v>
      </c>
      <c r="D92" s="524">
        <v>0.61999999999999966</v>
      </c>
      <c r="E92" s="524">
        <v>0.54666666666666686</v>
      </c>
      <c r="F92" s="524">
        <v>0.6541666666666669</v>
      </c>
      <c r="G92" s="524">
        <v>0.69249999999999956</v>
      </c>
      <c r="H92" s="524">
        <v>0.75583333333333325</v>
      </c>
      <c r="I92" s="524">
        <v>0.88666666666666683</v>
      </c>
      <c r="J92" s="524">
        <v>0.93166666666666675</v>
      </c>
      <c r="K92" s="524">
        <v>0.82458333333333311</v>
      </c>
      <c r="L92" s="524">
        <v>0.63416666666666621</v>
      </c>
      <c r="M92" s="525">
        <v>0.61458333333333315</v>
      </c>
      <c r="N92" s="217"/>
      <c r="O92" s="296">
        <v>2</v>
      </c>
      <c r="P92" s="523">
        <v>0.77583333333333304</v>
      </c>
      <c r="Q92" s="532">
        <v>0.7799999999999998</v>
      </c>
      <c r="R92" s="532">
        <v>0.67083333333333328</v>
      </c>
      <c r="S92" s="532">
        <v>0.60999999999999954</v>
      </c>
      <c r="T92" s="532">
        <v>0.72874999999999968</v>
      </c>
      <c r="U92" s="532">
        <v>0.77874999999999972</v>
      </c>
      <c r="V92" s="532">
        <v>0.8687499999999998</v>
      </c>
      <c r="W92" s="532">
        <v>1.0162499999999997</v>
      </c>
      <c r="X92" s="532">
        <v>1.075416666666666</v>
      </c>
      <c r="Y92" s="532">
        <v>0.93500000000000016</v>
      </c>
      <c r="Z92" s="532">
        <v>0.70249999999999979</v>
      </c>
      <c r="AA92" s="525">
        <v>0.70958333333333368</v>
      </c>
      <c r="AC92" s="296">
        <v>6</v>
      </c>
      <c r="AD92" s="523" t="s">
        <v>378</v>
      </c>
      <c r="AE92" s="524" t="s">
        <v>378</v>
      </c>
      <c r="AF92" s="524">
        <v>5.19</v>
      </c>
      <c r="AG92" s="524">
        <v>0.74</v>
      </c>
      <c r="AH92" s="524">
        <v>1.1599999999999999</v>
      </c>
      <c r="AI92" s="524">
        <v>1.85</v>
      </c>
      <c r="AJ92" s="524">
        <v>3.92</v>
      </c>
      <c r="AK92" s="524">
        <v>4.53</v>
      </c>
      <c r="AL92" s="524">
        <v>5.23</v>
      </c>
      <c r="AM92" s="524">
        <v>6.33</v>
      </c>
      <c r="AN92" s="524">
        <v>7.08</v>
      </c>
      <c r="AO92" s="525">
        <v>7.17</v>
      </c>
      <c r="AP92" s="217"/>
      <c r="AQ92" s="296">
        <v>6</v>
      </c>
      <c r="AR92" s="523" t="s">
        <v>378</v>
      </c>
      <c r="AS92" s="524" t="s">
        <v>378</v>
      </c>
      <c r="AT92" s="524" t="s">
        <v>378</v>
      </c>
      <c r="AU92" s="524">
        <v>0.78</v>
      </c>
      <c r="AV92" s="524" t="s">
        <v>378</v>
      </c>
      <c r="AW92" s="524" t="s">
        <v>378</v>
      </c>
      <c r="AX92" s="524" t="s">
        <v>378</v>
      </c>
      <c r="AY92" s="524" t="s">
        <v>378</v>
      </c>
      <c r="AZ92" s="524" t="s">
        <v>378</v>
      </c>
      <c r="BA92" s="524" t="s">
        <v>378</v>
      </c>
      <c r="BB92" s="524" t="s">
        <v>378</v>
      </c>
      <c r="BC92" s="525" t="s">
        <v>378</v>
      </c>
      <c r="BD92" s="217"/>
      <c r="BE92" s="217"/>
      <c r="BF92" s="217"/>
      <c r="BG92" s="217"/>
      <c r="BH92" s="217"/>
      <c r="BI92" s="217"/>
      <c r="BJ92" s="217"/>
      <c r="BK92" s="217"/>
      <c r="BL92" s="217"/>
      <c r="BM92" s="196"/>
      <c r="BN92" s="196"/>
      <c r="BO92" s="196"/>
      <c r="BP92" s="196"/>
      <c r="BQ92" s="196"/>
      <c r="BR92" s="196"/>
    </row>
    <row r="93" spans="1:70" ht="11.15" customHeight="1">
      <c r="A93" s="296">
        <v>3</v>
      </c>
      <c r="B93" s="523">
        <v>0.72583333333333344</v>
      </c>
      <c r="C93" s="524">
        <v>0.71083333333333376</v>
      </c>
      <c r="D93" s="524">
        <v>0.61583333333333312</v>
      </c>
      <c r="E93" s="524">
        <v>0.55291666666666683</v>
      </c>
      <c r="F93" s="524">
        <v>0.6445833333333334</v>
      </c>
      <c r="G93" s="524">
        <v>0.70541666666666714</v>
      </c>
      <c r="H93" s="524">
        <v>0.75</v>
      </c>
      <c r="I93" s="524">
        <v>0.89000000000000024</v>
      </c>
      <c r="J93" s="524">
        <v>0.94000000000000006</v>
      </c>
      <c r="K93" s="524">
        <v>0.82999999999999963</v>
      </c>
      <c r="L93" s="524">
        <v>0.61541666666666639</v>
      </c>
      <c r="M93" s="525">
        <v>0.61999999999999966</v>
      </c>
      <c r="N93" s="217"/>
      <c r="O93" s="296">
        <v>3</v>
      </c>
      <c r="P93" s="523">
        <v>0.77791666666666648</v>
      </c>
      <c r="Q93" s="532">
        <v>0.77083333333333304</v>
      </c>
      <c r="R93" s="532">
        <v>0.6745833333333332</v>
      </c>
      <c r="S93" s="532">
        <v>0.61666666666666636</v>
      </c>
      <c r="T93" s="532">
        <v>0.72041666666666604</v>
      </c>
      <c r="U93" s="532">
        <v>0.78999999999999992</v>
      </c>
      <c r="V93" s="532">
        <v>0.86291666666666655</v>
      </c>
      <c r="W93" s="532">
        <v>1.0212499999999998</v>
      </c>
      <c r="X93" s="532">
        <v>1.0799999999999994</v>
      </c>
      <c r="Y93" s="532">
        <v>0.93708333333333316</v>
      </c>
      <c r="Z93" s="532">
        <v>0.68249999999999977</v>
      </c>
      <c r="AA93" s="525">
        <v>0.71000000000000041</v>
      </c>
      <c r="AC93" s="296">
        <v>9</v>
      </c>
      <c r="AD93" s="523" t="s">
        <v>378</v>
      </c>
      <c r="AE93" s="524" t="s">
        <v>378</v>
      </c>
      <c r="AF93" s="524">
        <v>4.32</v>
      </c>
      <c r="AG93" s="524">
        <v>0.79</v>
      </c>
      <c r="AH93" s="524">
        <v>1.23</v>
      </c>
      <c r="AI93" s="524">
        <v>2.08</v>
      </c>
      <c r="AJ93" s="524">
        <v>3.96</v>
      </c>
      <c r="AK93" s="524">
        <v>5.52</v>
      </c>
      <c r="AL93" s="524">
        <v>5.4</v>
      </c>
      <c r="AM93" s="524">
        <v>6.34</v>
      </c>
      <c r="AN93" s="524">
        <v>7.12</v>
      </c>
      <c r="AO93" s="525">
        <v>6.99</v>
      </c>
      <c r="AP93" s="217"/>
      <c r="AQ93" s="296">
        <v>9</v>
      </c>
      <c r="AR93" s="523" t="s">
        <v>378</v>
      </c>
      <c r="AS93" s="524" t="s">
        <v>378</v>
      </c>
      <c r="AT93" s="524" t="s">
        <v>378</v>
      </c>
      <c r="AU93" s="524">
        <v>0.82</v>
      </c>
      <c r="AV93" s="524" t="s">
        <v>378</v>
      </c>
      <c r="AW93" s="524" t="s">
        <v>378</v>
      </c>
      <c r="AX93" s="524" t="s">
        <v>378</v>
      </c>
      <c r="AY93" s="524" t="s">
        <v>378</v>
      </c>
      <c r="AZ93" s="524" t="s">
        <v>378</v>
      </c>
      <c r="BA93" s="524" t="s">
        <v>378</v>
      </c>
      <c r="BB93" s="524" t="s">
        <v>378</v>
      </c>
      <c r="BC93" s="525" t="s">
        <v>378</v>
      </c>
      <c r="BD93" s="217"/>
      <c r="BE93" s="217"/>
      <c r="BF93" s="217"/>
      <c r="BG93" s="217"/>
      <c r="BH93" s="217"/>
      <c r="BI93" s="217"/>
      <c r="BJ93" s="217"/>
      <c r="BK93" s="217"/>
      <c r="BL93" s="217"/>
      <c r="BM93" s="196"/>
      <c r="BN93" s="196"/>
      <c r="BO93" s="196"/>
      <c r="BP93" s="196"/>
      <c r="BQ93" s="196"/>
      <c r="BR93" s="196"/>
    </row>
    <row r="94" spans="1:70" ht="11.15" customHeight="1">
      <c r="A94" s="296">
        <v>4</v>
      </c>
      <c r="B94" s="523">
        <v>0.72083333333333333</v>
      </c>
      <c r="C94" s="524">
        <v>0.71000000000000041</v>
      </c>
      <c r="D94" s="524">
        <v>0.60999999999999976</v>
      </c>
      <c r="E94" s="524">
        <v>0.55416666666666681</v>
      </c>
      <c r="F94" s="524">
        <v>0.65000000000000024</v>
      </c>
      <c r="G94" s="524">
        <v>0.70958333333333368</v>
      </c>
      <c r="H94" s="524">
        <v>0.75791666666666668</v>
      </c>
      <c r="I94" s="524">
        <v>0.89291666666666669</v>
      </c>
      <c r="J94" s="524">
        <v>0.94249999999999956</v>
      </c>
      <c r="K94" s="524">
        <v>0.82999999999999963</v>
      </c>
      <c r="L94" s="524">
        <v>0.58333333333333337</v>
      </c>
      <c r="M94" s="525">
        <v>0.61999999999999966</v>
      </c>
      <c r="N94" s="217"/>
      <c r="O94" s="296">
        <v>4</v>
      </c>
      <c r="P94" s="523">
        <v>0.76999999999999968</v>
      </c>
      <c r="Q94" s="532">
        <v>0.76999999999999968</v>
      </c>
      <c r="R94" s="532">
        <v>0.67333333333333323</v>
      </c>
      <c r="S94" s="532">
        <v>0.62333333333333296</v>
      </c>
      <c r="T94" s="532">
        <v>0.72624999999999995</v>
      </c>
      <c r="U94" s="532">
        <v>0.80125000000000002</v>
      </c>
      <c r="V94" s="532">
        <v>0.87374999999999969</v>
      </c>
      <c r="W94" s="532">
        <v>1.0254166666666666</v>
      </c>
      <c r="X94" s="532">
        <v>1.0845833333333332</v>
      </c>
      <c r="Y94" s="532">
        <v>0.93041666666666645</v>
      </c>
      <c r="Z94" s="532">
        <v>0.62833333333333308</v>
      </c>
      <c r="AA94" s="525">
        <v>0.71249999999999991</v>
      </c>
      <c r="AC94" s="296">
        <v>12</v>
      </c>
      <c r="AD94" s="523" t="s">
        <v>378</v>
      </c>
      <c r="AE94" s="524" t="s">
        <v>378</v>
      </c>
      <c r="AF94" s="524">
        <v>0.84</v>
      </c>
      <c r="AG94" s="524">
        <v>0.83</v>
      </c>
      <c r="AH94" s="524">
        <v>1.26</v>
      </c>
      <c r="AI94" s="524">
        <v>2.54</v>
      </c>
      <c r="AJ94" s="524">
        <v>4.01</v>
      </c>
      <c r="AK94" s="524">
        <v>5.17</v>
      </c>
      <c r="AL94" s="524">
        <v>5.56</v>
      </c>
      <c r="AM94" s="524">
        <v>6.66</v>
      </c>
      <c r="AN94" s="524">
        <v>7.14</v>
      </c>
      <c r="AO94" s="525">
        <v>6.94</v>
      </c>
      <c r="AP94" s="217"/>
      <c r="AQ94" s="296">
        <v>12</v>
      </c>
      <c r="AR94" s="523" t="s">
        <v>378</v>
      </c>
      <c r="AS94" s="524" t="s">
        <v>378</v>
      </c>
      <c r="AT94" s="524">
        <v>0.72</v>
      </c>
      <c r="AU94" s="524">
        <v>0.87</v>
      </c>
      <c r="AV94" s="524" t="s">
        <v>378</v>
      </c>
      <c r="AW94" s="524" t="s">
        <v>378</v>
      </c>
      <c r="AX94" s="524" t="s">
        <v>378</v>
      </c>
      <c r="AY94" s="524" t="s">
        <v>378</v>
      </c>
      <c r="AZ94" s="524" t="s">
        <v>378</v>
      </c>
      <c r="BA94" s="524" t="s">
        <v>378</v>
      </c>
      <c r="BB94" s="524" t="s">
        <v>378</v>
      </c>
      <c r="BC94" s="525" t="s">
        <v>378</v>
      </c>
      <c r="BD94" s="217"/>
      <c r="BE94" s="217"/>
      <c r="BF94" s="217"/>
      <c r="BG94" s="217"/>
      <c r="BH94" s="217"/>
      <c r="BI94" s="217"/>
      <c r="BJ94" s="217"/>
      <c r="BK94" s="217"/>
      <c r="BL94" s="217"/>
      <c r="BM94" s="196"/>
      <c r="BN94" s="196"/>
      <c r="BO94" s="196"/>
      <c r="BP94" s="196"/>
      <c r="BQ94" s="196"/>
      <c r="BR94" s="196"/>
    </row>
    <row r="95" spans="1:70" ht="11.15" customHeight="1">
      <c r="A95" s="296">
        <v>5</v>
      </c>
      <c r="B95" s="523">
        <v>0.71791666666666687</v>
      </c>
      <c r="C95" s="524">
        <v>0.71000000000000041</v>
      </c>
      <c r="D95" s="524">
        <v>0.60999999999999976</v>
      </c>
      <c r="E95" s="524">
        <v>0.55666666666666675</v>
      </c>
      <c r="F95" s="524">
        <v>0.65583333333333338</v>
      </c>
      <c r="G95" s="524">
        <v>0.71708333333333352</v>
      </c>
      <c r="H95" s="524">
        <v>0.75916666666666666</v>
      </c>
      <c r="I95" s="524">
        <v>0.8999999999999998</v>
      </c>
      <c r="J95" s="524">
        <v>0.94999999999999962</v>
      </c>
      <c r="K95" s="524">
        <v>0.82999999999999963</v>
      </c>
      <c r="L95" s="524">
        <v>0.56041666666666679</v>
      </c>
      <c r="M95" s="525">
        <v>0.61999999999999966</v>
      </c>
      <c r="N95" s="217"/>
      <c r="O95" s="296">
        <v>5</v>
      </c>
      <c r="P95" s="523">
        <v>0.77541666666666653</v>
      </c>
      <c r="Q95" s="532">
        <v>0.76999999999999968</v>
      </c>
      <c r="R95" s="532">
        <v>0.67249999999999988</v>
      </c>
      <c r="S95" s="532">
        <v>0.62875000000000003</v>
      </c>
      <c r="T95" s="532">
        <v>0.73125000000000007</v>
      </c>
      <c r="U95" s="532">
        <v>0.81500000000000006</v>
      </c>
      <c r="V95" s="532">
        <v>0.87</v>
      </c>
      <c r="W95" s="532">
        <v>1.0304166666666665</v>
      </c>
      <c r="X95" s="532">
        <v>1.0899999999999999</v>
      </c>
      <c r="Y95" s="532">
        <v>0.9312499999999998</v>
      </c>
      <c r="Z95" s="532">
        <v>0.62083333333333302</v>
      </c>
      <c r="AA95" s="525">
        <v>0.71250000000000036</v>
      </c>
      <c r="AC95" s="296">
        <v>15</v>
      </c>
      <c r="AD95" s="523" t="s">
        <v>378</v>
      </c>
      <c r="AE95" s="524" t="s">
        <v>378</v>
      </c>
      <c r="AF95" s="524">
        <v>0.78</v>
      </c>
      <c r="AG95" s="524">
        <v>0.86</v>
      </c>
      <c r="AH95" s="524">
        <v>1.33</v>
      </c>
      <c r="AI95" s="524">
        <v>2.91</v>
      </c>
      <c r="AJ95" s="524">
        <v>4.07</v>
      </c>
      <c r="AK95" s="524">
        <v>4.6399999999999997</v>
      </c>
      <c r="AL95" s="524">
        <v>5.77</v>
      </c>
      <c r="AM95" s="524">
        <v>6.74</v>
      </c>
      <c r="AN95" s="524">
        <v>7.16</v>
      </c>
      <c r="AO95" s="525">
        <v>6.86</v>
      </c>
      <c r="AP95" s="217"/>
      <c r="AQ95" s="296">
        <v>15</v>
      </c>
      <c r="AR95" s="523" t="s">
        <v>378</v>
      </c>
      <c r="AS95" s="524" t="s">
        <v>378</v>
      </c>
      <c r="AT95" s="524">
        <v>0.78</v>
      </c>
      <c r="AU95" s="524">
        <v>0.88</v>
      </c>
      <c r="AV95" s="524" t="s">
        <v>378</v>
      </c>
      <c r="AW95" s="524" t="s">
        <v>378</v>
      </c>
      <c r="AX95" s="524" t="s">
        <v>378</v>
      </c>
      <c r="AY95" s="524" t="s">
        <v>378</v>
      </c>
      <c r="AZ95" s="524" t="s">
        <v>378</v>
      </c>
      <c r="BA95" s="524" t="s">
        <v>378</v>
      </c>
      <c r="BB95" s="524" t="s">
        <v>378</v>
      </c>
      <c r="BC95" s="525" t="s">
        <v>378</v>
      </c>
      <c r="BD95" s="217"/>
      <c r="BE95" s="217"/>
      <c r="BF95" s="217"/>
      <c r="BG95" s="217"/>
      <c r="BH95" s="217"/>
      <c r="BI95" s="217"/>
      <c r="BJ95" s="217"/>
      <c r="BK95" s="217"/>
      <c r="BL95" s="217"/>
      <c r="BM95" s="196"/>
      <c r="BN95" s="196"/>
      <c r="BO95" s="196"/>
      <c r="BP95" s="196"/>
      <c r="BQ95" s="196"/>
      <c r="BR95" s="196"/>
    </row>
    <row r="96" spans="1:70" ht="11.15" customHeight="1">
      <c r="A96" s="296">
        <v>6</v>
      </c>
      <c r="B96" s="523">
        <v>0.72708333333333341</v>
      </c>
      <c r="C96" s="524">
        <v>0.70041666666666635</v>
      </c>
      <c r="D96" s="524">
        <v>0.61916666666666631</v>
      </c>
      <c r="E96" s="524">
        <v>0.56500000000000006</v>
      </c>
      <c r="F96" s="524">
        <v>0.66125</v>
      </c>
      <c r="G96" s="524">
        <v>0.72791666666666688</v>
      </c>
      <c r="H96" s="524">
        <v>0.75749999999999995</v>
      </c>
      <c r="I96" s="524">
        <v>0.90416666666666679</v>
      </c>
      <c r="J96" s="524">
        <v>0.94999999999999962</v>
      </c>
      <c r="K96" s="524">
        <v>0.82999999999999963</v>
      </c>
      <c r="L96" s="524">
        <v>0.56833333333333347</v>
      </c>
      <c r="M96" s="525">
        <v>0.60666666666666658</v>
      </c>
      <c r="N96" s="217"/>
      <c r="O96" s="296">
        <v>6</v>
      </c>
      <c r="P96" s="523">
        <v>0.78166666666666618</v>
      </c>
      <c r="Q96" s="532">
        <v>0.76374999999999982</v>
      </c>
      <c r="R96" s="532">
        <v>0.68583333333333307</v>
      </c>
      <c r="S96" s="532">
        <v>0.63541666666666663</v>
      </c>
      <c r="T96" s="532">
        <v>0.73583333333333323</v>
      </c>
      <c r="U96" s="532">
        <v>0.82541666666666647</v>
      </c>
      <c r="V96" s="532">
        <v>0.86791666666666634</v>
      </c>
      <c r="W96" s="532">
        <v>1.0395833333333326</v>
      </c>
      <c r="X96" s="532">
        <v>1.0916666666666666</v>
      </c>
      <c r="Y96" s="532">
        <v>0.92999999999999983</v>
      </c>
      <c r="Z96" s="532">
        <v>0.6362500000000002</v>
      </c>
      <c r="AA96" s="525">
        <v>0.69708333333333317</v>
      </c>
      <c r="AC96" s="296">
        <v>18</v>
      </c>
      <c r="AD96" s="523" t="s">
        <v>378</v>
      </c>
      <c r="AE96" s="524" t="s">
        <v>378</v>
      </c>
      <c r="AF96" s="524">
        <v>0.59</v>
      </c>
      <c r="AG96" s="524">
        <v>0.88</v>
      </c>
      <c r="AH96" s="524">
        <v>1.36</v>
      </c>
      <c r="AI96" s="524">
        <v>3.04</v>
      </c>
      <c r="AJ96" s="524">
        <v>4.0999999999999996</v>
      </c>
      <c r="AK96" s="524">
        <v>4.7</v>
      </c>
      <c r="AL96" s="524">
        <v>5.86</v>
      </c>
      <c r="AM96" s="524">
        <v>6.81</v>
      </c>
      <c r="AN96" s="524">
        <v>7.17</v>
      </c>
      <c r="AO96" s="525">
        <v>6.78</v>
      </c>
      <c r="AP96" s="217"/>
      <c r="AQ96" s="296">
        <v>18</v>
      </c>
      <c r="AR96" s="523" t="s">
        <v>378</v>
      </c>
      <c r="AS96" s="524" t="s">
        <v>378</v>
      </c>
      <c r="AT96" s="524">
        <v>0.51</v>
      </c>
      <c r="AU96" s="524">
        <v>0.91</v>
      </c>
      <c r="AV96" s="524" t="s">
        <v>378</v>
      </c>
      <c r="AW96" s="524" t="s">
        <v>378</v>
      </c>
      <c r="AX96" s="524" t="s">
        <v>378</v>
      </c>
      <c r="AY96" s="524" t="s">
        <v>378</v>
      </c>
      <c r="AZ96" s="524" t="s">
        <v>378</v>
      </c>
      <c r="BA96" s="524" t="s">
        <v>378</v>
      </c>
      <c r="BB96" s="524" t="s">
        <v>378</v>
      </c>
      <c r="BC96" s="525" t="s">
        <v>378</v>
      </c>
      <c r="BD96" s="217"/>
      <c r="BE96" s="217"/>
      <c r="BF96" s="217"/>
      <c r="BG96" s="217"/>
      <c r="BH96" s="217"/>
      <c r="BI96" s="217"/>
      <c r="BJ96" s="217"/>
      <c r="BK96" s="217"/>
      <c r="BL96" s="217"/>
      <c r="BM96" s="196"/>
      <c r="BN96" s="196"/>
      <c r="BO96" s="196"/>
      <c r="BP96" s="196"/>
      <c r="BQ96" s="196"/>
      <c r="BR96" s="196"/>
    </row>
    <row r="97" spans="1:70" ht="11.15" customHeight="1">
      <c r="A97" s="296">
        <v>7</v>
      </c>
      <c r="B97" s="523">
        <v>0.72291666666666687</v>
      </c>
      <c r="C97" s="524">
        <v>0.69999999999999973</v>
      </c>
      <c r="D97" s="524">
        <v>0.61874999999999969</v>
      </c>
      <c r="E97" s="524">
        <v>0.56416666666666682</v>
      </c>
      <c r="F97" s="524">
        <v>0.66</v>
      </c>
      <c r="G97" s="524">
        <v>0.73666666666666669</v>
      </c>
      <c r="H97" s="524">
        <v>0.74041666666666661</v>
      </c>
      <c r="I97" s="524">
        <v>0.90249999999999975</v>
      </c>
      <c r="J97" s="524">
        <v>0.94999999999999962</v>
      </c>
      <c r="K97" s="524">
        <v>0.82750000000000001</v>
      </c>
      <c r="L97" s="524">
        <v>0.57541666666666669</v>
      </c>
      <c r="M97" s="525">
        <v>0.59208333333333329</v>
      </c>
      <c r="N97" s="217"/>
      <c r="O97" s="296">
        <v>7</v>
      </c>
      <c r="P97" s="523">
        <v>0.78083333333333316</v>
      </c>
      <c r="Q97" s="532">
        <v>0.762083333333333</v>
      </c>
      <c r="R97" s="532">
        <v>0.6812499999999998</v>
      </c>
      <c r="S97" s="532">
        <v>0.6362500000000002</v>
      </c>
      <c r="T97" s="532">
        <v>0.73666666666666647</v>
      </c>
      <c r="U97" s="532">
        <v>0.83541666666666659</v>
      </c>
      <c r="V97" s="532">
        <v>0.85083333333333344</v>
      </c>
      <c r="W97" s="532">
        <v>1.0399999999999994</v>
      </c>
      <c r="X97" s="532">
        <v>1.0937500000000002</v>
      </c>
      <c r="Y97" s="532">
        <v>0.92749999999999944</v>
      </c>
      <c r="Z97" s="532">
        <v>0.64875000000000016</v>
      </c>
      <c r="AA97" s="525">
        <v>0.66958333333333331</v>
      </c>
      <c r="AC97" s="296">
        <v>21</v>
      </c>
      <c r="AD97" s="523" t="s">
        <v>378</v>
      </c>
      <c r="AE97" s="524" t="s">
        <v>378</v>
      </c>
      <c r="AF97" s="524">
        <v>0.45</v>
      </c>
      <c r="AG97" s="524">
        <v>0.89</v>
      </c>
      <c r="AH97" s="524">
        <v>1.4</v>
      </c>
      <c r="AI97" s="524">
        <v>3.24</v>
      </c>
      <c r="AJ97" s="524">
        <v>4.1399999999999997</v>
      </c>
      <c r="AK97" s="524">
        <v>5.45</v>
      </c>
      <c r="AL97" s="524">
        <v>5.94</v>
      </c>
      <c r="AM97" s="524">
        <v>6.86</v>
      </c>
      <c r="AN97" s="524">
        <v>7.18</v>
      </c>
      <c r="AO97" s="525">
        <v>6.68</v>
      </c>
      <c r="AP97" s="217"/>
      <c r="AQ97" s="296">
        <v>21</v>
      </c>
      <c r="AR97" s="523" t="s">
        <v>378</v>
      </c>
      <c r="AS97" s="524" t="s">
        <v>378</v>
      </c>
      <c r="AT97" s="524">
        <v>0.45</v>
      </c>
      <c r="AU97" s="524">
        <v>0.94</v>
      </c>
      <c r="AV97" s="524" t="s">
        <v>378</v>
      </c>
      <c r="AW97" s="524" t="s">
        <v>378</v>
      </c>
      <c r="AX97" s="524" t="s">
        <v>378</v>
      </c>
      <c r="AY97" s="524" t="s">
        <v>378</v>
      </c>
      <c r="AZ97" s="524" t="s">
        <v>378</v>
      </c>
      <c r="BA97" s="524" t="s">
        <v>378</v>
      </c>
      <c r="BB97" s="524" t="s">
        <v>378</v>
      </c>
      <c r="BC97" s="525" t="s">
        <v>378</v>
      </c>
      <c r="BD97" s="217"/>
      <c r="BE97" s="217"/>
      <c r="BF97" s="217"/>
      <c r="BG97" s="217"/>
      <c r="BH97" s="217"/>
      <c r="BI97" s="217"/>
      <c r="BJ97" s="217"/>
      <c r="BK97" s="217"/>
      <c r="BL97" s="217"/>
      <c r="BM97" s="196"/>
      <c r="BN97" s="196"/>
      <c r="BO97" s="196"/>
      <c r="BP97" s="196"/>
      <c r="BQ97" s="196"/>
      <c r="BR97" s="196"/>
    </row>
    <row r="98" spans="1:70" ht="11.15" customHeight="1">
      <c r="A98" s="296">
        <v>8</v>
      </c>
      <c r="B98" s="523">
        <v>0.71333333333333371</v>
      </c>
      <c r="C98" s="524">
        <v>0.69999999999999973</v>
      </c>
      <c r="D98" s="524">
        <v>0.60791666666666655</v>
      </c>
      <c r="E98" s="524">
        <v>0.56750000000000023</v>
      </c>
      <c r="F98" s="524">
        <v>0.66666666666666663</v>
      </c>
      <c r="G98" s="524">
        <v>0.74583333333333346</v>
      </c>
      <c r="H98" s="524">
        <v>0.74291666666666678</v>
      </c>
      <c r="I98" s="524">
        <v>0.89958333333333318</v>
      </c>
      <c r="J98" s="524">
        <v>0.96000000000000052</v>
      </c>
      <c r="K98" s="524">
        <v>0.82000000000000017</v>
      </c>
      <c r="L98" s="524">
        <v>0.58499999999999996</v>
      </c>
      <c r="M98" s="525">
        <v>0.57874999999999999</v>
      </c>
      <c r="N98" s="217"/>
      <c r="O98" s="296">
        <v>8</v>
      </c>
      <c r="P98" s="523">
        <v>0.77291666666666659</v>
      </c>
      <c r="Q98" s="532">
        <v>0.75999999999999979</v>
      </c>
      <c r="R98" s="532">
        <v>0.66833333333333333</v>
      </c>
      <c r="S98" s="532">
        <v>0.64000000000000012</v>
      </c>
      <c r="T98" s="532">
        <v>0.74666666666666659</v>
      </c>
      <c r="U98" s="532">
        <v>0.84541666666666682</v>
      </c>
      <c r="V98" s="532">
        <v>0.85541666666666627</v>
      </c>
      <c r="W98" s="532">
        <v>1.0370833333333334</v>
      </c>
      <c r="X98" s="532">
        <v>1.1000000000000003</v>
      </c>
      <c r="Y98" s="532">
        <v>0.91999999999999937</v>
      </c>
      <c r="Z98" s="532">
        <v>0.66166666666666674</v>
      </c>
      <c r="AA98" s="525">
        <v>0.6541666666666669</v>
      </c>
      <c r="AC98" s="296">
        <v>24</v>
      </c>
      <c r="AD98" s="523" t="s">
        <v>378</v>
      </c>
      <c r="AE98" s="524" t="s">
        <v>378</v>
      </c>
      <c r="AF98" s="524">
        <v>0.47</v>
      </c>
      <c r="AG98" s="524">
        <v>0.93</v>
      </c>
      <c r="AH98" s="524">
        <v>1.49</v>
      </c>
      <c r="AI98" s="524">
        <v>3.6</v>
      </c>
      <c r="AJ98" s="524">
        <v>4.2</v>
      </c>
      <c r="AK98" s="524">
        <v>5.09</v>
      </c>
      <c r="AL98" s="524">
        <v>6.13</v>
      </c>
      <c r="AM98" s="524">
        <v>6.91</v>
      </c>
      <c r="AN98" s="524">
        <v>7.18</v>
      </c>
      <c r="AO98" s="525">
        <v>5.93</v>
      </c>
      <c r="AP98" s="217"/>
      <c r="AQ98" s="296">
        <v>24</v>
      </c>
      <c r="AR98" s="523" t="s">
        <v>378</v>
      </c>
      <c r="AS98" s="524" t="s">
        <v>378</v>
      </c>
      <c r="AT98" s="524">
        <v>0.48</v>
      </c>
      <c r="AU98" s="524">
        <v>0.95</v>
      </c>
      <c r="AV98" s="524" t="s">
        <v>378</v>
      </c>
      <c r="AW98" s="524" t="s">
        <v>378</v>
      </c>
      <c r="AX98" s="524" t="s">
        <v>378</v>
      </c>
      <c r="AY98" s="524" t="s">
        <v>378</v>
      </c>
      <c r="AZ98" s="524" t="s">
        <v>378</v>
      </c>
      <c r="BA98" s="524" t="s">
        <v>378</v>
      </c>
      <c r="BB98" s="524" t="s">
        <v>378</v>
      </c>
      <c r="BC98" s="525" t="s">
        <v>378</v>
      </c>
      <c r="BD98" s="217"/>
      <c r="BE98" s="217"/>
      <c r="BF98" s="217"/>
      <c r="BG98" s="217"/>
      <c r="BH98" s="217"/>
      <c r="BI98" s="217"/>
      <c r="BJ98" s="217"/>
      <c r="BK98" s="217"/>
      <c r="BL98" s="217"/>
      <c r="BM98" s="196"/>
      <c r="BN98" s="196"/>
      <c r="BO98" s="196"/>
      <c r="BP98" s="196"/>
      <c r="BQ98" s="196"/>
      <c r="BR98" s="196"/>
    </row>
    <row r="99" spans="1:70" ht="11.15" customHeight="1">
      <c r="A99" s="296">
        <v>9</v>
      </c>
      <c r="B99" s="523">
        <v>0.71958333333333346</v>
      </c>
      <c r="C99" s="524">
        <v>0.69624999999999992</v>
      </c>
      <c r="D99" s="524">
        <v>0.59208333333333318</v>
      </c>
      <c r="E99" s="524">
        <v>0.57000000000000017</v>
      </c>
      <c r="F99" s="524">
        <v>0.67624999999999991</v>
      </c>
      <c r="G99" s="524">
        <v>0.755</v>
      </c>
      <c r="H99" s="524">
        <v>0.75</v>
      </c>
      <c r="I99" s="524">
        <v>0.89000000000000024</v>
      </c>
      <c r="J99" s="524">
        <v>0.95041666666666635</v>
      </c>
      <c r="K99" s="524">
        <v>0.82000000000000017</v>
      </c>
      <c r="L99" s="524">
        <v>0.58625000000000005</v>
      </c>
      <c r="M99" s="525">
        <v>0.56583333333333352</v>
      </c>
      <c r="N99" s="217"/>
      <c r="O99" s="296">
        <v>9</v>
      </c>
      <c r="P99" s="523">
        <v>0.78083333333333294</v>
      </c>
      <c r="Q99" s="532">
        <v>0.75624999999999976</v>
      </c>
      <c r="R99" s="532">
        <v>0.64166666666666672</v>
      </c>
      <c r="S99" s="532">
        <v>0.64041666666666675</v>
      </c>
      <c r="T99" s="532">
        <v>0.75541666666666651</v>
      </c>
      <c r="U99" s="532">
        <v>0.85249999999999992</v>
      </c>
      <c r="V99" s="532">
        <v>0.86416666666666642</v>
      </c>
      <c r="W99" s="532">
        <v>1.0224999999999997</v>
      </c>
      <c r="X99" s="532">
        <v>1.0908333333333331</v>
      </c>
      <c r="Y99" s="532">
        <v>0.91999999999999937</v>
      </c>
      <c r="Z99" s="532">
        <v>0.66500000000000004</v>
      </c>
      <c r="AA99" s="525">
        <v>0.63166666666666627</v>
      </c>
      <c r="AC99" s="296" t="s">
        <v>286</v>
      </c>
      <c r="AD99" s="523" t="s">
        <v>378</v>
      </c>
      <c r="AE99" s="524">
        <v>6.93</v>
      </c>
      <c r="AF99" s="524">
        <v>0.52</v>
      </c>
      <c r="AG99" s="524">
        <v>0.94</v>
      </c>
      <c r="AH99" s="524">
        <v>1.5</v>
      </c>
      <c r="AI99" s="524">
        <v>3.93</v>
      </c>
      <c r="AJ99" s="524">
        <v>4.25</v>
      </c>
      <c r="AK99" s="524">
        <v>4.91</v>
      </c>
      <c r="AL99" s="524">
        <v>6.22</v>
      </c>
      <c r="AM99" s="524">
        <v>6.96</v>
      </c>
      <c r="AN99" s="524">
        <v>7.17</v>
      </c>
      <c r="AO99" s="525">
        <v>5.44</v>
      </c>
      <c r="AP99" s="217"/>
      <c r="AQ99" s="296" t="s">
        <v>286</v>
      </c>
      <c r="AR99" s="523" t="s">
        <v>378</v>
      </c>
      <c r="AS99" s="524" t="s">
        <v>378</v>
      </c>
      <c r="AT99" s="524">
        <v>0.56999999999999995</v>
      </c>
      <c r="AU99" s="524">
        <v>0.95</v>
      </c>
      <c r="AV99" s="524" t="s">
        <v>378</v>
      </c>
      <c r="AW99" s="524" t="s">
        <v>378</v>
      </c>
      <c r="AX99" s="524" t="s">
        <v>378</v>
      </c>
      <c r="AY99" s="524" t="s">
        <v>378</v>
      </c>
      <c r="AZ99" s="524" t="s">
        <v>378</v>
      </c>
      <c r="BA99" s="524" t="s">
        <v>378</v>
      </c>
      <c r="BB99" s="524" t="s">
        <v>378</v>
      </c>
      <c r="BC99" s="525" t="s">
        <v>378</v>
      </c>
      <c r="BD99" s="217"/>
      <c r="BE99" s="217"/>
      <c r="BF99" s="217"/>
      <c r="BG99" s="217"/>
      <c r="BH99" s="217"/>
      <c r="BI99" s="217"/>
      <c r="BJ99" s="217"/>
      <c r="BK99" s="217"/>
      <c r="BL99" s="217"/>
      <c r="BM99" s="196"/>
      <c r="BN99" s="196"/>
      <c r="BO99" s="196"/>
      <c r="BP99" s="196"/>
      <c r="BQ99" s="196"/>
      <c r="BR99" s="196"/>
    </row>
    <row r="100" spans="1:70" ht="11.15" customHeight="1">
      <c r="A100" s="296">
        <v>10</v>
      </c>
      <c r="B100" s="523">
        <v>0.7200000000000002</v>
      </c>
      <c r="C100" s="524">
        <v>0.6879166666666664</v>
      </c>
      <c r="D100" s="524">
        <v>0.58041666666666669</v>
      </c>
      <c r="E100" s="524">
        <v>0.57000000000000017</v>
      </c>
      <c r="F100" s="524">
        <v>0.67833333333333323</v>
      </c>
      <c r="G100" s="524">
        <v>0.76249999999999984</v>
      </c>
      <c r="H100" s="524">
        <v>0.75250000000000006</v>
      </c>
      <c r="I100" s="524">
        <v>0.89000000000000024</v>
      </c>
      <c r="J100" s="524">
        <v>0.94999999999999962</v>
      </c>
      <c r="K100" s="524">
        <v>0.82000000000000017</v>
      </c>
      <c r="L100" s="524">
        <v>0.58416666666666661</v>
      </c>
      <c r="M100" s="525">
        <v>0.56041666666666667</v>
      </c>
      <c r="N100" s="217"/>
      <c r="O100" s="296">
        <v>10</v>
      </c>
      <c r="P100" s="523">
        <v>0.78791666666666649</v>
      </c>
      <c r="Q100" s="532">
        <v>0.7416666666666667</v>
      </c>
      <c r="R100" s="532">
        <v>0.63041666666666618</v>
      </c>
      <c r="S100" s="532">
        <v>0.64166666666666672</v>
      </c>
      <c r="T100" s="532">
        <v>0.75666666666666627</v>
      </c>
      <c r="U100" s="532">
        <v>0.85958333333333325</v>
      </c>
      <c r="V100" s="532">
        <v>0.86791666666666656</v>
      </c>
      <c r="W100" s="532">
        <v>1.0199999999999998</v>
      </c>
      <c r="X100" s="532">
        <v>1.0899999999999999</v>
      </c>
      <c r="Y100" s="532">
        <v>0.91999999999999937</v>
      </c>
      <c r="Z100" s="532">
        <v>0.66916666666666658</v>
      </c>
      <c r="AA100" s="525">
        <v>0.62374999999999969</v>
      </c>
      <c r="AC100" s="298" t="s">
        <v>287</v>
      </c>
      <c r="AD100" s="526" t="s">
        <v>378</v>
      </c>
      <c r="AE100" s="527"/>
      <c r="AF100" s="527">
        <v>0.6</v>
      </c>
      <c r="AG100" s="527">
        <v>1.03</v>
      </c>
      <c r="AH100" s="527">
        <v>1.62</v>
      </c>
      <c r="AI100" s="527">
        <v>3.72</v>
      </c>
      <c r="AJ100" s="527">
        <v>4.3099999999999996</v>
      </c>
      <c r="AK100" s="527">
        <v>4.9400000000000004</v>
      </c>
      <c r="AL100" s="527">
        <v>6.23</v>
      </c>
      <c r="AM100" s="527">
        <v>7.04</v>
      </c>
      <c r="AN100" s="527">
        <v>7.17</v>
      </c>
      <c r="AO100" s="528">
        <v>5.1100000000000003</v>
      </c>
      <c r="AP100" s="217"/>
      <c r="AQ100" s="298" t="s">
        <v>287</v>
      </c>
      <c r="AR100" s="526" t="s">
        <v>378</v>
      </c>
      <c r="AS100" s="527"/>
      <c r="AT100" s="527">
        <v>0.65</v>
      </c>
      <c r="AU100" s="527">
        <v>1.1000000000000001</v>
      </c>
      <c r="AV100" s="527" t="s">
        <v>378</v>
      </c>
      <c r="AW100" s="527" t="s">
        <v>378</v>
      </c>
      <c r="AX100" s="524" t="s">
        <v>378</v>
      </c>
      <c r="AY100" s="524" t="s">
        <v>378</v>
      </c>
      <c r="AZ100" s="527" t="s">
        <v>378</v>
      </c>
      <c r="BA100" s="527" t="s">
        <v>378</v>
      </c>
      <c r="BB100" s="527" t="s">
        <v>378</v>
      </c>
      <c r="BC100" s="528" t="s">
        <v>378</v>
      </c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196"/>
      <c r="BN100" s="196"/>
      <c r="BO100" s="196"/>
      <c r="BP100" s="196"/>
      <c r="BQ100" s="196"/>
      <c r="BR100" s="196"/>
    </row>
    <row r="101" spans="1:70" ht="11.15" customHeight="1">
      <c r="A101" s="296">
        <v>11</v>
      </c>
      <c r="B101" s="523">
        <v>0.71416666666666695</v>
      </c>
      <c r="C101" s="524">
        <v>0.67291666666666661</v>
      </c>
      <c r="D101" s="524">
        <v>0.57708333333333339</v>
      </c>
      <c r="E101" s="524">
        <v>0.57416666666666671</v>
      </c>
      <c r="F101" s="524">
        <v>0.6779166666666665</v>
      </c>
      <c r="G101" s="524">
        <v>0.76999999999999968</v>
      </c>
      <c r="H101" s="524">
        <v>0.7583333333333333</v>
      </c>
      <c r="I101" s="524">
        <v>0.88416666666666599</v>
      </c>
      <c r="J101" s="524">
        <v>0.94999999999999962</v>
      </c>
      <c r="K101" s="524">
        <v>0.81749999999999989</v>
      </c>
      <c r="L101" s="524">
        <v>0.59</v>
      </c>
      <c r="M101" s="525">
        <v>0.56000000000000005</v>
      </c>
      <c r="N101" s="217"/>
      <c r="O101" s="296">
        <v>11</v>
      </c>
      <c r="P101" s="523">
        <v>0.77291666666666636</v>
      </c>
      <c r="Q101" s="532">
        <v>0.71416666666666673</v>
      </c>
      <c r="R101" s="532">
        <v>0.62999999999999945</v>
      </c>
      <c r="S101" s="532">
        <v>0.64541666666666675</v>
      </c>
      <c r="T101" s="532">
        <v>0.75541666666666629</v>
      </c>
      <c r="U101" s="532">
        <v>0.87</v>
      </c>
      <c r="V101" s="532">
        <v>0.87124999999999975</v>
      </c>
      <c r="W101" s="532">
        <v>1.015416666666666</v>
      </c>
      <c r="X101" s="532">
        <v>1.0899999999999999</v>
      </c>
      <c r="Y101" s="532">
        <v>0.91916666666666613</v>
      </c>
      <c r="Z101" s="532">
        <v>0.66999999999999993</v>
      </c>
      <c r="AA101" s="525">
        <v>0.62999999999999945</v>
      </c>
      <c r="AC101" s="319" t="s">
        <v>5</v>
      </c>
      <c r="AD101" s="520"/>
      <c r="AE101" s="521"/>
      <c r="AF101" s="521">
        <f t="shared" ref="AF101:AO101" si="7">AVERAGE(AF91:AF100)</f>
        <v>1.8980000000000001</v>
      </c>
      <c r="AG101" s="521">
        <f t="shared" si="7"/>
        <v>0.86</v>
      </c>
      <c r="AH101" s="521">
        <f t="shared" si="7"/>
        <v>1.343</v>
      </c>
      <c r="AI101" s="521">
        <f t="shared" si="7"/>
        <v>2.87</v>
      </c>
      <c r="AJ101" s="521">
        <f t="shared" si="7"/>
        <v>4.0790000000000006</v>
      </c>
      <c r="AK101" s="521">
        <f t="shared" si="7"/>
        <v>4.9329999999999998</v>
      </c>
      <c r="AL101" s="521">
        <f t="shared" si="7"/>
        <v>5.742</v>
      </c>
      <c r="AM101" s="521">
        <f t="shared" si="7"/>
        <v>6.6950000000000003</v>
      </c>
      <c r="AN101" s="521">
        <f t="shared" si="7"/>
        <v>7.1430000000000007</v>
      </c>
      <c r="AO101" s="521">
        <f t="shared" si="7"/>
        <v>6.5070000000000006</v>
      </c>
      <c r="AP101" s="217"/>
      <c r="AQ101" s="319" t="s">
        <v>5</v>
      </c>
      <c r="AR101" s="520"/>
      <c r="AS101" s="521"/>
      <c r="AT101" s="521"/>
      <c r="AU101" s="521">
        <f t="shared" ref="AU101" si="8">AVERAGE(AU91:AU100)</f>
        <v>0.89500000000000013</v>
      </c>
      <c r="AV101" s="521"/>
      <c r="AW101" s="521"/>
      <c r="AX101" s="521"/>
      <c r="AY101" s="521"/>
      <c r="AZ101" s="521"/>
      <c r="BA101" s="521"/>
      <c r="BB101" s="521"/>
      <c r="BC101" s="522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196"/>
      <c r="BN101" s="196"/>
      <c r="BO101" s="196"/>
      <c r="BP101" s="196"/>
      <c r="BQ101" s="196"/>
      <c r="BR101" s="196"/>
    </row>
    <row r="102" spans="1:70" ht="11.15" customHeight="1">
      <c r="A102" s="296">
        <v>12</v>
      </c>
      <c r="B102" s="523">
        <v>0.71000000000000041</v>
      </c>
      <c r="C102" s="524">
        <v>0.65791666666666682</v>
      </c>
      <c r="D102" s="524">
        <v>0.58166666666666667</v>
      </c>
      <c r="E102" s="524">
        <v>0.57999999999999996</v>
      </c>
      <c r="F102" s="524">
        <v>0.66125000000000012</v>
      </c>
      <c r="G102" s="524">
        <v>0.76999999999999968</v>
      </c>
      <c r="H102" s="524">
        <v>0.76583333333333314</v>
      </c>
      <c r="I102" s="524">
        <v>0.87833333333333308</v>
      </c>
      <c r="J102" s="524">
        <v>0.94999999999999962</v>
      </c>
      <c r="K102" s="524">
        <v>0.79541666666666655</v>
      </c>
      <c r="L102" s="524">
        <v>0.59124999999999994</v>
      </c>
      <c r="M102" s="525">
        <v>0.56000000000000005</v>
      </c>
      <c r="N102" s="217"/>
      <c r="O102" s="296">
        <v>12</v>
      </c>
      <c r="P102" s="523">
        <v>0.77124999999999977</v>
      </c>
      <c r="Q102" s="532">
        <v>0.70041666666666635</v>
      </c>
      <c r="R102" s="532">
        <v>0.64166666666666672</v>
      </c>
      <c r="S102" s="532">
        <v>0.65166666666666684</v>
      </c>
      <c r="T102" s="532">
        <v>0.73083333333333333</v>
      </c>
      <c r="U102" s="532">
        <v>0.86624999999999985</v>
      </c>
      <c r="V102" s="532">
        <v>0.88041666666666618</v>
      </c>
      <c r="W102" s="532">
        <v>1.0074999999999996</v>
      </c>
      <c r="X102" s="532">
        <v>1.0887499999999997</v>
      </c>
      <c r="Y102" s="532">
        <v>0.88333333333333319</v>
      </c>
      <c r="Z102" s="532">
        <v>0.6795833333333331</v>
      </c>
      <c r="AA102" s="525">
        <v>0.63500000000000023</v>
      </c>
      <c r="AC102" s="301" t="s">
        <v>6</v>
      </c>
      <c r="AD102" s="535" t="s">
        <v>378</v>
      </c>
      <c r="AE102" s="524">
        <v>6.93</v>
      </c>
      <c r="AF102" s="8">
        <v>0.45</v>
      </c>
      <c r="AG102" s="8">
        <v>0.71</v>
      </c>
      <c r="AH102" s="8">
        <v>1.08</v>
      </c>
      <c r="AI102" s="8">
        <v>1.79</v>
      </c>
      <c r="AJ102" s="8">
        <v>3.83</v>
      </c>
      <c r="AK102" s="524">
        <v>4.38</v>
      </c>
      <c r="AL102" s="8">
        <v>5.08</v>
      </c>
      <c r="AM102" s="524">
        <v>6.3</v>
      </c>
      <c r="AN102" s="524">
        <v>7.06</v>
      </c>
      <c r="AO102" s="525">
        <v>5.1100000000000003</v>
      </c>
      <c r="AP102" s="217"/>
      <c r="AQ102" s="301" t="s">
        <v>6</v>
      </c>
      <c r="AR102" s="535" t="s">
        <v>378</v>
      </c>
      <c r="AS102" s="532" t="s">
        <v>378</v>
      </c>
      <c r="AT102" s="532">
        <v>0.45</v>
      </c>
      <c r="AU102" s="553">
        <v>0.75</v>
      </c>
      <c r="AV102" s="532">
        <v>1.1299999999999999</v>
      </c>
      <c r="AW102" s="532" t="s">
        <v>378</v>
      </c>
      <c r="AX102" s="553" t="s">
        <v>378</v>
      </c>
      <c r="AY102" s="553" t="s">
        <v>378</v>
      </c>
      <c r="AZ102" s="553" t="s">
        <v>378</v>
      </c>
      <c r="BA102" s="553" t="s">
        <v>378</v>
      </c>
      <c r="BB102" s="553" t="s">
        <v>378</v>
      </c>
      <c r="BC102" s="536" t="s">
        <v>378</v>
      </c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196"/>
      <c r="BN102" s="196"/>
      <c r="BO102" s="196"/>
      <c r="BP102" s="196"/>
      <c r="BQ102" s="196"/>
      <c r="BR102" s="196"/>
    </row>
    <row r="103" spans="1:70" ht="11.15" customHeight="1">
      <c r="A103" s="296">
        <v>13</v>
      </c>
      <c r="B103" s="523">
        <v>0.71000000000000041</v>
      </c>
      <c r="C103" s="524">
        <v>0.65291666666666692</v>
      </c>
      <c r="D103" s="524">
        <v>0.59</v>
      </c>
      <c r="E103" s="524">
        <v>0.58541666666666659</v>
      </c>
      <c r="F103" s="524">
        <v>0.65916666666666679</v>
      </c>
      <c r="G103" s="524">
        <v>0.71083333333333332</v>
      </c>
      <c r="H103" s="524">
        <v>0.77041666666666631</v>
      </c>
      <c r="I103" s="524">
        <v>0.86374999999999968</v>
      </c>
      <c r="J103" s="524">
        <v>0.9454166666666669</v>
      </c>
      <c r="K103" s="524">
        <v>0.77166666666666639</v>
      </c>
      <c r="L103" s="524">
        <v>0.59</v>
      </c>
      <c r="M103" s="525">
        <v>0.56000000000000005</v>
      </c>
      <c r="N103" s="217"/>
      <c r="O103" s="296">
        <v>13</v>
      </c>
      <c r="P103" s="523">
        <v>0.77124999999999966</v>
      </c>
      <c r="Q103" s="532">
        <v>0.69999999999999973</v>
      </c>
      <c r="R103" s="532">
        <v>0.65000000000000024</v>
      </c>
      <c r="S103" s="532">
        <v>0.65625000000000011</v>
      </c>
      <c r="T103" s="532">
        <v>0.7274999999999997</v>
      </c>
      <c r="U103" s="532">
        <v>0.78833333333333344</v>
      </c>
      <c r="V103" s="532">
        <v>0.8895833333333335</v>
      </c>
      <c r="W103" s="532">
        <v>0.99124999999999952</v>
      </c>
      <c r="X103" s="532">
        <v>1.0804166666666666</v>
      </c>
      <c r="Y103" s="532">
        <v>0.84333333333333294</v>
      </c>
      <c r="Z103" s="532">
        <v>0.67624999999999991</v>
      </c>
      <c r="AA103" s="525">
        <v>0.64000000000000012</v>
      </c>
      <c r="AC103" s="320" t="s">
        <v>7</v>
      </c>
      <c r="AD103" s="526" t="s">
        <v>378</v>
      </c>
      <c r="AE103" s="538" t="s">
        <v>378</v>
      </c>
      <c r="AF103" s="527">
        <v>5.22</v>
      </c>
      <c r="AG103" s="527">
        <v>1.03</v>
      </c>
      <c r="AH103" s="538">
        <v>1.62</v>
      </c>
      <c r="AI103" s="538">
        <v>3.93</v>
      </c>
      <c r="AJ103" s="538">
        <v>4.3099999999999996</v>
      </c>
      <c r="AK103" s="538">
        <v>5.45</v>
      </c>
      <c r="AL103" s="538">
        <v>6.23</v>
      </c>
      <c r="AM103" s="538">
        <v>7.04</v>
      </c>
      <c r="AN103" s="527">
        <v>7.18</v>
      </c>
      <c r="AO103" s="539">
        <v>7.17</v>
      </c>
      <c r="AP103" s="217"/>
      <c r="AQ103" s="320" t="s">
        <v>7</v>
      </c>
      <c r="AR103" s="537" t="s">
        <v>378</v>
      </c>
      <c r="AS103" s="538" t="s">
        <v>378</v>
      </c>
      <c r="AT103" s="527" t="s">
        <v>378</v>
      </c>
      <c r="AU103" s="527">
        <v>1.1000000000000001</v>
      </c>
      <c r="AV103" s="527" t="s">
        <v>378</v>
      </c>
      <c r="AW103" s="538" t="s">
        <v>378</v>
      </c>
      <c r="AX103" s="538" t="s">
        <v>378</v>
      </c>
      <c r="AY103" s="538" t="s">
        <v>378</v>
      </c>
      <c r="AZ103" s="538" t="s">
        <v>378</v>
      </c>
      <c r="BA103" s="538" t="s">
        <v>378</v>
      </c>
      <c r="BB103" s="538" t="s">
        <v>378</v>
      </c>
      <c r="BC103" s="539" t="s">
        <v>378</v>
      </c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196"/>
      <c r="BN103" s="196"/>
      <c r="BO103" s="196"/>
      <c r="BP103" s="196"/>
      <c r="BQ103" s="196"/>
      <c r="BR103" s="196"/>
    </row>
    <row r="104" spans="1:70" ht="11.15" customHeight="1">
      <c r="A104" s="296">
        <v>14</v>
      </c>
      <c r="B104" s="523">
        <v>0.69999999999999973</v>
      </c>
      <c r="C104" s="524">
        <v>0.65583333333333338</v>
      </c>
      <c r="D104" s="524">
        <v>0.59</v>
      </c>
      <c r="E104" s="524">
        <v>0.59</v>
      </c>
      <c r="F104" s="524">
        <v>0.65000000000000024</v>
      </c>
      <c r="G104" s="524">
        <v>0.61874999999999969</v>
      </c>
      <c r="H104" s="524">
        <v>0.77916666666666634</v>
      </c>
      <c r="I104" s="524">
        <v>0.85999999999999954</v>
      </c>
      <c r="J104" s="524">
        <v>0.93958333333333333</v>
      </c>
      <c r="K104" s="524">
        <v>0.75250000000000006</v>
      </c>
      <c r="L104" s="524">
        <v>0.59166666666666656</v>
      </c>
      <c r="M104" s="525">
        <v>0.56000000000000005</v>
      </c>
      <c r="N104" s="217"/>
      <c r="O104" s="296">
        <v>14</v>
      </c>
      <c r="P104" s="523">
        <v>0.76291666666666647</v>
      </c>
      <c r="Q104" s="532">
        <v>0.70625000000000027</v>
      </c>
      <c r="R104" s="532">
        <v>0.65000000000000024</v>
      </c>
      <c r="S104" s="532">
        <v>0.66291666666666671</v>
      </c>
      <c r="T104" s="532">
        <v>0.71208333333333351</v>
      </c>
      <c r="U104" s="532">
        <v>0.66916666666666658</v>
      </c>
      <c r="V104" s="532">
        <v>0.89208333333333334</v>
      </c>
      <c r="W104" s="532">
        <v>0.98750000000000016</v>
      </c>
      <c r="X104" s="532">
        <v>1.0662499999999995</v>
      </c>
      <c r="Y104" s="532">
        <v>0.81833333333333325</v>
      </c>
      <c r="Z104" s="532">
        <v>0.67708333333333315</v>
      </c>
      <c r="AA104" s="525">
        <v>0.64250000000000007</v>
      </c>
      <c r="AC104" s="1014" t="s">
        <v>249</v>
      </c>
      <c r="AD104" s="1057" t="s">
        <v>200</v>
      </c>
      <c r="AE104" s="1058"/>
      <c r="AF104" s="1057" t="s">
        <v>250</v>
      </c>
      <c r="AG104" s="1059"/>
      <c r="AH104" s="1059"/>
      <c r="AI104" s="1059"/>
      <c r="AJ104" s="1058"/>
      <c r="AK104" s="1057" t="s">
        <v>251</v>
      </c>
      <c r="AL104" s="1059"/>
      <c r="AM104" s="1059"/>
      <c r="AN104" s="1059"/>
      <c r="AO104" s="1058"/>
      <c r="AP104" s="217"/>
      <c r="AQ104" s="1014" t="s">
        <v>249</v>
      </c>
      <c r="AR104" s="1049" t="s">
        <v>200</v>
      </c>
      <c r="AS104" s="1051"/>
      <c r="AT104" s="1049" t="s">
        <v>250</v>
      </c>
      <c r="AU104" s="1050"/>
      <c r="AV104" s="1050"/>
      <c r="AW104" s="1050"/>
      <c r="AX104" s="1051"/>
      <c r="AY104" s="1049" t="s">
        <v>251</v>
      </c>
      <c r="AZ104" s="1050"/>
      <c r="BA104" s="1050"/>
      <c r="BB104" s="1050"/>
      <c r="BC104" s="1051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196"/>
      <c r="BN104" s="196"/>
      <c r="BO104" s="196"/>
      <c r="BP104" s="196"/>
      <c r="BQ104" s="196"/>
      <c r="BR104" s="196"/>
    </row>
    <row r="105" spans="1:70" ht="11.15" customHeight="1">
      <c r="A105" s="296">
        <v>15</v>
      </c>
      <c r="B105" s="523">
        <v>0.70583333333333387</v>
      </c>
      <c r="C105" s="524">
        <v>0.65000000000000024</v>
      </c>
      <c r="D105" s="524">
        <v>0.58833333333333326</v>
      </c>
      <c r="E105" s="524">
        <v>0.59499999999999986</v>
      </c>
      <c r="F105" s="524">
        <v>0.64791666666666681</v>
      </c>
      <c r="G105" s="524">
        <v>0.61583333333333301</v>
      </c>
      <c r="H105" s="524">
        <v>0.7799999999999998</v>
      </c>
      <c r="I105" s="524">
        <v>0.8520833333333333</v>
      </c>
      <c r="J105" s="524">
        <v>0.90958333333333308</v>
      </c>
      <c r="K105" s="524">
        <v>0.74041666666666661</v>
      </c>
      <c r="L105" s="524">
        <v>0.59999999999999976</v>
      </c>
      <c r="M105" s="525">
        <v>0.56000000000000005</v>
      </c>
      <c r="N105" s="217"/>
      <c r="O105" s="296">
        <v>15</v>
      </c>
      <c r="P105" s="523">
        <v>0.77374999999999983</v>
      </c>
      <c r="Q105" s="532">
        <v>0.69999999999999973</v>
      </c>
      <c r="R105" s="532">
        <v>0.64833333333333354</v>
      </c>
      <c r="S105" s="532">
        <v>0.66625000000000001</v>
      </c>
      <c r="T105" s="532">
        <v>0.7162499999999995</v>
      </c>
      <c r="U105" s="532">
        <v>0.67624999999999991</v>
      </c>
      <c r="V105" s="532">
        <v>0.8970833333333329</v>
      </c>
      <c r="W105" s="532">
        <v>0.98000000000000009</v>
      </c>
      <c r="X105" s="532">
        <v>1.0349999999999995</v>
      </c>
      <c r="Y105" s="532">
        <v>0.80916666666666659</v>
      </c>
      <c r="Z105" s="532">
        <v>0.68041666666666645</v>
      </c>
      <c r="AA105" s="525">
        <v>0.64166666666666683</v>
      </c>
      <c r="AC105" s="1015"/>
      <c r="AD105" s="306"/>
      <c r="AE105" s="307"/>
      <c r="AF105" s="529">
        <v>0.45</v>
      </c>
      <c r="AG105" s="1042" t="s">
        <v>629</v>
      </c>
      <c r="AH105" s="1043"/>
      <c r="AI105" s="1043"/>
      <c r="AJ105" s="1044"/>
      <c r="AK105" s="530" t="s">
        <v>378</v>
      </c>
      <c r="AL105" s="1042" t="s">
        <v>635</v>
      </c>
      <c r="AM105" s="1043"/>
      <c r="AN105" s="1043"/>
      <c r="AO105" s="1044"/>
      <c r="AP105" s="217"/>
      <c r="AQ105" s="1015"/>
      <c r="AR105" s="1047"/>
      <c r="AS105" s="1048"/>
      <c r="AT105" s="554">
        <v>0.45</v>
      </c>
      <c r="AU105" s="1042" t="s">
        <v>629</v>
      </c>
      <c r="AV105" s="1043"/>
      <c r="AW105" s="1043"/>
      <c r="AX105" s="1044"/>
      <c r="AY105" s="552" t="s">
        <v>378</v>
      </c>
      <c r="AZ105" s="1042" t="s">
        <v>636</v>
      </c>
      <c r="BA105" s="1043"/>
      <c r="BB105" s="1043"/>
      <c r="BC105" s="1044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196"/>
      <c r="BN105" s="196"/>
      <c r="BO105" s="196"/>
      <c r="BP105" s="196"/>
      <c r="BQ105" s="196"/>
      <c r="BR105" s="196"/>
    </row>
    <row r="106" spans="1:70" ht="11.15" customHeight="1">
      <c r="A106" s="296">
        <v>16</v>
      </c>
      <c r="B106" s="523">
        <v>0.71541666666666692</v>
      </c>
      <c r="C106" s="524">
        <v>0.64166666666666672</v>
      </c>
      <c r="D106" s="524">
        <v>0.57250000000000012</v>
      </c>
      <c r="E106" s="524">
        <v>0.59624999999999984</v>
      </c>
      <c r="F106" s="524">
        <v>0.65583333333333338</v>
      </c>
      <c r="G106" s="524">
        <v>0.62333333333333307</v>
      </c>
      <c r="H106" s="524">
        <v>0.78374999999999984</v>
      </c>
      <c r="I106" s="524">
        <v>0.85874999999999957</v>
      </c>
      <c r="J106" s="524">
        <v>0.86124999999999996</v>
      </c>
      <c r="K106" s="524">
        <v>0.73291666666666699</v>
      </c>
      <c r="L106" s="524">
        <v>0.59999999999999976</v>
      </c>
      <c r="M106" s="525">
        <v>0.55833333333333346</v>
      </c>
      <c r="N106" s="217"/>
      <c r="O106" s="296">
        <v>16</v>
      </c>
      <c r="P106" s="523">
        <v>0.7799999999999998</v>
      </c>
      <c r="Q106" s="532">
        <v>0.68458333333333321</v>
      </c>
      <c r="R106" s="532">
        <v>0.62958333333333294</v>
      </c>
      <c r="S106" s="532">
        <v>0.67499999999999982</v>
      </c>
      <c r="T106" s="532">
        <v>0.72624999999999995</v>
      </c>
      <c r="U106" s="532">
        <v>0.69249999999999956</v>
      </c>
      <c r="V106" s="532">
        <v>0.90041666666666653</v>
      </c>
      <c r="W106" s="532">
        <v>0.98708333333333276</v>
      </c>
      <c r="X106" s="532">
        <v>0.97999999999999965</v>
      </c>
      <c r="Y106" s="532">
        <v>0.80125000000000035</v>
      </c>
      <c r="Z106" s="532">
        <v>0.67999999999999983</v>
      </c>
      <c r="AA106" s="525">
        <v>0.6337499999999997</v>
      </c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196"/>
      <c r="BN106" s="196"/>
      <c r="BO106" s="196"/>
      <c r="BP106" s="196"/>
      <c r="BQ106" s="196"/>
      <c r="BR106" s="196"/>
    </row>
    <row r="107" spans="1:70" ht="11.15" customHeight="1">
      <c r="A107" s="296">
        <v>17</v>
      </c>
      <c r="B107" s="523">
        <v>0.70541666666666636</v>
      </c>
      <c r="C107" s="524">
        <v>0.62999999999999945</v>
      </c>
      <c r="D107" s="524">
        <v>0.56625000000000025</v>
      </c>
      <c r="E107" s="524">
        <v>0.60458333333333303</v>
      </c>
      <c r="F107" s="524">
        <v>0.65875000000000006</v>
      </c>
      <c r="G107" s="524">
        <v>0.63541666666666685</v>
      </c>
      <c r="H107" s="524">
        <v>0.7799999999999998</v>
      </c>
      <c r="I107" s="524">
        <v>0.85999999999999954</v>
      </c>
      <c r="J107" s="524">
        <v>0.84333333333333316</v>
      </c>
      <c r="K107" s="524">
        <v>0.73000000000000032</v>
      </c>
      <c r="L107" s="524">
        <v>0.59999999999999976</v>
      </c>
      <c r="M107" s="525">
        <v>0.55208333333333359</v>
      </c>
      <c r="N107" s="217"/>
      <c r="O107" s="296">
        <v>17</v>
      </c>
      <c r="P107" s="523">
        <v>0.76499999999999968</v>
      </c>
      <c r="Q107" s="532">
        <v>0.67833333333333323</v>
      </c>
      <c r="R107" s="532">
        <v>0.61416666666666642</v>
      </c>
      <c r="S107" s="532">
        <v>0.6779166666666665</v>
      </c>
      <c r="T107" s="532">
        <v>0.73583333333333323</v>
      </c>
      <c r="U107" s="532">
        <v>0.70999999999999985</v>
      </c>
      <c r="V107" s="532">
        <v>0.8999999999999998</v>
      </c>
      <c r="W107" s="532">
        <v>0.99583333333333324</v>
      </c>
      <c r="X107" s="532">
        <v>0.95666666666666611</v>
      </c>
      <c r="Y107" s="532">
        <v>0.80458333333333354</v>
      </c>
      <c r="Z107" s="532">
        <v>0.68749999999999967</v>
      </c>
      <c r="AA107" s="525">
        <v>0.62958333333333283</v>
      </c>
      <c r="AC107" s="217"/>
      <c r="AD107" s="217"/>
      <c r="AE107" s="217"/>
      <c r="AF107" s="217"/>
      <c r="AG107" s="217"/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196"/>
      <c r="BN107" s="196"/>
      <c r="BO107" s="196"/>
      <c r="BP107" s="196"/>
      <c r="BQ107" s="196"/>
      <c r="BR107" s="196"/>
    </row>
    <row r="108" spans="1:70" ht="11.15" customHeight="1">
      <c r="A108" s="296">
        <v>18</v>
      </c>
      <c r="B108" s="523">
        <v>0.69999999999999973</v>
      </c>
      <c r="C108" s="524">
        <v>0.62999999999999945</v>
      </c>
      <c r="D108" s="524">
        <v>0.54833333333333301</v>
      </c>
      <c r="E108" s="524">
        <v>0.60583333333333311</v>
      </c>
      <c r="F108" s="524">
        <v>0.66583333333333328</v>
      </c>
      <c r="G108" s="524">
        <v>0.6462500000000001</v>
      </c>
      <c r="H108" s="524">
        <v>0.78499999999999936</v>
      </c>
      <c r="I108" s="524">
        <v>0.86666666666666659</v>
      </c>
      <c r="J108" s="524">
        <v>0.83999999999999986</v>
      </c>
      <c r="K108" s="524">
        <v>0.72083333333333355</v>
      </c>
      <c r="L108" s="524">
        <v>0.59999999999999976</v>
      </c>
      <c r="M108" s="525">
        <v>0.54416666666666635</v>
      </c>
      <c r="N108" s="217"/>
      <c r="O108" s="296">
        <v>18</v>
      </c>
      <c r="P108" s="523">
        <v>0.75249999999999995</v>
      </c>
      <c r="Q108" s="532">
        <v>0.67999999999999983</v>
      </c>
      <c r="R108" s="532">
        <v>0.58416666666666661</v>
      </c>
      <c r="S108" s="532">
        <v>0.68499999999999972</v>
      </c>
      <c r="T108" s="532">
        <v>0.74083333333333312</v>
      </c>
      <c r="U108" s="532">
        <v>0.72583333333333344</v>
      </c>
      <c r="V108" s="532">
        <v>0.90458333333333352</v>
      </c>
      <c r="W108" s="532">
        <v>1.0008333333333332</v>
      </c>
      <c r="X108" s="532">
        <v>0.95624999999999993</v>
      </c>
      <c r="Y108" s="532">
        <v>0.79166666666666619</v>
      </c>
      <c r="Z108" s="532">
        <v>0.68999999999999961</v>
      </c>
      <c r="AA108" s="525">
        <v>0.6170833333333331</v>
      </c>
      <c r="AC108" s="289" t="s">
        <v>288</v>
      </c>
      <c r="AD108" s="217"/>
      <c r="AE108" s="217"/>
      <c r="AF108" s="217"/>
      <c r="AG108" s="217"/>
      <c r="AH108" s="217"/>
      <c r="AI108" s="217"/>
      <c r="AJ108" s="217"/>
      <c r="AK108" s="217"/>
      <c r="AL108" s="217" t="s">
        <v>419</v>
      </c>
      <c r="AM108" s="217"/>
      <c r="AN108" s="217"/>
      <c r="AO108" s="217"/>
      <c r="AP108" s="217"/>
      <c r="AQ108" s="289" t="s">
        <v>289</v>
      </c>
      <c r="AR108" s="217"/>
      <c r="AS108" s="217"/>
      <c r="AT108" s="217"/>
      <c r="AU108" s="217"/>
      <c r="AV108" s="217"/>
      <c r="AW108" s="217"/>
      <c r="AX108" s="217"/>
      <c r="AY108" s="217"/>
      <c r="AZ108" s="217" t="s">
        <v>419</v>
      </c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196"/>
      <c r="BN108" s="196"/>
      <c r="BO108" s="196"/>
      <c r="BP108" s="196"/>
      <c r="BQ108" s="196"/>
      <c r="BR108" s="196"/>
    </row>
    <row r="109" spans="1:70" ht="11.15" customHeight="1">
      <c r="A109" s="296">
        <v>19</v>
      </c>
      <c r="B109" s="523">
        <v>0.69999999999999973</v>
      </c>
      <c r="C109" s="524">
        <v>0.62374999999999958</v>
      </c>
      <c r="D109" s="524">
        <v>0.53083333333333316</v>
      </c>
      <c r="E109" s="524">
        <v>0.61374999999999968</v>
      </c>
      <c r="F109" s="524">
        <v>0.66999999999999993</v>
      </c>
      <c r="G109" s="524">
        <v>0.65625000000000011</v>
      </c>
      <c r="H109" s="524">
        <v>0.7929166666666666</v>
      </c>
      <c r="I109" s="524">
        <v>0.87291666666666623</v>
      </c>
      <c r="J109" s="524">
        <v>0.84041666666666659</v>
      </c>
      <c r="K109" s="524">
        <v>0.711666666666667</v>
      </c>
      <c r="L109" s="524">
        <v>0.60374999999999968</v>
      </c>
      <c r="M109" s="525">
        <v>0.54916666666666691</v>
      </c>
      <c r="N109" s="217"/>
      <c r="O109" s="296">
        <v>19</v>
      </c>
      <c r="P109" s="523">
        <v>0.75208333333333321</v>
      </c>
      <c r="Q109" s="532">
        <v>0.67208333333333325</v>
      </c>
      <c r="R109" s="532">
        <v>0.56500000000000006</v>
      </c>
      <c r="S109" s="532">
        <v>0.68749999999999967</v>
      </c>
      <c r="T109" s="532">
        <v>0.75083333333333313</v>
      </c>
      <c r="U109" s="532">
        <v>0.74166666666666659</v>
      </c>
      <c r="V109" s="532">
        <v>0.91458333333333286</v>
      </c>
      <c r="W109" s="532">
        <v>1.0083333333333326</v>
      </c>
      <c r="X109" s="532">
        <v>0.95958333333333323</v>
      </c>
      <c r="Y109" s="532">
        <v>0.78124999999999967</v>
      </c>
      <c r="Z109" s="532">
        <v>0.69041666666666635</v>
      </c>
      <c r="AA109" s="525">
        <v>0.62041666666666628</v>
      </c>
      <c r="AC109" s="1018" t="s">
        <v>52</v>
      </c>
      <c r="AD109" s="309" t="s">
        <v>196</v>
      </c>
      <c r="AE109" s="309"/>
      <c r="AF109" s="309"/>
      <c r="AG109" s="309"/>
      <c r="AH109" s="309"/>
      <c r="AI109" s="309"/>
      <c r="AJ109" s="309"/>
      <c r="AK109" s="309"/>
      <c r="AL109" s="309"/>
      <c r="AM109" s="309"/>
      <c r="AN109" s="309"/>
      <c r="AO109" s="309"/>
      <c r="AP109" s="290"/>
      <c r="AQ109" s="1018" t="s">
        <v>52</v>
      </c>
      <c r="AR109" s="309" t="s">
        <v>196</v>
      </c>
      <c r="AS109" s="309"/>
      <c r="AT109" s="309"/>
      <c r="AU109" s="309"/>
      <c r="AV109" s="309"/>
      <c r="AW109" s="309"/>
      <c r="AX109" s="309"/>
      <c r="AY109" s="309"/>
      <c r="AZ109" s="309"/>
      <c r="BA109" s="309"/>
      <c r="BB109" s="309"/>
      <c r="BC109" s="309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196"/>
      <c r="BN109" s="196"/>
      <c r="BO109" s="196"/>
      <c r="BP109" s="196"/>
      <c r="BQ109" s="196"/>
      <c r="BR109" s="196"/>
    </row>
    <row r="110" spans="1:70" ht="11.15" customHeight="1">
      <c r="A110" s="296">
        <v>20</v>
      </c>
      <c r="B110" s="523">
        <v>0.69541666666666624</v>
      </c>
      <c r="C110" s="524">
        <v>0.61291666666666644</v>
      </c>
      <c r="D110" s="524">
        <v>0.5299999999999998</v>
      </c>
      <c r="E110" s="524">
        <v>0.61583333333333301</v>
      </c>
      <c r="F110" s="524">
        <v>0.67833333333333312</v>
      </c>
      <c r="G110" s="524">
        <v>0.66625000000000001</v>
      </c>
      <c r="H110" s="524">
        <v>0.80374999999999985</v>
      </c>
      <c r="I110" s="524">
        <v>0.88124999999999964</v>
      </c>
      <c r="J110" s="524">
        <v>0.84833333333333316</v>
      </c>
      <c r="K110" s="524">
        <v>0.71000000000000041</v>
      </c>
      <c r="L110" s="524">
        <v>0.60999999999999976</v>
      </c>
      <c r="M110" s="525">
        <v>0.54583333333333295</v>
      </c>
      <c r="N110" s="217"/>
      <c r="O110" s="296">
        <v>20</v>
      </c>
      <c r="P110" s="523">
        <v>0.75499999999999956</v>
      </c>
      <c r="Q110" s="532">
        <v>0.66208333333333347</v>
      </c>
      <c r="R110" s="532">
        <v>0.56791666666666685</v>
      </c>
      <c r="S110" s="532">
        <v>0.69249999999999956</v>
      </c>
      <c r="T110" s="532">
        <v>0.7637499999999996</v>
      </c>
      <c r="U110" s="532">
        <v>0.75499999999999956</v>
      </c>
      <c r="V110" s="532">
        <v>0.92458333333333309</v>
      </c>
      <c r="W110" s="532">
        <v>1.0174999999999996</v>
      </c>
      <c r="X110" s="532">
        <v>0.96</v>
      </c>
      <c r="Y110" s="532">
        <v>0.7816666666666664</v>
      </c>
      <c r="Z110" s="532">
        <v>0.69999999999999973</v>
      </c>
      <c r="AA110" s="525">
        <v>0.61999999999999966</v>
      </c>
      <c r="AC110" s="1018"/>
      <c r="AD110" s="293">
        <v>1</v>
      </c>
      <c r="AE110" s="293">
        <v>2</v>
      </c>
      <c r="AF110" s="293">
        <v>3</v>
      </c>
      <c r="AG110" s="293">
        <v>4</v>
      </c>
      <c r="AH110" s="293">
        <v>5</v>
      </c>
      <c r="AI110" s="293">
        <v>6</v>
      </c>
      <c r="AJ110" s="293">
        <v>7</v>
      </c>
      <c r="AK110" s="293">
        <v>8</v>
      </c>
      <c r="AL110" s="293">
        <v>9</v>
      </c>
      <c r="AM110" s="293">
        <v>10</v>
      </c>
      <c r="AN110" s="293">
        <v>11</v>
      </c>
      <c r="AO110" s="293">
        <v>12</v>
      </c>
      <c r="AP110" s="302"/>
      <c r="AQ110" s="1018"/>
      <c r="AR110" s="293">
        <v>1</v>
      </c>
      <c r="AS110" s="293">
        <v>2</v>
      </c>
      <c r="AT110" s="293">
        <v>3</v>
      </c>
      <c r="AU110" s="293">
        <v>4</v>
      </c>
      <c r="AV110" s="293">
        <v>5</v>
      </c>
      <c r="AW110" s="293">
        <v>6</v>
      </c>
      <c r="AX110" s="293">
        <v>7</v>
      </c>
      <c r="AY110" s="293">
        <v>8</v>
      </c>
      <c r="AZ110" s="293">
        <v>9</v>
      </c>
      <c r="BA110" s="293">
        <v>10</v>
      </c>
      <c r="BB110" s="293">
        <v>11</v>
      </c>
      <c r="BC110" s="293">
        <v>12</v>
      </c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196"/>
      <c r="BN110" s="196"/>
      <c r="BO110" s="196"/>
      <c r="BP110" s="196"/>
      <c r="BQ110" s="196"/>
      <c r="BR110" s="196"/>
    </row>
    <row r="111" spans="1:70" ht="11.15" customHeight="1">
      <c r="A111" s="296">
        <v>21</v>
      </c>
      <c r="B111" s="523">
        <v>0.69999999999999973</v>
      </c>
      <c r="C111" s="524">
        <v>0.61958333333333304</v>
      </c>
      <c r="D111" s="524">
        <v>0.52749999999999986</v>
      </c>
      <c r="E111" s="524">
        <v>0.62083333333333302</v>
      </c>
      <c r="F111" s="524">
        <v>0.68666666666666643</v>
      </c>
      <c r="G111" s="524">
        <v>0.67291666666666661</v>
      </c>
      <c r="H111" s="524">
        <v>0.80999999999999994</v>
      </c>
      <c r="I111" s="524">
        <v>0.89000000000000024</v>
      </c>
      <c r="J111" s="524">
        <v>0.83999999999999986</v>
      </c>
      <c r="K111" s="524">
        <v>0.71000000000000041</v>
      </c>
      <c r="L111" s="524">
        <v>0.60999999999999976</v>
      </c>
      <c r="M111" s="525">
        <v>0.5399999999999997</v>
      </c>
      <c r="N111" s="217"/>
      <c r="O111" s="296">
        <v>21</v>
      </c>
      <c r="P111" s="523">
        <v>0.75916666666666632</v>
      </c>
      <c r="Q111" s="532">
        <v>0.66583333333333328</v>
      </c>
      <c r="R111" s="532">
        <v>0.56125000000000025</v>
      </c>
      <c r="S111" s="532">
        <v>0.69583333333333297</v>
      </c>
      <c r="T111" s="532">
        <v>0.76999999999999968</v>
      </c>
      <c r="U111" s="532">
        <v>0.76458333333333306</v>
      </c>
      <c r="V111" s="532">
        <v>0.93458333333333343</v>
      </c>
      <c r="W111" s="532">
        <v>1.0199999999999998</v>
      </c>
      <c r="X111" s="532">
        <v>0.96</v>
      </c>
      <c r="Y111" s="532">
        <v>0.78791666666666627</v>
      </c>
      <c r="Z111" s="532">
        <v>0.69999999999999973</v>
      </c>
      <c r="AA111" s="525">
        <v>0.62041666666666639</v>
      </c>
      <c r="AC111" s="295">
        <v>3</v>
      </c>
      <c r="AD111" s="521">
        <v>5.81</v>
      </c>
      <c r="AE111" s="521">
        <v>5.51</v>
      </c>
      <c r="AF111" s="521">
        <v>5.32</v>
      </c>
      <c r="AG111" s="521">
        <v>0.97</v>
      </c>
      <c r="AH111" s="521">
        <v>1.57</v>
      </c>
      <c r="AI111" s="521">
        <v>2.17</v>
      </c>
      <c r="AJ111" s="521">
        <v>3.56</v>
      </c>
      <c r="AK111" s="521">
        <v>5.22</v>
      </c>
      <c r="AL111" s="521">
        <v>6.12</v>
      </c>
      <c r="AM111" s="521">
        <v>6.77</v>
      </c>
      <c r="AN111" s="521">
        <v>5.93</v>
      </c>
      <c r="AO111" s="522">
        <v>4.84</v>
      </c>
      <c r="AP111" s="315"/>
      <c r="AQ111" s="295">
        <v>3</v>
      </c>
      <c r="AR111" s="521" t="s">
        <v>378</v>
      </c>
      <c r="AS111" s="521" t="s">
        <v>378</v>
      </c>
      <c r="AT111" s="521" t="s">
        <v>378</v>
      </c>
      <c r="AU111" s="521">
        <v>0.81</v>
      </c>
      <c r="AV111" s="521">
        <v>1.43</v>
      </c>
      <c r="AW111" s="521" t="s">
        <v>378</v>
      </c>
      <c r="AX111" s="521" t="s">
        <v>378</v>
      </c>
      <c r="AY111" s="521" t="s">
        <v>378</v>
      </c>
      <c r="AZ111" s="521" t="s">
        <v>378</v>
      </c>
      <c r="BA111" s="521" t="s">
        <v>378</v>
      </c>
      <c r="BB111" s="521" t="s">
        <v>378</v>
      </c>
      <c r="BC111" s="522" t="s">
        <v>378</v>
      </c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196"/>
      <c r="BN111" s="196"/>
      <c r="BO111" s="196"/>
      <c r="BP111" s="196"/>
      <c r="BQ111" s="196"/>
      <c r="BR111" s="196"/>
    </row>
    <row r="112" spans="1:70" ht="11.15" customHeight="1">
      <c r="A112" s="296">
        <v>22</v>
      </c>
      <c r="B112" s="523">
        <v>0.69999999999999973</v>
      </c>
      <c r="C112" s="524">
        <v>0.62541666666666629</v>
      </c>
      <c r="D112" s="524">
        <v>0.51999999999999968</v>
      </c>
      <c r="E112" s="524">
        <v>0.62583333333333291</v>
      </c>
      <c r="F112" s="524">
        <v>0.68916666666666637</v>
      </c>
      <c r="G112" s="524">
        <v>0.68499999999999972</v>
      </c>
      <c r="H112" s="524">
        <v>0.81666666666666676</v>
      </c>
      <c r="I112" s="524">
        <v>0.89000000000000024</v>
      </c>
      <c r="J112" s="524">
        <v>0.84208333333333352</v>
      </c>
      <c r="K112" s="524">
        <v>0.71000000000000041</v>
      </c>
      <c r="L112" s="524">
        <v>0.60999999999999976</v>
      </c>
      <c r="M112" s="525">
        <v>0.54625000000000024</v>
      </c>
      <c r="N112" s="217"/>
      <c r="O112" s="296">
        <v>22</v>
      </c>
      <c r="P112" s="523">
        <v>0.75999999999999979</v>
      </c>
      <c r="Q112" s="532">
        <v>0.67666666666666642</v>
      </c>
      <c r="R112" s="532">
        <v>0.54666666666666697</v>
      </c>
      <c r="S112" s="532">
        <v>0.7050000000000004</v>
      </c>
      <c r="T112" s="532">
        <v>0.77124999999999966</v>
      </c>
      <c r="U112" s="532">
        <v>0.77624999999999977</v>
      </c>
      <c r="V112" s="532">
        <v>0.94000000000000006</v>
      </c>
      <c r="W112" s="532">
        <v>1.0233333333333337</v>
      </c>
      <c r="X112" s="532">
        <v>0.96</v>
      </c>
      <c r="Y112" s="532">
        <v>0.78416666666666657</v>
      </c>
      <c r="Z112" s="532">
        <v>0.69999999999999973</v>
      </c>
      <c r="AA112" s="525">
        <v>0.6274999999999995</v>
      </c>
      <c r="AC112" s="296">
        <v>6</v>
      </c>
      <c r="AD112" s="532">
        <v>5.81</v>
      </c>
      <c r="AE112" s="524">
        <v>5.47</v>
      </c>
      <c r="AF112" s="524">
        <v>5.29</v>
      </c>
      <c r="AG112" s="524">
        <v>1.03</v>
      </c>
      <c r="AH112" s="524">
        <v>1.68</v>
      </c>
      <c r="AI112" s="524">
        <v>2.2200000000000002</v>
      </c>
      <c r="AJ112" s="524">
        <v>3.88</v>
      </c>
      <c r="AK112" s="524">
        <v>5.4</v>
      </c>
      <c r="AL112" s="524">
        <v>6.19</v>
      </c>
      <c r="AM112" s="524">
        <v>6.81</v>
      </c>
      <c r="AN112" s="524">
        <v>5.78</v>
      </c>
      <c r="AO112" s="525">
        <v>4.78</v>
      </c>
      <c r="AP112" s="315"/>
      <c r="AQ112" s="296">
        <v>6</v>
      </c>
      <c r="AR112" s="532" t="s">
        <v>378</v>
      </c>
      <c r="AS112" s="524" t="s">
        <v>378</v>
      </c>
      <c r="AT112" s="524" t="s">
        <v>378</v>
      </c>
      <c r="AU112" s="524">
        <v>0.89</v>
      </c>
      <c r="AV112" s="524">
        <v>1.52</v>
      </c>
      <c r="AW112" s="524" t="s">
        <v>378</v>
      </c>
      <c r="AX112" s="524" t="s">
        <v>378</v>
      </c>
      <c r="AY112" s="524" t="s">
        <v>378</v>
      </c>
      <c r="AZ112" s="524" t="s">
        <v>378</v>
      </c>
      <c r="BA112" s="524" t="s">
        <v>378</v>
      </c>
      <c r="BB112" s="524" t="s">
        <v>378</v>
      </c>
      <c r="BC112" s="525" t="s">
        <v>378</v>
      </c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196"/>
      <c r="BN112" s="196"/>
      <c r="BO112" s="196"/>
      <c r="BP112" s="196"/>
      <c r="BQ112" s="196"/>
      <c r="BR112" s="196"/>
    </row>
    <row r="113" spans="1:70" ht="11.15" customHeight="1">
      <c r="A113" s="296">
        <v>23</v>
      </c>
      <c r="B113" s="523">
        <v>0.69999999999999973</v>
      </c>
      <c r="C113" s="524">
        <v>0.62624999999999953</v>
      </c>
      <c r="D113" s="524">
        <v>0.51833333333333309</v>
      </c>
      <c r="E113" s="524">
        <v>0.63500000000000023</v>
      </c>
      <c r="F113" s="524">
        <v>0.69416666666666627</v>
      </c>
      <c r="G113" s="524">
        <v>0.69708333333333306</v>
      </c>
      <c r="H113" s="524">
        <v>0.82166666666666643</v>
      </c>
      <c r="I113" s="524">
        <v>0.89166666666666694</v>
      </c>
      <c r="J113" s="524">
        <v>0.85000000000000009</v>
      </c>
      <c r="K113" s="524">
        <v>0.71000000000000041</v>
      </c>
      <c r="L113" s="524">
        <v>0.60999999999999976</v>
      </c>
      <c r="M113" s="525">
        <v>0.55291666666666683</v>
      </c>
      <c r="N113" s="217"/>
      <c r="O113" s="296">
        <v>23</v>
      </c>
      <c r="P113" s="523">
        <v>0.76041666666666652</v>
      </c>
      <c r="Q113" s="532">
        <v>0.6795833333333331</v>
      </c>
      <c r="R113" s="532">
        <v>0.55333333333333345</v>
      </c>
      <c r="S113" s="532">
        <v>0.7108333333333331</v>
      </c>
      <c r="T113" s="532">
        <v>0.77624999999999977</v>
      </c>
      <c r="U113" s="532">
        <v>0.79125000000000012</v>
      </c>
      <c r="V113" s="532">
        <v>0.94541666666666613</v>
      </c>
      <c r="W113" s="532">
        <v>1.03</v>
      </c>
      <c r="X113" s="532">
        <v>0.96208333333333351</v>
      </c>
      <c r="Y113" s="532">
        <v>0.78999999999999959</v>
      </c>
      <c r="Z113" s="532">
        <v>0.69999999999999973</v>
      </c>
      <c r="AA113" s="525">
        <v>0.63666666666666683</v>
      </c>
      <c r="AC113" s="296">
        <v>9</v>
      </c>
      <c r="AD113" s="532">
        <v>5.73</v>
      </c>
      <c r="AE113" s="524">
        <v>5.45</v>
      </c>
      <c r="AF113" s="524">
        <v>3.69</v>
      </c>
      <c r="AG113" s="524">
        <v>1.1499999999999999</v>
      </c>
      <c r="AH113" s="524">
        <v>1.74</v>
      </c>
      <c r="AI113" s="524">
        <v>2.4700000000000002</v>
      </c>
      <c r="AJ113" s="524">
        <v>4.0999999999999996</v>
      </c>
      <c r="AK113" s="524">
        <v>6.45</v>
      </c>
      <c r="AL113" s="524">
        <v>6.29</v>
      </c>
      <c r="AM113" s="524">
        <v>6.98</v>
      </c>
      <c r="AN113" s="524">
        <v>5.71</v>
      </c>
      <c r="AO113" s="525">
        <v>4.51</v>
      </c>
      <c r="AP113" s="315"/>
      <c r="AQ113" s="296">
        <v>9</v>
      </c>
      <c r="AR113" s="532" t="s">
        <v>378</v>
      </c>
      <c r="AS113" s="524" t="s">
        <v>378</v>
      </c>
      <c r="AT113" s="524" t="s">
        <v>378</v>
      </c>
      <c r="AU113" s="524">
        <v>0.99</v>
      </c>
      <c r="AV113" s="524">
        <v>1.58</v>
      </c>
      <c r="AW113" s="524" t="s">
        <v>378</v>
      </c>
      <c r="AX113" s="524" t="s">
        <v>378</v>
      </c>
      <c r="AY113" s="524" t="s">
        <v>378</v>
      </c>
      <c r="AZ113" s="524" t="s">
        <v>378</v>
      </c>
      <c r="BA113" s="524" t="s">
        <v>378</v>
      </c>
      <c r="BB113" s="524" t="s">
        <v>378</v>
      </c>
      <c r="BC113" s="525" t="s">
        <v>378</v>
      </c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196"/>
      <c r="BN113" s="196"/>
      <c r="BO113" s="196"/>
      <c r="BP113" s="196"/>
      <c r="BQ113" s="196"/>
      <c r="BR113" s="196"/>
    </row>
    <row r="114" spans="1:70" ht="11.15" customHeight="1">
      <c r="A114" s="296">
        <v>24</v>
      </c>
      <c r="B114" s="523">
        <v>0.70666666666666711</v>
      </c>
      <c r="C114" s="524">
        <v>0.61999999999999966</v>
      </c>
      <c r="D114" s="524">
        <v>0.51458333333333306</v>
      </c>
      <c r="E114" s="524">
        <v>0.63666666666666683</v>
      </c>
      <c r="F114" s="524">
        <v>0.69874999999999987</v>
      </c>
      <c r="G114" s="524">
        <v>0.70958333333333368</v>
      </c>
      <c r="H114" s="524">
        <v>0.83208333333333329</v>
      </c>
      <c r="I114" s="524">
        <v>0.89291666666666636</v>
      </c>
      <c r="J114" s="524">
        <v>0.84916666666666674</v>
      </c>
      <c r="K114" s="524">
        <v>0.71000000000000041</v>
      </c>
      <c r="L114" s="524">
        <v>0.60999999999999976</v>
      </c>
      <c r="M114" s="525">
        <v>0.56000000000000005</v>
      </c>
      <c r="N114" s="217"/>
      <c r="O114" s="296">
        <v>24</v>
      </c>
      <c r="P114" s="523">
        <v>0.76916666666666644</v>
      </c>
      <c r="Q114" s="532">
        <v>0.67999999999999983</v>
      </c>
      <c r="R114" s="532">
        <v>0.5558333333333334</v>
      </c>
      <c r="S114" s="532">
        <v>0.71666666666666623</v>
      </c>
      <c r="T114" s="532">
        <v>0.77833333333333288</v>
      </c>
      <c r="U114" s="532">
        <v>0.80499999999999983</v>
      </c>
      <c r="V114" s="532">
        <v>0.9558333333333332</v>
      </c>
      <c r="W114" s="532">
        <v>1.03</v>
      </c>
      <c r="X114" s="532">
        <v>0.96</v>
      </c>
      <c r="Y114" s="532">
        <v>0.78999999999999959</v>
      </c>
      <c r="Z114" s="532">
        <v>0.69999999999999973</v>
      </c>
      <c r="AA114" s="525">
        <v>0.64166666666666672</v>
      </c>
      <c r="AC114" s="296">
        <v>12</v>
      </c>
      <c r="AD114" s="532">
        <v>5.71</v>
      </c>
      <c r="AE114" s="524">
        <v>5.29</v>
      </c>
      <c r="AF114" s="524">
        <v>2.98</v>
      </c>
      <c r="AG114" s="524">
        <v>1.2</v>
      </c>
      <c r="AH114" s="524">
        <v>1.76</v>
      </c>
      <c r="AI114" s="524">
        <v>2.68</v>
      </c>
      <c r="AJ114" s="524">
        <v>4.3099999999999996</v>
      </c>
      <c r="AK114" s="524">
        <v>4.93</v>
      </c>
      <c r="AL114" s="524">
        <v>6.36</v>
      </c>
      <c r="AM114" s="524">
        <v>6.63</v>
      </c>
      <c r="AN114" s="524">
        <v>5.59</v>
      </c>
      <c r="AO114" s="525">
        <v>4.47</v>
      </c>
      <c r="AP114" s="315"/>
      <c r="AQ114" s="296">
        <v>12</v>
      </c>
      <c r="AR114" s="532" t="s">
        <v>378</v>
      </c>
      <c r="AS114" s="524" t="s">
        <v>378</v>
      </c>
      <c r="AT114" s="524" t="s">
        <v>378</v>
      </c>
      <c r="AU114" s="524">
        <v>1.0900000000000001</v>
      </c>
      <c r="AV114" s="524" t="s">
        <v>378</v>
      </c>
      <c r="AW114" s="524" t="s">
        <v>378</v>
      </c>
      <c r="AX114" s="524" t="s">
        <v>378</v>
      </c>
      <c r="AY114" s="524" t="s">
        <v>378</v>
      </c>
      <c r="AZ114" s="524" t="s">
        <v>378</v>
      </c>
      <c r="BA114" s="524" t="s">
        <v>378</v>
      </c>
      <c r="BB114" s="524" t="s">
        <v>378</v>
      </c>
      <c r="BC114" s="525" t="s">
        <v>378</v>
      </c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196"/>
      <c r="BN114" s="196"/>
      <c r="BO114" s="196"/>
      <c r="BP114" s="196"/>
      <c r="BQ114" s="196"/>
      <c r="BR114" s="196"/>
    </row>
    <row r="115" spans="1:70" ht="11.15" customHeight="1">
      <c r="A115" s="296">
        <v>25</v>
      </c>
      <c r="B115" s="523">
        <v>0.71000000000000041</v>
      </c>
      <c r="C115" s="524">
        <v>0.61999999999999966</v>
      </c>
      <c r="D115" s="524">
        <v>0.51583333333333303</v>
      </c>
      <c r="E115" s="524">
        <v>0.64000000000000012</v>
      </c>
      <c r="F115" s="524">
        <v>0.68541666666666645</v>
      </c>
      <c r="G115" s="524">
        <v>0.7200000000000002</v>
      </c>
      <c r="H115" s="524">
        <v>0.84125000000000005</v>
      </c>
      <c r="I115" s="524">
        <v>0.8999999999999998</v>
      </c>
      <c r="J115" s="524">
        <v>0.84374999999999989</v>
      </c>
      <c r="K115" s="524">
        <v>0.70583333333333309</v>
      </c>
      <c r="L115" s="524">
        <v>0.61166666666666647</v>
      </c>
      <c r="M115" s="525">
        <v>0.56000000000000005</v>
      </c>
      <c r="N115" s="217"/>
      <c r="O115" s="296">
        <v>25</v>
      </c>
      <c r="P115" s="523">
        <v>0.76999999999999968</v>
      </c>
      <c r="Q115" s="532">
        <v>0.67999999999999983</v>
      </c>
      <c r="R115" s="532">
        <v>0.56333333333333335</v>
      </c>
      <c r="S115" s="532">
        <v>0.72249999999999981</v>
      </c>
      <c r="T115" s="532">
        <v>0.76791666666666636</v>
      </c>
      <c r="U115" s="532">
        <v>0.81583333333333341</v>
      </c>
      <c r="V115" s="532">
        <v>0.96583333333333299</v>
      </c>
      <c r="W115" s="532">
        <v>1.0379166666666662</v>
      </c>
      <c r="X115" s="532">
        <v>0.96</v>
      </c>
      <c r="Y115" s="532">
        <v>0.78666666666666618</v>
      </c>
      <c r="Z115" s="532">
        <v>0.70166666666666655</v>
      </c>
      <c r="AA115" s="525">
        <v>0.64041666666666675</v>
      </c>
      <c r="AC115" s="296">
        <v>15</v>
      </c>
      <c r="AD115" s="532">
        <v>5.59</v>
      </c>
      <c r="AE115" s="524">
        <v>5.21</v>
      </c>
      <c r="AF115" s="524">
        <v>1.84</v>
      </c>
      <c r="AG115" s="524">
        <v>1.31</v>
      </c>
      <c r="AH115" s="524">
        <v>1.8</v>
      </c>
      <c r="AI115" s="524">
        <v>2.6</v>
      </c>
      <c r="AJ115" s="524">
        <v>4.46</v>
      </c>
      <c r="AK115" s="524">
        <v>5.64</v>
      </c>
      <c r="AL115" s="524">
        <v>6.39</v>
      </c>
      <c r="AM115" s="524">
        <v>6.71</v>
      </c>
      <c r="AN115" s="524">
        <v>5.48</v>
      </c>
      <c r="AO115" s="525">
        <v>3.93</v>
      </c>
      <c r="AP115" s="315"/>
      <c r="AQ115" s="296">
        <v>15</v>
      </c>
      <c r="AR115" s="532" t="s">
        <v>378</v>
      </c>
      <c r="AS115" s="524" t="s">
        <v>378</v>
      </c>
      <c r="AT115" s="524" t="s">
        <v>378</v>
      </c>
      <c r="AU115" s="524">
        <v>1.1299999999999999</v>
      </c>
      <c r="AV115" s="524" t="s">
        <v>378</v>
      </c>
      <c r="AW115" s="524" t="s">
        <v>378</v>
      </c>
      <c r="AX115" s="524" t="s">
        <v>378</v>
      </c>
      <c r="AY115" s="524" t="s">
        <v>378</v>
      </c>
      <c r="AZ115" s="524" t="s">
        <v>378</v>
      </c>
      <c r="BA115" s="524" t="s">
        <v>378</v>
      </c>
      <c r="BB115" s="524" t="s">
        <v>378</v>
      </c>
      <c r="BC115" s="525" t="s">
        <v>378</v>
      </c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196"/>
      <c r="BN115" s="196"/>
      <c r="BO115" s="196"/>
      <c r="BP115" s="196"/>
      <c r="BQ115" s="196"/>
      <c r="BR115" s="196"/>
    </row>
    <row r="116" spans="1:70" ht="11.15" customHeight="1">
      <c r="A116" s="296">
        <v>26</v>
      </c>
      <c r="B116" s="523">
        <v>0.70166666666666633</v>
      </c>
      <c r="C116" s="524">
        <v>0.6241666666666662</v>
      </c>
      <c r="D116" s="524">
        <v>0.5237499999999996</v>
      </c>
      <c r="E116" s="524">
        <v>0.64583333333333337</v>
      </c>
      <c r="F116" s="524">
        <v>0.6812499999999998</v>
      </c>
      <c r="G116" s="524">
        <v>0.72041666666666682</v>
      </c>
      <c r="H116" s="524">
        <v>0.85000000000000009</v>
      </c>
      <c r="I116" s="524">
        <v>0.90125</v>
      </c>
      <c r="J116" s="524">
        <v>0.84166666666666667</v>
      </c>
      <c r="K116" s="524">
        <v>0.70083333333333309</v>
      </c>
      <c r="L116" s="524">
        <v>0.6120833333333332</v>
      </c>
      <c r="M116" s="525">
        <v>0.56000000000000005</v>
      </c>
      <c r="N116" s="217"/>
      <c r="O116" s="296">
        <v>26</v>
      </c>
      <c r="P116" s="523">
        <v>0.76083333333333292</v>
      </c>
      <c r="Q116" s="532">
        <v>0.68374999999999975</v>
      </c>
      <c r="R116" s="532">
        <v>0.57416666666666671</v>
      </c>
      <c r="S116" s="532">
        <v>0.72624999999999995</v>
      </c>
      <c r="T116" s="532">
        <v>0.76791666666666603</v>
      </c>
      <c r="U116" s="532">
        <v>0.82000000000000017</v>
      </c>
      <c r="V116" s="532">
        <v>0.97750000000000015</v>
      </c>
      <c r="W116" s="532">
        <v>1.0424999999999998</v>
      </c>
      <c r="X116" s="532">
        <v>0.95791666666666664</v>
      </c>
      <c r="Y116" s="532">
        <v>0.78416666666666635</v>
      </c>
      <c r="Z116" s="532">
        <v>0.70500000000000018</v>
      </c>
      <c r="AA116" s="525">
        <v>0.64041666666666675</v>
      </c>
      <c r="AC116" s="296">
        <v>18</v>
      </c>
      <c r="AD116" s="532">
        <v>5.61</v>
      </c>
      <c r="AE116" s="524">
        <v>5.21</v>
      </c>
      <c r="AF116" s="524">
        <v>1.05</v>
      </c>
      <c r="AG116" s="524">
        <v>1.36</v>
      </c>
      <c r="AH116" s="524">
        <v>1.84</v>
      </c>
      <c r="AI116" s="524">
        <v>2.7</v>
      </c>
      <c r="AJ116" s="524">
        <v>4.5199999999999996</v>
      </c>
      <c r="AK116" s="524">
        <v>5.73</v>
      </c>
      <c r="AL116" s="524">
        <v>6.41</v>
      </c>
      <c r="AM116" s="524">
        <v>6.55</v>
      </c>
      <c r="AN116" s="524">
        <v>5.39</v>
      </c>
      <c r="AO116" s="525">
        <v>3.52</v>
      </c>
      <c r="AP116" s="315"/>
      <c r="AQ116" s="296">
        <v>18</v>
      </c>
      <c r="AR116" s="532" t="s">
        <v>378</v>
      </c>
      <c r="AS116" s="524" t="s">
        <v>378</v>
      </c>
      <c r="AT116" s="524">
        <v>0.82</v>
      </c>
      <c r="AU116" s="524">
        <v>1.19</v>
      </c>
      <c r="AV116" s="524" t="s">
        <v>378</v>
      </c>
      <c r="AW116" s="524" t="s">
        <v>378</v>
      </c>
      <c r="AX116" s="524" t="s">
        <v>378</v>
      </c>
      <c r="AY116" s="524" t="s">
        <v>378</v>
      </c>
      <c r="AZ116" s="524" t="s">
        <v>378</v>
      </c>
      <c r="BA116" s="524" t="s">
        <v>378</v>
      </c>
      <c r="BB116" s="524" t="s">
        <v>378</v>
      </c>
      <c r="BC116" s="525" t="s">
        <v>378</v>
      </c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196"/>
      <c r="BN116" s="196"/>
      <c r="BO116" s="196"/>
      <c r="BP116" s="196"/>
      <c r="BQ116" s="196"/>
      <c r="BR116" s="196"/>
    </row>
    <row r="117" spans="1:70" ht="11.15" customHeight="1">
      <c r="A117" s="296">
        <v>27</v>
      </c>
      <c r="B117" s="523">
        <v>0.69999999999999973</v>
      </c>
      <c r="C117" s="524">
        <v>0.61874999999999969</v>
      </c>
      <c r="D117" s="524">
        <v>0.53541666666666632</v>
      </c>
      <c r="E117" s="524">
        <v>0.64750000000000008</v>
      </c>
      <c r="F117" s="524">
        <v>0.67999999999999983</v>
      </c>
      <c r="G117" s="524">
        <v>0.7200000000000002</v>
      </c>
      <c r="H117" s="524">
        <v>0.8591666666666663</v>
      </c>
      <c r="I117" s="524">
        <v>0.91</v>
      </c>
      <c r="J117" s="524">
        <v>0.84708333333333341</v>
      </c>
      <c r="K117" s="524">
        <v>0.67583333333333329</v>
      </c>
      <c r="L117" s="524">
        <v>0.6104166666666665</v>
      </c>
      <c r="M117" s="525">
        <v>0.5625</v>
      </c>
      <c r="N117" s="217"/>
      <c r="O117" s="296">
        <v>27</v>
      </c>
      <c r="P117" s="523">
        <v>0.76499999999999968</v>
      </c>
      <c r="Q117" s="532">
        <v>0.67416666666666647</v>
      </c>
      <c r="R117" s="532">
        <v>0.59333333333333316</v>
      </c>
      <c r="S117" s="532">
        <v>0.72666666666666668</v>
      </c>
      <c r="T117" s="532">
        <v>0.76541666666666641</v>
      </c>
      <c r="U117" s="532">
        <v>0.81500000000000006</v>
      </c>
      <c r="V117" s="532">
        <v>0.98708333333333276</v>
      </c>
      <c r="W117" s="532">
        <v>1.0495833333333338</v>
      </c>
      <c r="X117" s="532">
        <v>0.95749999999999991</v>
      </c>
      <c r="Y117" s="532">
        <v>0.74041666666666661</v>
      </c>
      <c r="Z117" s="532">
        <v>0.70625000000000038</v>
      </c>
      <c r="AA117" s="525">
        <v>0.6462500000000001</v>
      </c>
      <c r="AC117" s="296">
        <v>21</v>
      </c>
      <c r="AD117" s="532">
        <v>5.65</v>
      </c>
      <c r="AE117" s="524">
        <v>5.19</v>
      </c>
      <c r="AF117" s="524">
        <v>0.75</v>
      </c>
      <c r="AG117" s="524">
        <v>1.33</v>
      </c>
      <c r="AH117" s="524">
        <v>1.91</v>
      </c>
      <c r="AI117" s="524">
        <v>2.66</v>
      </c>
      <c r="AJ117" s="524">
        <v>4.55</v>
      </c>
      <c r="AK117" s="524">
        <v>6.12</v>
      </c>
      <c r="AL117" s="524">
        <v>6.42</v>
      </c>
      <c r="AM117" s="524">
        <v>6.46</v>
      </c>
      <c r="AN117" s="524">
        <v>5.31</v>
      </c>
      <c r="AO117" s="525">
        <v>3.39</v>
      </c>
      <c r="AP117" s="315"/>
      <c r="AQ117" s="296">
        <v>21</v>
      </c>
      <c r="AR117" s="532" t="s">
        <v>378</v>
      </c>
      <c r="AS117" s="524" t="s">
        <v>378</v>
      </c>
      <c r="AT117" s="524">
        <v>0.57999999999999996</v>
      </c>
      <c r="AU117" s="524">
        <v>1.22</v>
      </c>
      <c r="AV117" s="524" t="s">
        <v>378</v>
      </c>
      <c r="AW117" s="524" t="s">
        <v>378</v>
      </c>
      <c r="AX117" s="524" t="s">
        <v>378</v>
      </c>
      <c r="AY117" s="524" t="s">
        <v>378</v>
      </c>
      <c r="AZ117" s="524" t="s">
        <v>378</v>
      </c>
      <c r="BA117" s="524" t="s">
        <v>378</v>
      </c>
      <c r="BB117" s="524" t="s">
        <v>378</v>
      </c>
      <c r="BC117" s="525" t="s">
        <v>378</v>
      </c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196"/>
      <c r="BN117" s="196"/>
      <c r="BO117" s="196"/>
      <c r="BP117" s="196"/>
      <c r="BQ117" s="196"/>
      <c r="BR117" s="196"/>
    </row>
    <row r="118" spans="1:70" ht="11.15" customHeight="1">
      <c r="A118" s="296">
        <v>28</v>
      </c>
      <c r="B118" s="523">
        <v>0.70625000000000038</v>
      </c>
      <c r="C118" s="524">
        <v>0.60999999999999976</v>
      </c>
      <c r="D118" s="524">
        <v>0.54541666666666677</v>
      </c>
      <c r="E118" s="524">
        <v>0.65583333333333338</v>
      </c>
      <c r="F118" s="524">
        <v>0.68583333333333307</v>
      </c>
      <c r="G118" s="524">
        <v>0.72500000000000009</v>
      </c>
      <c r="H118" s="524">
        <v>0.86083333333333301</v>
      </c>
      <c r="I118" s="524">
        <v>0.91875000000000051</v>
      </c>
      <c r="J118" s="524">
        <v>0.8441666666666664</v>
      </c>
      <c r="K118" s="524">
        <v>0.64666666666666694</v>
      </c>
      <c r="L118" s="524">
        <v>0.6104166666666665</v>
      </c>
      <c r="M118" s="525">
        <v>0.57000000000000017</v>
      </c>
      <c r="N118" s="217"/>
      <c r="O118" s="296">
        <v>28</v>
      </c>
      <c r="P118" s="523">
        <v>0.76999999999999968</v>
      </c>
      <c r="Q118" s="532">
        <v>0.66333333333333333</v>
      </c>
      <c r="R118" s="532">
        <v>0.60458333333333292</v>
      </c>
      <c r="S118" s="532">
        <v>0.73624999999999974</v>
      </c>
      <c r="T118" s="532">
        <v>0.76999999999999968</v>
      </c>
      <c r="U118" s="532">
        <v>0.82499999999999973</v>
      </c>
      <c r="V118" s="532">
        <v>0.99249999999999983</v>
      </c>
      <c r="W118" s="532">
        <v>1.0570833333333329</v>
      </c>
      <c r="X118" s="532">
        <v>0.96</v>
      </c>
      <c r="Y118" s="532">
        <v>0.69333333333333302</v>
      </c>
      <c r="Z118" s="532">
        <v>0.70291666666666641</v>
      </c>
      <c r="AA118" s="525">
        <v>0.65583333333333338</v>
      </c>
      <c r="AC118" s="296">
        <v>24</v>
      </c>
      <c r="AD118" s="532">
        <v>5.67</v>
      </c>
      <c r="AE118" s="524">
        <v>5.01</v>
      </c>
      <c r="AF118" s="524">
        <v>0.66</v>
      </c>
      <c r="AG118" s="524">
        <v>1.46</v>
      </c>
      <c r="AH118" s="524">
        <v>2</v>
      </c>
      <c r="AI118" s="524">
        <v>2.9</v>
      </c>
      <c r="AJ118" s="524">
        <v>4.6100000000000003</v>
      </c>
      <c r="AK118" s="524">
        <v>5.91</v>
      </c>
      <c r="AL118" s="524">
        <v>6.54</v>
      </c>
      <c r="AM118" s="524">
        <v>6.37</v>
      </c>
      <c r="AN118" s="524">
        <v>5.25</v>
      </c>
      <c r="AO118" s="525">
        <v>2.89</v>
      </c>
      <c r="AP118" s="315"/>
      <c r="AQ118" s="296">
        <v>24</v>
      </c>
      <c r="AR118" s="532" t="s">
        <v>378</v>
      </c>
      <c r="AS118" s="524" t="s">
        <v>378</v>
      </c>
      <c r="AT118" s="524">
        <v>0.56000000000000005</v>
      </c>
      <c r="AU118" s="524">
        <v>1.29</v>
      </c>
      <c r="AV118" s="524" t="s">
        <v>378</v>
      </c>
      <c r="AW118" s="524" t="s">
        <v>378</v>
      </c>
      <c r="AX118" s="524" t="s">
        <v>378</v>
      </c>
      <c r="AY118" s="524" t="s">
        <v>378</v>
      </c>
      <c r="AZ118" s="524" t="s">
        <v>378</v>
      </c>
      <c r="BA118" s="524" t="s">
        <v>378</v>
      </c>
      <c r="BB118" s="524" t="s">
        <v>378</v>
      </c>
      <c r="BC118" s="525" t="s">
        <v>378</v>
      </c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196"/>
      <c r="BN118" s="196"/>
      <c r="BO118" s="196"/>
      <c r="BP118" s="196"/>
      <c r="BQ118" s="196"/>
      <c r="BR118" s="196"/>
    </row>
    <row r="119" spans="1:70" ht="11.15" customHeight="1">
      <c r="A119" s="296">
        <v>29</v>
      </c>
      <c r="B119" s="523">
        <v>0.70708333333333362</v>
      </c>
      <c r="C119" s="524"/>
      <c r="D119" s="524">
        <v>0.5399999999999997</v>
      </c>
      <c r="E119" s="524">
        <v>0.66249999999999998</v>
      </c>
      <c r="F119" s="524">
        <v>0.6812499999999998</v>
      </c>
      <c r="G119" s="524">
        <v>0.73541666666666661</v>
      </c>
      <c r="H119" s="524">
        <v>0.87041666666666651</v>
      </c>
      <c r="I119" s="524">
        <v>0.92000000000000026</v>
      </c>
      <c r="J119" s="524">
        <v>0.83583333333333298</v>
      </c>
      <c r="K119" s="524">
        <v>0.64000000000000012</v>
      </c>
      <c r="L119" s="524">
        <v>0.60999999999999976</v>
      </c>
      <c r="M119" s="525">
        <v>0.5687500000000002</v>
      </c>
      <c r="N119" s="217"/>
      <c r="O119" s="296">
        <v>29</v>
      </c>
      <c r="P119" s="523">
        <v>0.76999999999999968</v>
      </c>
      <c r="Q119" s="532"/>
      <c r="R119" s="532">
        <v>0.59708333333333308</v>
      </c>
      <c r="S119" s="532">
        <v>0.73958333333333315</v>
      </c>
      <c r="T119" s="532">
        <v>0.762083333333333</v>
      </c>
      <c r="U119" s="532">
        <v>0.83708333333333318</v>
      </c>
      <c r="V119" s="532">
        <v>0.99999999999999989</v>
      </c>
      <c r="W119" s="532">
        <v>1.0599999999999996</v>
      </c>
      <c r="X119" s="532">
        <v>0.95041666666666635</v>
      </c>
      <c r="Y119" s="532">
        <v>0.69583333333333297</v>
      </c>
      <c r="Z119" s="532">
        <v>0.70083333333333309</v>
      </c>
      <c r="AA119" s="525">
        <v>0.65208333333333357</v>
      </c>
      <c r="AC119" s="296" t="s">
        <v>286</v>
      </c>
      <c r="AD119" s="532">
        <v>5.64</v>
      </c>
      <c r="AE119" s="524">
        <v>4.71</v>
      </c>
      <c r="AF119" s="524">
        <v>0.85</v>
      </c>
      <c r="AG119" s="524">
        <v>1.49</v>
      </c>
      <c r="AH119" s="524">
        <v>2.0499999999999998</v>
      </c>
      <c r="AI119" s="524">
        <v>3.01</v>
      </c>
      <c r="AJ119" s="524">
        <v>4.71</v>
      </c>
      <c r="AK119" s="524">
        <v>6.01</v>
      </c>
      <c r="AL119" s="524">
        <v>6.61</v>
      </c>
      <c r="AM119" s="524">
        <v>6.28</v>
      </c>
      <c r="AN119" s="524">
        <v>5.0199999999999996</v>
      </c>
      <c r="AO119" s="525">
        <v>1.81</v>
      </c>
      <c r="AP119" s="315"/>
      <c r="AQ119" s="296" t="s">
        <v>286</v>
      </c>
      <c r="AR119" s="532" t="s">
        <v>378</v>
      </c>
      <c r="AS119" s="524" t="s">
        <v>378</v>
      </c>
      <c r="AT119" s="524">
        <v>0.7</v>
      </c>
      <c r="AU119" s="524">
        <v>1.33</v>
      </c>
      <c r="AV119" s="524" t="s">
        <v>378</v>
      </c>
      <c r="AW119" s="524" t="s">
        <v>378</v>
      </c>
      <c r="AX119" s="524" t="s">
        <v>378</v>
      </c>
      <c r="AY119" s="524" t="s">
        <v>378</v>
      </c>
      <c r="AZ119" s="524" t="s">
        <v>378</v>
      </c>
      <c r="BA119" s="524" t="s">
        <v>378</v>
      </c>
      <c r="BB119" s="524" t="s">
        <v>378</v>
      </c>
      <c r="BC119" s="525">
        <v>1.56</v>
      </c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196"/>
      <c r="BN119" s="196"/>
      <c r="BO119" s="196"/>
      <c r="BP119" s="196"/>
      <c r="BQ119" s="196"/>
      <c r="BR119" s="196"/>
    </row>
    <row r="120" spans="1:70" ht="11.15" customHeight="1">
      <c r="A120" s="296">
        <v>30</v>
      </c>
      <c r="B120" s="523">
        <v>0.70833333333333381</v>
      </c>
      <c r="C120" s="524"/>
      <c r="D120" s="524">
        <v>0.53458333333333308</v>
      </c>
      <c r="E120" s="524">
        <v>0.66499999999999992</v>
      </c>
      <c r="F120" s="524">
        <v>0.67916666666666659</v>
      </c>
      <c r="G120" s="524">
        <v>0.74333333333333351</v>
      </c>
      <c r="H120" s="524">
        <v>0.87458333333333316</v>
      </c>
      <c r="I120" s="524">
        <v>0.92583333333333317</v>
      </c>
      <c r="J120" s="524">
        <v>0.82666666666666666</v>
      </c>
      <c r="K120" s="524">
        <v>0.64000000000000012</v>
      </c>
      <c r="L120" s="524">
        <v>0.61124999999999974</v>
      </c>
      <c r="M120" s="525">
        <v>0.55791666666666673</v>
      </c>
      <c r="N120" s="217"/>
      <c r="O120" s="296">
        <v>30</v>
      </c>
      <c r="P120" s="523">
        <v>0.7733333333333331</v>
      </c>
      <c r="Q120" s="532"/>
      <c r="R120" s="532">
        <v>0.58583333333333332</v>
      </c>
      <c r="S120" s="532">
        <v>0.7437499999999998</v>
      </c>
      <c r="T120" s="532">
        <v>0.75666666666666627</v>
      </c>
      <c r="U120" s="532">
        <v>0.85083333333333311</v>
      </c>
      <c r="V120" s="532">
        <v>1.0004166666666665</v>
      </c>
      <c r="W120" s="532">
        <v>1.0670833333333334</v>
      </c>
      <c r="X120" s="532">
        <v>0.94041666666666668</v>
      </c>
      <c r="Y120" s="532">
        <v>0.70291666666666675</v>
      </c>
      <c r="Z120" s="532">
        <v>0.70416666666666694</v>
      </c>
      <c r="AA120" s="525">
        <v>0.64250000000000018</v>
      </c>
      <c r="AC120" s="298" t="s">
        <v>287</v>
      </c>
      <c r="AD120" s="527">
        <v>5.44</v>
      </c>
      <c r="AE120" s="527"/>
      <c r="AF120" s="527">
        <v>0.91</v>
      </c>
      <c r="AG120" s="527">
        <v>1.55</v>
      </c>
      <c r="AH120" s="527">
        <v>2.12</v>
      </c>
      <c r="AI120" s="527">
        <v>3.26</v>
      </c>
      <c r="AJ120" s="527">
        <v>4.91</v>
      </c>
      <c r="AK120" s="527">
        <v>6.06</v>
      </c>
      <c r="AL120" s="527">
        <v>6.7</v>
      </c>
      <c r="AM120" s="527">
        <v>6.12</v>
      </c>
      <c r="AN120" s="527">
        <v>4.8899999999999997</v>
      </c>
      <c r="AO120" s="528">
        <v>1.65</v>
      </c>
      <c r="AP120" s="315"/>
      <c r="AQ120" s="298" t="s">
        <v>287</v>
      </c>
      <c r="AR120" s="527" t="s">
        <v>378</v>
      </c>
      <c r="AS120" s="527"/>
      <c r="AT120" s="527">
        <v>0.75</v>
      </c>
      <c r="AU120" s="527">
        <v>1.39</v>
      </c>
      <c r="AV120" s="527" t="s">
        <v>378</v>
      </c>
      <c r="AW120" s="527" t="s">
        <v>378</v>
      </c>
      <c r="AX120" s="527" t="s">
        <v>378</v>
      </c>
      <c r="AY120" s="527" t="s">
        <v>378</v>
      </c>
      <c r="AZ120" s="527" t="s">
        <v>378</v>
      </c>
      <c r="BA120" s="527" t="s">
        <v>378</v>
      </c>
      <c r="BB120" s="527" t="s">
        <v>378</v>
      </c>
      <c r="BC120" s="528">
        <v>1.48</v>
      </c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196"/>
      <c r="BN120" s="196"/>
      <c r="BO120" s="196"/>
      <c r="BP120" s="196"/>
      <c r="BQ120" s="196"/>
      <c r="BR120" s="196"/>
    </row>
    <row r="121" spans="1:70" ht="11.15" customHeight="1">
      <c r="A121" s="298">
        <v>31</v>
      </c>
      <c r="B121" s="526">
        <v>0.71041666666666703</v>
      </c>
      <c r="C121" s="527"/>
      <c r="D121" s="527">
        <v>0.5299999999999998</v>
      </c>
      <c r="E121" s="527"/>
      <c r="F121" s="527">
        <v>0.67999999999999983</v>
      </c>
      <c r="G121" s="527"/>
      <c r="H121" s="527">
        <v>0.87708333333333277</v>
      </c>
      <c r="I121" s="527">
        <v>0.92999999999999983</v>
      </c>
      <c r="J121" s="527"/>
      <c r="K121" s="527">
        <v>0.64000000000000012</v>
      </c>
      <c r="L121" s="527"/>
      <c r="M121" s="528">
        <v>0.5558333333333334</v>
      </c>
      <c r="N121" s="217"/>
      <c r="O121" s="298">
        <v>31</v>
      </c>
      <c r="P121" s="526">
        <v>0.7799999999999998</v>
      </c>
      <c r="Q121" s="527"/>
      <c r="R121" s="527">
        <v>0.58499999999999996</v>
      </c>
      <c r="S121" s="527"/>
      <c r="T121" s="527">
        <v>0.75999999999999979</v>
      </c>
      <c r="U121" s="527"/>
      <c r="V121" s="527">
        <v>1.0062499999999994</v>
      </c>
      <c r="W121" s="527">
        <v>1.0691666666666668</v>
      </c>
      <c r="X121" s="527"/>
      <c r="Y121" s="527">
        <v>0.70291666666666652</v>
      </c>
      <c r="Z121" s="527"/>
      <c r="AA121" s="528">
        <v>0.64416666666666667</v>
      </c>
      <c r="AC121" s="319" t="s">
        <v>5</v>
      </c>
      <c r="AD121" s="555">
        <f t="shared" ref="AD121:AO121" si="9">AVERAGE(AD111:AD120)</f>
        <v>5.6660000000000004</v>
      </c>
      <c r="AE121" s="556">
        <f t="shared" si="9"/>
        <v>5.2277777777777779</v>
      </c>
      <c r="AF121" s="556">
        <f t="shared" si="9"/>
        <v>2.3340000000000001</v>
      </c>
      <c r="AG121" s="556">
        <f t="shared" si="9"/>
        <v>1.2850000000000004</v>
      </c>
      <c r="AH121" s="556">
        <f t="shared" si="9"/>
        <v>1.8470000000000002</v>
      </c>
      <c r="AI121" s="556">
        <f t="shared" si="9"/>
        <v>2.6669999999999994</v>
      </c>
      <c r="AJ121" s="556">
        <f t="shared" si="9"/>
        <v>4.3609999999999998</v>
      </c>
      <c r="AK121" s="556">
        <f t="shared" si="9"/>
        <v>5.7470000000000008</v>
      </c>
      <c r="AL121" s="521">
        <f t="shared" si="9"/>
        <v>6.4030000000000005</v>
      </c>
      <c r="AM121" s="556">
        <f t="shared" si="9"/>
        <v>6.5679999999999996</v>
      </c>
      <c r="AN121" s="556">
        <f t="shared" si="9"/>
        <v>5.4350000000000005</v>
      </c>
      <c r="AO121" s="557">
        <f t="shared" si="9"/>
        <v>3.5789999999999997</v>
      </c>
      <c r="AP121" s="315"/>
      <c r="AQ121" s="319" t="s">
        <v>5</v>
      </c>
      <c r="AR121" s="555"/>
      <c r="AS121" s="556"/>
      <c r="AT121" s="556"/>
      <c r="AU121" s="556">
        <f>AVERAGE(AU111:AU120)</f>
        <v>1.133</v>
      </c>
      <c r="AV121" s="521"/>
      <c r="AW121" s="556"/>
      <c r="AX121" s="556"/>
      <c r="AY121" s="556"/>
      <c r="AZ121" s="556"/>
      <c r="BA121" s="556"/>
      <c r="BB121" s="556"/>
      <c r="BC121" s="55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196"/>
      <c r="BN121" s="196"/>
      <c r="BO121" s="196"/>
      <c r="BP121" s="196"/>
      <c r="BQ121" s="196"/>
      <c r="BR121" s="196"/>
    </row>
    <row r="122" spans="1:70" ht="11.15" customHeight="1">
      <c r="A122" s="295" t="s">
        <v>5</v>
      </c>
      <c r="B122" s="520">
        <f t="shared" ref="B122:M122" si="10">AVERAGE(B91:B121)</f>
        <v>0.71030913978494636</v>
      </c>
      <c r="C122" s="521">
        <f t="shared" si="10"/>
        <v>0.65879464285714273</v>
      </c>
      <c r="D122" s="521">
        <f t="shared" si="10"/>
        <v>0.5667473118279569</v>
      </c>
      <c r="E122" s="521">
        <f t="shared" si="10"/>
        <v>0.59936111111111112</v>
      </c>
      <c r="F122" s="521">
        <f t="shared" si="10"/>
        <v>0.67021505376344048</v>
      </c>
      <c r="G122" s="521">
        <f t="shared" si="10"/>
        <v>0.70268055555555553</v>
      </c>
      <c r="H122" s="521">
        <f t="shared" si="10"/>
        <v>0.79438172043010724</v>
      </c>
      <c r="I122" s="521">
        <f t="shared" si="10"/>
        <v>0.8898118279569891</v>
      </c>
      <c r="J122" s="521">
        <f t="shared" si="10"/>
        <v>0.89343055555555539</v>
      </c>
      <c r="K122" s="521">
        <f t="shared" si="10"/>
        <v>0.74928763440860224</v>
      </c>
      <c r="L122" s="521">
        <f t="shared" si="10"/>
        <v>0.6004999999999997</v>
      </c>
      <c r="M122" s="522">
        <f t="shared" si="10"/>
        <v>0.5703897849462366</v>
      </c>
      <c r="N122" s="316"/>
      <c r="O122" s="295" t="s">
        <v>5</v>
      </c>
      <c r="P122" s="520">
        <f t="shared" ref="P122:AA122" si="11">AVERAGE(P91:P121)</f>
        <v>0.77032258064516113</v>
      </c>
      <c r="Q122" s="521">
        <f t="shared" si="11"/>
        <v>0.71270833333333317</v>
      </c>
      <c r="R122" s="521">
        <f t="shared" si="11"/>
        <v>0.61857526881720426</v>
      </c>
      <c r="S122" s="521">
        <f t="shared" si="11"/>
        <v>0.67313888888888873</v>
      </c>
      <c r="T122" s="521">
        <f t="shared" si="11"/>
        <v>0.74791666666666623</v>
      </c>
      <c r="U122" s="521">
        <f t="shared" si="11"/>
        <v>0.79229166666666673</v>
      </c>
      <c r="V122" s="521">
        <f t="shared" si="11"/>
        <v>0.91354838709677411</v>
      </c>
      <c r="W122" s="521">
        <f t="shared" si="11"/>
        <v>1.0238844086021504</v>
      </c>
      <c r="X122" s="521">
        <f t="shared" si="11"/>
        <v>1.0202361111111111</v>
      </c>
      <c r="Y122" s="521">
        <f t="shared" si="11"/>
        <v>0.83159946236559112</v>
      </c>
      <c r="Z122" s="521">
        <f t="shared" si="11"/>
        <v>0.68248611111111102</v>
      </c>
      <c r="AA122" s="522">
        <f t="shared" si="11"/>
        <v>0.65125</v>
      </c>
      <c r="AC122" s="301" t="s">
        <v>6</v>
      </c>
      <c r="AD122" s="523">
        <v>5.44</v>
      </c>
      <c r="AE122" s="532">
        <v>4.71</v>
      </c>
      <c r="AF122" s="532">
        <v>0.66</v>
      </c>
      <c r="AG122" s="532">
        <v>0.97</v>
      </c>
      <c r="AH122" s="532">
        <v>1.57</v>
      </c>
      <c r="AI122" s="532">
        <v>2.17</v>
      </c>
      <c r="AJ122" s="532">
        <v>3.56</v>
      </c>
      <c r="AK122" s="532">
        <v>4.93</v>
      </c>
      <c r="AL122" s="532">
        <v>6.12</v>
      </c>
      <c r="AM122" s="532">
        <v>6.12</v>
      </c>
      <c r="AN122" s="532">
        <v>4.8899999999999997</v>
      </c>
      <c r="AO122" s="525">
        <v>1.65</v>
      </c>
      <c r="AP122" s="315"/>
      <c r="AQ122" s="301" t="s">
        <v>6</v>
      </c>
      <c r="AR122" s="535" t="s">
        <v>378</v>
      </c>
      <c r="AS122" s="553" t="s">
        <v>378</v>
      </c>
      <c r="AT122" s="553">
        <v>0.56000000000000005</v>
      </c>
      <c r="AU122" s="553">
        <v>0.81</v>
      </c>
      <c r="AV122" s="532">
        <v>1.58</v>
      </c>
      <c r="AW122" s="553" t="s">
        <v>378</v>
      </c>
      <c r="AX122" s="553" t="s">
        <v>378</v>
      </c>
      <c r="AY122" s="553" t="s">
        <v>378</v>
      </c>
      <c r="AZ122" s="553" t="s">
        <v>378</v>
      </c>
      <c r="BA122" s="532" t="s">
        <v>378</v>
      </c>
      <c r="BB122" s="532" t="s">
        <v>378</v>
      </c>
      <c r="BC122" s="536">
        <v>1.48</v>
      </c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196"/>
      <c r="BN122" s="196"/>
      <c r="BO122" s="196"/>
      <c r="BP122" s="196"/>
      <c r="BQ122" s="196"/>
      <c r="BR122" s="196"/>
    </row>
    <row r="123" spans="1:70" ht="11.15" customHeight="1">
      <c r="A123" s="296" t="s">
        <v>6</v>
      </c>
      <c r="B123" s="535">
        <v>0.69</v>
      </c>
      <c r="C123" s="524">
        <v>0.61</v>
      </c>
      <c r="D123" s="8">
        <v>0.5099999999999999</v>
      </c>
      <c r="E123" s="524">
        <v>0.52999999999999992</v>
      </c>
      <c r="F123" s="8">
        <v>0.6399999999999999</v>
      </c>
      <c r="G123" s="8">
        <v>0.61</v>
      </c>
      <c r="H123" s="8">
        <v>0.74</v>
      </c>
      <c r="I123" s="524">
        <v>0.84999999999999987</v>
      </c>
      <c r="J123" s="524">
        <v>0.81999999999999984</v>
      </c>
      <c r="K123" s="524">
        <v>0.6399999999999999</v>
      </c>
      <c r="L123" s="524">
        <v>0.55999999999999994</v>
      </c>
      <c r="M123" s="525">
        <v>0.53999999999999992</v>
      </c>
      <c r="N123" s="301"/>
      <c r="O123" s="296" t="s">
        <v>6</v>
      </c>
      <c r="P123" s="523">
        <v>0.74999999999999978</v>
      </c>
      <c r="Q123" s="553">
        <v>0.65999999999999992</v>
      </c>
      <c r="R123" s="553">
        <v>0.53999999999999992</v>
      </c>
      <c r="S123" s="553">
        <v>0.58999999999999986</v>
      </c>
      <c r="T123" s="532">
        <v>0.71</v>
      </c>
      <c r="U123" s="553">
        <v>0.65999999999999992</v>
      </c>
      <c r="V123" s="553">
        <v>0.84999999999999987</v>
      </c>
      <c r="W123" s="532">
        <v>0.97999999999999987</v>
      </c>
      <c r="X123" s="532">
        <v>0.93999999999999984</v>
      </c>
      <c r="Y123" s="532">
        <v>0.69</v>
      </c>
      <c r="Z123" s="532">
        <v>0.60999999999999988</v>
      </c>
      <c r="AA123" s="536">
        <v>0.60999999999999988</v>
      </c>
      <c r="AC123" s="320" t="s">
        <v>7</v>
      </c>
      <c r="AD123" s="558">
        <v>5.81</v>
      </c>
      <c r="AE123" s="559">
        <v>5.51</v>
      </c>
      <c r="AF123" s="559">
        <v>5.32</v>
      </c>
      <c r="AG123" s="559">
        <v>1.55</v>
      </c>
      <c r="AH123" s="559">
        <v>2.12</v>
      </c>
      <c r="AI123" s="559">
        <v>3.26</v>
      </c>
      <c r="AJ123" s="559">
        <v>4.91</v>
      </c>
      <c r="AK123" s="559">
        <v>6.45</v>
      </c>
      <c r="AL123" s="559">
        <v>6.7</v>
      </c>
      <c r="AM123" s="559">
        <v>6.98</v>
      </c>
      <c r="AN123" s="559">
        <v>5.93</v>
      </c>
      <c r="AO123" s="560">
        <v>4.84</v>
      </c>
      <c r="AP123" s="302"/>
      <c r="AQ123" s="320" t="s">
        <v>7</v>
      </c>
      <c r="AR123" s="561" t="s">
        <v>378</v>
      </c>
      <c r="AS123" s="562" t="s">
        <v>378</v>
      </c>
      <c r="AT123" s="562" t="s">
        <v>378</v>
      </c>
      <c r="AU123" s="562">
        <v>1.39</v>
      </c>
      <c r="AV123" s="562" t="s">
        <v>378</v>
      </c>
      <c r="AW123" s="562" t="s">
        <v>378</v>
      </c>
      <c r="AX123" s="562" t="s">
        <v>378</v>
      </c>
      <c r="AY123" s="562" t="s">
        <v>378</v>
      </c>
      <c r="AZ123" s="562" t="s">
        <v>378</v>
      </c>
      <c r="BA123" s="562" t="s">
        <v>378</v>
      </c>
      <c r="BB123" s="562" t="s">
        <v>378</v>
      </c>
      <c r="BC123" s="563" t="s">
        <v>378</v>
      </c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196"/>
      <c r="BN123" s="196"/>
      <c r="BO123" s="196"/>
      <c r="BP123" s="196"/>
      <c r="BQ123" s="196"/>
      <c r="BR123" s="196"/>
    </row>
    <row r="124" spans="1:70" ht="11.15" customHeight="1">
      <c r="A124" s="298" t="s">
        <v>7</v>
      </c>
      <c r="B124" s="537">
        <v>0.74</v>
      </c>
      <c r="C124" s="527">
        <v>0.72</v>
      </c>
      <c r="D124" s="538">
        <v>0.61999999999999988</v>
      </c>
      <c r="E124" s="527">
        <v>0.66999999999999993</v>
      </c>
      <c r="F124" s="527">
        <v>0.7</v>
      </c>
      <c r="G124" s="538">
        <v>0.7699999999999998</v>
      </c>
      <c r="H124" s="527">
        <v>0.87999999999999989</v>
      </c>
      <c r="I124" s="527">
        <v>0.92999999999999994</v>
      </c>
      <c r="J124" s="527">
        <v>0.96</v>
      </c>
      <c r="K124" s="527">
        <v>0.82999999999999985</v>
      </c>
      <c r="L124" s="538">
        <v>0.6399999999999999</v>
      </c>
      <c r="M124" s="539">
        <v>0.61999999999999988</v>
      </c>
      <c r="N124" s="301"/>
      <c r="O124" s="298" t="s">
        <v>7</v>
      </c>
      <c r="P124" s="526">
        <v>0.79999999999999982</v>
      </c>
      <c r="Q124" s="538">
        <v>0.7799999999999998</v>
      </c>
      <c r="R124" s="538">
        <v>0.69</v>
      </c>
      <c r="S124" s="538">
        <v>0.74999999999999978</v>
      </c>
      <c r="T124" s="538">
        <v>0.7799999999999998</v>
      </c>
      <c r="U124" s="538">
        <v>0.86999999999999988</v>
      </c>
      <c r="V124" s="538">
        <v>1.0099999999999998</v>
      </c>
      <c r="W124" s="527">
        <v>1.0699999999999998</v>
      </c>
      <c r="X124" s="527">
        <v>1.0999999999999999</v>
      </c>
      <c r="Y124" s="527">
        <v>0.93999999999999984</v>
      </c>
      <c r="Z124" s="538">
        <v>0.71</v>
      </c>
      <c r="AA124" s="528">
        <v>0.71999999999999975</v>
      </c>
      <c r="AC124" s="1014" t="s">
        <v>249</v>
      </c>
      <c r="AD124" s="1049" t="s">
        <v>200</v>
      </c>
      <c r="AE124" s="1051"/>
      <c r="AF124" s="1049" t="s">
        <v>250</v>
      </c>
      <c r="AG124" s="1050"/>
      <c r="AH124" s="1050"/>
      <c r="AI124" s="1050"/>
      <c r="AJ124" s="1051"/>
      <c r="AK124" s="1049" t="s">
        <v>251</v>
      </c>
      <c r="AL124" s="1050"/>
      <c r="AM124" s="1050"/>
      <c r="AN124" s="1050"/>
      <c r="AO124" s="1051"/>
      <c r="AP124" s="290"/>
      <c r="AQ124" s="1014" t="s">
        <v>249</v>
      </c>
      <c r="AR124" s="1049" t="s">
        <v>200</v>
      </c>
      <c r="AS124" s="1051"/>
      <c r="AT124" s="1049" t="s">
        <v>250</v>
      </c>
      <c r="AU124" s="1050"/>
      <c r="AV124" s="1050"/>
      <c r="AW124" s="1050"/>
      <c r="AX124" s="1051"/>
      <c r="AY124" s="1049" t="s">
        <v>251</v>
      </c>
      <c r="AZ124" s="1050"/>
      <c r="BA124" s="1050"/>
      <c r="BB124" s="1050"/>
      <c r="BC124" s="1051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196"/>
      <c r="BN124" s="196"/>
      <c r="BO124" s="196"/>
      <c r="BP124" s="196"/>
      <c r="BQ124" s="196"/>
      <c r="BR124" s="196"/>
    </row>
    <row r="125" spans="1:70" ht="11.15" customHeight="1">
      <c r="A125" s="1014" t="s">
        <v>249</v>
      </c>
      <c r="B125" s="1047" t="s">
        <v>200</v>
      </c>
      <c r="C125" s="1048"/>
      <c r="D125" s="1047" t="s">
        <v>250</v>
      </c>
      <c r="E125" s="1056"/>
      <c r="F125" s="1056"/>
      <c r="G125" s="1056"/>
      <c r="H125" s="1048"/>
      <c r="I125" s="1047" t="s">
        <v>251</v>
      </c>
      <c r="J125" s="1056"/>
      <c r="K125" s="1056"/>
      <c r="L125" s="1056"/>
      <c r="M125" s="1048"/>
      <c r="N125" s="217"/>
      <c r="O125" s="1014" t="s">
        <v>249</v>
      </c>
      <c r="P125" s="1047" t="s">
        <v>200</v>
      </c>
      <c r="Q125" s="1048"/>
      <c r="R125" s="1047" t="s">
        <v>250</v>
      </c>
      <c r="S125" s="1056"/>
      <c r="T125" s="1056"/>
      <c r="U125" s="1056"/>
      <c r="V125" s="1048"/>
      <c r="W125" s="1047" t="s">
        <v>251</v>
      </c>
      <c r="X125" s="1056"/>
      <c r="Y125" s="1056"/>
      <c r="Z125" s="1056"/>
      <c r="AA125" s="1048"/>
      <c r="AC125" s="1015"/>
      <c r="AD125" s="1047">
        <v>4.26</v>
      </c>
      <c r="AE125" s="1048"/>
      <c r="AF125" s="554">
        <v>0.66</v>
      </c>
      <c r="AG125" s="1042" t="s">
        <v>627</v>
      </c>
      <c r="AH125" s="1043"/>
      <c r="AI125" s="1043"/>
      <c r="AJ125" s="1044"/>
      <c r="AK125" s="552">
        <v>6.98</v>
      </c>
      <c r="AL125" s="1042" t="s">
        <v>628</v>
      </c>
      <c r="AM125" s="1043"/>
      <c r="AN125" s="1043"/>
      <c r="AO125" s="1044"/>
      <c r="AP125" s="217"/>
      <c r="AQ125" s="1015"/>
      <c r="AR125" s="1047"/>
      <c r="AS125" s="1048"/>
      <c r="AT125" s="554">
        <v>0.56000000000000005</v>
      </c>
      <c r="AU125" s="1042" t="s">
        <v>627</v>
      </c>
      <c r="AV125" s="1043"/>
      <c r="AW125" s="1043"/>
      <c r="AX125" s="1044"/>
      <c r="AY125" s="552" t="s">
        <v>378</v>
      </c>
      <c r="AZ125" s="1042" t="s">
        <v>637</v>
      </c>
      <c r="BA125" s="1043"/>
      <c r="BB125" s="1043"/>
      <c r="BC125" s="1044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196"/>
      <c r="BN125" s="196"/>
      <c r="BO125" s="196"/>
      <c r="BP125" s="196"/>
      <c r="BQ125" s="196"/>
      <c r="BR125" s="196"/>
    </row>
    <row r="126" spans="1:70" ht="11.15" customHeight="1">
      <c r="A126" s="1015"/>
      <c r="B126" s="1052">
        <v>0.7</v>
      </c>
      <c r="C126" s="1053"/>
      <c r="D126" s="529">
        <v>0.51</v>
      </c>
      <c r="E126" s="1042" t="s">
        <v>615</v>
      </c>
      <c r="F126" s="1043"/>
      <c r="G126" s="1043"/>
      <c r="H126" s="1044"/>
      <c r="I126" s="552">
        <v>0.96</v>
      </c>
      <c r="J126" s="1043" t="s">
        <v>379</v>
      </c>
      <c r="K126" s="1043"/>
      <c r="L126" s="1043"/>
      <c r="M126" s="1044"/>
      <c r="N126" s="217"/>
      <c r="O126" s="1015"/>
      <c r="P126" s="1054">
        <v>0.79</v>
      </c>
      <c r="Q126" s="1055"/>
      <c r="R126" s="529">
        <v>0.54</v>
      </c>
      <c r="S126" s="1042" t="s">
        <v>616</v>
      </c>
      <c r="T126" s="1043"/>
      <c r="U126" s="1043"/>
      <c r="V126" s="1044"/>
      <c r="W126" s="775">
        <v>1.1000000000000001</v>
      </c>
      <c r="X126" s="1043" t="s">
        <v>617</v>
      </c>
      <c r="Y126" s="1043"/>
      <c r="Z126" s="1043"/>
      <c r="AA126" s="1044"/>
      <c r="AB126" s="217"/>
      <c r="AC126" s="217"/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90"/>
      <c r="AS126" s="290"/>
      <c r="AT126" s="290"/>
      <c r="AU126" s="290"/>
      <c r="AV126" s="217"/>
      <c r="AW126" s="217"/>
      <c r="AX126" s="217"/>
      <c r="AY126" s="290"/>
      <c r="AZ126" s="290"/>
      <c r="BA126" s="290"/>
      <c r="BB126" s="290"/>
      <c r="BC126" s="321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196"/>
      <c r="BN126" s="196"/>
      <c r="BO126" s="196"/>
      <c r="BP126" s="196"/>
      <c r="BQ126" s="196"/>
      <c r="BR126" s="196"/>
    </row>
    <row r="127" spans="1:70" ht="11.15" customHeight="1">
      <c r="A127" s="217"/>
      <c r="B127" s="217"/>
      <c r="C127" s="217"/>
      <c r="D127" s="217"/>
      <c r="E127" s="217"/>
      <c r="F127" s="217"/>
      <c r="G127" s="217"/>
      <c r="H127" s="217"/>
      <c r="I127" s="217"/>
      <c r="J127" s="217"/>
      <c r="K127" s="317"/>
      <c r="L127" s="217"/>
      <c r="M127" s="317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  <c r="AA127" s="317"/>
      <c r="AB127" s="217"/>
      <c r="AC127" s="217"/>
      <c r="AD127" s="217"/>
      <c r="AE127" s="217"/>
      <c r="AF127" s="217"/>
      <c r="AG127" s="217"/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196"/>
      <c r="BN127" s="196"/>
      <c r="BO127" s="196"/>
      <c r="BP127" s="196"/>
      <c r="BQ127" s="196"/>
      <c r="BR127" s="196"/>
    </row>
    <row r="128" spans="1:70" ht="11.15" customHeight="1">
      <c r="A128" s="217"/>
      <c r="B128" s="217"/>
      <c r="C128" s="217"/>
      <c r="D128" s="217"/>
      <c r="E128" s="217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17"/>
      <c r="AG128" s="217"/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196"/>
      <c r="BN128" s="196"/>
      <c r="BO128" s="196"/>
      <c r="BP128" s="196"/>
      <c r="BQ128" s="196"/>
      <c r="BR128" s="196"/>
    </row>
    <row r="129" spans="1:70" ht="11.15" customHeight="1">
      <c r="A129" s="217"/>
      <c r="B129" s="217"/>
      <c r="C129" s="217"/>
      <c r="D129" s="217"/>
      <c r="E129" s="217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17"/>
      <c r="AG129" s="217"/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196"/>
      <c r="BN129" s="196"/>
      <c r="BO129" s="196"/>
      <c r="BP129" s="196"/>
      <c r="BQ129" s="196"/>
      <c r="BR129" s="196"/>
    </row>
    <row r="130" spans="1:70" ht="11.15" customHeight="1">
      <c r="A130" s="217"/>
      <c r="B130" s="217"/>
      <c r="C130" s="217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  <c r="AF130" s="217"/>
      <c r="AG130" s="217"/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</row>
    <row r="131" spans="1:70" ht="11.15" customHeight="1">
      <c r="A131" s="197"/>
      <c r="B131" s="197"/>
      <c r="C131" s="197"/>
      <c r="D131" s="197"/>
      <c r="E131" s="197"/>
      <c r="F131" s="197"/>
      <c r="G131" s="197"/>
      <c r="H131" s="197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197"/>
      <c r="AT131" s="197"/>
      <c r="AU131" s="197"/>
      <c r="AV131" s="197"/>
      <c r="AW131" s="197"/>
      <c r="AX131" s="197"/>
      <c r="AY131" s="197"/>
      <c r="AZ131" s="197"/>
      <c r="BA131" s="197"/>
      <c r="BB131" s="197"/>
      <c r="BC131" s="197"/>
      <c r="BD131" s="197"/>
      <c r="BE131" s="197"/>
      <c r="BF131" s="197"/>
    </row>
    <row r="132" spans="1:70" ht="11.15" customHeight="1">
      <c r="A132" s="197"/>
      <c r="B132" s="197"/>
      <c r="C132" s="197"/>
      <c r="D132" s="197"/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7"/>
      <c r="AT132" s="197"/>
      <c r="AU132" s="197"/>
      <c r="AV132" s="197"/>
      <c r="AW132" s="197"/>
      <c r="AX132" s="197"/>
      <c r="AY132" s="197"/>
      <c r="AZ132" s="197"/>
      <c r="BA132" s="197"/>
      <c r="BB132" s="197"/>
      <c r="BC132" s="197"/>
      <c r="BD132" s="197"/>
      <c r="BE132" s="197"/>
      <c r="BF132" s="197"/>
    </row>
    <row r="133" spans="1:70" ht="11.15" customHeight="1">
      <c r="A133" s="197"/>
      <c r="B133" s="197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7"/>
      <c r="AT133" s="197"/>
      <c r="AU133" s="197"/>
      <c r="AV133" s="197"/>
      <c r="AW133" s="197"/>
      <c r="AX133" s="197"/>
      <c r="AY133" s="197"/>
      <c r="AZ133" s="197"/>
      <c r="BA133" s="197"/>
      <c r="BB133" s="197"/>
      <c r="BC133" s="197"/>
      <c r="BD133" s="197"/>
      <c r="BE133" s="197"/>
      <c r="BF133" s="197"/>
    </row>
    <row r="134" spans="1:70" ht="11.15" customHeight="1">
      <c r="A134" s="197"/>
      <c r="B134" s="197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7"/>
      <c r="AT134" s="197"/>
      <c r="AU134" s="197"/>
      <c r="AV134" s="197"/>
      <c r="AW134" s="197"/>
      <c r="AX134" s="197"/>
      <c r="AY134" s="197"/>
      <c r="AZ134" s="197"/>
      <c r="BA134" s="197"/>
      <c r="BB134" s="197"/>
      <c r="BC134" s="197"/>
      <c r="BD134" s="197"/>
      <c r="BE134" s="197"/>
      <c r="BF134" s="197"/>
    </row>
    <row r="135" spans="1:70" ht="11.15" customHeight="1">
      <c r="A135" s="197"/>
      <c r="B135" s="197"/>
      <c r="C135" s="197"/>
      <c r="D135" s="197"/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7"/>
      <c r="AT135" s="197"/>
      <c r="AU135" s="197"/>
      <c r="AV135" s="197"/>
      <c r="AW135" s="197"/>
      <c r="AX135" s="197"/>
      <c r="AY135" s="197"/>
      <c r="AZ135" s="197"/>
      <c r="BA135" s="197"/>
      <c r="BB135" s="197"/>
      <c r="BC135" s="197"/>
      <c r="BD135" s="197"/>
      <c r="BE135" s="197"/>
      <c r="BF135" s="197"/>
    </row>
    <row r="136" spans="1:70" ht="11.15" customHeight="1">
      <c r="A136" s="197"/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7"/>
      <c r="AT136" s="197"/>
      <c r="AU136" s="197"/>
      <c r="AV136" s="197"/>
      <c r="AW136" s="197"/>
      <c r="AX136" s="197"/>
      <c r="AY136" s="197"/>
      <c r="AZ136" s="197"/>
      <c r="BA136" s="197"/>
      <c r="BB136" s="197"/>
      <c r="BC136" s="197"/>
      <c r="BD136" s="197"/>
      <c r="BE136" s="197"/>
      <c r="BF136" s="197"/>
    </row>
    <row r="137" spans="1:70" ht="11.15" customHeight="1">
      <c r="A137" s="197"/>
      <c r="B137" s="197"/>
      <c r="C137" s="197"/>
      <c r="D137" s="197"/>
      <c r="E137" s="197"/>
      <c r="F137" s="197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197"/>
      <c r="AT137" s="197"/>
      <c r="AU137" s="197"/>
      <c r="AV137" s="197"/>
      <c r="AW137" s="197"/>
      <c r="AX137" s="197"/>
      <c r="AY137" s="197"/>
      <c r="AZ137" s="197"/>
      <c r="BA137" s="197"/>
      <c r="BB137" s="197"/>
      <c r="BC137" s="197"/>
      <c r="BD137" s="197"/>
      <c r="BE137" s="197"/>
      <c r="BF137" s="197"/>
    </row>
    <row r="138" spans="1:70" ht="11.15" customHeight="1">
      <c r="A138" s="197"/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197"/>
      <c r="AT138" s="197"/>
      <c r="AU138" s="197"/>
      <c r="AV138" s="197"/>
      <c r="AW138" s="197"/>
      <c r="AX138" s="197"/>
      <c r="AY138" s="197"/>
      <c r="AZ138" s="197"/>
      <c r="BA138" s="197"/>
      <c r="BB138" s="197"/>
      <c r="BC138" s="197"/>
      <c r="BD138" s="197"/>
      <c r="BE138" s="197"/>
      <c r="BF138" s="197"/>
    </row>
    <row r="139" spans="1:70" ht="11.15" customHeight="1">
      <c r="A139" s="197"/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197"/>
      <c r="AT139" s="197"/>
      <c r="AU139" s="197"/>
      <c r="AV139" s="197"/>
      <c r="AW139" s="197"/>
      <c r="AX139" s="197"/>
      <c r="AY139" s="197"/>
      <c r="AZ139" s="197"/>
      <c r="BA139" s="197"/>
      <c r="BB139" s="197"/>
      <c r="BC139" s="197"/>
      <c r="BD139" s="197"/>
      <c r="BE139" s="197"/>
      <c r="BF139" s="197"/>
    </row>
    <row r="140" spans="1:70" ht="11.15" customHeight="1">
      <c r="A140" s="197"/>
      <c r="B140" s="197"/>
      <c r="C140" s="197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  <c r="AY140" s="197"/>
      <c r="AZ140" s="197"/>
      <c r="BA140" s="197"/>
      <c r="BB140" s="197"/>
      <c r="BC140" s="197"/>
      <c r="BD140" s="197"/>
      <c r="BE140" s="197"/>
      <c r="BF140" s="197"/>
    </row>
    <row r="141" spans="1:70" ht="11.15" customHeight="1">
      <c r="A141" s="197"/>
      <c r="B141" s="197"/>
      <c r="C141" s="197"/>
      <c r="D141" s="197"/>
      <c r="E141" s="197"/>
      <c r="F141" s="197"/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197"/>
      <c r="AT141" s="197"/>
      <c r="AU141" s="197"/>
      <c r="AV141" s="197"/>
      <c r="AW141" s="197"/>
      <c r="AX141" s="197"/>
      <c r="AY141" s="197"/>
      <c r="AZ141" s="197"/>
      <c r="BA141" s="197"/>
      <c r="BB141" s="197"/>
      <c r="BC141" s="197"/>
      <c r="BD141" s="197"/>
      <c r="BE141" s="197"/>
      <c r="BF141" s="197"/>
    </row>
    <row r="142" spans="1:70" ht="11.15" customHeight="1">
      <c r="A142" s="197"/>
      <c r="B142" s="197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197"/>
      <c r="AT142" s="197"/>
      <c r="AU142" s="197"/>
      <c r="AV142" s="197"/>
      <c r="AW142" s="197"/>
      <c r="AX142" s="197"/>
      <c r="AY142" s="197"/>
      <c r="AZ142" s="197"/>
      <c r="BA142" s="197"/>
      <c r="BB142" s="197"/>
      <c r="BC142" s="197"/>
      <c r="BD142" s="197"/>
      <c r="BE142" s="197"/>
      <c r="BF142" s="197"/>
    </row>
    <row r="143" spans="1:70" ht="11.15" customHeight="1">
      <c r="A143" s="197"/>
      <c r="B143" s="197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  <c r="AG143" s="197"/>
      <c r="AH143" s="197"/>
      <c r="AI143" s="197"/>
      <c r="AJ143" s="197"/>
      <c r="AK143" s="197"/>
      <c r="AL143" s="197"/>
      <c r="AM143" s="197"/>
      <c r="AN143" s="197"/>
      <c r="AO143" s="197"/>
      <c r="AP143" s="197"/>
      <c r="AQ143" s="197"/>
      <c r="AR143" s="197"/>
      <c r="AS143" s="197"/>
      <c r="AT143" s="197"/>
      <c r="AU143" s="197"/>
      <c r="AV143" s="197"/>
      <c r="AW143" s="197"/>
      <c r="AX143" s="197"/>
      <c r="AY143" s="197"/>
      <c r="AZ143" s="197"/>
      <c r="BA143" s="197"/>
      <c r="BB143" s="197"/>
      <c r="BC143" s="197"/>
      <c r="BD143" s="197"/>
      <c r="BE143" s="197"/>
      <c r="BF143" s="197"/>
    </row>
    <row r="144" spans="1:70" ht="11.15" customHeight="1">
      <c r="A144" s="197"/>
      <c r="B144" s="197"/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197"/>
      <c r="AL144" s="197"/>
      <c r="AM144" s="197"/>
      <c r="AN144" s="197"/>
      <c r="AO144" s="197"/>
      <c r="AP144" s="197"/>
      <c r="AQ144" s="197"/>
      <c r="AR144" s="197"/>
      <c r="AS144" s="197"/>
      <c r="AT144" s="197"/>
      <c r="AU144" s="197"/>
      <c r="AV144" s="197"/>
      <c r="AW144" s="197"/>
      <c r="AX144" s="197"/>
      <c r="AY144" s="197"/>
      <c r="AZ144" s="197"/>
      <c r="BA144" s="197"/>
      <c r="BB144" s="197"/>
      <c r="BC144" s="197"/>
      <c r="BD144" s="197"/>
      <c r="BE144" s="197"/>
      <c r="BF144" s="197"/>
    </row>
    <row r="145" spans="1:58" ht="11.15" customHeight="1">
      <c r="A145" s="197"/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/>
      <c r="AF145" s="197"/>
      <c r="AG145" s="197"/>
      <c r="AH145" s="197"/>
      <c r="AI145" s="197"/>
      <c r="AJ145" s="197"/>
      <c r="AK145" s="197"/>
      <c r="AL145" s="197"/>
      <c r="AM145" s="197"/>
      <c r="AN145" s="197"/>
      <c r="AO145" s="197"/>
      <c r="AP145" s="197"/>
      <c r="AQ145" s="197"/>
      <c r="AR145" s="197"/>
      <c r="AS145" s="197"/>
      <c r="AT145" s="197"/>
      <c r="AU145" s="197"/>
      <c r="AV145" s="197"/>
      <c r="AW145" s="197"/>
      <c r="AX145" s="197"/>
      <c r="AY145" s="197"/>
      <c r="AZ145" s="197"/>
      <c r="BA145" s="197"/>
      <c r="BB145" s="197"/>
      <c r="BC145" s="197"/>
      <c r="BD145" s="197"/>
      <c r="BE145" s="197"/>
      <c r="BF145" s="197"/>
    </row>
    <row r="146" spans="1:58" ht="11.15" customHeight="1">
      <c r="A146" s="197"/>
      <c r="B146" s="197"/>
      <c r="C146" s="197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  <c r="AF146" s="197"/>
      <c r="AG146" s="197"/>
      <c r="AH146" s="197"/>
      <c r="AI146" s="197"/>
      <c r="AJ146" s="197"/>
      <c r="AK146" s="197"/>
      <c r="AL146" s="197"/>
      <c r="AM146" s="197"/>
      <c r="AN146" s="197"/>
      <c r="AO146" s="197"/>
      <c r="AP146" s="197"/>
      <c r="AQ146" s="197"/>
      <c r="AR146" s="197"/>
      <c r="AS146" s="197"/>
      <c r="AT146" s="197"/>
      <c r="AU146" s="197"/>
      <c r="AV146" s="197"/>
      <c r="AW146" s="197"/>
      <c r="AX146" s="197"/>
      <c r="AY146" s="197"/>
      <c r="AZ146" s="197"/>
      <c r="BA146" s="197"/>
      <c r="BB146" s="197"/>
      <c r="BC146" s="197"/>
      <c r="BD146" s="197"/>
      <c r="BE146" s="197"/>
      <c r="BF146" s="197"/>
    </row>
    <row r="147" spans="1:58" ht="11.15" customHeight="1">
      <c r="A147" s="197"/>
      <c r="B147" s="197"/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7"/>
      <c r="AP147" s="197"/>
      <c r="AQ147" s="197"/>
      <c r="AR147" s="197"/>
      <c r="AS147" s="197"/>
      <c r="AT147" s="197"/>
      <c r="AU147" s="197"/>
      <c r="AV147" s="197"/>
      <c r="AW147" s="197"/>
      <c r="AX147" s="197"/>
      <c r="AY147" s="197"/>
      <c r="AZ147" s="197"/>
      <c r="BA147" s="197"/>
      <c r="BB147" s="197"/>
      <c r="BC147" s="197"/>
      <c r="BD147" s="197"/>
      <c r="BE147" s="197"/>
      <c r="BF147" s="197"/>
    </row>
    <row r="148" spans="1:58" ht="11.15" customHeight="1">
      <c r="A148" s="197"/>
      <c r="B148" s="197"/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  <c r="AF148" s="197"/>
      <c r="AG148" s="197"/>
      <c r="AH148" s="197"/>
      <c r="AI148" s="197"/>
      <c r="AJ148" s="197"/>
      <c r="AK148" s="197"/>
      <c r="AL148" s="197"/>
      <c r="AM148" s="197"/>
      <c r="AN148" s="197"/>
      <c r="AO148" s="197"/>
      <c r="AP148" s="197"/>
      <c r="AQ148" s="197"/>
      <c r="AR148" s="197"/>
      <c r="AS148" s="197"/>
      <c r="AT148" s="197"/>
      <c r="AU148" s="197"/>
      <c r="AV148" s="197"/>
      <c r="AW148" s="197"/>
      <c r="AX148" s="197"/>
      <c r="AY148" s="197"/>
      <c r="AZ148" s="197"/>
      <c r="BA148" s="197"/>
      <c r="BB148" s="197"/>
      <c r="BC148" s="197"/>
      <c r="BD148" s="197"/>
      <c r="BE148" s="197"/>
      <c r="BF148" s="197"/>
    </row>
    <row r="149" spans="1:58" ht="11.15" customHeight="1">
      <c r="A149" s="197"/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  <c r="AF149" s="197"/>
      <c r="AG149" s="197"/>
      <c r="AH149" s="197"/>
      <c r="AI149" s="197"/>
      <c r="AJ149" s="197"/>
      <c r="AK149" s="197"/>
      <c r="AL149" s="197"/>
      <c r="AM149" s="197"/>
      <c r="AN149" s="197"/>
      <c r="AO149" s="197"/>
      <c r="AP149" s="197"/>
      <c r="AQ149" s="197"/>
      <c r="AR149" s="197"/>
      <c r="AS149" s="197"/>
      <c r="AT149" s="197"/>
      <c r="AU149" s="197"/>
      <c r="AV149" s="197"/>
      <c r="AW149" s="197"/>
      <c r="AX149" s="197"/>
      <c r="AY149" s="197"/>
      <c r="AZ149" s="197"/>
      <c r="BA149" s="197"/>
      <c r="BB149" s="197"/>
      <c r="BC149" s="197"/>
      <c r="BD149" s="197"/>
      <c r="BE149" s="197"/>
      <c r="BF149" s="197"/>
    </row>
    <row r="150" spans="1:58" ht="11.15" customHeight="1">
      <c r="A150" s="197"/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97"/>
      <c r="AS150" s="197"/>
      <c r="AT150" s="197"/>
      <c r="AU150" s="197"/>
      <c r="AV150" s="197"/>
      <c r="AW150" s="197"/>
      <c r="AX150" s="197"/>
      <c r="AY150" s="197"/>
      <c r="AZ150" s="197"/>
      <c r="BA150" s="197"/>
      <c r="BB150" s="197"/>
      <c r="BC150" s="197"/>
      <c r="BD150" s="197"/>
      <c r="BE150" s="197"/>
      <c r="BF150" s="197"/>
    </row>
    <row r="151" spans="1:58" ht="11.15" customHeight="1">
      <c r="A151" s="197"/>
      <c r="B151" s="197"/>
      <c r="C151" s="197"/>
      <c r="D151" s="197"/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7"/>
      <c r="AT151" s="197"/>
      <c r="AU151" s="197"/>
      <c r="AV151" s="197"/>
      <c r="AW151" s="197"/>
      <c r="AX151" s="197"/>
      <c r="AY151" s="197"/>
      <c r="AZ151" s="197"/>
      <c r="BA151" s="197"/>
      <c r="BB151" s="197"/>
      <c r="BC151" s="197"/>
      <c r="BD151" s="197"/>
      <c r="BE151" s="197"/>
      <c r="BF151" s="197"/>
    </row>
    <row r="152" spans="1:58" ht="11.15" customHeight="1">
      <c r="A152" s="197"/>
      <c r="B152" s="197"/>
      <c r="C152" s="197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197"/>
      <c r="AT152" s="197"/>
      <c r="AU152" s="197"/>
      <c r="AV152" s="197"/>
      <c r="AW152" s="197"/>
      <c r="AX152" s="197"/>
      <c r="AY152" s="197"/>
      <c r="AZ152" s="197"/>
      <c r="BA152" s="197"/>
      <c r="BB152" s="197"/>
      <c r="BC152" s="197"/>
      <c r="BD152" s="197"/>
      <c r="BE152" s="197"/>
      <c r="BF152" s="197"/>
    </row>
    <row r="153" spans="1:58" ht="11.15" customHeight="1">
      <c r="A153" s="197"/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197"/>
      <c r="AT153" s="197"/>
      <c r="AU153" s="197"/>
      <c r="AV153" s="197"/>
      <c r="AW153" s="197"/>
      <c r="AX153" s="197"/>
      <c r="AY153" s="197"/>
      <c r="AZ153" s="197"/>
      <c r="BA153" s="197"/>
      <c r="BB153" s="197"/>
      <c r="BC153" s="197"/>
      <c r="BD153" s="197"/>
      <c r="BE153" s="197"/>
      <c r="BF153" s="197"/>
    </row>
    <row r="154" spans="1:58" ht="11.15" customHeight="1">
      <c r="A154" s="197"/>
      <c r="B154" s="197"/>
      <c r="C154" s="197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197"/>
      <c r="AT154" s="197"/>
      <c r="AU154" s="197"/>
      <c r="AV154" s="197"/>
      <c r="AW154" s="197"/>
      <c r="AX154" s="197"/>
      <c r="AY154" s="197"/>
      <c r="AZ154" s="197"/>
      <c r="BA154" s="197"/>
      <c r="BB154" s="197"/>
      <c r="BC154" s="197"/>
      <c r="BD154" s="197"/>
      <c r="BE154" s="197"/>
      <c r="BF154" s="197"/>
    </row>
    <row r="155" spans="1:58" ht="11.15" customHeight="1">
      <c r="A155" s="197"/>
      <c r="B155" s="197"/>
      <c r="C155" s="197"/>
      <c r="D155" s="197"/>
      <c r="E155" s="197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  <c r="AR155" s="197"/>
      <c r="AS155" s="197"/>
      <c r="AT155" s="197"/>
      <c r="AU155" s="197"/>
      <c r="AV155" s="197"/>
      <c r="AW155" s="197"/>
      <c r="AX155" s="197"/>
      <c r="AY155" s="197"/>
      <c r="AZ155" s="197"/>
      <c r="BA155" s="197"/>
      <c r="BB155" s="197"/>
      <c r="BC155" s="197"/>
      <c r="BD155" s="197"/>
      <c r="BE155" s="197"/>
      <c r="BF155" s="197"/>
    </row>
    <row r="156" spans="1:58" ht="11.15" customHeight="1">
      <c r="A156" s="197"/>
      <c r="B156" s="197"/>
      <c r="C156" s="197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197"/>
      <c r="AT156" s="197"/>
      <c r="AU156" s="197"/>
      <c r="AV156" s="197"/>
      <c r="AW156" s="197"/>
      <c r="AX156" s="197"/>
      <c r="AY156" s="197"/>
      <c r="AZ156" s="197"/>
      <c r="BA156" s="197"/>
      <c r="BB156" s="197"/>
      <c r="BC156" s="197"/>
      <c r="BD156" s="197"/>
      <c r="BE156" s="197"/>
      <c r="BF156" s="197"/>
    </row>
    <row r="157" spans="1:58" ht="11.15" customHeight="1">
      <c r="A157" s="197"/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197"/>
      <c r="AT157" s="197"/>
      <c r="AU157" s="197"/>
      <c r="AV157" s="197"/>
      <c r="AW157" s="197"/>
      <c r="AX157" s="197"/>
      <c r="AY157" s="197"/>
      <c r="AZ157" s="197"/>
      <c r="BA157" s="197"/>
      <c r="BB157" s="197"/>
      <c r="BC157" s="197"/>
      <c r="BD157" s="197"/>
      <c r="BE157" s="197"/>
      <c r="BF157" s="197"/>
    </row>
    <row r="158" spans="1:58" ht="11.15" customHeight="1">
      <c r="A158" s="197"/>
      <c r="B158" s="197"/>
      <c r="C158" s="197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197"/>
      <c r="AT158" s="197"/>
      <c r="AU158" s="197"/>
      <c r="AV158" s="197"/>
      <c r="AW158" s="197"/>
      <c r="AX158" s="197"/>
      <c r="AY158" s="197"/>
      <c r="AZ158" s="197"/>
      <c r="BA158" s="197"/>
      <c r="BB158" s="197"/>
      <c r="BC158" s="197"/>
      <c r="BD158" s="197"/>
      <c r="BE158" s="197"/>
      <c r="BF158" s="197"/>
    </row>
    <row r="159" spans="1:58" ht="11.15" customHeight="1">
      <c r="A159" s="197"/>
      <c r="B159" s="197"/>
      <c r="C159" s="197"/>
      <c r="D159" s="197"/>
      <c r="E159" s="197"/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  <c r="AR159" s="197"/>
      <c r="AS159" s="197"/>
      <c r="AT159" s="197"/>
      <c r="AU159" s="197"/>
      <c r="AV159" s="197"/>
      <c r="AW159" s="197"/>
      <c r="AX159" s="197"/>
      <c r="AY159" s="197"/>
      <c r="AZ159" s="197"/>
      <c r="BA159" s="197"/>
      <c r="BB159" s="197"/>
      <c r="BC159" s="197"/>
      <c r="BD159" s="197"/>
      <c r="BE159" s="197"/>
      <c r="BF159" s="197"/>
    </row>
    <row r="160" spans="1:58" ht="11.15" customHeight="1">
      <c r="A160" s="197"/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/>
      <c r="AF160" s="197"/>
      <c r="AG160" s="197"/>
      <c r="AH160" s="197"/>
      <c r="AI160" s="197"/>
      <c r="AJ160" s="197"/>
      <c r="AK160" s="197"/>
      <c r="AL160" s="197"/>
      <c r="AM160" s="197"/>
      <c r="AN160" s="197"/>
      <c r="AO160" s="197"/>
      <c r="AP160" s="197"/>
      <c r="AQ160" s="197"/>
      <c r="AR160" s="197"/>
      <c r="AS160" s="197"/>
      <c r="AT160" s="197"/>
      <c r="AU160" s="197"/>
      <c r="AV160" s="197"/>
      <c r="AW160" s="197"/>
      <c r="AX160" s="197"/>
      <c r="AY160" s="197"/>
      <c r="AZ160" s="197"/>
      <c r="BA160" s="197"/>
      <c r="BB160" s="197"/>
      <c r="BC160" s="197"/>
      <c r="BD160" s="197"/>
      <c r="BE160" s="197"/>
      <c r="BF160" s="197"/>
    </row>
    <row r="161" spans="1:58" ht="11.15" customHeight="1">
      <c r="A161" s="197"/>
      <c r="B161" s="197"/>
      <c r="C161" s="197"/>
      <c r="D161" s="197"/>
      <c r="E161" s="197"/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  <c r="AF161" s="197"/>
      <c r="AG161" s="197"/>
      <c r="AH161" s="197"/>
      <c r="AI161" s="197"/>
      <c r="AJ161" s="197"/>
      <c r="AK161" s="197"/>
      <c r="AL161" s="197"/>
      <c r="AM161" s="197"/>
      <c r="AN161" s="197"/>
      <c r="AO161" s="197"/>
      <c r="AP161" s="197"/>
      <c r="AQ161" s="197"/>
      <c r="AR161" s="197"/>
      <c r="AS161" s="197"/>
      <c r="AT161" s="197"/>
      <c r="AU161" s="197"/>
      <c r="AV161" s="197"/>
      <c r="AW161" s="197"/>
      <c r="AX161" s="197"/>
      <c r="AY161" s="197"/>
      <c r="AZ161" s="197"/>
      <c r="BA161" s="197"/>
      <c r="BB161" s="197"/>
      <c r="BC161" s="197"/>
      <c r="BD161" s="197"/>
      <c r="BE161" s="197"/>
      <c r="BF161" s="197"/>
    </row>
    <row r="162" spans="1:58" ht="11.15" customHeight="1">
      <c r="A162" s="197"/>
      <c r="B162" s="197"/>
      <c r="C162" s="197"/>
      <c r="D162" s="197"/>
      <c r="E162" s="197"/>
      <c r="F162" s="197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/>
      <c r="AF162" s="197"/>
      <c r="AG162" s="197"/>
      <c r="AH162" s="197"/>
      <c r="AI162" s="197"/>
      <c r="AJ162" s="197"/>
      <c r="AK162" s="197"/>
      <c r="AL162" s="197"/>
      <c r="AM162" s="197"/>
      <c r="AN162" s="197"/>
      <c r="AO162" s="197"/>
      <c r="AP162" s="197"/>
      <c r="AQ162" s="197"/>
      <c r="AR162" s="197"/>
      <c r="AS162" s="197"/>
      <c r="AT162" s="197"/>
      <c r="AU162" s="197"/>
      <c r="AV162" s="197"/>
      <c r="AW162" s="197"/>
      <c r="AX162" s="197"/>
      <c r="AY162" s="197"/>
      <c r="AZ162" s="197"/>
      <c r="BA162" s="197"/>
      <c r="BB162" s="197"/>
      <c r="BC162" s="197"/>
      <c r="BD162" s="197"/>
      <c r="BE162" s="197"/>
      <c r="BF162" s="197"/>
    </row>
    <row r="163" spans="1:58" ht="11.15" customHeight="1">
      <c r="A163" s="197"/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/>
      <c r="AF163" s="197"/>
      <c r="AG163" s="197"/>
      <c r="AH163" s="197"/>
      <c r="AI163" s="197"/>
      <c r="AJ163" s="197"/>
      <c r="AK163" s="197"/>
      <c r="AL163" s="197"/>
      <c r="AM163" s="197"/>
      <c r="AN163" s="197"/>
      <c r="AO163" s="197"/>
      <c r="AP163" s="197"/>
      <c r="AQ163" s="197"/>
      <c r="AR163" s="197"/>
      <c r="AS163" s="197"/>
      <c r="AT163" s="197"/>
      <c r="AU163" s="197"/>
      <c r="AV163" s="197"/>
      <c r="AW163" s="197"/>
      <c r="AX163" s="197"/>
      <c r="AY163" s="197"/>
      <c r="AZ163" s="197"/>
      <c r="BA163" s="197"/>
      <c r="BB163" s="197"/>
      <c r="BC163" s="197"/>
      <c r="BD163" s="197"/>
      <c r="BE163" s="197"/>
      <c r="BF163" s="197"/>
    </row>
    <row r="164" spans="1:58" ht="11.15" customHeight="1">
      <c r="A164" s="197"/>
      <c r="B164" s="197"/>
      <c r="C164" s="197"/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  <c r="AR164" s="197"/>
      <c r="AS164" s="197"/>
      <c r="AT164" s="197"/>
      <c r="AU164" s="197"/>
      <c r="AV164" s="197"/>
      <c r="AW164" s="197"/>
      <c r="AX164" s="197"/>
      <c r="AY164" s="197"/>
      <c r="AZ164" s="197"/>
      <c r="BA164" s="197"/>
      <c r="BB164" s="197"/>
      <c r="BC164" s="197"/>
      <c r="BD164" s="197"/>
      <c r="BE164" s="197"/>
      <c r="BF164" s="197"/>
    </row>
    <row r="165" spans="1:58" ht="11.15" customHeight="1">
      <c r="A165" s="197"/>
      <c r="B165" s="197"/>
      <c r="C165" s="197"/>
      <c r="D165" s="197"/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/>
      <c r="AF165" s="197"/>
      <c r="AG165" s="197"/>
      <c r="AH165" s="197"/>
      <c r="AI165" s="197"/>
      <c r="AJ165" s="197"/>
      <c r="AK165" s="197"/>
      <c r="AL165" s="197"/>
      <c r="AM165" s="197"/>
      <c r="AN165" s="197"/>
      <c r="AO165" s="197"/>
      <c r="AP165" s="197"/>
      <c r="AQ165" s="197"/>
      <c r="AR165" s="197"/>
      <c r="AS165" s="197"/>
      <c r="AT165" s="197"/>
      <c r="AU165" s="197"/>
      <c r="AV165" s="197"/>
      <c r="AW165" s="197"/>
      <c r="AX165" s="197"/>
      <c r="AY165" s="197"/>
      <c r="AZ165" s="197"/>
      <c r="BA165" s="197"/>
      <c r="BB165" s="197"/>
      <c r="BC165" s="197"/>
      <c r="BD165" s="197"/>
      <c r="BE165" s="197"/>
      <c r="BF165" s="197"/>
    </row>
    <row r="166" spans="1:58" ht="11.15" customHeight="1">
      <c r="A166" s="197"/>
      <c r="B166" s="197"/>
      <c r="C166" s="197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  <c r="AR166" s="197"/>
      <c r="AS166" s="197"/>
      <c r="AT166" s="197"/>
      <c r="AU166" s="197"/>
      <c r="AV166" s="197"/>
      <c r="AW166" s="197"/>
      <c r="AX166" s="197"/>
      <c r="AY166" s="197"/>
      <c r="AZ166" s="197"/>
      <c r="BA166" s="197"/>
      <c r="BB166" s="197"/>
      <c r="BC166" s="197"/>
      <c r="BD166" s="197"/>
      <c r="BE166" s="197"/>
      <c r="BF166" s="197"/>
    </row>
    <row r="167" spans="1:58" ht="11.15" customHeight="1">
      <c r="A167" s="197"/>
      <c r="B167" s="197"/>
      <c r="C167" s="197"/>
      <c r="D167" s="197"/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197"/>
      <c r="AT167" s="197"/>
      <c r="AU167" s="197"/>
      <c r="AV167" s="197"/>
      <c r="AW167" s="197"/>
      <c r="AX167" s="197"/>
      <c r="AY167" s="197"/>
      <c r="AZ167" s="197"/>
      <c r="BA167" s="197"/>
      <c r="BB167" s="197"/>
      <c r="BC167" s="197"/>
      <c r="BD167" s="197"/>
      <c r="BE167" s="197"/>
      <c r="BF167" s="197"/>
    </row>
    <row r="168" spans="1:58" ht="11.15" customHeight="1">
      <c r="A168" s="197"/>
      <c r="B168" s="197"/>
      <c r="C168" s="197"/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7"/>
      <c r="AT168" s="197"/>
      <c r="AU168" s="197"/>
      <c r="AV168" s="197"/>
      <c r="AW168" s="197"/>
      <c r="AX168" s="197"/>
      <c r="AY168" s="197"/>
      <c r="AZ168" s="197"/>
      <c r="BA168" s="197"/>
      <c r="BB168" s="197"/>
      <c r="BC168" s="197"/>
      <c r="BD168" s="197"/>
      <c r="BE168" s="197"/>
      <c r="BF168" s="197"/>
    </row>
    <row r="169" spans="1:58" ht="11.15" customHeight="1">
      <c r="A169" s="197"/>
      <c r="B169" s="197"/>
      <c r="C169" s="197"/>
      <c r="D169" s="197"/>
      <c r="E169" s="197"/>
      <c r="F169" s="197"/>
      <c r="G169" s="197"/>
      <c r="H169" s="197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7"/>
      <c r="AT169" s="197"/>
      <c r="AU169" s="197"/>
      <c r="AV169" s="197"/>
      <c r="AW169" s="197"/>
      <c r="AX169" s="197"/>
      <c r="AY169" s="197"/>
      <c r="AZ169" s="197"/>
      <c r="BA169" s="197"/>
      <c r="BB169" s="197"/>
      <c r="BC169" s="197"/>
      <c r="BD169" s="197"/>
      <c r="BE169" s="197"/>
      <c r="BF169" s="197"/>
    </row>
    <row r="170" spans="1:58" ht="11.15" customHeight="1">
      <c r="A170" s="197"/>
      <c r="B170" s="197"/>
      <c r="C170" s="197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7"/>
      <c r="AT170" s="197"/>
      <c r="AU170" s="197"/>
      <c r="AV170" s="197"/>
      <c r="AW170" s="197"/>
      <c r="AX170" s="197"/>
      <c r="AY170" s="197"/>
      <c r="AZ170" s="197"/>
      <c r="BA170" s="197"/>
      <c r="BB170" s="197"/>
      <c r="BC170" s="197"/>
      <c r="BD170" s="197"/>
      <c r="BE170" s="197"/>
      <c r="BF170" s="197"/>
    </row>
    <row r="171" spans="1:58" ht="11.15" customHeight="1">
      <c r="A171" s="197"/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7"/>
      <c r="AT171" s="197"/>
      <c r="AU171" s="197"/>
      <c r="AV171" s="197"/>
      <c r="AW171" s="197"/>
      <c r="AX171" s="197"/>
      <c r="AY171" s="197"/>
      <c r="AZ171" s="197"/>
      <c r="BA171" s="197"/>
      <c r="BB171" s="197"/>
      <c r="BC171" s="197"/>
      <c r="BD171" s="197"/>
      <c r="BE171" s="197"/>
      <c r="BF171" s="197"/>
    </row>
    <row r="172" spans="1:58" ht="11.15" customHeight="1">
      <c r="A172" s="197"/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7"/>
      <c r="AT172" s="197"/>
      <c r="AU172" s="197"/>
      <c r="AV172" s="197"/>
      <c r="AW172" s="197"/>
      <c r="AX172" s="197"/>
      <c r="AY172" s="197"/>
      <c r="AZ172" s="197"/>
      <c r="BA172" s="197"/>
      <c r="BB172" s="197"/>
      <c r="BC172" s="197"/>
      <c r="BD172" s="197"/>
      <c r="BE172" s="197"/>
      <c r="BF172" s="197"/>
    </row>
    <row r="173" spans="1:58" ht="11.15" customHeight="1">
      <c r="A173" s="197"/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7"/>
      <c r="AT173" s="197"/>
      <c r="AU173" s="197"/>
      <c r="AV173" s="197"/>
      <c r="AW173" s="197"/>
      <c r="AX173" s="197"/>
      <c r="AY173" s="197"/>
      <c r="AZ173" s="197"/>
      <c r="BA173" s="197"/>
      <c r="BB173" s="197"/>
      <c r="BC173" s="197"/>
      <c r="BD173" s="197"/>
      <c r="BE173" s="197"/>
      <c r="BF173" s="197"/>
    </row>
    <row r="174" spans="1:58" ht="11.15" customHeight="1">
      <c r="A174" s="197"/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7"/>
      <c r="AT174" s="197"/>
      <c r="AU174" s="197"/>
      <c r="AV174" s="197"/>
      <c r="AW174" s="197"/>
      <c r="AX174" s="197"/>
      <c r="AY174" s="197"/>
      <c r="AZ174" s="197"/>
      <c r="BA174" s="197"/>
      <c r="BB174" s="197"/>
      <c r="BC174" s="197"/>
      <c r="BD174" s="197"/>
      <c r="BE174" s="197"/>
      <c r="BF174" s="197"/>
    </row>
    <row r="175" spans="1:58" ht="11.15" customHeight="1">
      <c r="A175" s="197"/>
      <c r="B175" s="197"/>
      <c r="C175" s="197"/>
      <c r="D175" s="197"/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197"/>
      <c r="AT175" s="197"/>
      <c r="AU175" s="197"/>
      <c r="AV175" s="197"/>
      <c r="AW175" s="197"/>
      <c r="AX175" s="197"/>
      <c r="AY175" s="197"/>
      <c r="AZ175" s="197"/>
      <c r="BA175" s="197"/>
      <c r="BB175" s="197"/>
      <c r="BC175" s="197"/>
      <c r="BD175" s="197"/>
      <c r="BE175" s="197"/>
      <c r="BF175" s="197"/>
    </row>
    <row r="176" spans="1:58" ht="11.15" customHeight="1">
      <c r="A176" s="197"/>
      <c r="B176" s="197"/>
      <c r="C176" s="197"/>
      <c r="D176" s="197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197"/>
      <c r="AT176" s="197"/>
      <c r="AU176" s="197"/>
      <c r="AV176" s="197"/>
      <c r="AW176" s="197"/>
      <c r="AX176" s="197"/>
      <c r="AY176" s="197"/>
      <c r="AZ176" s="197"/>
      <c r="BA176" s="197"/>
      <c r="BB176" s="197"/>
      <c r="BC176" s="197"/>
      <c r="BD176" s="197"/>
      <c r="BE176" s="197"/>
      <c r="BF176" s="197"/>
    </row>
    <row r="177" spans="1:58" ht="11.15" customHeight="1">
      <c r="A177" s="197"/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197"/>
      <c r="AT177" s="197"/>
      <c r="AU177" s="197"/>
      <c r="AV177" s="197"/>
      <c r="AW177" s="197"/>
      <c r="AX177" s="197"/>
      <c r="AY177" s="197"/>
      <c r="AZ177" s="197"/>
      <c r="BA177" s="197"/>
      <c r="BB177" s="197"/>
      <c r="BC177" s="197"/>
      <c r="BD177" s="197"/>
      <c r="BE177" s="197"/>
      <c r="BF177" s="197"/>
    </row>
    <row r="178" spans="1:58" ht="11.15" customHeight="1">
      <c r="A178" s="197"/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197"/>
      <c r="AT178" s="197"/>
      <c r="AU178" s="197"/>
      <c r="AV178" s="197"/>
      <c r="AW178" s="197"/>
      <c r="AX178" s="197"/>
      <c r="AY178" s="197"/>
      <c r="AZ178" s="197"/>
      <c r="BA178" s="197"/>
      <c r="BB178" s="197"/>
      <c r="BC178" s="197"/>
      <c r="BD178" s="197"/>
      <c r="BE178" s="197"/>
      <c r="BF178" s="197"/>
    </row>
    <row r="179" spans="1:58" ht="11.15" customHeight="1">
      <c r="A179" s="197"/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  <c r="AR179" s="197"/>
      <c r="AS179" s="197"/>
      <c r="AT179" s="197"/>
      <c r="AU179" s="197"/>
      <c r="AV179" s="197"/>
      <c r="AW179" s="197"/>
      <c r="AX179" s="197"/>
      <c r="AY179" s="197"/>
      <c r="AZ179" s="197"/>
      <c r="BA179" s="197"/>
      <c r="BB179" s="197"/>
      <c r="BC179" s="197"/>
      <c r="BD179" s="197"/>
      <c r="BE179" s="197"/>
      <c r="BF179" s="197"/>
    </row>
    <row r="180" spans="1:58" ht="11.15" customHeight="1">
      <c r="A180" s="197"/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  <c r="AR180" s="197"/>
      <c r="AS180" s="197"/>
      <c r="AT180" s="197"/>
      <c r="AU180" s="197"/>
      <c r="AV180" s="197"/>
      <c r="AW180" s="197"/>
      <c r="AX180" s="197"/>
      <c r="AY180" s="197"/>
      <c r="AZ180" s="197"/>
      <c r="BA180" s="197"/>
      <c r="BB180" s="197"/>
      <c r="BC180" s="197"/>
      <c r="BD180" s="197"/>
      <c r="BE180" s="197"/>
      <c r="BF180" s="197"/>
    </row>
    <row r="181" spans="1:58" ht="11.15" customHeight="1">
      <c r="A181" s="197"/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  <c r="AJ181" s="197"/>
      <c r="AK181" s="197"/>
      <c r="AL181" s="197"/>
      <c r="AM181" s="197"/>
      <c r="AN181" s="197"/>
      <c r="AO181" s="197"/>
      <c r="AP181" s="197"/>
      <c r="AQ181" s="197"/>
      <c r="AR181" s="197"/>
      <c r="AS181" s="197"/>
      <c r="AT181" s="197"/>
      <c r="AU181" s="197"/>
      <c r="AV181" s="197"/>
      <c r="AW181" s="197"/>
      <c r="AX181" s="197"/>
      <c r="AY181" s="197"/>
      <c r="AZ181" s="197"/>
      <c r="BA181" s="197"/>
      <c r="BB181" s="197"/>
      <c r="BC181" s="197"/>
      <c r="BD181" s="197"/>
      <c r="BE181" s="197"/>
      <c r="BF181" s="197"/>
    </row>
    <row r="182" spans="1:58" ht="11.15" customHeight="1">
      <c r="A182" s="197"/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/>
      <c r="AF182" s="197"/>
      <c r="AG182" s="197"/>
      <c r="AH182" s="197"/>
      <c r="AI182" s="197"/>
      <c r="AJ182" s="197"/>
      <c r="AK182" s="197"/>
      <c r="AL182" s="197"/>
      <c r="AM182" s="197"/>
      <c r="AN182" s="197"/>
      <c r="AO182" s="197"/>
      <c r="AP182" s="197"/>
      <c r="AQ182" s="197"/>
      <c r="AR182" s="197"/>
      <c r="AS182" s="197"/>
      <c r="AT182" s="197"/>
      <c r="AU182" s="197"/>
      <c r="AV182" s="197"/>
      <c r="AW182" s="197"/>
      <c r="AX182" s="197"/>
      <c r="AY182" s="197"/>
      <c r="AZ182" s="197"/>
      <c r="BA182" s="197"/>
      <c r="BB182" s="197"/>
      <c r="BC182" s="197"/>
      <c r="BD182" s="197"/>
      <c r="BE182" s="197"/>
      <c r="BF182" s="197"/>
    </row>
    <row r="183" spans="1:58" ht="11.15" customHeight="1">
      <c r="A183" s="197"/>
      <c r="B183" s="197"/>
      <c r="C183" s="197"/>
      <c r="D183" s="197"/>
      <c r="E183" s="197"/>
      <c r="F183" s="197"/>
      <c r="G183" s="197"/>
      <c r="H183" s="197"/>
      <c r="I183" s="197"/>
      <c r="J183" s="197"/>
      <c r="K183" s="197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/>
      <c r="AF183" s="197"/>
      <c r="AG183" s="197"/>
      <c r="AH183" s="197"/>
      <c r="AI183" s="197"/>
      <c r="AJ183" s="197"/>
      <c r="AK183" s="197"/>
      <c r="AL183" s="197"/>
      <c r="AM183" s="197"/>
      <c r="AN183" s="197"/>
      <c r="AO183" s="197"/>
      <c r="AP183" s="197"/>
      <c r="AQ183" s="197"/>
      <c r="AR183" s="197"/>
      <c r="AS183" s="197"/>
      <c r="AT183" s="197"/>
      <c r="AU183" s="197"/>
      <c r="AV183" s="197"/>
      <c r="AW183" s="197"/>
      <c r="AX183" s="197"/>
      <c r="AY183" s="197"/>
      <c r="AZ183" s="197"/>
      <c r="BA183" s="197"/>
      <c r="BB183" s="197"/>
      <c r="BC183" s="197"/>
      <c r="BD183" s="197"/>
      <c r="BE183" s="197"/>
      <c r="BF183" s="197"/>
    </row>
    <row r="184" spans="1:58" ht="11.15" customHeight="1">
      <c r="A184" s="197"/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97"/>
      <c r="AS184" s="197"/>
      <c r="AT184" s="197"/>
      <c r="AU184" s="197"/>
      <c r="AV184" s="197"/>
      <c r="AW184" s="197"/>
      <c r="AX184" s="197"/>
      <c r="AY184" s="197"/>
      <c r="AZ184" s="197"/>
      <c r="BA184" s="197"/>
      <c r="BB184" s="197"/>
      <c r="BC184" s="197"/>
      <c r="BD184" s="197"/>
      <c r="BE184" s="197"/>
      <c r="BF184" s="197"/>
    </row>
    <row r="185" spans="1:58" ht="11.15" customHeight="1">
      <c r="A185" s="197"/>
      <c r="B185" s="197"/>
      <c r="C185" s="197"/>
      <c r="D185" s="197"/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/>
      <c r="AF185" s="197"/>
      <c r="AG185" s="197"/>
      <c r="AH185" s="197"/>
      <c r="AI185" s="197"/>
      <c r="AJ185" s="197"/>
      <c r="AK185" s="197"/>
      <c r="AL185" s="197"/>
      <c r="AM185" s="197"/>
      <c r="AN185" s="197"/>
      <c r="AO185" s="197"/>
      <c r="AP185" s="197"/>
      <c r="AQ185" s="197"/>
      <c r="AR185" s="197"/>
      <c r="AS185" s="197"/>
      <c r="AT185" s="197"/>
      <c r="AU185" s="197"/>
      <c r="AV185" s="197"/>
      <c r="AW185" s="197"/>
      <c r="AX185" s="197"/>
      <c r="AY185" s="197"/>
      <c r="AZ185" s="197"/>
      <c r="BA185" s="197"/>
      <c r="BB185" s="197"/>
      <c r="BC185" s="197"/>
      <c r="BD185" s="197"/>
      <c r="BE185" s="197"/>
      <c r="BF185" s="197"/>
    </row>
    <row r="186" spans="1:58" ht="11.15" customHeight="1">
      <c r="A186" s="197"/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7"/>
      <c r="AT186" s="197"/>
      <c r="AU186" s="197"/>
      <c r="AV186" s="197"/>
      <c r="AW186" s="197"/>
      <c r="AX186" s="197"/>
      <c r="AY186" s="197"/>
      <c r="AZ186" s="197"/>
      <c r="BA186" s="197"/>
      <c r="BB186" s="197"/>
      <c r="BC186" s="197"/>
      <c r="BD186" s="197"/>
      <c r="BE186" s="197"/>
      <c r="BF186" s="197"/>
    </row>
    <row r="187" spans="1:58" ht="11.15" customHeight="1">
      <c r="A187" s="197"/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7"/>
      <c r="AT187" s="197"/>
      <c r="AU187" s="197"/>
      <c r="AV187" s="197"/>
      <c r="AW187" s="197"/>
      <c r="AX187" s="197"/>
      <c r="AY187" s="197"/>
      <c r="AZ187" s="197"/>
      <c r="BA187" s="197"/>
      <c r="BB187" s="197"/>
      <c r="BC187" s="197"/>
      <c r="BD187" s="197"/>
      <c r="BE187" s="197"/>
      <c r="BF187" s="197"/>
    </row>
    <row r="188" spans="1:58" ht="11.15" customHeight="1">
      <c r="A188" s="197"/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7"/>
      <c r="AT188" s="197"/>
      <c r="AU188" s="197"/>
      <c r="AV188" s="197"/>
      <c r="AW188" s="197"/>
      <c r="AX188" s="197"/>
      <c r="AY188" s="197"/>
      <c r="AZ188" s="197"/>
      <c r="BA188" s="197"/>
      <c r="BB188" s="197"/>
      <c r="BC188" s="197"/>
      <c r="BD188" s="197"/>
      <c r="BE188" s="197"/>
      <c r="BF188" s="197"/>
    </row>
    <row r="189" spans="1:58" ht="11.15" customHeight="1">
      <c r="A189" s="197"/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7"/>
      <c r="BC189" s="197"/>
      <c r="BD189" s="197"/>
      <c r="BE189" s="197"/>
      <c r="BF189" s="197"/>
    </row>
    <row r="190" spans="1:58" ht="11.15" customHeight="1">
      <c r="A190" s="197"/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7"/>
      <c r="AT190" s="197"/>
      <c r="AU190" s="197"/>
      <c r="AV190" s="197"/>
      <c r="AW190" s="197"/>
      <c r="AX190" s="197"/>
      <c r="AY190" s="197"/>
      <c r="AZ190" s="197"/>
      <c r="BA190" s="197"/>
      <c r="BB190" s="197"/>
      <c r="BC190" s="197"/>
      <c r="BD190" s="197"/>
      <c r="BE190" s="197"/>
      <c r="BF190" s="197"/>
    </row>
    <row r="191" spans="1:58" ht="11.15" customHeight="1">
      <c r="A191" s="197"/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197"/>
      <c r="AT191" s="197"/>
      <c r="AU191" s="197"/>
      <c r="AV191" s="197"/>
      <c r="AW191" s="197"/>
      <c r="AX191" s="197"/>
      <c r="AY191" s="197"/>
      <c r="AZ191" s="197"/>
      <c r="BA191" s="197"/>
      <c r="BB191" s="197"/>
      <c r="BC191" s="197"/>
      <c r="BD191" s="197"/>
      <c r="BE191" s="197"/>
      <c r="BF191" s="197"/>
    </row>
    <row r="192" spans="1:58" ht="11.15" customHeight="1">
      <c r="A192" s="197"/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197"/>
      <c r="AT192" s="197"/>
      <c r="AU192" s="197"/>
      <c r="AV192" s="197"/>
      <c r="AW192" s="197"/>
      <c r="AX192" s="197"/>
      <c r="AY192" s="197"/>
      <c r="AZ192" s="197"/>
      <c r="BA192" s="197"/>
      <c r="BB192" s="197"/>
      <c r="BC192" s="197"/>
      <c r="BD192" s="197"/>
      <c r="BE192" s="197"/>
      <c r="BF192" s="197"/>
    </row>
    <row r="193" spans="1:58" ht="11.15" customHeight="1">
      <c r="A193" s="197"/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197"/>
      <c r="AT193" s="197"/>
      <c r="AU193" s="197"/>
      <c r="AV193" s="197"/>
      <c r="AW193" s="197"/>
      <c r="AX193" s="197"/>
      <c r="AY193" s="197"/>
      <c r="AZ193" s="197"/>
      <c r="BA193" s="197"/>
      <c r="BB193" s="197"/>
      <c r="BC193" s="197"/>
      <c r="BD193" s="197"/>
      <c r="BE193" s="197"/>
      <c r="BF193" s="197"/>
    </row>
    <row r="194" spans="1:58" ht="11.15" customHeight="1">
      <c r="A194" s="197"/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197"/>
      <c r="AT194" s="197"/>
      <c r="AU194" s="197"/>
      <c r="AV194" s="197"/>
      <c r="AW194" s="197"/>
      <c r="AX194" s="197"/>
      <c r="AY194" s="197"/>
      <c r="AZ194" s="197"/>
      <c r="BA194" s="197"/>
      <c r="BB194" s="197"/>
      <c r="BC194" s="197"/>
      <c r="BD194" s="197"/>
      <c r="BE194" s="197"/>
      <c r="BF194" s="197"/>
    </row>
    <row r="195" spans="1:58" ht="11.15" customHeight="1">
      <c r="A195" s="197"/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  <c r="AR195" s="197"/>
      <c r="AS195" s="197"/>
      <c r="AT195" s="197"/>
      <c r="AU195" s="197"/>
      <c r="AV195" s="197"/>
      <c r="AW195" s="197"/>
      <c r="AX195" s="197"/>
      <c r="AY195" s="197"/>
      <c r="AZ195" s="197"/>
      <c r="BA195" s="197"/>
      <c r="BB195" s="197"/>
      <c r="BC195" s="197"/>
      <c r="BD195" s="197"/>
      <c r="BE195" s="197"/>
      <c r="BF195" s="197"/>
    </row>
    <row r="196" spans="1:58" ht="11.15" customHeight="1">
      <c r="A196" s="197"/>
      <c r="B196" s="197"/>
      <c r="C196" s="197"/>
      <c r="D196" s="197"/>
      <c r="E196" s="197"/>
      <c r="F196" s="197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197"/>
      <c r="AT196" s="197"/>
      <c r="AU196" s="197"/>
      <c r="AV196" s="197"/>
      <c r="AW196" s="197"/>
      <c r="AX196" s="197"/>
      <c r="AY196" s="197"/>
      <c r="AZ196" s="197"/>
      <c r="BA196" s="197"/>
      <c r="BB196" s="197"/>
      <c r="BC196" s="197"/>
      <c r="BD196" s="197"/>
      <c r="BE196" s="197"/>
      <c r="BF196" s="197"/>
    </row>
    <row r="197" spans="1:58" ht="11.15" customHeight="1">
      <c r="A197" s="197"/>
      <c r="B197" s="197"/>
      <c r="C197" s="197"/>
      <c r="D197" s="197"/>
      <c r="E197" s="197"/>
      <c r="F197" s="197"/>
      <c r="G197" s="197"/>
      <c r="H197" s="197"/>
      <c r="I197" s="197"/>
      <c r="J197" s="197"/>
      <c r="K197" s="197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/>
      <c r="AF197" s="197"/>
      <c r="AG197" s="197"/>
      <c r="AH197" s="197"/>
      <c r="AI197" s="197"/>
      <c r="AJ197" s="197"/>
      <c r="AK197" s="197"/>
      <c r="AL197" s="197"/>
      <c r="AM197" s="197"/>
      <c r="AN197" s="197"/>
      <c r="AO197" s="197"/>
      <c r="AP197" s="197"/>
      <c r="AQ197" s="197"/>
      <c r="AR197" s="197"/>
      <c r="AS197" s="197"/>
      <c r="AT197" s="197"/>
      <c r="AU197" s="197"/>
      <c r="AV197" s="197"/>
      <c r="AW197" s="197"/>
      <c r="AX197" s="197"/>
      <c r="AY197" s="197"/>
      <c r="AZ197" s="197"/>
      <c r="BA197" s="197"/>
      <c r="BB197" s="197"/>
      <c r="BC197" s="197"/>
      <c r="BD197" s="197"/>
      <c r="BE197" s="197"/>
      <c r="BF197" s="197"/>
    </row>
    <row r="198" spans="1:58" ht="11.15" customHeight="1">
      <c r="A198" s="197"/>
      <c r="B198" s="197"/>
      <c r="C198" s="197"/>
      <c r="D198" s="197"/>
      <c r="E198" s="197"/>
      <c r="F198" s="197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/>
      <c r="W198" s="197"/>
      <c r="X198" s="197"/>
      <c r="Y198" s="197"/>
      <c r="Z198" s="197"/>
      <c r="AA198" s="197"/>
      <c r="AB198" s="197"/>
      <c r="AC198" s="197"/>
      <c r="AD198" s="197"/>
      <c r="AE198" s="197"/>
      <c r="AF198" s="197"/>
      <c r="AG198" s="197"/>
      <c r="AH198" s="197"/>
      <c r="AI198" s="197"/>
      <c r="AJ198" s="197"/>
      <c r="AK198" s="197"/>
      <c r="AL198" s="197"/>
      <c r="AM198" s="197"/>
      <c r="AN198" s="197"/>
      <c r="AO198" s="197"/>
      <c r="AP198" s="197"/>
      <c r="AQ198" s="197"/>
      <c r="AR198" s="197"/>
      <c r="AS198" s="197"/>
      <c r="AT198" s="197"/>
      <c r="AU198" s="197"/>
      <c r="AV198" s="197"/>
      <c r="AW198" s="197"/>
      <c r="AX198" s="197"/>
      <c r="AY198" s="197"/>
      <c r="AZ198" s="197"/>
      <c r="BA198" s="197"/>
      <c r="BB198" s="197"/>
      <c r="BC198" s="197"/>
      <c r="BD198" s="197"/>
      <c r="BE198" s="197"/>
      <c r="BF198" s="197"/>
    </row>
    <row r="199" spans="1:58" ht="11.15" customHeight="1">
      <c r="A199" s="197"/>
      <c r="B199" s="197"/>
      <c r="C199" s="197"/>
      <c r="D199" s="197"/>
      <c r="E199" s="197"/>
      <c r="F199" s="197"/>
      <c r="G199" s="197"/>
      <c r="H199" s="197"/>
      <c r="I199" s="197"/>
      <c r="J199" s="197"/>
      <c r="K199" s="197"/>
      <c r="L199" s="197"/>
      <c r="M199" s="197"/>
      <c r="N199" s="197"/>
      <c r="O199" s="197"/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7"/>
      <c r="AK199" s="197"/>
      <c r="AL199" s="197"/>
      <c r="AM199" s="197"/>
      <c r="AN199" s="197"/>
      <c r="AO199" s="197"/>
      <c r="AP199" s="197"/>
      <c r="AQ199" s="197"/>
      <c r="AR199" s="197"/>
      <c r="AS199" s="197"/>
      <c r="AT199" s="197"/>
      <c r="AU199" s="197"/>
      <c r="AV199" s="197"/>
      <c r="AW199" s="197"/>
      <c r="AX199" s="197"/>
      <c r="AY199" s="197"/>
      <c r="AZ199" s="197"/>
      <c r="BA199" s="197"/>
      <c r="BB199" s="197"/>
      <c r="BC199" s="197"/>
      <c r="BD199" s="197"/>
      <c r="BE199" s="197"/>
      <c r="BF199" s="197"/>
    </row>
    <row r="200" spans="1:58" ht="11.15" customHeight="1">
      <c r="A200" s="197"/>
      <c r="B200" s="197"/>
      <c r="C200" s="197"/>
      <c r="D200" s="197"/>
      <c r="E200" s="197"/>
      <c r="F200" s="197"/>
      <c r="G200" s="197"/>
      <c r="H200" s="197"/>
      <c r="I200" s="197"/>
      <c r="J200" s="197"/>
      <c r="K200" s="197"/>
      <c r="L200" s="197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/>
      <c r="AF200" s="197"/>
      <c r="AG200" s="197"/>
      <c r="AH200" s="197"/>
      <c r="AI200" s="197"/>
      <c r="AJ200" s="197"/>
      <c r="AK200" s="197"/>
      <c r="AL200" s="197"/>
      <c r="AM200" s="197"/>
      <c r="AN200" s="197"/>
      <c r="AO200" s="197"/>
      <c r="AP200" s="197"/>
      <c r="AQ200" s="197"/>
      <c r="AR200" s="197"/>
      <c r="AS200" s="197"/>
      <c r="AT200" s="197"/>
      <c r="AU200" s="197"/>
      <c r="AV200" s="197"/>
      <c r="AW200" s="197"/>
      <c r="AX200" s="197"/>
      <c r="AY200" s="197"/>
      <c r="AZ200" s="197"/>
      <c r="BA200" s="197"/>
      <c r="BB200" s="197"/>
      <c r="BC200" s="197"/>
      <c r="BD200" s="197"/>
      <c r="BE200" s="197"/>
      <c r="BF200" s="197"/>
    </row>
    <row r="201" spans="1:58" ht="11.15" customHeight="1">
      <c r="A201" s="197"/>
      <c r="B201" s="197"/>
      <c r="C201" s="197"/>
      <c r="D201" s="197"/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  <c r="AF201" s="197"/>
      <c r="AG201" s="197"/>
      <c r="AH201" s="197"/>
      <c r="AI201" s="197"/>
      <c r="AJ201" s="197"/>
      <c r="AK201" s="197"/>
      <c r="AL201" s="197"/>
      <c r="AM201" s="197"/>
      <c r="AN201" s="197"/>
      <c r="AO201" s="197"/>
      <c r="AP201" s="197"/>
      <c r="AQ201" s="197"/>
      <c r="AR201" s="197"/>
      <c r="AS201" s="197"/>
      <c r="AT201" s="197"/>
      <c r="AU201" s="197"/>
      <c r="AV201" s="197"/>
      <c r="AW201" s="197"/>
      <c r="AX201" s="197"/>
      <c r="AY201" s="197"/>
      <c r="AZ201" s="197"/>
      <c r="BA201" s="197"/>
      <c r="BB201" s="197"/>
      <c r="BC201" s="197"/>
      <c r="BD201" s="197"/>
      <c r="BE201" s="197"/>
      <c r="BF201" s="197"/>
    </row>
    <row r="202" spans="1:58" ht="11.15" customHeight="1">
      <c r="A202" s="197"/>
      <c r="B202" s="197"/>
      <c r="C202" s="197"/>
      <c r="D202" s="197"/>
      <c r="E202" s="197"/>
      <c r="F202" s="197"/>
      <c r="G202" s="197"/>
      <c r="H202" s="197"/>
      <c r="I202" s="197"/>
      <c r="J202" s="197"/>
      <c r="K202" s="197"/>
      <c r="L202" s="197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197"/>
      <c r="AT202" s="197"/>
      <c r="AU202" s="197"/>
      <c r="AV202" s="197"/>
      <c r="AW202" s="197"/>
      <c r="AX202" s="197"/>
      <c r="AY202" s="197"/>
      <c r="AZ202" s="197"/>
      <c r="BA202" s="197"/>
      <c r="BB202" s="197"/>
      <c r="BC202" s="197"/>
      <c r="BD202" s="197"/>
      <c r="BE202" s="197"/>
      <c r="BF202" s="197"/>
    </row>
    <row r="203" spans="1:58" ht="11.15" customHeight="1">
      <c r="A203" s="197"/>
      <c r="B203" s="197"/>
      <c r="C203" s="197"/>
      <c r="D203" s="197"/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7"/>
      <c r="AT203" s="197"/>
      <c r="AU203" s="197"/>
      <c r="AV203" s="197"/>
      <c r="AW203" s="197"/>
      <c r="AX203" s="197"/>
      <c r="AY203" s="197"/>
      <c r="AZ203" s="197"/>
      <c r="BA203" s="197"/>
      <c r="BB203" s="197"/>
      <c r="BC203" s="197"/>
      <c r="BD203" s="197"/>
      <c r="BE203" s="197"/>
      <c r="BF203" s="197"/>
    </row>
    <row r="204" spans="1:58" ht="11.15" customHeight="1">
      <c r="A204" s="197"/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7"/>
      <c r="AT204" s="197"/>
      <c r="AU204" s="197"/>
      <c r="AV204" s="197"/>
      <c r="AW204" s="197"/>
      <c r="AX204" s="197"/>
      <c r="AY204" s="197"/>
      <c r="AZ204" s="197"/>
      <c r="BA204" s="197"/>
      <c r="BB204" s="197"/>
      <c r="BC204" s="197"/>
      <c r="BD204" s="197"/>
      <c r="BE204" s="197"/>
      <c r="BF204" s="197"/>
    </row>
    <row r="205" spans="1:58" ht="11.15" customHeight="1">
      <c r="A205" s="197"/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7"/>
      <c r="AT205" s="197"/>
      <c r="AU205" s="197"/>
      <c r="AV205" s="197"/>
      <c r="AW205" s="197"/>
      <c r="AX205" s="197"/>
      <c r="AY205" s="197"/>
      <c r="AZ205" s="197"/>
      <c r="BA205" s="197"/>
      <c r="BB205" s="197"/>
      <c r="BC205" s="197"/>
      <c r="BD205" s="197"/>
      <c r="BE205" s="197"/>
      <c r="BF205" s="197"/>
    </row>
    <row r="206" spans="1:58" ht="11.15" customHeight="1">
      <c r="A206" s="197"/>
      <c r="B206" s="197"/>
      <c r="C206" s="197"/>
      <c r="D206" s="197"/>
      <c r="E206" s="197"/>
      <c r="F206" s="197"/>
      <c r="G206" s="197"/>
      <c r="H206" s="197"/>
      <c r="I206" s="197"/>
      <c r="J206" s="197"/>
      <c r="K206" s="197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7"/>
      <c r="AT206" s="197"/>
      <c r="AU206" s="197"/>
      <c r="AV206" s="197"/>
      <c r="AW206" s="197"/>
      <c r="AX206" s="197"/>
      <c r="AY206" s="197"/>
      <c r="AZ206" s="197"/>
      <c r="BA206" s="197"/>
      <c r="BB206" s="197"/>
      <c r="BC206" s="197"/>
      <c r="BD206" s="197"/>
      <c r="BE206" s="197"/>
      <c r="BF206" s="197"/>
    </row>
    <row r="207" spans="1:58" ht="11.15" customHeight="1">
      <c r="A207" s="197"/>
      <c r="B207" s="197"/>
      <c r="C207" s="197"/>
      <c r="D207" s="197"/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7"/>
      <c r="AT207" s="197"/>
      <c r="AU207" s="197"/>
      <c r="AV207" s="197"/>
      <c r="AW207" s="197"/>
      <c r="AX207" s="197"/>
      <c r="AY207" s="197"/>
      <c r="AZ207" s="197"/>
      <c r="BA207" s="197"/>
      <c r="BB207" s="197"/>
      <c r="BC207" s="197"/>
      <c r="BD207" s="197"/>
      <c r="BE207" s="197"/>
      <c r="BF207" s="197"/>
    </row>
    <row r="208" spans="1:58" ht="11.15" customHeight="1">
      <c r="A208" s="197"/>
      <c r="B208" s="197"/>
      <c r="C208" s="197"/>
      <c r="D208" s="197"/>
      <c r="E208" s="197"/>
      <c r="F208" s="197"/>
      <c r="G208" s="197"/>
      <c r="H208" s="197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7"/>
      <c r="AT208" s="197"/>
      <c r="AU208" s="197"/>
      <c r="AV208" s="197"/>
      <c r="AW208" s="197"/>
      <c r="AX208" s="197"/>
      <c r="AY208" s="197"/>
      <c r="AZ208" s="197"/>
      <c r="BA208" s="197"/>
      <c r="BB208" s="197"/>
      <c r="BC208" s="197"/>
      <c r="BD208" s="197"/>
      <c r="BE208" s="197"/>
      <c r="BF208" s="197"/>
    </row>
    <row r="209" spans="1:58" ht="11.15" customHeight="1">
      <c r="A209" s="197"/>
      <c r="B209" s="197"/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197"/>
      <c r="AT209" s="197"/>
      <c r="AU209" s="197"/>
      <c r="AV209" s="197"/>
      <c r="AW209" s="197"/>
      <c r="AX209" s="197"/>
      <c r="AY209" s="197"/>
      <c r="AZ209" s="197"/>
      <c r="BA209" s="197"/>
      <c r="BB209" s="197"/>
      <c r="BC209" s="197"/>
      <c r="BD209" s="197"/>
      <c r="BE209" s="197"/>
      <c r="BF209" s="197"/>
    </row>
    <row r="210" spans="1:58" ht="11.15" customHeight="1">
      <c r="A210" s="197"/>
      <c r="B210" s="197"/>
      <c r="C210" s="197"/>
      <c r="D210" s="197"/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197"/>
      <c r="AT210" s="197"/>
      <c r="AU210" s="197"/>
      <c r="AV210" s="197"/>
      <c r="AW210" s="197"/>
      <c r="AX210" s="197"/>
      <c r="AY210" s="197"/>
      <c r="AZ210" s="197"/>
      <c r="BA210" s="197"/>
      <c r="BB210" s="197"/>
      <c r="BC210" s="197"/>
      <c r="BD210" s="197"/>
      <c r="BE210" s="197"/>
      <c r="BF210" s="197"/>
    </row>
    <row r="211" spans="1:58" ht="11.15" customHeight="1">
      <c r="A211" s="197"/>
      <c r="B211" s="197"/>
      <c r="C211" s="197"/>
      <c r="D211" s="197"/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197"/>
      <c r="AT211" s="197"/>
      <c r="AU211" s="197"/>
      <c r="AV211" s="197"/>
      <c r="AW211" s="197"/>
      <c r="AX211" s="197"/>
      <c r="AY211" s="197"/>
      <c r="AZ211" s="197"/>
      <c r="BA211" s="197"/>
      <c r="BB211" s="197"/>
      <c r="BC211" s="197"/>
      <c r="BD211" s="197"/>
      <c r="BE211" s="197"/>
      <c r="BF211" s="197"/>
    </row>
    <row r="212" spans="1:58" ht="11.15" customHeight="1">
      <c r="A212" s="197"/>
      <c r="B212" s="197"/>
      <c r="C212" s="197"/>
      <c r="D212" s="197"/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197"/>
      <c r="AV212" s="197"/>
      <c r="AW212" s="197"/>
      <c r="AX212" s="197"/>
      <c r="AY212" s="197"/>
      <c r="AZ212" s="197"/>
      <c r="BA212" s="197"/>
      <c r="BB212" s="197"/>
      <c r="BC212" s="197"/>
      <c r="BD212" s="197"/>
      <c r="BE212" s="197"/>
      <c r="BF212" s="197"/>
    </row>
    <row r="213" spans="1:58" ht="11.15" customHeight="1">
      <c r="A213" s="197"/>
      <c r="B213" s="197"/>
      <c r="C213" s="197"/>
      <c r="D213" s="197"/>
      <c r="E213" s="197"/>
      <c r="F213" s="197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197"/>
      <c r="AT213" s="197"/>
      <c r="AU213" s="197"/>
      <c r="AV213" s="197"/>
      <c r="AW213" s="197"/>
      <c r="AX213" s="197"/>
      <c r="AY213" s="197"/>
      <c r="AZ213" s="197"/>
      <c r="BA213" s="197"/>
      <c r="BB213" s="197"/>
      <c r="BC213" s="197"/>
      <c r="BD213" s="197"/>
      <c r="BE213" s="197"/>
      <c r="BF213" s="197"/>
    </row>
    <row r="214" spans="1:58" ht="11.15" customHeight="1">
      <c r="A214" s="197"/>
      <c r="B214" s="197"/>
      <c r="C214" s="197"/>
      <c r="D214" s="197"/>
      <c r="E214" s="197"/>
      <c r="F214" s="197"/>
      <c r="G214" s="197"/>
      <c r="H214" s="197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197"/>
      <c r="AT214" s="197"/>
      <c r="AU214" s="197"/>
      <c r="AV214" s="197"/>
      <c r="AW214" s="197"/>
      <c r="AX214" s="197"/>
      <c r="AY214" s="197"/>
      <c r="AZ214" s="197"/>
      <c r="BA214" s="197"/>
      <c r="BB214" s="197"/>
      <c r="BC214" s="197"/>
      <c r="BD214" s="197"/>
      <c r="BE214" s="197"/>
      <c r="BF214" s="197"/>
    </row>
    <row r="215" spans="1:58" ht="11.15" customHeight="1">
      <c r="A215" s="197"/>
      <c r="B215" s="197"/>
      <c r="C215" s="197"/>
      <c r="D215" s="197"/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197"/>
      <c r="AT215" s="197"/>
      <c r="AU215" s="197"/>
      <c r="AV215" s="197"/>
      <c r="AW215" s="197"/>
      <c r="AX215" s="197"/>
      <c r="AY215" s="197"/>
      <c r="AZ215" s="197"/>
      <c r="BA215" s="197"/>
      <c r="BB215" s="197"/>
      <c r="BC215" s="197"/>
      <c r="BD215" s="197"/>
      <c r="BE215" s="197"/>
      <c r="BF215" s="197"/>
    </row>
    <row r="216" spans="1:58" ht="11.15" customHeight="1">
      <c r="A216" s="197"/>
      <c r="B216" s="197"/>
      <c r="C216" s="197"/>
      <c r="D216" s="197"/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197"/>
      <c r="AT216" s="197"/>
      <c r="AU216" s="197"/>
      <c r="AV216" s="197"/>
      <c r="AW216" s="197"/>
      <c r="AX216" s="197"/>
      <c r="AY216" s="197"/>
      <c r="AZ216" s="197"/>
      <c r="BA216" s="197"/>
      <c r="BB216" s="197"/>
      <c r="BC216" s="197"/>
      <c r="BD216" s="197"/>
      <c r="BE216" s="197"/>
      <c r="BF216" s="197"/>
    </row>
    <row r="217" spans="1:58" ht="11.15" customHeight="1">
      <c r="A217" s="197"/>
      <c r="B217" s="197"/>
      <c r="C217" s="197"/>
      <c r="D217" s="197"/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197"/>
      <c r="AT217" s="197"/>
      <c r="AU217" s="197"/>
      <c r="AV217" s="197"/>
      <c r="AW217" s="197"/>
      <c r="AX217" s="197"/>
      <c r="AY217" s="197"/>
      <c r="AZ217" s="197"/>
      <c r="BA217" s="197"/>
      <c r="BB217" s="197"/>
      <c r="BC217" s="197"/>
      <c r="BD217" s="197"/>
      <c r="BE217" s="197"/>
      <c r="BF217" s="197"/>
    </row>
    <row r="218" spans="1:58" ht="11.15" customHeight="1">
      <c r="A218" s="197"/>
      <c r="B218" s="197"/>
      <c r="C218" s="197"/>
      <c r="D218" s="197"/>
      <c r="E218" s="197"/>
      <c r="F218" s="197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197"/>
      <c r="AT218" s="197"/>
      <c r="AU218" s="197"/>
      <c r="AV218" s="197"/>
      <c r="AW218" s="197"/>
      <c r="AX218" s="197"/>
      <c r="AY218" s="197"/>
      <c r="AZ218" s="197"/>
      <c r="BA218" s="197"/>
      <c r="BB218" s="197"/>
      <c r="BC218" s="197"/>
      <c r="BD218" s="197"/>
      <c r="BE218" s="197"/>
      <c r="BF218" s="197"/>
    </row>
    <row r="219" spans="1:58" ht="11.15" customHeight="1">
      <c r="A219" s="197"/>
      <c r="B219" s="197"/>
      <c r="C219" s="197"/>
      <c r="D219" s="197"/>
      <c r="E219" s="197"/>
      <c r="F219" s="197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197"/>
      <c r="AT219" s="197"/>
      <c r="AU219" s="197"/>
      <c r="AV219" s="197"/>
      <c r="AW219" s="197"/>
      <c r="AX219" s="197"/>
      <c r="AY219" s="197"/>
      <c r="AZ219" s="197"/>
      <c r="BA219" s="197"/>
      <c r="BB219" s="197"/>
      <c r="BC219" s="197"/>
      <c r="BD219" s="197"/>
      <c r="BE219" s="197"/>
      <c r="BF219" s="197"/>
    </row>
    <row r="220" spans="1:58" ht="11.15" customHeight="1">
      <c r="A220" s="197"/>
      <c r="B220" s="197"/>
      <c r="C220" s="197"/>
      <c r="D220" s="197"/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197"/>
      <c r="AT220" s="197"/>
      <c r="AU220" s="197"/>
      <c r="AV220" s="197"/>
      <c r="AW220" s="197"/>
      <c r="AX220" s="197"/>
      <c r="AY220" s="197"/>
      <c r="AZ220" s="197"/>
      <c r="BA220" s="197"/>
      <c r="BB220" s="197"/>
      <c r="BC220" s="197"/>
      <c r="BD220" s="197"/>
      <c r="BE220" s="197"/>
      <c r="BF220" s="197"/>
    </row>
    <row r="221" spans="1:58" ht="11.15" customHeight="1">
      <c r="A221" s="197"/>
      <c r="B221" s="197"/>
      <c r="C221" s="197"/>
      <c r="D221" s="197"/>
      <c r="E221" s="197"/>
      <c r="F221" s="197"/>
      <c r="G221" s="197"/>
      <c r="H221" s="197"/>
      <c r="I221" s="197"/>
      <c r="J221" s="197"/>
      <c r="K221" s="197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  <c r="AR221" s="197"/>
      <c r="AS221" s="197"/>
      <c r="AT221" s="197"/>
      <c r="AU221" s="197"/>
      <c r="AV221" s="197"/>
      <c r="AW221" s="197"/>
      <c r="AX221" s="197"/>
      <c r="AY221" s="197"/>
      <c r="AZ221" s="197"/>
      <c r="BA221" s="197"/>
      <c r="BB221" s="197"/>
      <c r="BC221" s="197"/>
      <c r="BD221" s="197"/>
      <c r="BE221" s="197"/>
      <c r="BF221" s="197"/>
    </row>
    <row r="222" spans="1:58" ht="11.15" customHeight="1">
      <c r="A222" s="197"/>
      <c r="B222" s="197"/>
      <c r="C222" s="197"/>
      <c r="D222" s="197"/>
      <c r="E222" s="197"/>
      <c r="F222" s="197"/>
      <c r="G222" s="197"/>
      <c r="H222" s="197"/>
      <c r="I222" s="197"/>
      <c r="J222" s="197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197"/>
      <c r="AT222" s="197"/>
      <c r="AU222" s="197"/>
      <c r="AV222" s="197"/>
      <c r="AW222" s="197"/>
      <c r="AX222" s="197"/>
      <c r="AY222" s="197"/>
      <c r="AZ222" s="197"/>
      <c r="BA222" s="197"/>
      <c r="BB222" s="197"/>
      <c r="BC222" s="197"/>
      <c r="BD222" s="197"/>
      <c r="BE222" s="197"/>
      <c r="BF222" s="197"/>
    </row>
    <row r="223" spans="1:58" ht="11.15" customHeight="1">
      <c r="A223" s="197"/>
      <c r="B223" s="197"/>
      <c r="C223" s="197"/>
      <c r="D223" s="197"/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197"/>
      <c r="AT223" s="197"/>
      <c r="AU223" s="197"/>
      <c r="AV223" s="197"/>
      <c r="AW223" s="197"/>
      <c r="AX223" s="197"/>
      <c r="AY223" s="197"/>
      <c r="AZ223" s="197"/>
      <c r="BA223" s="197"/>
      <c r="BB223" s="197"/>
      <c r="BC223" s="197"/>
      <c r="BD223" s="197"/>
      <c r="BE223" s="197"/>
      <c r="BF223" s="197"/>
    </row>
    <row r="224" spans="1:58" ht="11.15" customHeight="1">
      <c r="A224" s="197"/>
      <c r="B224" s="197"/>
      <c r="C224" s="197"/>
      <c r="D224" s="197"/>
      <c r="E224" s="197"/>
      <c r="F224" s="197"/>
      <c r="G224" s="197"/>
      <c r="H224" s="197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197"/>
      <c r="AT224" s="197"/>
      <c r="AU224" s="197"/>
      <c r="AV224" s="197"/>
      <c r="AW224" s="197"/>
      <c r="AX224" s="197"/>
      <c r="AY224" s="197"/>
      <c r="AZ224" s="197"/>
      <c r="BA224" s="197"/>
      <c r="BB224" s="197"/>
      <c r="BC224" s="197"/>
      <c r="BD224" s="197"/>
      <c r="BE224" s="197"/>
      <c r="BF224" s="197"/>
    </row>
    <row r="225" spans="1:58" ht="11.15" customHeight="1">
      <c r="A225" s="197"/>
      <c r="B225" s="197"/>
      <c r="C225" s="197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7"/>
      <c r="AT225" s="197"/>
      <c r="AU225" s="197"/>
      <c r="AV225" s="197"/>
      <c r="AW225" s="197"/>
      <c r="AX225" s="197"/>
      <c r="AY225" s="197"/>
      <c r="AZ225" s="197"/>
      <c r="BA225" s="197"/>
      <c r="BB225" s="197"/>
      <c r="BC225" s="197"/>
      <c r="BD225" s="197"/>
      <c r="BE225" s="197"/>
      <c r="BF225" s="197"/>
    </row>
    <row r="226" spans="1:58" ht="11.15" customHeight="1">
      <c r="A226" s="197"/>
      <c r="B226" s="197"/>
      <c r="C226" s="197"/>
      <c r="D226" s="197"/>
      <c r="E226" s="197"/>
      <c r="F226" s="197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197"/>
      <c r="AV226" s="197"/>
      <c r="AW226" s="197"/>
      <c r="AX226" s="197"/>
      <c r="AY226" s="197"/>
      <c r="AZ226" s="197"/>
      <c r="BA226" s="197"/>
      <c r="BB226" s="197"/>
      <c r="BC226" s="197"/>
      <c r="BD226" s="197"/>
      <c r="BE226" s="197"/>
      <c r="BF226" s="197"/>
    </row>
    <row r="227" spans="1:58" ht="11.15" customHeight="1">
      <c r="A227" s="197"/>
      <c r="B227" s="197"/>
      <c r="C227" s="197"/>
      <c r="D227" s="197"/>
      <c r="E227" s="197"/>
      <c r="F227" s="197"/>
      <c r="G227" s="197"/>
      <c r="H227" s="197"/>
      <c r="I227" s="197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197"/>
      <c r="AV227" s="197"/>
      <c r="AW227" s="197"/>
      <c r="AX227" s="197"/>
      <c r="AY227" s="197"/>
      <c r="AZ227" s="197"/>
      <c r="BA227" s="197"/>
      <c r="BB227" s="197"/>
      <c r="BC227" s="197"/>
      <c r="BD227" s="197"/>
      <c r="BE227" s="197"/>
      <c r="BF227" s="197"/>
    </row>
    <row r="228" spans="1:58" ht="11.15" customHeight="1">
      <c r="A228" s="197"/>
      <c r="B228" s="197"/>
      <c r="C228" s="197"/>
      <c r="D228" s="197"/>
      <c r="E228" s="197"/>
      <c r="F228" s="197"/>
      <c r="G228" s="197"/>
      <c r="H228" s="197"/>
      <c r="I228" s="197"/>
      <c r="J228" s="197"/>
      <c r="K228" s="197"/>
      <c r="L228" s="197"/>
      <c r="M228" s="197"/>
      <c r="N228" s="197"/>
      <c r="O228" s="197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197"/>
      <c r="AT228" s="197"/>
      <c r="AU228" s="197"/>
      <c r="AV228" s="197"/>
      <c r="AW228" s="197"/>
      <c r="AX228" s="197"/>
      <c r="AY228" s="197"/>
      <c r="AZ228" s="197"/>
      <c r="BA228" s="197"/>
      <c r="BB228" s="197"/>
      <c r="BC228" s="197"/>
      <c r="BD228" s="197"/>
      <c r="BE228" s="197"/>
      <c r="BF228" s="197"/>
    </row>
    <row r="229" spans="1:58" ht="11.15" customHeight="1">
      <c r="A229" s="197"/>
      <c r="B229" s="197"/>
      <c r="C229" s="197"/>
      <c r="D229" s="197"/>
      <c r="E229" s="197"/>
      <c r="F229" s="197"/>
      <c r="G229" s="197"/>
      <c r="H229" s="197"/>
      <c r="I229" s="197"/>
      <c r="J229" s="197"/>
      <c r="K229" s="197"/>
      <c r="L229" s="197"/>
      <c r="M229" s="197"/>
      <c r="N229" s="197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197"/>
      <c r="AT229" s="197"/>
      <c r="AU229" s="197"/>
      <c r="AV229" s="197"/>
      <c r="AW229" s="197"/>
      <c r="AX229" s="197"/>
      <c r="AY229" s="197"/>
      <c r="AZ229" s="197"/>
      <c r="BA229" s="197"/>
      <c r="BB229" s="197"/>
      <c r="BC229" s="197"/>
      <c r="BD229" s="197"/>
      <c r="BE229" s="197"/>
      <c r="BF229" s="197"/>
    </row>
    <row r="230" spans="1:58" ht="11.15" customHeight="1">
      <c r="A230" s="197"/>
      <c r="B230" s="197"/>
      <c r="C230" s="197"/>
      <c r="D230" s="197"/>
      <c r="E230" s="197"/>
      <c r="F230" s="197"/>
      <c r="G230" s="197"/>
      <c r="H230" s="197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97"/>
      <c r="AT230" s="197"/>
      <c r="AU230" s="197"/>
      <c r="AV230" s="197"/>
      <c r="AW230" s="197"/>
      <c r="AX230" s="197"/>
      <c r="AY230" s="197"/>
      <c r="AZ230" s="197"/>
      <c r="BA230" s="197"/>
      <c r="BB230" s="197"/>
      <c r="BC230" s="197"/>
      <c r="BD230" s="197"/>
      <c r="BE230" s="197"/>
      <c r="BF230" s="197"/>
    </row>
    <row r="231" spans="1:58" ht="11.15" customHeight="1">
      <c r="A231" s="197"/>
      <c r="B231" s="197"/>
      <c r="C231" s="197"/>
      <c r="D231" s="197"/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197"/>
      <c r="AV231" s="197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</row>
    <row r="232" spans="1:58" ht="11.15" customHeight="1">
      <c r="A232" s="197"/>
      <c r="B232" s="197"/>
      <c r="C232" s="197"/>
      <c r="D232" s="197"/>
      <c r="E232" s="197"/>
      <c r="F232" s="197"/>
      <c r="G232" s="197"/>
      <c r="H232" s="197"/>
      <c r="I232" s="197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197"/>
      <c r="AT232" s="197"/>
      <c r="AU232" s="197"/>
      <c r="AV232" s="197"/>
      <c r="AW232" s="197"/>
      <c r="AX232" s="197"/>
      <c r="AY232" s="197"/>
      <c r="AZ232" s="197"/>
      <c r="BA232" s="197"/>
      <c r="BB232" s="197"/>
      <c r="BC232" s="197"/>
      <c r="BD232" s="197"/>
      <c r="BE232" s="197"/>
      <c r="BF232" s="197"/>
    </row>
    <row r="233" spans="1:58" ht="11.15" customHeight="1">
      <c r="A233" s="197"/>
      <c r="B233" s="197"/>
      <c r="C233" s="197"/>
      <c r="D233" s="197"/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197"/>
      <c r="AT233" s="197"/>
      <c r="AU233" s="197"/>
      <c r="AV233" s="197"/>
      <c r="AW233" s="197"/>
      <c r="AX233" s="197"/>
      <c r="AY233" s="197"/>
      <c r="AZ233" s="197"/>
      <c r="BA233" s="197"/>
      <c r="BB233" s="197"/>
      <c r="BC233" s="197"/>
      <c r="BD233" s="197"/>
      <c r="BE233" s="197"/>
      <c r="BF233" s="197"/>
    </row>
    <row r="234" spans="1:58" ht="11.15" customHeight="1">
      <c r="A234" s="197"/>
      <c r="B234" s="197"/>
      <c r="C234" s="197"/>
      <c r="D234" s="197"/>
      <c r="E234" s="197"/>
      <c r="F234" s="197"/>
      <c r="G234" s="197"/>
      <c r="H234" s="197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197"/>
      <c r="AV234" s="197"/>
      <c r="AW234" s="197"/>
      <c r="AX234" s="197"/>
      <c r="AY234" s="197"/>
      <c r="AZ234" s="197"/>
      <c r="BA234" s="197"/>
      <c r="BB234" s="197"/>
      <c r="BC234" s="197"/>
      <c r="BD234" s="197"/>
      <c r="BE234" s="197"/>
      <c r="BF234" s="197"/>
    </row>
    <row r="235" spans="1:58" ht="11.15" customHeight="1">
      <c r="A235" s="197"/>
      <c r="B235" s="197"/>
      <c r="C235" s="197"/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197"/>
      <c r="AT235" s="197"/>
      <c r="AU235" s="197"/>
      <c r="AV235" s="197"/>
      <c r="AW235" s="197"/>
      <c r="AX235" s="197"/>
      <c r="AY235" s="197"/>
      <c r="AZ235" s="197"/>
      <c r="BA235" s="197"/>
      <c r="BB235" s="197"/>
      <c r="BC235" s="197"/>
      <c r="BD235" s="197"/>
      <c r="BE235" s="197"/>
      <c r="BF235" s="197"/>
    </row>
    <row r="236" spans="1:58" ht="11.15" customHeight="1">
      <c r="A236" s="197"/>
      <c r="B236" s="197"/>
      <c r="C236" s="197"/>
      <c r="D236" s="197"/>
      <c r="E236" s="197"/>
      <c r="F236" s="197"/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197"/>
      <c r="AT236" s="197"/>
      <c r="AU236" s="197"/>
      <c r="AV236" s="197"/>
      <c r="AW236" s="197"/>
      <c r="AX236" s="197"/>
      <c r="AY236" s="197"/>
      <c r="AZ236" s="197"/>
      <c r="BA236" s="197"/>
      <c r="BB236" s="197"/>
      <c r="BC236" s="197"/>
      <c r="BD236" s="197"/>
      <c r="BE236" s="197"/>
      <c r="BF236" s="197"/>
    </row>
    <row r="237" spans="1:58" ht="11.15" customHeight="1">
      <c r="A237" s="197"/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  <c r="AR237" s="197"/>
      <c r="AS237" s="197"/>
      <c r="AT237" s="197"/>
      <c r="AU237" s="197"/>
      <c r="AV237" s="197"/>
      <c r="AW237" s="197"/>
      <c r="AX237" s="197"/>
      <c r="AY237" s="197"/>
      <c r="AZ237" s="197"/>
      <c r="BA237" s="197"/>
      <c r="BB237" s="197"/>
      <c r="BC237" s="197"/>
      <c r="BD237" s="197"/>
      <c r="BE237" s="197"/>
      <c r="BF237" s="197"/>
    </row>
    <row r="238" spans="1:58" ht="11.15" customHeight="1">
      <c r="A238" s="197"/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  <c r="AR238" s="197"/>
      <c r="AS238" s="197"/>
      <c r="AT238" s="197"/>
      <c r="AU238" s="197"/>
      <c r="AV238" s="197"/>
      <c r="AW238" s="197"/>
      <c r="AX238" s="197"/>
      <c r="AY238" s="197"/>
      <c r="AZ238" s="197"/>
      <c r="BA238" s="197"/>
      <c r="BB238" s="197"/>
      <c r="BC238" s="197"/>
      <c r="BD238" s="197"/>
      <c r="BE238" s="197"/>
      <c r="BF238" s="197"/>
    </row>
    <row r="239" spans="1:58" ht="11.15" customHeight="1">
      <c r="A239" s="197"/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197"/>
      <c r="AT239" s="197"/>
      <c r="AU239" s="197"/>
      <c r="AV239" s="197"/>
      <c r="AW239" s="197"/>
      <c r="AX239" s="197"/>
      <c r="AY239" s="197"/>
      <c r="AZ239" s="197"/>
      <c r="BA239" s="197"/>
      <c r="BB239" s="197"/>
      <c r="BC239" s="197"/>
      <c r="BD239" s="197"/>
      <c r="BE239" s="197"/>
      <c r="BF239" s="197"/>
    </row>
    <row r="240" spans="1:58" ht="11.15" customHeight="1">
      <c r="A240" s="197"/>
      <c r="B240" s="197"/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7"/>
      <c r="AT240" s="197"/>
      <c r="AU240" s="197"/>
      <c r="AV240" s="197"/>
      <c r="AW240" s="197"/>
      <c r="AX240" s="197"/>
      <c r="AY240" s="197"/>
      <c r="AZ240" s="197"/>
      <c r="BA240" s="197"/>
      <c r="BB240" s="197"/>
      <c r="BC240" s="197"/>
      <c r="BD240" s="197"/>
      <c r="BE240" s="197"/>
      <c r="BF240" s="197"/>
    </row>
    <row r="241" spans="1:58" ht="11.15" customHeight="1">
      <c r="A241" s="197"/>
      <c r="B241" s="197"/>
      <c r="C241" s="197"/>
      <c r="D241" s="197"/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7"/>
      <c r="AT241" s="197"/>
      <c r="AU241" s="197"/>
      <c r="AV241" s="197"/>
      <c r="AW241" s="197"/>
      <c r="AX241" s="197"/>
      <c r="AY241" s="197"/>
      <c r="AZ241" s="197"/>
      <c r="BA241" s="197"/>
      <c r="BB241" s="197"/>
      <c r="BC241" s="197"/>
      <c r="BD241" s="197"/>
      <c r="BE241" s="197"/>
      <c r="BF241" s="197"/>
    </row>
    <row r="242" spans="1:58" ht="11.15" customHeight="1">
      <c r="A242" s="197"/>
      <c r="B242" s="197"/>
      <c r="C242" s="197"/>
      <c r="D242" s="197"/>
      <c r="E242" s="197"/>
      <c r="F242" s="197"/>
      <c r="G242" s="197"/>
      <c r="H242" s="197"/>
      <c r="I242" s="197"/>
      <c r="J242" s="197"/>
      <c r="K242" s="197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7"/>
      <c r="AT242" s="197"/>
      <c r="AU242" s="197"/>
      <c r="AV242" s="197"/>
      <c r="AW242" s="197"/>
      <c r="AX242" s="197"/>
      <c r="AY242" s="197"/>
      <c r="AZ242" s="197"/>
      <c r="BA242" s="197"/>
      <c r="BB242" s="197"/>
      <c r="BC242" s="197"/>
      <c r="BD242" s="197"/>
      <c r="BE242" s="197"/>
      <c r="BF242" s="197"/>
    </row>
    <row r="243" spans="1:58" ht="11.15" customHeight="1">
      <c r="A243" s="197"/>
      <c r="B243" s="197"/>
      <c r="C243" s="197"/>
      <c r="D243" s="197"/>
      <c r="E243" s="197"/>
      <c r="F243" s="197"/>
      <c r="G243" s="197"/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7"/>
      <c r="AT243" s="197"/>
      <c r="AU243" s="197"/>
      <c r="AV243" s="197"/>
      <c r="AW243" s="197"/>
      <c r="AX243" s="197"/>
      <c r="AY243" s="197"/>
      <c r="AZ243" s="197"/>
      <c r="BA243" s="197"/>
      <c r="BB243" s="197"/>
      <c r="BC243" s="197"/>
      <c r="BD243" s="197"/>
      <c r="BE243" s="197"/>
      <c r="BF243" s="197"/>
    </row>
    <row r="244" spans="1:58" ht="11.15" customHeight="1">
      <c r="A244" s="197"/>
      <c r="B244" s="197"/>
      <c r="C244" s="197"/>
      <c r="D244" s="197"/>
      <c r="E244" s="197"/>
      <c r="F244" s="197"/>
      <c r="G244" s="197"/>
      <c r="H244" s="197"/>
      <c r="I244" s="197"/>
      <c r="J244" s="197"/>
      <c r="K244" s="197"/>
      <c r="L244" s="197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7"/>
      <c r="AT244" s="197"/>
      <c r="AU244" s="197"/>
      <c r="AV244" s="197"/>
      <c r="AW244" s="197"/>
      <c r="AX244" s="197"/>
      <c r="AY244" s="197"/>
      <c r="AZ244" s="197"/>
      <c r="BA244" s="197"/>
      <c r="BB244" s="197"/>
      <c r="BC244" s="197"/>
      <c r="BD244" s="197"/>
      <c r="BE244" s="197"/>
      <c r="BF244" s="197"/>
    </row>
    <row r="245" spans="1:58" ht="11.15" customHeight="1">
      <c r="A245" s="197"/>
      <c r="B245" s="197"/>
      <c r="C245" s="197"/>
      <c r="D245" s="197"/>
      <c r="E245" s="197"/>
      <c r="F245" s="197"/>
      <c r="G245" s="197"/>
      <c r="H245" s="197"/>
      <c r="I245" s="197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7"/>
      <c r="AT245" s="197"/>
      <c r="AU245" s="197"/>
      <c r="AV245" s="197"/>
      <c r="AW245" s="197"/>
      <c r="AX245" s="197"/>
      <c r="AY245" s="197"/>
      <c r="AZ245" s="197"/>
      <c r="BA245" s="197"/>
      <c r="BB245" s="197"/>
      <c r="BC245" s="197"/>
      <c r="BD245" s="197"/>
      <c r="BE245" s="197"/>
      <c r="BF245" s="197"/>
    </row>
    <row r="246" spans="1:58" ht="11.15" customHeight="1">
      <c r="A246" s="197"/>
      <c r="B246" s="197"/>
      <c r="C246" s="197"/>
      <c r="D246" s="197"/>
      <c r="E246" s="197"/>
      <c r="F246" s="197"/>
      <c r="G246" s="197"/>
      <c r="H246" s="197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7"/>
      <c r="AT246" s="197"/>
      <c r="AU246" s="197"/>
      <c r="AV246" s="197"/>
      <c r="AW246" s="197"/>
      <c r="AX246" s="197"/>
      <c r="AY246" s="197"/>
      <c r="AZ246" s="197"/>
      <c r="BA246" s="197"/>
      <c r="BB246" s="197"/>
      <c r="BC246" s="197"/>
      <c r="BD246" s="197"/>
      <c r="BE246" s="197"/>
      <c r="BF246" s="197"/>
    </row>
    <row r="247" spans="1:58" ht="11.15" customHeight="1">
      <c r="A247" s="197"/>
      <c r="B247" s="197"/>
      <c r="C247" s="197"/>
      <c r="D247" s="197"/>
      <c r="E247" s="197"/>
      <c r="F247" s="197"/>
      <c r="G247" s="197"/>
      <c r="H247" s="197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97"/>
      <c r="AT247" s="197"/>
      <c r="AU247" s="197"/>
      <c r="AV247" s="197"/>
      <c r="AW247" s="197"/>
      <c r="AX247" s="197"/>
      <c r="AY247" s="197"/>
      <c r="AZ247" s="197"/>
      <c r="BA247" s="197"/>
      <c r="BB247" s="197"/>
      <c r="BC247" s="197"/>
      <c r="BD247" s="197"/>
      <c r="BE247" s="197"/>
      <c r="BF247" s="197"/>
    </row>
    <row r="248" spans="1:58" ht="11.15" customHeight="1">
      <c r="A248" s="197"/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197"/>
      <c r="AT248" s="197"/>
      <c r="AU248" s="197"/>
      <c r="AV248" s="197"/>
      <c r="AW248" s="197"/>
      <c r="AX248" s="197"/>
      <c r="AY248" s="197"/>
      <c r="AZ248" s="197"/>
      <c r="BA248" s="197"/>
      <c r="BB248" s="197"/>
      <c r="BC248" s="197"/>
      <c r="BD248" s="197"/>
      <c r="BE248" s="197"/>
      <c r="BF248" s="197"/>
    </row>
    <row r="249" spans="1:58" ht="11.15" customHeight="1">
      <c r="A249" s="197"/>
      <c r="B249" s="197"/>
      <c r="C249" s="197"/>
      <c r="D249" s="197"/>
      <c r="E249" s="197"/>
      <c r="F249" s="197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197"/>
      <c r="AV249" s="197"/>
      <c r="AW249" s="197"/>
      <c r="AX249" s="197"/>
      <c r="AY249" s="197"/>
      <c r="AZ249" s="197"/>
      <c r="BA249" s="197"/>
      <c r="BB249" s="197"/>
      <c r="BC249" s="197"/>
      <c r="BD249" s="197"/>
      <c r="BE249" s="197"/>
      <c r="BF249" s="197"/>
    </row>
    <row r="250" spans="1:58" ht="11.15" customHeight="1">
      <c r="A250" s="197"/>
      <c r="B250" s="197"/>
      <c r="C250" s="197"/>
      <c r="D250" s="197"/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197"/>
      <c r="AT250" s="197"/>
      <c r="AU250" s="197"/>
      <c r="AV250" s="197"/>
      <c r="AW250" s="197"/>
      <c r="AX250" s="197"/>
      <c r="AY250" s="197"/>
      <c r="AZ250" s="197"/>
      <c r="BA250" s="197"/>
      <c r="BB250" s="197"/>
      <c r="BC250" s="197"/>
      <c r="BD250" s="197"/>
      <c r="BE250" s="197"/>
      <c r="BF250" s="197"/>
    </row>
    <row r="251" spans="1:58" ht="11.15" customHeight="1">
      <c r="A251" s="197"/>
      <c r="B251" s="197"/>
      <c r="C251" s="197"/>
      <c r="D251" s="197"/>
      <c r="E251" s="197"/>
      <c r="F251" s="197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197"/>
      <c r="AT251" s="197"/>
      <c r="AU251" s="197"/>
      <c r="AV251" s="197"/>
      <c r="AW251" s="197"/>
      <c r="AX251" s="197"/>
      <c r="AY251" s="197"/>
      <c r="AZ251" s="197"/>
      <c r="BA251" s="197"/>
      <c r="BB251" s="197"/>
      <c r="BC251" s="197"/>
      <c r="BD251" s="197"/>
      <c r="BE251" s="197"/>
      <c r="BF251" s="197"/>
    </row>
    <row r="252" spans="1:58" ht="11.15" customHeight="1">
      <c r="A252" s="197"/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197"/>
      <c r="AT252" s="197"/>
      <c r="AU252" s="197"/>
      <c r="AV252" s="197"/>
      <c r="AW252" s="197"/>
      <c r="AX252" s="197"/>
      <c r="AY252" s="197"/>
      <c r="AZ252" s="197"/>
      <c r="BA252" s="197"/>
      <c r="BB252" s="197"/>
      <c r="BC252" s="197"/>
      <c r="BD252" s="197"/>
      <c r="BE252" s="197"/>
      <c r="BF252" s="197"/>
    </row>
    <row r="253" spans="1:58" ht="11.15" customHeight="1">
      <c r="A253" s="197"/>
      <c r="B253" s="197"/>
      <c r="C253" s="197"/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197"/>
      <c r="AT253" s="197"/>
      <c r="AU253" s="197"/>
      <c r="AV253" s="197"/>
      <c r="AW253" s="197"/>
      <c r="AX253" s="197"/>
      <c r="AY253" s="197"/>
      <c r="AZ253" s="197"/>
      <c r="BA253" s="197"/>
      <c r="BB253" s="197"/>
      <c r="BC253" s="197"/>
      <c r="BD253" s="197"/>
      <c r="BE253" s="197"/>
      <c r="BF253" s="197"/>
    </row>
    <row r="254" spans="1:58" ht="11.15" customHeight="1">
      <c r="A254" s="197"/>
      <c r="B254" s="197"/>
      <c r="C254" s="197"/>
      <c r="D254" s="197"/>
      <c r="E254" s="197"/>
      <c r="F254" s="197"/>
      <c r="G254" s="197"/>
      <c r="H254" s="197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197"/>
      <c r="AT254" s="197"/>
      <c r="AU254" s="197"/>
      <c r="AV254" s="197"/>
      <c r="AW254" s="197"/>
      <c r="AX254" s="197"/>
      <c r="AY254" s="197"/>
      <c r="AZ254" s="197"/>
      <c r="BA254" s="197"/>
      <c r="BB254" s="197"/>
      <c r="BC254" s="197"/>
      <c r="BD254" s="197"/>
      <c r="BE254" s="197"/>
      <c r="BF254" s="197"/>
    </row>
    <row r="255" spans="1:58" ht="11.15" customHeight="1">
      <c r="A255" s="197"/>
      <c r="B255" s="197"/>
      <c r="C255" s="197"/>
      <c r="D255" s="197"/>
      <c r="E255" s="197"/>
      <c r="F255" s="197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197"/>
      <c r="AT255" s="197"/>
      <c r="AU255" s="197"/>
      <c r="AV255" s="197"/>
      <c r="AW255" s="197"/>
      <c r="AX255" s="197"/>
      <c r="AY255" s="197"/>
      <c r="AZ255" s="197"/>
      <c r="BA255" s="197"/>
      <c r="BB255" s="197"/>
      <c r="BC255" s="197"/>
      <c r="BD255" s="197"/>
      <c r="BE255" s="197"/>
      <c r="BF255" s="197"/>
    </row>
    <row r="256" spans="1:58" ht="11.15" customHeight="1">
      <c r="A256" s="197"/>
      <c r="B256" s="197"/>
      <c r="C256" s="197"/>
      <c r="D256" s="197"/>
      <c r="E256" s="197"/>
      <c r="F256" s="197"/>
      <c r="G256" s="197"/>
      <c r="H256" s="197"/>
      <c r="I256" s="197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197"/>
      <c r="AT256" s="197"/>
      <c r="AU256" s="197"/>
      <c r="AV256" s="197"/>
      <c r="AW256" s="197"/>
      <c r="AX256" s="197"/>
      <c r="AY256" s="197"/>
      <c r="AZ256" s="197"/>
      <c r="BA256" s="197"/>
      <c r="BB256" s="197"/>
      <c r="BC256" s="197"/>
      <c r="BD256" s="197"/>
      <c r="BE256" s="197"/>
      <c r="BF256" s="197"/>
    </row>
    <row r="257" spans="1:58" ht="11.15" customHeight="1">
      <c r="A257" s="197"/>
      <c r="B257" s="197"/>
      <c r="C257" s="197"/>
      <c r="D257" s="197"/>
      <c r="E257" s="197"/>
      <c r="F257" s="197"/>
      <c r="G257" s="197"/>
      <c r="H257" s="197"/>
      <c r="I257" s="197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197"/>
      <c r="AT257" s="197"/>
      <c r="AU257" s="197"/>
      <c r="AV257" s="197"/>
      <c r="AW257" s="197"/>
      <c r="AX257" s="197"/>
      <c r="AY257" s="197"/>
      <c r="AZ257" s="197"/>
      <c r="BA257" s="197"/>
      <c r="BB257" s="197"/>
      <c r="BC257" s="197"/>
      <c r="BD257" s="197"/>
      <c r="BE257" s="197"/>
      <c r="BF257" s="197"/>
    </row>
    <row r="258" spans="1:58" ht="11.15" customHeight="1">
      <c r="A258" s="197"/>
      <c r="B258" s="197"/>
      <c r="C258" s="197"/>
      <c r="D258" s="197"/>
      <c r="E258" s="197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7"/>
      <c r="AT258" s="197"/>
      <c r="AU258" s="197"/>
      <c r="AV258" s="197"/>
      <c r="AW258" s="197"/>
      <c r="AX258" s="197"/>
      <c r="AY258" s="197"/>
      <c r="AZ258" s="197"/>
      <c r="BA258" s="197"/>
      <c r="BB258" s="197"/>
      <c r="BC258" s="197"/>
      <c r="BD258" s="197"/>
      <c r="BE258" s="197"/>
      <c r="BF258" s="197"/>
    </row>
    <row r="259" spans="1:58" ht="11.15" customHeight="1">
      <c r="A259" s="197"/>
      <c r="B259" s="197"/>
      <c r="C259" s="197"/>
      <c r="D259" s="197"/>
      <c r="E259" s="197"/>
      <c r="F259" s="197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7"/>
      <c r="AT259" s="197"/>
      <c r="AU259" s="197"/>
      <c r="AV259" s="197"/>
      <c r="AW259" s="197"/>
      <c r="AX259" s="197"/>
      <c r="AY259" s="197"/>
      <c r="AZ259" s="197"/>
      <c r="BA259" s="197"/>
      <c r="BB259" s="197"/>
      <c r="BC259" s="197"/>
      <c r="BD259" s="197"/>
      <c r="BE259" s="197"/>
      <c r="BF259" s="197"/>
    </row>
    <row r="260" spans="1:58" ht="11.15" customHeight="1">
      <c r="A260" s="197"/>
      <c r="B260" s="197"/>
      <c r="C260" s="197"/>
      <c r="D260" s="197"/>
      <c r="E260" s="197"/>
      <c r="F260" s="197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7"/>
      <c r="AT260" s="197"/>
      <c r="AU260" s="197"/>
      <c r="AV260" s="197"/>
      <c r="AW260" s="197"/>
      <c r="AX260" s="197"/>
      <c r="AY260" s="197"/>
      <c r="AZ260" s="197"/>
      <c r="BA260" s="197"/>
      <c r="BB260" s="197"/>
      <c r="BC260" s="197"/>
      <c r="BD260" s="197"/>
      <c r="BE260" s="197"/>
      <c r="BF260" s="197"/>
    </row>
    <row r="261" spans="1:58" ht="11.15" customHeight="1">
      <c r="A261" s="197"/>
      <c r="B261" s="197"/>
      <c r="C261" s="197"/>
      <c r="D261" s="197"/>
      <c r="E261" s="197"/>
      <c r="F261" s="197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7"/>
      <c r="AT261" s="197"/>
      <c r="AU261" s="197"/>
      <c r="AV261" s="197"/>
      <c r="AW261" s="197"/>
      <c r="AX261" s="197"/>
      <c r="AY261" s="197"/>
      <c r="AZ261" s="197"/>
      <c r="BA261" s="197"/>
      <c r="BB261" s="197"/>
      <c r="BC261" s="197"/>
      <c r="BD261" s="197"/>
      <c r="BE261" s="197"/>
      <c r="BF261" s="197"/>
    </row>
    <row r="262" spans="1:58" ht="11.15" customHeight="1">
      <c r="A262" s="197"/>
      <c r="B262" s="197"/>
      <c r="C262" s="197"/>
      <c r="D262" s="197"/>
      <c r="E262" s="197"/>
      <c r="F262" s="197"/>
      <c r="G262" s="197"/>
      <c r="H262" s="197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7"/>
      <c r="AT262" s="197"/>
      <c r="AU262" s="197"/>
      <c r="AV262" s="197"/>
      <c r="AW262" s="197"/>
      <c r="AX262" s="197"/>
      <c r="AY262" s="197"/>
      <c r="AZ262" s="197"/>
      <c r="BA262" s="197"/>
      <c r="BB262" s="197"/>
      <c r="BC262" s="197"/>
      <c r="BD262" s="197"/>
      <c r="BE262" s="197"/>
      <c r="BF262" s="197"/>
    </row>
    <row r="263" spans="1:58" ht="11.15" customHeight="1">
      <c r="A263" s="197"/>
      <c r="B263" s="197"/>
      <c r="C263" s="197"/>
      <c r="D263" s="197"/>
      <c r="E263" s="197"/>
      <c r="F263" s="197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197"/>
      <c r="AT263" s="197"/>
      <c r="AU263" s="197"/>
      <c r="AV263" s="197"/>
      <c r="AW263" s="197"/>
      <c r="AX263" s="197"/>
      <c r="AY263" s="197"/>
      <c r="AZ263" s="197"/>
      <c r="BA263" s="197"/>
      <c r="BB263" s="197"/>
      <c r="BC263" s="197"/>
      <c r="BD263" s="197"/>
      <c r="BE263" s="197"/>
      <c r="BF263" s="197"/>
    </row>
    <row r="264" spans="1:58" ht="11.15" customHeight="1">
      <c r="A264" s="197"/>
      <c r="B264" s="197"/>
      <c r="C264" s="197"/>
      <c r="D264" s="197"/>
      <c r="E264" s="197"/>
      <c r="F264" s="197"/>
      <c r="G264" s="197"/>
      <c r="H264" s="197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197"/>
      <c r="AT264" s="197"/>
      <c r="AU264" s="197"/>
      <c r="AV264" s="197"/>
      <c r="AW264" s="197"/>
      <c r="AX264" s="197"/>
      <c r="AY264" s="197"/>
      <c r="AZ264" s="197"/>
      <c r="BA264" s="197"/>
      <c r="BB264" s="197"/>
      <c r="BC264" s="197"/>
      <c r="BD264" s="197"/>
      <c r="BE264" s="197"/>
      <c r="BF264" s="197"/>
    </row>
    <row r="265" spans="1:58" ht="11.15" customHeight="1">
      <c r="A265" s="197"/>
      <c r="B265" s="197"/>
      <c r="C265" s="197"/>
      <c r="D265" s="197"/>
      <c r="E265" s="197"/>
      <c r="F265" s="197"/>
      <c r="G265" s="197"/>
      <c r="H265" s="197"/>
      <c r="I265" s="197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197"/>
      <c r="AT265" s="197"/>
      <c r="AU265" s="197"/>
      <c r="AV265" s="197"/>
      <c r="AW265" s="197"/>
      <c r="AX265" s="197"/>
      <c r="AY265" s="197"/>
      <c r="AZ265" s="197"/>
      <c r="BA265" s="197"/>
      <c r="BB265" s="197"/>
      <c r="BC265" s="197"/>
      <c r="BD265" s="197"/>
      <c r="BE265" s="197"/>
      <c r="BF265" s="197"/>
    </row>
    <row r="266" spans="1:58" ht="11.15" customHeight="1">
      <c r="A266" s="197"/>
      <c r="B266" s="197"/>
      <c r="C266" s="197"/>
      <c r="D266" s="197"/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97"/>
      <c r="AT266" s="197"/>
      <c r="AU266" s="197"/>
      <c r="AV266" s="197"/>
      <c r="AW266" s="197"/>
      <c r="AX266" s="197"/>
      <c r="AY266" s="197"/>
      <c r="AZ266" s="197"/>
      <c r="BA266" s="197"/>
      <c r="BB266" s="197"/>
      <c r="BC266" s="197"/>
      <c r="BD266" s="197"/>
      <c r="BE266" s="197"/>
      <c r="BF266" s="197"/>
    </row>
    <row r="267" spans="1:58" ht="11.15" customHeight="1">
      <c r="A267" s="197"/>
      <c r="B267" s="197"/>
      <c r="C267" s="197"/>
      <c r="D267" s="197"/>
      <c r="E267" s="197"/>
      <c r="F267" s="197"/>
      <c r="G267" s="197"/>
      <c r="H267" s="197"/>
      <c r="I267" s="197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  <c r="AR267" s="197"/>
      <c r="AS267" s="197"/>
      <c r="AT267" s="197"/>
      <c r="AU267" s="197"/>
      <c r="AV267" s="197"/>
      <c r="AW267" s="197"/>
      <c r="AX267" s="197"/>
      <c r="AY267" s="197"/>
      <c r="AZ267" s="197"/>
      <c r="BA267" s="197"/>
      <c r="BB267" s="197"/>
      <c r="BC267" s="197"/>
      <c r="BD267" s="197"/>
      <c r="BE267" s="197"/>
      <c r="BF267" s="197"/>
    </row>
    <row r="268" spans="1:58" ht="11.15" customHeight="1">
      <c r="A268" s="197"/>
      <c r="B268" s="197"/>
      <c r="C268" s="197"/>
      <c r="D268" s="197"/>
      <c r="E268" s="197"/>
      <c r="F268" s="197"/>
      <c r="G268" s="197"/>
      <c r="H268" s="197"/>
      <c r="I268" s="197"/>
      <c r="J268" s="197"/>
      <c r="K268" s="197"/>
      <c r="L268" s="197"/>
      <c r="M268" s="197"/>
      <c r="N268" s="197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  <c r="AR268" s="197"/>
      <c r="AS268" s="197"/>
      <c r="AT268" s="197"/>
      <c r="AU268" s="197"/>
      <c r="AV268" s="197"/>
      <c r="AW268" s="197"/>
      <c r="AX268" s="197"/>
      <c r="AY268" s="197"/>
      <c r="AZ268" s="197"/>
      <c r="BA268" s="197"/>
      <c r="BB268" s="197"/>
      <c r="BC268" s="197"/>
      <c r="BD268" s="197"/>
      <c r="BE268" s="197"/>
      <c r="BF268" s="197"/>
    </row>
    <row r="269" spans="1:58" ht="11.15" customHeight="1">
      <c r="A269" s="197"/>
      <c r="B269" s="197"/>
      <c r="C269" s="197"/>
      <c r="D269" s="197"/>
      <c r="E269" s="197"/>
      <c r="F269" s="197"/>
      <c r="G269" s="197"/>
      <c r="H269" s="197"/>
      <c r="I269" s="197"/>
      <c r="J269" s="197"/>
      <c r="K269" s="197"/>
      <c r="L269" s="197"/>
      <c r="M269" s="197"/>
      <c r="N269" s="197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197"/>
      <c r="AT269" s="197"/>
      <c r="AU269" s="197"/>
      <c r="AV269" s="197"/>
      <c r="AW269" s="197"/>
      <c r="AX269" s="197"/>
      <c r="AY269" s="197"/>
      <c r="AZ269" s="197"/>
      <c r="BA269" s="197"/>
      <c r="BB269" s="197"/>
      <c r="BC269" s="197"/>
      <c r="BD269" s="197"/>
      <c r="BE269" s="197"/>
      <c r="BF269" s="197"/>
    </row>
    <row r="270" spans="1:58" ht="11.15" customHeight="1">
      <c r="A270" s="197"/>
      <c r="B270" s="197"/>
      <c r="C270" s="197"/>
      <c r="D270" s="197"/>
      <c r="E270" s="197"/>
      <c r="F270" s="197"/>
      <c r="G270" s="197"/>
      <c r="H270" s="197"/>
      <c r="I270" s="197"/>
      <c r="J270" s="197"/>
      <c r="K270" s="197"/>
      <c r="L270" s="197"/>
      <c r="M270" s="197"/>
      <c r="N270" s="197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  <c r="AR270" s="197"/>
      <c r="AS270" s="197"/>
      <c r="AT270" s="197"/>
      <c r="AU270" s="197"/>
      <c r="AV270" s="197"/>
      <c r="AW270" s="197"/>
      <c r="AX270" s="197"/>
      <c r="AY270" s="197"/>
      <c r="AZ270" s="197"/>
      <c r="BA270" s="197"/>
      <c r="BB270" s="197"/>
      <c r="BC270" s="197"/>
      <c r="BD270" s="197"/>
      <c r="BE270" s="197"/>
      <c r="BF270" s="197"/>
    </row>
    <row r="271" spans="1:58" ht="11.15" customHeight="1">
      <c r="A271" s="197"/>
      <c r="B271" s="197"/>
      <c r="C271" s="197"/>
      <c r="D271" s="197"/>
      <c r="E271" s="197"/>
      <c r="F271" s="197"/>
      <c r="G271" s="197"/>
      <c r="H271" s="197"/>
      <c r="I271" s="197"/>
      <c r="J271" s="197"/>
      <c r="K271" s="197"/>
      <c r="L271" s="197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  <c r="AG271" s="197"/>
      <c r="AH271" s="197"/>
      <c r="AI271" s="197"/>
      <c r="AJ271" s="197"/>
      <c r="AK271" s="197"/>
      <c r="AL271" s="197"/>
      <c r="AM271" s="197"/>
      <c r="AN271" s="197"/>
      <c r="AO271" s="197"/>
      <c r="AP271" s="197"/>
      <c r="AQ271" s="197"/>
      <c r="AR271" s="197"/>
      <c r="AS271" s="197"/>
      <c r="AT271" s="197"/>
      <c r="AU271" s="197"/>
      <c r="AV271" s="197"/>
      <c r="AW271" s="197"/>
      <c r="AX271" s="197"/>
      <c r="AY271" s="197"/>
      <c r="AZ271" s="197"/>
      <c r="BA271" s="197"/>
      <c r="BB271" s="197"/>
      <c r="BC271" s="197"/>
      <c r="BD271" s="197"/>
      <c r="BE271" s="197"/>
      <c r="BF271" s="197"/>
    </row>
    <row r="272" spans="1:58" ht="11.15" customHeight="1">
      <c r="A272" s="197"/>
      <c r="B272" s="197"/>
      <c r="C272" s="197"/>
      <c r="D272" s="197"/>
      <c r="E272" s="197"/>
      <c r="F272" s="197"/>
      <c r="G272" s="197"/>
      <c r="H272" s="197"/>
      <c r="I272" s="197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7"/>
      <c r="AT272" s="197"/>
      <c r="AU272" s="197"/>
      <c r="AV272" s="197"/>
      <c r="AW272" s="197"/>
      <c r="AX272" s="197"/>
      <c r="AY272" s="197"/>
      <c r="AZ272" s="197"/>
      <c r="BA272" s="197"/>
      <c r="BB272" s="197"/>
      <c r="BC272" s="197"/>
      <c r="BD272" s="197"/>
      <c r="BE272" s="197"/>
      <c r="BF272" s="197"/>
    </row>
    <row r="273" spans="1:58" ht="11.15" customHeight="1">
      <c r="A273" s="197"/>
      <c r="B273" s="197"/>
      <c r="C273" s="197"/>
      <c r="D273" s="197"/>
      <c r="E273" s="197"/>
      <c r="F273" s="197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197"/>
      <c r="AV273" s="197"/>
      <c r="AW273" s="197"/>
      <c r="AX273" s="197"/>
      <c r="AY273" s="197"/>
      <c r="AZ273" s="197"/>
      <c r="BA273" s="197"/>
      <c r="BB273" s="197"/>
      <c r="BC273" s="197"/>
      <c r="BD273" s="197"/>
      <c r="BE273" s="197"/>
      <c r="BF273" s="197"/>
    </row>
    <row r="274" spans="1:58" ht="11.15" customHeight="1">
      <c r="A274" s="197"/>
      <c r="B274" s="197"/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7"/>
      <c r="AT274" s="197"/>
      <c r="AU274" s="197"/>
      <c r="AV274" s="197"/>
      <c r="AW274" s="197"/>
      <c r="AX274" s="197"/>
      <c r="AY274" s="197"/>
      <c r="AZ274" s="197"/>
      <c r="BA274" s="197"/>
      <c r="BB274" s="197"/>
      <c r="BC274" s="197"/>
      <c r="BD274" s="197"/>
      <c r="BE274" s="197"/>
      <c r="BF274" s="197"/>
    </row>
    <row r="275" spans="1:58" ht="11.15" customHeight="1">
      <c r="A275" s="197"/>
      <c r="B275" s="197"/>
      <c r="C275" s="197"/>
      <c r="D275" s="197"/>
      <c r="E275" s="197"/>
      <c r="F275" s="197"/>
      <c r="G275" s="197"/>
      <c r="H275" s="197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7"/>
      <c r="AT275" s="197"/>
      <c r="AU275" s="197"/>
      <c r="AV275" s="197"/>
      <c r="AW275" s="197"/>
      <c r="AX275" s="197"/>
      <c r="AY275" s="197"/>
      <c r="AZ275" s="197"/>
      <c r="BA275" s="197"/>
      <c r="BB275" s="197"/>
      <c r="BC275" s="197"/>
      <c r="BD275" s="197"/>
      <c r="BE275" s="197"/>
      <c r="BF275" s="197"/>
    </row>
    <row r="276" spans="1:58" ht="11.15" customHeight="1">
      <c r="A276" s="197"/>
      <c r="B276" s="197"/>
      <c r="C276" s="197"/>
      <c r="D276" s="197"/>
      <c r="E276" s="197"/>
      <c r="F276" s="197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7"/>
      <c r="AT276" s="197"/>
      <c r="AU276" s="197"/>
      <c r="AV276" s="197"/>
      <c r="AW276" s="197"/>
      <c r="AX276" s="197"/>
      <c r="AY276" s="197"/>
      <c r="AZ276" s="197"/>
      <c r="BA276" s="197"/>
      <c r="BB276" s="197"/>
      <c r="BC276" s="197"/>
      <c r="BD276" s="197"/>
      <c r="BE276" s="197"/>
      <c r="BF276" s="197"/>
    </row>
    <row r="277" spans="1:58" ht="11.15" customHeight="1">
      <c r="A277" s="197"/>
      <c r="B277" s="197"/>
      <c r="C277" s="197"/>
      <c r="D277" s="197"/>
      <c r="E277" s="197"/>
      <c r="F277" s="197"/>
      <c r="G277" s="197"/>
      <c r="H277" s="197"/>
      <c r="I277" s="197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7"/>
      <c r="AT277" s="197"/>
      <c r="AU277" s="197"/>
      <c r="AV277" s="197"/>
      <c r="AW277" s="197"/>
      <c r="AX277" s="197"/>
      <c r="AY277" s="197"/>
      <c r="AZ277" s="197"/>
      <c r="BA277" s="197"/>
      <c r="BB277" s="197"/>
      <c r="BC277" s="197"/>
      <c r="BD277" s="197"/>
      <c r="BE277" s="197"/>
      <c r="BF277" s="197"/>
    </row>
    <row r="278" spans="1:58" ht="11.15" customHeight="1">
      <c r="A278" s="197"/>
      <c r="B278" s="197"/>
      <c r="C278" s="197"/>
      <c r="D278" s="197"/>
      <c r="E278" s="197"/>
      <c r="F278" s="197"/>
      <c r="G278" s="197"/>
      <c r="H278" s="197"/>
      <c r="I278" s="197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7"/>
      <c r="AT278" s="197"/>
      <c r="AU278" s="197"/>
      <c r="AV278" s="197"/>
      <c r="AW278" s="197"/>
      <c r="AX278" s="197"/>
      <c r="AY278" s="197"/>
      <c r="AZ278" s="197"/>
      <c r="BA278" s="197"/>
      <c r="BB278" s="197"/>
      <c r="BC278" s="197"/>
      <c r="BD278" s="197"/>
      <c r="BE278" s="197"/>
      <c r="BF278" s="197"/>
    </row>
    <row r="279" spans="1:58" ht="11.15" customHeight="1">
      <c r="A279" s="197"/>
      <c r="B279" s="197"/>
      <c r="C279" s="197"/>
      <c r="D279" s="197"/>
      <c r="E279" s="197"/>
      <c r="F279" s="197"/>
      <c r="G279" s="197"/>
      <c r="H279" s="197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197"/>
      <c r="AV279" s="197"/>
      <c r="AW279" s="197"/>
      <c r="AX279" s="197"/>
      <c r="AY279" s="197"/>
      <c r="AZ279" s="197"/>
      <c r="BA279" s="197"/>
      <c r="BB279" s="197"/>
      <c r="BC279" s="197"/>
      <c r="BD279" s="197"/>
      <c r="BE279" s="197"/>
      <c r="BF279" s="197"/>
    </row>
    <row r="280" spans="1:58" ht="11.15" customHeight="1">
      <c r="A280" s="197"/>
      <c r="B280" s="197"/>
      <c r="C280" s="197"/>
      <c r="D280" s="197"/>
      <c r="E280" s="197"/>
      <c r="F280" s="197"/>
      <c r="G280" s="197"/>
      <c r="H280" s="197"/>
      <c r="I280" s="197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7"/>
      <c r="AT280" s="197"/>
      <c r="AU280" s="197"/>
      <c r="AV280" s="197"/>
      <c r="AW280" s="197"/>
      <c r="AX280" s="197"/>
      <c r="AY280" s="197"/>
      <c r="AZ280" s="197"/>
      <c r="BA280" s="197"/>
      <c r="BB280" s="197"/>
      <c r="BC280" s="197"/>
      <c r="BD280" s="197"/>
      <c r="BE280" s="197"/>
      <c r="BF280" s="197"/>
    </row>
    <row r="281" spans="1:58" ht="11.15" customHeight="1">
      <c r="A281" s="197"/>
      <c r="B281" s="197"/>
      <c r="C281" s="197"/>
      <c r="D281" s="197"/>
      <c r="E281" s="197"/>
      <c r="F281" s="197"/>
      <c r="G281" s="197"/>
      <c r="H281" s="197"/>
      <c r="I281" s="197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7"/>
      <c r="AT281" s="197"/>
      <c r="AU281" s="197"/>
      <c r="AV281" s="197"/>
      <c r="AW281" s="197"/>
      <c r="AX281" s="197"/>
      <c r="AY281" s="197"/>
      <c r="AZ281" s="197"/>
      <c r="BA281" s="197"/>
      <c r="BB281" s="197"/>
      <c r="BC281" s="197"/>
      <c r="BD281" s="197"/>
      <c r="BE281" s="197"/>
      <c r="BF281" s="197"/>
    </row>
    <row r="282" spans="1:58" ht="11.15" customHeight="1">
      <c r="A282" s="197"/>
      <c r="B282" s="197"/>
      <c r="C282" s="197"/>
      <c r="D282" s="197"/>
      <c r="E282" s="197"/>
      <c r="F282" s="197"/>
      <c r="G282" s="197"/>
      <c r="H282" s="197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197"/>
      <c r="AT282" s="197"/>
      <c r="AU282" s="197"/>
      <c r="AV282" s="197"/>
      <c r="AW282" s="197"/>
      <c r="AX282" s="197"/>
      <c r="AY282" s="197"/>
      <c r="AZ282" s="197"/>
      <c r="BA282" s="197"/>
      <c r="BB282" s="197"/>
      <c r="BC282" s="197"/>
      <c r="BD282" s="197"/>
      <c r="BE282" s="197"/>
      <c r="BF282" s="197"/>
    </row>
    <row r="283" spans="1:58" ht="11.15" customHeight="1">
      <c r="A283" s="197"/>
      <c r="B283" s="197"/>
      <c r="C283" s="197"/>
      <c r="D283" s="197"/>
      <c r="E283" s="197"/>
      <c r="F283" s="197"/>
      <c r="G283" s="197"/>
      <c r="H283" s="197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197"/>
      <c r="AT283" s="197"/>
      <c r="AU283" s="197"/>
      <c r="AV283" s="197"/>
      <c r="AW283" s="197"/>
      <c r="AX283" s="197"/>
      <c r="AY283" s="197"/>
      <c r="AZ283" s="197"/>
      <c r="BA283" s="197"/>
      <c r="BB283" s="197"/>
      <c r="BC283" s="197"/>
      <c r="BD283" s="197"/>
      <c r="BE283" s="197"/>
      <c r="BF283" s="197"/>
    </row>
    <row r="284" spans="1:58" ht="11.15" customHeight="1">
      <c r="A284" s="197"/>
      <c r="B284" s="197"/>
      <c r="C284" s="197"/>
      <c r="D284" s="197"/>
      <c r="E284" s="197"/>
      <c r="F284" s="197"/>
      <c r="G284" s="197"/>
      <c r="H284" s="197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97"/>
      <c r="AT284" s="197"/>
      <c r="AU284" s="197"/>
      <c r="AV284" s="197"/>
      <c r="AW284" s="197"/>
      <c r="AX284" s="197"/>
      <c r="AY284" s="197"/>
      <c r="AZ284" s="197"/>
      <c r="BA284" s="197"/>
      <c r="BB284" s="197"/>
      <c r="BC284" s="197"/>
      <c r="BD284" s="197"/>
      <c r="BE284" s="197"/>
      <c r="BF284" s="197"/>
    </row>
    <row r="285" spans="1:58" ht="11.15" customHeight="1">
      <c r="A285" s="197"/>
      <c r="B285" s="197"/>
      <c r="C285" s="197"/>
      <c r="D285" s="197"/>
      <c r="E285" s="197"/>
      <c r="F285" s="197"/>
      <c r="G285" s="197"/>
      <c r="H285" s="197"/>
      <c r="I285" s="197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197"/>
      <c r="AT285" s="197"/>
      <c r="AU285" s="197"/>
      <c r="AV285" s="197"/>
      <c r="AW285" s="197"/>
      <c r="AX285" s="197"/>
      <c r="AY285" s="197"/>
      <c r="AZ285" s="197"/>
      <c r="BA285" s="197"/>
      <c r="BB285" s="197"/>
      <c r="BC285" s="197"/>
      <c r="BD285" s="197"/>
      <c r="BE285" s="197"/>
      <c r="BF285" s="197"/>
    </row>
    <row r="286" spans="1:58" ht="11.15" customHeight="1">
      <c r="A286" s="197"/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197"/>
      <c r="AT286" s="197"/>
      <c r="AU286" s="197"/>
      <c r="AV286" s="197"/>
      <c r="AW286" s="197"/>
      <c r="AX286" s="197"/>
      <c r="AY286" s="197"/>
      <c r="AZ286" s="197"/>
      <c r="BA286" s="197"/>
      <c r="BB286" s="197"/>
      <c r="BC286" s="197"/>
      <c r="BD286" s="197"/>
      <c r="BE286" s="197"/>
      <c r="BF286" s="197"/>
    </row>
    <row r="287" spans="1:58" ht="11.15" customHeight="1">
      <c r="A287" s="197"/>
      <c r="B287" s="197"/>
      <c r="C287" s="197"/>
      <c r="D287" s="197"/>
      <c r="E287" s="197"/>
      <c r="F287" s="197"/>
      <c r="G287" s="197"/>
      <c r="H287" s="197"/>
      <c r="I287" s="197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197"/>
      <c r="AT287" s="197"/>
      <c r="AU287" s="197"/>
      <c r="AV287" s="197"/>
      <c r="AW287" s="197"/>
      <c r="AX287" s="197"/>
      <c r="AY287" s="197"/>
      <c r="AZ287" s="197"/>
      <c r="BA287" s="197"/>
      <c r="BB287" s="197"/>
      <c r="BC287" s="197"/>
      <c r="BD287" s="197"/>
      <c r="BE287" s="197"/>
      <c r="BF287" s="197"/>
    </row>
    <row r="288" spans="1:58" ht="11.15" customHeight="1">
      <c r="A288" s="197"/>
      <c r="B288" s="197"/>
      <c r="C288" s="197"/>
      <c r="D288" s="197"/>
      <c r="E288" s="197"/>
      <c r="F288" s="197"/>
      <c r="G288" s="197"/>
      <c r="H288" s="197"/>
      <c r="I288" s="197"/>
      <c r="J288" s="197"/>
      <c r="K288" s="197"/>
      <c r="L288" s="197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197"/>
      <c r="AT288" s="197"/>
      <c r="AU288" s="197"/>
      <c r="AV288" s="197"/>
      <c r="AW288" s="197"/>
      <c r="AX288" s="197"/>
      <c r="AY288" s="197"/>
      <c r="AZ288" s="197"/>
      <c r="BA288" s="197"/>
      <c r="BB288" s="197"/>
      <c r="BC288" s="197"/>
      <c r="BD288" s="197"/>
      <c r="BE288" s="197"/>
      <c r="BF288" s="197"/>
    </row>
    <row r="289" spans="1:58" ht="11.15" customHeight="1">
      <c r="A289" s="197"/>
      <c r="B289" s="197"/>
      <c r="C289" s="197"/>
      <c r="D289" s="197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197"/>
      <c r="AT289" s="197"/>
      <c r="AU289" s="197"/>
      <c r="AV289" s="197"/>
      <c r="AW289" s="197"/>
      <c r="AX289" s="197"/>
      <c r="AY289" s="197"/>
      <c r="AZ289" s="197"/>
      <c r="BA289" s="197"/>
      <c r="BB289" s="197"/>
      <c r="BC289" s="197"/>
      <c r="BD289" s="197"/>
      <c r="BE289" s="197"/>
      <c r="BF289" s="197"/>
    </row>
    <row r="290" spans="1:58" ht="11.15" customHeight="1">
      <c r="A290" s="197"/>
      <c r="B290" s="197"/>
      <c r="C290" s="197"/>
      <c r="D290" s="197"/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197"/>
      <c r="AT290" s="197"/>
      <c r="AU290" s="197"/>
      <c r="AV290" s="197"/>
      <c r="AW290" s="197"/>
      <c r="AX290" s="197"/>
      <c r="AY290" s="197"/>
      <c r="AZ290" s="197"/>
      <c r="BA290" s="197"/>
      <c r="BB290" s="197"/>
      <c r="BC290" s="197"/>
      <c r="BD290" s="197"/>
      <c r="BE290" s="197"/>
      <c r="BF290" s="197"/>
    </row>
    <row r="291" spans="1:58" ht="11.15" customHeight="1">
      <c r="A291" s="197"/>
      <c r="B291" s="197"/>
      <c r="C291" s="197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197"/>
      <c r="AT291" s="197"/>
      <c r="AU291" s="197"/>
      <c r="AV291" s="197"/>
      <c r="AW291" s="197"/>
      <c r="AX291" s="197"/>
      <c r="AY291" s="197"/>
      <c r="AZ291" s="197"/>
      <c r="BA291" s="197"/>
      <c r="BB291" s="197"/>
      <c r="BC291" s="197"/>
      <c r="BD291" s="197"/>
      <c r="BE291" s="197"/>
      <c r="BF291" s="197"/>
    </row>
    <row r="292" spans="1:58" ht="11.15" customHeight="1">
      <c r="A292" s="197"/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197"/>
      <c r="AT292" s="197"/>
      <c r="AU292" s="197"/>
      <c r="AV292" s="197"/>
      <c r="AW292" s="197"/>
      <c r="AX292" s="197"/>
      <c r="AY292" s="197"/>
      <c r="AZ292" s="197"/>
      <c r="BA292" s="197"/>
      <c r="BB292" s="197"/>
      <c r="BC292" s="197"/>
      <c r="BD292" s="197"/>
      <c r="BE292" s="197"/>
      <c r="BF292" s="197"/>
    </row>
    <row r="293" spans="1:58" ht="11.15" customHeight="1">
      <c r="A293" s="197"/>
      <c r="B293" s="197"/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197"/>
      <c r="AT293" s="197"/>
      <c r="AU293" s="197"/>
      <c r="AV293" s="197"/>
      <c r="AW293" s="197"/>
      <c r="AX293" s="197"/>
      <c r="AY293" s="197"/>
      <c r="AZ293" s="197"/>
      <c r="BA293" s="197"/>
      <c r="BB293" s="197"/>
      <c r="BC293" s="197"/>
      <c r="BD293" s="197"/>
      <c r="BE293" s="197"/>
      <c r="BF293" s="197"/>
    </row>
    <row r="294" spans="1:58" ht="11.15" customHeight="1">
      <c r="A294" s="197"/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  <c r="AR294" s="197"/>
      <c r="AS294" s="197"/>
      <c r="AT294" s="197"/>
      <c r="AU294" s="197"/>
      <c r="AV294" s="197"/>
      <c r="AW294" s="197"/>
      <c r="AX294" s="197"/>
      <c r="AY294" s="197"/>
      <c r="AZ294" s="197"/>
      <c r="BA294" s="197"/>
      <c r="BB294" s="197"/>
      <c r="BC294" s="197"/>
      <c r="BD294" s="197"/>
      <c r="BE294" s="197"/>
      <c r="BF294" s="197"/>
    </row>
    <row r="295" spans="1:58" ht="11.15" customHeight="1">
      <c r="A295" s="197"/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197"/>
      <c r="AT295" s="197"/>
      <c r="AU295" s="197"/>
      <c r="AV295" s="197"/>
      <c r="AW295" s="197"/>
      <c r="AX295" s="197"/>
      <c r="AY295" s="197"/>
      <c r="AZ295" s="197"/>
      <c r="BA295" s="197"/>
      <c r="BB295" s="197"/>
      <c r="BC295" s="197"/>
      <c r="BD295" s="197"/>
      <c r="BE295" s="197"/>
      <c r="BF295" s="197"/>
    </row>
    <row r="296" spans="1:58" ht="11.15" customHeight="1">
      <c r="A296" s="197"/>
      <c r="B296" s="197"/>
      <c r="C296" s="197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7"/>
      <c r="AT296" s="197"/>
      <c r="AU296" s="197"/>
      <c r="AV296" s="197"/>
      <c r="AW296" s="197"/>
      <c r="AX296" s="197"/>
      <c r="AY296" s="197"/>
      <c r="AZ296" s="197"/>
      <c r="BA296" s="197"/>
      <c r="BB296" s="197"/>
      <c r="BC296" s="197"/>
      <c r="BD296" s="197"/>
      <c r="BE296" s="197"/>
      <c r="BF296" s="197"/>
    </row>
    <row r="297" spans="1:58" ht="11.15" customHeight="1">
      <c r="A297" s="197"/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7"/>
      <c r="AT297" s="197"/>
      <c r="AU297" s="197"/>
      <c r="AV297" s="197"/>
      <c r="AW297" s="197"/>
      <c r="AX297" s="197"/>
      <c r="AY297" s="197"/>
      <c r="AZ297" s="197"/>
      <c r="BA297" s="197"/>
      <c r="BB297" s="197"/>
      <c r="BC297" s="197"/>
      <c r="BD297" s="197"/>
      <c r="BE297" s="197"/>
      <c r="BF297" s="197"/>
    </row>
    <row r="298" spans="1:58" ht="11.15" customHeight="1">
      <c r="A298" s="197"/>
      <c r="B298" s="197"/>
      <c r="C298" s="197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197"/>
      <c r="AV298" s="197"/>
      <c r="AW298" s="197"/>
      <c r="AX298" s="197"/>
      <c r="AY298" s="197"/>
      <c r="AZ298" s="197"/>
      <c r="BA298" s="197"/>
      <c r="BB298" s="197"/>
      <c r="BC298" s="197"/>
      <c r="BD298" s="197"/>
      <c r="BE298" s="197"/>
      <c r="BF298" s="197"/>
    </row>
    <row r="299" spans="1:58" ht="11.15" customHeight="1">
      <c r="A299" s="197"/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197"/>
      <c r="AV299" s="197"/>
      <c r="AW299" s="197"/>
      <c r="AX299" s="197"/>
      <c r="AY299" s="197"/>
      <c r="AZ299" s="197"/>
      <c r="BA299" s="197"/>
      <c r="BB299" s="197"/>
      <c r="BC299" s="197"/>
      <c r="BD299" s="197"/>
      <c r="BE299" s="197"/>
      <c r="BF299" s="197"/>
    </row>
    <row r="300" spans="1:58" ht="11.15" customHeight="1">
      <c r="A300" s="197"/>
      <c r="B300" s="197"/>
      <c r="C300" s="197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</row>
    <row r="301" spans="1:58" ht="11.15" customHeight="1">
      <c r="A301" s="197"/>
      <c r="B301" s="197"/>
      <c r="C301" s="197"/>
      <c r="D301" s="197"/>
      <c r="E301" s="197"/>
      <c r="F301" s="197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</row>
    <row r="302" spans="1:58" ht="11.15" customHeight="1">
      <c r="A302" s="197"/>
      <c r="B302" s="197"/>
      <c r="C302" s="197"/>
      <c r="D302" s="197"/>
      <c r="E302" s="197"/>
      <c r="F302" s="197"/>
      <c r="G302" s="197"/>
      <c r="H302" s="197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197"/>
      <c r="AT302" s="197"/>
      <c r="AU302" s="197"/>
      <c r="AV302" s="197"/>
      <c r="AW302" s="197"/>
      <c r="AX302" s="197"/>
      <c r="AY302" s="197"/>
      <c r="AZ302" s="197"/>
      <c r="BA302" s="197"/>
      <c r="BB302" s="197"/>
      <c r="BC302" s="197"/>
      <c r="BD302" s="197"/>
      <c r="BE302" s="197"/>
      <c r="BF302" s="197"/>
    </row>
    <row r="303" spans="1:58" ht="11.15" customHeight="1">
      <c r="A303" s="197"/>
      <c r="B303" s="197"/>
      <c r="C303" s="197"/>
      <c r="D303" s="197"/>
      <c r="E303" s="197"/>
      <c r="F303" s="197"/>
      <c r="G303" s="197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197"/>
      <c r="AT303" s="197"/>
      <c r="AU303" s="197"/>
      <c r="AV303" s="197"/>
      <c r="AW303" s="197"/>
      <c r="AX303" s="197"/>
      <c r="AY303" s="197"/>
      <c r="AZ303" s="197"/>
      <c r="BA303" s="197"/>
      <c r="BB303" s="197"/>
      <c r="BC303" s="197"/>
      <c r="BD303" s="197"/>
      <c r="BE303" s="197"/>
      <c r="BF303" s="197"/>
    </row>
    <row r="304" spans="1:58" ht="11.15" customHeight="1">
      <c r="A304" s="197"/>
      <c r="B304" s="197"/>
      <c r="C304" s="197"/>
      <c r="D304" s="197"/>
      <c r="E304" s="197"/>
      <c r="F304" s="197"/>
      <c r="G304" s="197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197"/>
      <c r="AT304" s="197"/>
      <c r="AU304" s="197"/>
      <c r="AV304" s="197"/>
      <c r="AW304" s="197"/>
      <c r="AX304" s="197"/>
      <c r="AY304" s="197"/>
      <c r="AZ304" s="197"/>
      <c r="BA304" s="197"/>
      <c r="BB304" s="197"/>
      <c r="BC304" s="197"/>
      <c r="BD304" s="197"/>
      <c r="BE304" s="197"/>
      <c r="BF304" s="197"/>
    </row>
    <row r="305" spans="1:64" ht="11.15" customHeight="1">
      <c r="A305" s="197"/>
      <c r="B305" s="197"/>
      <c r="C305" s="197"/>
      <c r="D305" s="197"/>
      <c r="E305" s="197"/>
      <c r="F305" s="197"/>
      <c r="G305" s="197"/>
      <c r="H305" s="197"/>
      <c r="I305" s="197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7"/>
      <c r="AM305" s="197"/>
      <c r="AN305" s="197"/>
      <c r="AO305" s="197"/>
      <c r="AP305" s="197"/>
      <c r="AQ305" s="197"/>
      <c r="AR305" s="197"/>
      <c r="AS305" s="197"/>
      <c r="AT305" s="197"/>
      <c r="AU305" s="197"/>
      <c r="AV305" s="197"/>
      <c r="AW305" s="197"/>
      <c r="AX305" s="197"/>
      <c r="AY305" s="197"/>
      <c r="AZ305" s="197"/>
      <c r="BA305" s="197"/>
      <c r="BB305" s="197"/>
      <c r="BC305" s="197"/>
      <c r="BD305" s="197"/>
      <c r="BE305" s="197"/>
      <c r="BF305" s="197"/>
    </row>
    <row r="306" spans="1:64" ht="11.15" customHeight="1">
      <c r="A306" s="197"/>
      <c r="B306" s="197"/>
      <c r="C306" s="197"/>
      <c r="D306" s="197"/>
      <c r="E306" s="197"/>
      <c r="F306" s="197"/>
      <c r="G306" s="197"/>
      <c r="H306" s="197"/>
      <c r="I306" s="197"/>
      <c r="J306" s="197"/>
      <c r="K306" s="197"/>
      <c r="L306" s="197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  <c r="AR306" s="197"/>
      <c r="AS306" s="197"/>
      <c r="AT306" s="197"/>
      <c r="AU306" s="197"/>
      <c r="AV306" s="197"/>
      <c r="AW306" s="197"/>
      <c r="AX306" s="197"/>
      <c r="AY306" s="197"/>
      <c r="AZ306" s="197"/>
      <c r="BA306" s="197"/>
      <c r="BB306" s="197"/>
      <c r="BC306" s="197"/>
      <c r="BD306" s="197"/>
      <c r="BE306" s="197"/>
      <c r="BF306" s="197"/>
    </row>
    <row r="307" spans="1:64" ht="11.15" customHeight="1">
      <c r="A307" s="197"/>
      <c r="B307" s="197"/>
      <c r="C307" s="197"/>
      <c r="D307" s="197"/>
      <c r="E307" s="197"/>
      <c r="F307" s="197"/>
      <c r="G307" s="197"/>
      <c r="H307" s="197"/>
      <c r="I307" s="197"/>
      <c r="J307" s="197"/>
      <c r="K307" s="197"/>
      <c r="L307" s="197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  <c r="AR307" s="197"/>
      <c r="AS307" s="197"/>
      <c r="AT307" s="197"/>
      <c r="AU307" s="197"/>
      <c r="AV307" s="197"/>
      <c r="AW307" s="197"/>
      <c r="AX307" s="197"/>
      <c r="AY307" s="197"/>
      <c r="AZ307" s="197"/>
      <c r="BA307" s="197"/>
      <c r="BB307" s="197"/>
      <c r="BC307" s="197"/>
      <c r="BD307" s="197"/>
      <c r="BE307" s="197"/>
      <c r="BF307" s="197"/>
    </row>
    <row r="308" spans="1:64" ht="11.15" customHeight="1">
      <c r="A308" s="197"/>
      <c r="B308" s="197"/>
      <c r="C308" s="197"/>
      <c r="D308" s="197"/>
      <c r="E308" s="197"/>
      <c r="F308" s="197"/>
      <c r="G308" s="197"/>
      <c r="H308" s="197"/>
      <c r="I308" s="197"/>
      <c r="J308" s="197"/>
      <c r="K308" s="197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7"/>
      <c r="AM308" s="197"/>
      <c r="AN308" s="197"/>
      <c r="AO308" s="197"/>
      <c r="AP308" s="197"/>
      <c r="AQ308" s="197"/>
      <c r="AR308" s="197"/>
      <c r="AS308" s="197"/>
      <c r="AT308" s="197"/>
      <c r="AU308" s="197"/>
      <c r="AV308" s="197"/>
      <c r="AW308" s="197"/>
      <c r="AX308" s="197"/>
      <c r="AY308" s="197"/>
      <c r="AZ308" s="197"/>
      <c r="BA308" s="197"/>
      <c r="BB308" s="197"/>
      <c r="BC308" s="197"/>
      <c r="BD308" s="197"/>
      <c r="BE308" s="197"/>
      <c r="BF308" s="197"/>
    </row>
    <row r="309" spans="1:64" ht="11.15" customHeight="1">
      <c r="A309" s="197"/>
      <c r="B309" s="197"/>
      <c r="C309" s="197"/>
      <c r="D309" s="197"/>
      <c r="E309" s="197"/>
      <c r="F309" s="197"/>
      <c r="G309" s="197"/>
      <c r="H309" s="197"/>
      <c r="I309" s="197"/>
      <c r="J309" s="197"/>
      <c r="K309" s="197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7"/>
      <c r="AM309" s="197"/>
      <c r="AN309" s="197"/>
      <c r="AO309" s="197"/>
      <c r="AP309" s="197"/>
      <c r="AQ309" s="197"/>
      <c r="AR309" s="197"/>
      <c r="AS309" s="197"/>
      <c r="AT309" s="197"/>
      <c r="AU309" s="197"/>
      <c r="AV309" s="197"/>
      <c r="AW309" s="197"/>
      <c r="AX309" s="197"/>
      <c r="AY309" s="197"/>
      <c r="AZ309" s="197"/>
      <c r="BA309" s="197"/>
      <c r="BB309" s="197"/>
      <c r="BC309" s="197"/>
      <c r="BD309" s="197"/>
      <c r="BE309" s="197"/>
      <c r="BF309" s="197"/>
    </row>
    <row r="310" spans="1:64" ht="11.15" customHeight="1">
      <c r="A310" s="197"/>
      <c r="B310" s="197"/>
      <c r="C310" s="197"/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/>
      <c r="AO310" s="197"/>
      <c r="AP310" s="197"/>
      <c r="AQ310" s="197"/>
      <c r="AR310" s="197"/>
      <c r="AS310" s="197"/>
      <c r="AT310" s="197"/>
      <c r="AU310" s="197"/>
      <c r="AV310" s="197"/>
      <c r="AW310" s="197"/>
      <c r="AX310" s="197"/>
      <c r="AY310" s="197"/>
      <c r="AZ310" s="197"/>
      <c r="BA310" s="197"/>
      <c r="BB310" s="197"/>
      <c r="BC310" s="197"/>
      <c r="BD310" s="197"/>
      <c r="BE310" s="197"/>
      <c r="BF310" s="197"/>
    </row>
    <row r="311" spans="1:64" ht="11.15" customHeight="1">
      <c r="A311" s="217"/>
      <c r="B311" s="217"/>
      <c r="C311" s="217"/>
      <c r="D311" s="217"/>
      <c r="E311" s="217"/>
      <c r="F311" s="217"/>
      <c r="G311" s="217"/>
      <c r="H311" s="217"/>
      <c r="I311" s="217"/>
      <c r="J311" s="217"/>
      <c r="K311" s="217"/>
      <c r="L311" s="217"/>
      <c r="M311" s="217"/>
      <c r="N311" s="217"/>
      <c r="O311" s="217"/>
      <c r="P311" s="217"/>
      <c r="Q311" s="217"/>
      <c r="R311" s="217"/>
      <c r="S311" s="217"/>
      <c r="T311" s="217"/>
      <c r="U311" s="217"/>
      <c r="V311" s="217"/>
      <c r="W311" s="217"/>
      <c r="X311" s="217"/>
      <c r="Y311" s="217"/>
      <c r="Z311" s="217"/>
      <c r="AA311" s="217"/>
      <c r="AB311" s="217"/>
      <c r="AC311" s="217"/>
      <c r="AD311" s="217"/>
      <c r="AE311" s="217"/>
      <c r="AF311" s="217"/>
      <c r="AG311" s="217"/>
      <c r="AH311" s="217"/>
      <c r="AI311" s="217"/>
      <c r="AJ311" s="217"/>
      <c r="AK311" s="217"/>
      <c r="AL311" s="217"/>
      <c r="AM311" s="217"/>
      <c r="AN311" s="217"/>
      <c r="AO311" s="217"/>
      <c r="AP311" s="217"/>
      <c r="AQ311" s="217"/>
      <c r="AR311" s="217"/>
      <c r="AS311" s="217"/>
      <c r="AT311" s="217"/>
      <c r="AU311" s="217"/>
      <c r="AV311" s="217"/>
      <c r="AW311" s="217"/>
      <c r="AX311" s="217"/>
      <c r="AY311" s="217"/>
      <c r="AZ311" s="217"/>
      <c r="BA311" s="217"/>
      <c r="BB311" s="217"/>
      <c r="BC311" s="217"/>
      <c r="BD311" s="217"/>
      <c r="BE311" s="217"/>
      <c r="BF311" s="217"/>
      <c r="BG311" s="217"/>
      <c r="BH311" s="217"/>
      <c r="BI311" s="217"/>
      <c r="BJ311" s="217"/>
      <c r="BK311" s="217"/>
      <c r="BL311" s="217"/>
    </row>
    <row r="312" spans="1:64" ht="11.15" customHeight="1">
      <c r="A312" s="217"/>
      <c r="B312" s="217"/>
      <c r="C312" s="217"/>
      <c r="D312" s="217"/>
      <c r="E312" s="217"/>
      <c r="F312" s="217"/>
      <c r="G312" s="217"/>
      <c r="H312" s="217"/>
      <c r="I312" s="217"/>
      <c r="J312" s="217"/>
      <c r="K312" s="217"/>
      <c r="L312" s="217"/>
      <c r="M312" s="217"/>
      <c r="N312" s="217"/>
      <c r="O312" s="217"/>
      <c r="P312" s="217"/>
      <c r="Q312" s="217"/>
      <c r="R312" s="217"/>
      <c r="S312" s="217"/>
      <c r="T312" s="217"/>
      <c r="U312" s="217"/>
      <c r="V312" s="217"/>
      <c r="W312" s="217"/>
      <c r="X312" s="217"/>
      <c r="Y312" s="217"/>
      <c r="Z312" s="217"/>
      <c r="AA312" s="217"/>
      <c r="AB312" s="217"/>
      <c r="AC312" s="217"/>
      <c r="AD312" s="217"/>
      <c r="AE312" s="217"/>
      <c r="AF312" s="217"/>
      <c r="AG312" s="217"/>
      <c r="AH312" s="217"/>
      <c r="AI312" s="217"/>
      <c r="AJ312" s="217"/>
      <c r="AK312" s="217"/>
      <c r="AL312" s="217"/>
      <c r="AM312" s="217"/>
      <c r="AN312" s="217"/>
      <c r="AO312" s="217"/>
      <c r="AP312" s="217"/>
      <c r="AQ312" s="217"/>
      <c r="AR312" s="217"/>
      <c r="AS312" s="217"/>
      <c r="AT312" s="217"/>
      <c r="AU312" s="217"/>
      <c r="AV312" s="217"/>
      <c r="AW312" s="217"/>
      <c r="AX312" s="217"/>
      <c r="AY312" s="217"/>
      <c r="AZ312" s="217"/>
      <c r="BA312" s="217"/>
      <c r="BB312" s="217"/>
      <c r="BC312" s="217"/>
      <c r="BD312" s="217"/>
      <c r="BE312" s="217"/>
      <c r="BF312" s="217"/>
      <c r="BG312" s="217"/>
      <c r="BH312" s="217"/>
      <c r="BI312" s="217"/>
      <c r="BJ312" s="217"/>
      <c r="BK312" s="217"/>
      <c r="BL312" s="217"/>
    </row>
    <row r="313" spans="1:64" ht="11.15" customHeight="1">
      <c r="A313" s="217"/>
      <c r="B313" s="217"/>
      <c r="C313" s="217"/>
      <c r="D313" s="217"/>
      <c r="E313" s="217"/>
      <c r="F313" s="217"/>
      <c r="G313" s="217"/>
      <c r="H313" s="217"/>
      <c r="I313" s="217"/>
      <c r="J313" s="217"/>
      <c r="K313" s="217"/>
      <c r="L313" s="217"/>
      <c r="M313" s="217"/>
      <c r="N313" s="217"/>
      <c r="O313" s="217"/>
      <c r="P313" s="217"/>
      <c r="Q313" s="217"/>
      <c r="R313" s="217"/>
      <c r="S313" s="217"/>
      <c r="T313" s="217"/>
      <c r="U313" s="217"/>
      <c r="V313" s="217"/>
      <c r="W313" s="217"/>
      <c r="X313" s="217"/>
      <c r="Y313" s="217"/>
      <c r="Z313" s="217"/>
      <c r="AA313" s="217"/>
      <c r="AB313" s="217"/>
      <c r="AC313" s="217"/>
      <c r="AD313" s="217"/>
      <c r="AE313" s="217"/>
      <c r="AF313" s="217"/>
      <c r="AG313" s="217"/>
      <c r="AH313" s="217"/>
      <c r="AI313" s="217"/>
      <c r="AJ313" s="217"/>
      <c r="AK313" s="217"/>
      <c r="AL313" s="217"/>
      <c r="AM313" s="217"/>
      <c r="AN313" s="217"/>
      <c r="AO313" s="217"/>
      <c r="AP313" s="217"/>
      <c r="AQ313" s="217"/>
      <c r="AR313" s="217"/>
      <c r="AS313" s="217"/>
      <c r="AT313" s="217"/>
      <c r="AU313" s="217"/>
      <c r="AV313" s="217"/>
      <c r="AW313" s="217"/>
      <c r="AX313" s="217"/>
      <c r="AY313" s="217"/>
      <c r="AZ313" s="217"/>
      <c r="BA313" s="217"/>
      <c r="BB313" s="217"/>
      <c r="BC313" s="217"/>
      <c r="BD313" s="217"/>
      <c r="BE313" s="217"/>
      <c r="BF313" s="217"/>
      <c r="BG313" s="217"/>
      <c r="BH313" s="217"/>
      <c r="BI313" s="217"/>
      <c r="BJ313" s="217"/>
      <c r="BK313" s="217"/>
      <c r="BL313" s="217"/>
    </row>
    <row r="314" spans="1:64" ht="11.15" customHeight="1">
      <c r="A314" s="217"/>
      <c r="B314" s="217"/>
      <c r="C314" s="217"/>
      <c r="D314" s="217"/>
      <c r="E314" s="217"/>
      <c r="F314" s="217"/>
      <c r="G314" s="217"/>
      <c r="H314" s="217"/>
      <c r="I314" s="217"/>
      <c r="J314" s="217"/>
      <c r="K314" s="217"/>
      <c r="L314" s="217"/>
      <c r="M314" s="217"/>
      <c r="N314" s="217"/>
      <c r="O314" s="217"/>
      <c r="P314" s="217"/>
      <c r="Q314" s="217"/>
      <c r="R314" s="217"/>
      <c r="S314" s="217"/>
      <c r="T314" s="217"/>
      <c r="U314" s="217"/>
      <c r="V314" s="217"/>
      <c r="W314" s="217"/>
      <c r="X314" s="217"/>
      <c r="Y314" s="217"/>
      <c r="Z314" s="217"/>
      <c r="AA314" s="217"/>
      <c r="AB314" s="217"/>
      <c r="AC314" s="217"/>
      <c r="AD314" s="217"/>
      <c r="AE314" s="217"/>
      <c r="AF314" s="217"/>
      <c r="AG314" s="217"/>
      <c r="AH314" s="217"/>
      <c r="AI314" s="217"/>
      <c r="AJ314" s="217"/>
      <c r="AK314" s="217"/>
      <c r="AL314" s="217"/>
      <c r="AM314" s="217"/>
      <c r="AN314" s="217"/>
      <c r="AO314" s="217"/>
      <c r="AP314" s="217"/>
      <c r="AQ314" s="217"/>
      <c r="AR314" s="217"/>
      <c r="AS314" s="217"/>
      <c r="AT314" s="217"/>
      <c r="AU314" s="217"/>
      <c r="AV314" s="217"/>
      <c r="AW314" s="217"/>
      <c r="AX314" s="217"/>
      <c r="AY314" s="217"/>
      <c r="AZ314" s="217"/>
      <c r="BA314" s="217"/>
      <c r="BB314" s="217"/>
      <c r="BC314" s="217"/>
      <c r="BD314" s="217"/>
      <c r="BE314" s="217"/>
      <c r="BF314" s="217"/>
      <c r="BG314" s="217"/>
      <c r="BH314" s="217"/>
      <c r="BI314" s="217"/>
      <c r="BJ314" s="217"/>
      <c r="BK314" s="217"/>
      <c r="BL314" s="217"/>
    </row>
    <row r="315" spans="1:64" ht="11.15" customHeight="1">
      <c r="A315" s="217"/>
      <c r="B315" s="217"/>
      <c r="C315" s="217"/>
      <c r="D315" s="217"/>
      <c r="E315" s="217"/>
      <c r="F315" s="217"/>
      <c r="G315" s="217"/>
      <c r="H315" s="217"/>
      <c r="I315" s="217"/>
      <c r="J315" s="217"/>
      <c r="K315" s="217"/>
      <c r="L315" s="217"/>
      <c r="M315" s="217"/>
      <c r="N315" s="217"/>
      <c r="O315" s="217"/>
      <c r="P315" s="217"/>
      <c r="Q315" s="217"/>
      <c r="R315" s="217"/>
      <c r="S315" s="217"/>
      <c r="T315" s="217"/>
      <c r="U315" s="217"/>
      <c r="V315" s="217"/>
      <c r="W315" s="217"/>
      <c r="X315" s="217"/>
      <c r="Y315" s="217"/>
      <c r="Z315" s="217"/>
      <c r="AA315" s="217"/>
      <c r="AB315" s="217"/>
      <c r="AC315" s="217"/>
      <c r="AD315" s="217"/>
      <c r="AE315" s="217"/>
      <c r="AF315" s="217"/>
      <c r="AG315" s="217"/>
      <c r="AH315" s="217"/>
      <c r="AI315" s="217"/>
      <c r="AJ315" s="217"/>
      <c r="AK315" s="217"/>
      <c r="AL315" s="217"/>
      <c r="AM315" s="217"/>
      <c r="AN315" s="217"/>
      <c r="AO315" s="217"/>
      <c r="AP315" s="217"/>
      <c r="AQ315" s="217"/>
      <c r="AR315" s="217"/>
      <c r="AS315" s="217"/>
      <c r="AT315" s="217"/>
      <c r="AU315" s="217"/>
      <c r="AV315" s="217"/>
      <c r="AW315" s="217"/>
      <c r="AX315" s="217"/>
      <c r="AY315" s="217"/>
      <c r="AZ315" s="217"/>
      <c r="BA315" s="217"/>
      <c r="BB315" s="217"/>
      <c r="BC315" s="217"/>
      <c r="BD315" s="217"/>
      <c r="BE315" s="217"/>
      <c r="BF315" s="217"/>
      <c r="BG315" s="217"/>
      <c r="BH315" s="217"/>
      <c r="BI315" s="217"/>
      <c r="BJ315" s="217"/>
      <c r="BK315" s="217"/>
      <c r="BL315" s="217"/>
    </row>
    <row r="316" spans="1:64" ht="11.15" customHeight="1">
      <c r="A316" s="217"/>
      <c r="B316" s="217"/>
      <c r="C316" s="217"/>
      <c r="D316" s="217"/>
      <c r="E316" s="217"/>
      <c r="F316" s="217"/>
      <c r="G316" s="217"/>
      <c r="H316" s="217"/>
      <c r="I316" s="217"/>
      <c r="J316" s="217"/>
      <c r="K316" s="217"/>
      <c r="L316" s="217"/>
      <c r="M316" s="217"/>
      <c r="N316" s="217"/>
      <c r="O316" s="217"/>
      <c r="P316" s="217"/>
      <c r="Q316" s="217"/>
      <c r="R316" s="217"/>
      <c r="S316" s="217"/>
      <c r="T316" s="217"/>
      <c r="U316" s="217"/>
      <c r="V316" s="217"/>
      <c r="W316" s="217"/>
      <c r="X316" s="217"/>
      <c r="Y316" s="217"/>
      <c r="Z316" s="217"/>
      <c r="AA316" s="217"/>
      <c r="AB316" s="217"/>
      <c r="AC316" s="217"/>
      <c r="AD316" s="217"/>
      <c r="AE316" s="217"/>
      <c r="AF316" s="217"/>
      <c r="AG316" s="217"/>
      <c r="AH316" s="217"/>
      <c r="AI316" s="217"/>
      <c r="AJ316" s="217"/>
      <c r="AK316" s="217"/>
      <c r="AL316" s="217"/>
      <c r="AM316" s="217"/>
      <c r="AN316" s="217"/>
      <c r="AO316" s="217"/>
      <c r="AP316" s="217"/>
      <c r="AQ316" s="217"/>
      <c r="AR316" s="217"/>
      <c r="AS316" s="217"/>
      <c r="AT316" s="217"/>
      <c r="AU316" s="217"/>
      <c r="AV316" s="217"/>
      <c r="AW316" s="217"/>
      <c r="AX316" s="217"/>
      <c r="AY316" s="217"/>
      <c r="AZ316" s="217"/>
      <c r="BA316" s="217"/>
      <c r="BB316" s="217"/>
      <c r="BC316" s="217"/>
      <c r="BD316" s="217"/>
      <c r="BE316" s="217"/>
      <c r="BF316" s="217"/>
      <c r="BG316" s="217"/>
      <c r="BH316" s="217"/>
      <c r="BI316" s="217"/>
      <c r="BJ316" s="217"/>
      <c r="BK316" s="217"/>
      <c r="BL316" s="217"/>
    </row>
    <row r="317" spans="1:64" ht="11.15" customHeight="1">
      <c r="A317" s="217"/>
      <c r="B317" s="217"/>
      <c r="C317" s="217"/>
      <c r="D317" s="217"/>
      <c r="E317" s="217"/>
      <c r="F317" s="217"/>
      <c r="G317" s="217"/>
      <c r="H317" s="217"/>
      <c r="I317" s="217"/>
      <c r="J317" s="217"/>
      <c r="K317" s="217"/>
      <c r="L317" s="217"/>
      <c r="M317" s="217"/>
      <c r="N317" s="217"/>
      <c r="O317" s="217"/>
      <c r="P317" s="217"/>
      <c r="Q317" s="217"/>
      <c r="R317" s="217"/>
      <c r="S317" s="217"/>
      <c r="T317" s="217"/>
      <c r="U317" s="217"/>
      <c r="V317" s="217"/>
      <c r="W317" s="217"/>
      <c r="X317" s="217"/>
      <c r="Y317" s="217"/>
      <c r="Z317" s="217"/>
      <c r="AA317" s="217"/>
      <c r="AB317" s="217"/>
      <c r="AC317" s="217"/>
      <c r="AD317" s="217"/>
      <c r="AE317" s="217"/>
      <c r="AF317" s="217"/>
      <c r="AG317" s="217"/>
      <c r="AH317" s="217"/>
      <c r="AI317" s="217"/>
      <c r="AJ317" s="217"/>
      <c r="AK317" s="217"/>
      <c r="AL317" s="217"/>
      <c r="AM317" s="217"/>
      <c r="AN317" s="217"/>
      <c r="AO317" s="217"/>
      <c r="AP317" s="217"/>
      <c r="AQ317" s="217"/>
      <c r="AR317" s="217"/>
      <c r="AS317" s="217"/>
      <c r="AT317" s="217"/>
      <c r="AU317" s="217"/>
      <c r="AV317" s="217"/>
      <c r="AW317" s="217"/>
      <c r="AX317" s="217"/>
      <c r="AY317" s="217"/>
      <c r="AZ317" s="217"/>
      <c r="BA317" s="217"/>
      <c r="BB317" s="217"/>
      <c r="BC317" s="217"/>
      <c r="BD317" s="217"/>
      <c r="BE317" s="217"/>
      <c r="BF317" s="217"/>
      <c r="BG317" s="217"/>
      <c r="BH317" s="217"/>
      <c r="BI317" s="217"/>
      <c r="BJ317" s="217"/>
      <c r="BK317" s="217"/>
      <c r="BL317" s="217"/>
    </row>
    <row r="318" spans="1:64" ht="11.15" customHeight="1">
      <c r="A318" s="217"/>
      <c r="B318" s="217"/>
      <c r="C318" s="217"/>
      <c r="D318" s="217"/>
      <c r="E318" s="217"/>
      <c r="F318" s="217"/>
      <c r="G318" s="217"/>
      <c r="H318" s="217"/>
      <c r="I318" s="217"/>
      <c r="J318" s="217"/>
      <c r="K318" s="217"/>
      <c r="L318" s="217"/>
      <c r="M318" s="217"/>
      <c r="N318" s="217"/>
      <c r="O318" s="217"/>
      <c r="P318" s="217"/>
      <c r="Q318" s="217"/>
      <c r="R318" s="217"/>
      <c r="S318" s="217"/>
      <c r="T318" s="217"/>
      <c r="U318" s="217"/>
      <c r="V318" s="217"/>
      <c r="W318" s="217"/>
      <c r="X318" s="217"/>
      <c r="Y318" s="217"/>
      <c r="Z318" s="217"/>
      <c r="AA318" s="217"/>
      <c r="AB318" s="217"/>
      <c r="AC318" s="217"/>
      <c r="AD318" s="217"/>
      <c r="AE318" s="217"/>
      <c r="AF318" s="217"/>
      <c r="AG318" s="217"/>
      <c r="AH318" s="217"/>
      <c r="AI318" s="217"/>
      <c r="AJ318" s="217"/>
      <c r="AK318" s="217"/>
      <c r="AL318" s="217"/>
      <c r="AM318" s="217"/>
      <c r="AN318" s="217"/>
      <c r="AO318" s="217"/>
      <c r="AP318" s="217"/>
      <c r="AQ318" s="217"/>
      <c r="AR318" s="217"/>
      <c r="AS318" s="217"/>
      <c r="AT318" s="217"/>
      <c r="AU318" s="217"/>
      <c r="AV318" s="217"/>
      <c r="AW318" s="217"/>
      <c r="AX318" s="217"/>
      <c r="AY318" s="217"/>
      <c r="AZ318" s="217"/>
      <c r="BA318" s="217"/>
      <c r="BB318" s="217"/>
      <c r="BC318" s="217"/>
      <c r="BD318" s="217"/>
      <c r="BE318" s="217"/>
      <c r="BF318" s="217"/>
      <c r="BG318" s="217"/>
      <c r="BH318" s="217"/>
      <c r="BI318" s="217"/>
      <c r="BJ318" s="217"/>
      <c r="BK318" s="217"/>
      <c r="BL318" s="217"/>
    </row>
    <row r="319" spans="1:64" ht="11.15" customHeight="1">
      <c r="A319" s="217"/>
      <c r="B319" s="217"/>
      <c r="C319" s="217"/>
      <c r="D319" s="217"/>
      <c r="E319" s="217"/>
      <c r="F319" s="217"/>
      <c r="G319" s="217"/>
      <c r="H319" s="217"/>
      <c r="I319" s="217"/>
      <c r="J319" s="217"/>
      <c r="K319" s="217"/>
      <c r="L319" s="217"/>
      <c r="M319" s="217"/>
      <c r="N319" s="217"/>
      <c r="O319" s="217"/>
      <c r="P319" s="217"/>
      <c r="Q319" s="217"/>
      <c r="R319" s="217"/>
      <c r="S319" s="217"/>
      <c r="T319" s="217"/>
      <c r="U319" s="217"/>
      <c r="V319" s="217"/>
      <c r="W319" s="217"/>
      <c r="X319" s="217"/>
      <c r="Y319" s="217"/>
      <c r="Z319" s="217"/>
      <c r="AA319" s="217"/>
      <c r="AB319" s="217"/>
      <c r="AC319" s="217"/>
      <c r="AD319" s="217"/>
      <c r="AE319" s="217"/>
      <c r="AF319" s="217"/>
      <c r="AG319" s="217"/>
      <c r="AH319" s="217"/>
      <c r="AI319" s="217"/>
      <c r="AJ319" s="217"/>
      <c r="AK319" s="217"/>
      <c r="AL319" s="217"/>
      <c r="AM319" s="217"/>
      <c r="AN319" s="217"/>
      <c r="AO319" s="217"/>
      <c r="AP319" s="217"/>
      <c r="AQ319" s="217"/>
      <c r="AR319" s="217"/>
      <c r="AS319" s="217"/>
      <c r="AT319" s="217"/>
      <c r="AU319" s="217"/>
      <c r="AV319" s="217"/>
      <c r="AW319" s="217"/>
      <c r="AX319" s="217"/>
      <c r="AY319" s="217"/>
      <c r="AZ319" s="217"/>
      <c r="BA319" s="217"/>
      <c r="BB319" s="217"/>
      <c r="BC319" s="217"/>
      <c r="BD319" s="217"/>
      <c r="BE319" s="217"/>
      <c r="BF319" s="217"/>
      <c r="BG319" s="217"/>
      <c r="BH319" s="217"/>
      <c r="BI319" s="217"/>
      <c r="BJ319" s="217"/>
      <c r="BK319" s="217"/>
      <c r="BL319" s="217"/>
    </row>
    <row r="320" spans="1:64" ht="11.15" customHeight="1">
      <c r="A320" s="217"/>
      <c r="B320" s="217"/>
      <c r="C320" s="217"/>
      <c r="D320" s="217"/>
      <c r="E320" s="217"/>
      <c r="F320" s="217"/>
      <c r="G320" s="217"/>
      <c r="H320" s="217"/>
      <c r="I320" s="217"/>
      <c r="J320" s="217"/>
      <c r="K320" s="217"/>
      <c r="L320" s="217"/>
      <c r="M320" s="217"/>
      <c r="N320" s="217"/>
      <c r="O320" s="217"/>
      <c r="P320" s="217"/>
      <c r="Q320" s="217"/>
      <c r="R320" s="217"/>
      <c r="S320" s="217"/>
      <c r="T320" s="217"/>
      <c r="U320" s="217"/>
      <c r="V320" s="217"/>
      <c r="W320" s="217"/>
      <c r="X320" s="217"/>
      <c r="Y320" s="217"/>
      <c r="Z320" s="217"/>
      <c r="AA320" s="217"/>
      <c r="AB320" s="217"/>
      <c r="AC320" s="217"/>
      <c r="AD320" s="217"/>
      <c r="AE320" s="217"/>
      <c r="AF320" s="217"/>
      <c r="AG320" s="217"/>
      <c r="AH320" s="217"/>
      <c r="AI320" s="217"/>
      <c r="AJ320" s="217"/>
      <c r="AK320" s="217"/>
      <c r="AL320" s="217"/>
      <c r="AM320" s="217"/>
      <c r="AN320" s="217"/>
      <c r="AO320" s="217"/>
      <c r="AP320" s="217"/>
      <c r="AQ320" s="217"/>
      <c r="AR320" s="217"/>
      <c r="AS320" s="217"/>
      <c r="AT320" s="217"/>
      <c r="AU320" s="217"/>
      <c r="AV320" s="217"/>
      <c r="AW320" s="217"/>
      <c r="AX320" s="217"/>
      <c r="AY320" s="217"/>
      <c r="AZ320" s="217"/>
      <c r="BA320" s="217"/>
      <c r="BB320" s="217"/>
      <c r="BC320" s="217"/>
      <c r="BD320" s="217"/>
      <c r="BE320" s="217"/>
      <c r="BF320" s="217"/>
      <c r="BG320" s="217"/>
      <c r="BH320" s="217"/>
      <c r="BI320" s="217"/>
      <c r="BJ320" s="217"/>
      <c r="BK320" s="217"/>
      <c r="BL320" s="217"/>
    </row>
    <row r="321" spans="1:64" ht="11.15" customHeight="1">
      <c r="A321" s="217"/>
      <c r="B321" s="217"/>
      <c r="C321" s="217"/>
      <c r="D321" s="217"/>
      <c r="E321" s="217"/>
      <c r="F321" s="217"/>
      <c r="G321" s="217"/>
      <c r="H321" s="217"/>
      <c r="I321" s="217"/>
      <c r="J321" s="217"/>
      <c r="K321" s="217"/>
      <c r="L321" s="217"/>
      <c r="M321" s="217"/>
      <c r="N321" s="217"/>
      <c r="O321" s="217"/>
      <c r="P321" s="217"/>
      <c r="Q321" s="217"/>
      <c r="R321" s="217"/>
      <c r="S321" s="217"/>
      <c r="T321" s="217"/>
      <c r="U321" s="217"/>
      <c r="V321" s="217"/>
      <c r="W321" s="217"/>
      <c r="X321" s="217"/>
      <c r="Y321" s="217"/>
      <c r="Z321" s="217"/>
      <c r="AA321" s="217"/>
      <c r="AB321" s="217"/>
      <c r="AC321" s="217"/>
      <c r="AD321" s="217"/>
      <c r="AE321" s="217"/>
      <c r="AF321" s="217"/>
      <c r="AG321" s="217"/>
      <c r="AH321" s="217"/>
      <c r="AI321" s="217"/>
      <c r="AJ321" s="217"/>
      <c r="AK321" s="217"/>
      <c r="AL321" s="217"/>
      <c r="AM321" s="217"/>
      <c r="AN321" s="217"/>
      <c r="AO321" s="217"/>
      <c r="AP321" s="217"/>
      <c r="AQ321" s="217"/>
      <c r="AR321" s="217"/>
      <c r="AS321" s="217"/>
      <c r="AT321" s="217"/>
      <c r="AU321" s="217"/>
      <c r="AV321" s="217"/>
      <c r="AW321" s="217"/>
      <c r="AX321" s="217"/>
      <c r="AY321" s="217"/>
      <c r="AZ321" s="217"/>
      <c r="BA321" s="217"/>
      <c r="BB321" s="217"/>
      <c r="BC321" s="217"/>
      <c r="BD321" s="217"/>
      <c r="BE321" s="217"/>
      <c r="BF321" s="217"/>
      <c r="BG321" s="217"/>
      <c r="BH321" s="217"/>
      <c r="BI321" s="217"/>
      <c r="BJ321" s="217"/>
      <c r="BK321" s="217"/>
      <c r="BL321" s="217"/>
    </row>
    <row r="322" spans="1:64" ht="11.15" customHeight="1">
      <c r="A322" s="217"/>
      <c r="B322" s="217"/>
      <c r="C322" s="217"/>
      <c r="D322" s="217"/>
      <c r="E322" s="217"/>
      <c r="F322" s="217"/>
      <c r="G322" s="217"/>
      <c r="H322" s="217"/>
      <c r="I322" s="217"/>
      <c r="J322" s="217"/>
      <c r="K322" s="217"/>
      <c r="L322" s="217"/>
      <c r="M322" s="217"/>
      <c r="N322" s="217"/>
      <c r="O322" s="217"/>
      <c r="P322" s="217"/>
      <c r="Q322" s="217"/>
      <c r="R322" s="217"/>
      <c r="S322" s="217"/>
      <c r="T322" s="217"/>
      <c r="U322" s="217"/>
      <c r="V322" s="217"/>
      <c r="W322" s="217"/>
      <c r="X322" s="217"/>
      <c r="Y322" s="217"/>
      <c r="Z322" s="217"/>
      <c r="AA322" s="217"/>
      <c r="AB322" s="217"/>
      <c r="AC322" s="217"/>
      <c r="AD322" s="217"/>
      <c r="AE322" s="217"/>
      <c r="AF322" s="217"/>
      <c r="AG322" s="217"/>
      <c r="AH322" s="217"/>
      <c r="AI322" s="217"/>
      <c r="AJ322" s="217"/>
      <c r="AK322" s="217"/>
      <c r="AL322" s="217"/>
      <c r="AM322" s="217"/>
      <c r="AN322" s="217"/>
      <c r="AO322" s="217"/>
      <c r="AP322" s="217"/>
      <c r="AQ322" s="217"/>
      <c r="AR322" s="217"/>
      <c r="AS322" s="217"/>
      <c r="AT322" s="217"/>
      <c r="AU322" s="217"/>
      <c r="AV322" s="217"/>
      <c r="AW322" s="217"/>
      <c r="AX322" s="217"/>
      <c r="AY322" s="217"/>
      <c r="AZ322" s="217"/>
      <c r="BA322" s="217"/>
      <c r="BB322" s="217"/>
      <c r="BC322" s="217"/>
      <c r="BD322" s="217"/>
      <c r="BE322" s="217"/>
      <c r="BF322" s="217"/>
      <c r="BG322" s="217"/>
      <c r="BH322" s="217"/>
      <c r="BI322" s="217"/>
      <c r="BJ322" s="217"/>
      <c r="BK322" s="217"/>
      <c r="BL322" s="217"/>
    </row>
    <row r="323" spans="1:64" ht="11.15" customHeight="1">
      <c r="A323" s="217"/>
      <c r="B323" s="217"/>
      <c r="C323" s="217"/>
      <c r="D323" s="217"/>
      <c r="E323" s="217"/>
      <c r="F323" s="217"/>
      <c r="G323" s="217"/>
      <c r="H323" s="217"/>
      <c r="I323" s="217"/>
      <c r="J323" s="217"/>
      <c r="K323" s="217"/>
      <c r="L323" s="217"/>
      <c r="M323" s="217"/>
      <c r="N323" s="217"/>
      <c r="O323" s="217"/>
      <c r="P323" s="217"/>
      <c r="Q323" s="217"/>
      <c r="R323" s="217"/>
      <c r="S323" s="217"/>
      <c r="T323" s="217"/>
      <c r="U323" s="217"/>
      <c r="V323" s="217"/>
      <c r="W323" s="217"/>
      <c r="X323" s="217"/>
      <c r="Y323" s="217"/>
      <c r="Z323" s="217"/>
      <c r="AA323" s="217"/>
      <c r="AB323" s="217"/>
      <c r="AC323" s="217"/>
      <c r="AD323" s="217"/>
      <c r="AE323" s="217"/>
      <c r="AF323" s="217"/>
      <c r="AG323" s="217"/>
      <c r="AH323" s="217"/>
      <c r="AI323" s="217"/>
      <c r="AJ323" s="217"/>
      <c r="AK323" s="217"/>
      <c r="AL323" s="217"/>
      <c r="AM323" s="217"/>
      <c r="AN323" s="217"/>
      <c r="AO323" s="217"/>
      <c r="AP323" s="217"/>
      <c r="AQ323" s="217"/>
      <c r="AR323" s="217"/>
      <c r="AS323" s="217"/>
      <c r="AT323" s="217"/>
      <c r="AU323" s="217"/>
      <c r="AV323" s="217"/>
      <c r="AW323" s="217"/>
      <c r="AX323" s="217"/>
      <c r="AY323" s="217"/>
      <c r="AZ323" s="217"/>
      <c r="BA323" s="217"/>
      <c r="BB323" s="217"/>
      <c r="BC323" s="217"/>
      <c r="BD323" s="217"/>
      <c r="BE323" s="217"/>
      <c r="BF323" s="217"/>
      <c r="BG323" s="217"/>
      <c r="BH323" s="217"/>
      <c r="BI323" s="217"/>
      <c r="BJ323" s="217"/>
      <c r="BK323" s="217"/>
      <c r="BL323" s="217"/>
    </row>
    <row r="324" spans="1:64" ht="11.15" customHeight="1">
      <c r="A324" s="217"/>
      <c r="B324" s="217"/>
      <c r="C324" s="217"/>
      <c r="D324" s="217"/>
      <c r="E324" s="217"/>
      <c r="F324" s="217"/>
      <c r="G324" s="217"/>
      <c r="H324" s="217"/>
      <c r="I324" s="217"/>
      <c r="J324" s="217"/>
      <c r="K324" s="217"/>
      <c r="L324" s="217"/>
      <c r="M324" s="217"/>
      <c r="N324" s="217"/>
      <c r="O324" s="217"/>
      <c r="P324" s="217"/>
      <c r="Q324" s="217"/>
      <c r="R324" s="217"/>
      <c r="S324" s="217"/>
      <c r="T324" s="217"/>
      <c r="U324" s="217"/>
      <c r="V324" s="217"/>
      <c r="W324" s="217"/>
      <c r="X324" s="217"/>
      <c r="Y324" s="217"/>
      <c r="Z324" s="217"/>
      <c r="AA324" s="217"/>
      <c r="AB324" s="217"/>
      <c r="AC324" s="217"/>
      <c r="AD324" s="217"/>
      <c r="AE324" s="217"/>
      <c r="AF324" s="217"/>
      <c r="AG324" s="217"/>
      <c r="AH324" s="217"/>
      <c r="AI324" s="217"/>
      <c r="AJ324" s="217"/>
      <c r="AK324" s="217"/>
      <c r="AL324" s="217"/>
      <c r="AM324" s="217"/>
      <c r="AN324" s="217"/>
      <c r="AO324" s="217"/>
      <c r="AP324" s="217"/>
      <c r="AQ324" s="217"/>
      <c r="AR324" s="217"/>
      <c r="AS324" s="217"/>
      <c r="AT324" s="217"/>
      <c r="AU324" s="217"/>
      <c r="AV324" s="217"/>
      <c r="AW324" s="217"/>
      <c r="AX324" s="217"/>
      <c r="AY324" s="217"/>
      <c r="AZ324" s="217"/>
      <c r="BA324" s="217"/>
      <c r="BB324" s="217"/>
      <c r="BC324" s="217"/>
      <c r="BD324" s="217"/>
      <c r="BE324" s="217"/>
      <c r="BF324" s="217"/>
      <c r="BG324" s="217"/>
      <c r="BH324" s="217"/>
      <c r="BI324" s="217"/>
      <c r="BJ324" s="217"/>
      <c r="BK324" s="217"/>
      <c r="BL324" s="217"/>
    </row>
    <row r="325" spans="1:64" ht="11.15" customHeight="1">
      <c r="A325" s="217"/>
      <c r="B325" s="217"/>
      <c r="C325" s="217"/>
      <c r="D325" s="217"/>
      <c r="E325" s="217"/>
      <c r="F325" s="217"/>
      <c r="G325" s="217"/>
      <c r="H325" s="217"/>
      <c r="I325" s="217"/>
      <c r="J325" s="217"/>
      <c r="K325" s="217"/>
      <c r="L325" s="217"/>
      <c r="M325" s="217"/>
      <c r="N325" s="217"/>
      <c r="O325" s="217"/>
      <c r="P325" s="217"/>
      <c r="Q325" s="217"/>
      <c r="R325" s="217"/>
      <c r="S325" s="217"/>
      <c r="T325" s="217"/>
      <c r="U325" s="217"/>
      <c r="V325" s="217"/>
      <c r="W325" s="217"/>
      <c r="X325" s="217"/>
      <c r="Y325" s="217"/>
      <c r="Z325" s="217"/>
      <c r="AA325" s="217"/>
      <c r="AB325" s="217"/>
      <c r="AC325" s="217"/>
      <c r="AD325" s="217"/>
      <c r="AE325" s="217"/>
      <c r="AF325" s="217"/>
      <c r="AG325" s="217"/>
      <c r="AH325" s="217"/>
      <c r="AI325" s="217"/>
      <c r="AJ325" s="217"/>
      <c r="AK325" s="217"/>
      <c r="AL325" s="217"/>
      <c r="AM325" s="217"/>
      <c r="AN325" s="217"/>
      <c r="AO325" s="217"/>
      <c r="AP325" s="217"/>
      <c r="AQ325" s="217"/>
      <c r="AR325" s="217"/>
      <c r="AS325" s="217"/>
      <c r="AT325" s="217"/>
      <c r="AU325" s="217"/>
      <c r="AV325" s="217"/>
      <c r="AW325" s="217"/>
      <c r="AX325" s="217"/>
      <c r="AY325" s="217"/>
      <c r="AZ325" s="217"/>
      <c r="BA325" s="217"/>
      <c r="BB325" s="217"/>
      <c r="BC325" s="217"/>
      <c r="BD325" s="217"/>
      <c r="BE325" s="217"/>
      <c r="BF325" s="217"/>
      <c r="BG325" s="217"/>
      <c r="BH325" s="217"/>
      <c r="BI325" s="217"/>
      <c r="BJ325" s="217"/>
      <c r="BK325" s="217"/>
      <c r="BL325" s="217"/>
    </row>
    <row r="326" spans="1:64" ht="11.15" customHeight="1">
      <c r="A326" s="217"/>
      <c r="B326" s="217"/>
      <c r="C326" s="217"/>
      <c r="D326" s="217"/>
      <c r="E326" s="217"/>
      <c r="F326" s="217"/>
      <c r="G326" s="217"/>
      <c r="H326" s="217"/>
      <c r="I326" s="217"/>
      <c r="J326" s="217"/>
      <c r="K326" s="217"/>
      <c r="L326" s="217"/>
      <c r="M326" s="217"/>
      <c r="N326" s="217"/>
      <c r="O326" s="217"/>
      <c r="P326" s="217"/>
      <c r="Q326" s="217"/>
      <c r="R326" s="217"/>
      <c r="S326" s="217"/>
      <c r="T326" s="217"/>
      <c r="U326" s="217"/>
      <c r="V326" s="217"/>
      <c r="W326" s="217"/>
      <c r="X326" s="217"/>
      <c r="Y326" s="217"/>
      <c r="Z326" s="217"/>
      <c r="AA326" s="217"/>
      <c r="AB326" s="217"/>
      <c r="AC326" s="217"/>
      <c r="AD326" s="217"/>
      <c r="AE326" s="217"/>
      <c r="AF326" s="217"/>
      <c r="AG326" s="217"/>
      <c r="AH326" s="217"/>
      <c r="AI326" s="217"/>
      <c r="AJ326" s="217"/>
      <c r="AK326" s="217"/>
      <c r="AL326" s="217"/>
      <c r="AM326" s="217"/>
      <c r="AN326" s="217"/>
      <c r="AO326" s="217"/>
      <c r="AP326" s="217"/>
      <c r="AQ326" s="217"/>
      <c r="AR326" s="217"/>
      <c r="AS326" s="217"/>
      <c r="AT326" s="217"/>
      <c r="AU326" s="217"/>
      <c r="AV326" s="217"/>
      <c r="AW326" s="217"/>
      <c r="AX326" s="217"/>
      <c r="AY326" s="217"/>
      <c r="AZ326" s="217"/>
      <c r="BA326" s="217"/>
      <c r="BB326" s="217"/>
      <c r="BC326" s="217"/>
      <c r="BD326" s="217"/>
      <c r="BE326" s="217"/>
      <c r="BF326" s="217"/>
      <c r="BG326" s="217"/>
      <c r="BH326" s="217"/>
      <c r="BI326" s="217"/>
      <c r="BJ326" s="217"/>
      <c r="BK326" s="217"/>
      <c r="BL326" s="217"/>
    </row>
    <row r="327" spans="1:64" ht="11.15" customHeight="1">
      <c r="A327" s="217"/>
      <c r="B327" s="217"/>
      <c r="C327" s="217"/>
      <c r="D327" s="217"/>
      <c r="E327" s="217"/>
      <c r="F327" s="217"/>
      <c r="G327" s="217"/>
      <c r="H327" s="217"/>
      <c r="I327" s="217"/>
      <c r="J327" s="217"/>
      <c r="K327" s="217"/>
      <c r="L327" s="217"/>
      <c r="M327" s="217"/>
      <c r="N327" s="217"/>
      <c r="O327" s="217"/>
      <c r="P327" s="217"/>
      <c r="Q327" s="217"/>
      <c r="R327" s="217"/>
      <c r="S327" s="217"/>
      <c r="T327" s="217"/>
      <c r="U327" s="217"/>
      <c r="V327" s="217"/>
      <c r="W327" s="217"/>
      <c r="X327" s="217"/>
      <c r="Y327" s="217"/>
      <c r="Z327" s="217"/>
      <c r="AA327" s="217"/>
      <c r="AB327" s="217"/>
      <c r="AC327" s="217"/>
      <c r="AD327" s="217"/>
      <c r="AE327" s="217"/>
      <c r="AF327" s="217"/>
      <c r="AG327" s="217"/>
      <c r="AH327" s="217"/>
      <c r="AI327" s="217"/>
      <c r="AJ327" s="217"/>
      <c r="AK327" s="217"/>
      <c r="AL327" s="217"/>
      <c r="AM327" s="217"/>
      <c r="AN327" s="217"/>
      <c r="AO327" s="217"/>
      <c r="AP327" s="217"/>
      <c r="AQ327" s="217"/>
      <c r="AR327" s="217"/>
      <c r="AS327" s="217"/>
      <c r="AT327" s="217"/>
      <c r="AU327" s="217"/>
      <c r="AV327" s="217"/>
      <c r="AW327" s="217"/>
      <c r="AX327" s="217"/>
      <c r="AY327" s="217"/>
      <c r="AZ327" s="217"/>
      <c r="BA327" s="217"/>
      <c r="BB327" s="217"/>
      <c r="BC327" s="217"/>
      <c r="BD327" s="217"/>
      <c r="BE327" s="217"/>
      <c r="BF327" s="217"/>
      <c r="BG327" s="217"/>
      <c r="BH327" s="217"/>
      <c r="BI327" s="217"/>
      <c r="BJ327" s="217"/>
      <c r="BK327" s="217"/>
      <c r="BL327" s="217"/>
    </row>
    <row r="328" spans="1:64" ht="11.15" customHeight="1">
      <c r="A328" s="217"/>
      <c r="B328" s="217"/>
      <c r="C328" s="217"/>
      <c r="D328" s="217"/>
      <c r="E328" s="217"/>
      <c r="F328" s="217"/>
      <c r="G328" s="217"/>
      <c r="H328" s="217"/>
      <c r="I328" s="217"/>
      <c r="J328" s="217"/>
      <c r="K328" s="217"/>
      <c r="L328" s="217"/>
      <c r="M328" s="217"/>
      <c r="N328" s="217"/>
      <c r="O328" s="217"/>
      <c r="P328" s="217"/>
      <c r="Q328" s="217"/>
      <c r="R328" s="217"/>
      <c r="S328" s="217"/>
      <c r="T328" s="217"/>
      <c r="U328" s="217"/>
      <c r="V328" s="217"/>
      <c r="W328" s="217"/>
      <c r="X328" s="217"/>
      <c r="Y328" s="217"/>
      <c r="Z328" s="217"/>
      <c r="AA328" s="217"/>
      <c r="AB328" s="217"/>
      <c r="AC328" s="217"/>
      <c r="AD328" s="217"/>
      <c r="AE328" s="217"/>
      <c r="AF328" s="217"/>
      <c r="AG328" s="217"/>
      <c r="AH328" s="217"/>
      <c r="AI328" s="217"/>
      <c r="AJ328" s="217"/>
      <c r="AK328" s="217"/>
      <c r="AL328" s="217"/>
      <c r="AM328" s="217"/>
      <c r="AN328" s="217"/>
      <c r="AO328" s="217"/>
      <c r="AP328" s="217"/>
      <c r="AQ328" s="217"/>
      <c r="AR328" s="217"/>
      <c r="AS328" s="217"/>
      <c r="AT328" s="217"/>
      <c r="AU328" s="217"/>
      <c r="AV328" s="217"/>
      <c r="AW328" s="217"/>
      <c r="AX328" s="217"/>
      <c r="AY328" s="217"/>
      <c r="AZ328" s="217"/>
      <c r="BA328" s="217"/>
      <c r="BB328" s="217"/>
      <c r="BC328" s="217"/>
      <c r="BD328" s="217"/>
      <c r="BE328" s="217"/>
      <c r="BF328" s="217"/>
      <c r="BG328" s="217"/>
      <c r="BH328" s="217"/>
      <c r="BI328" s="217"/>
      <c r="BJ328" s="217"/>
      <c r="BK328" s="217"/>
      <c r="BL328" s="217"/>
    </row>
    <row r="329" spans="1:64" ht="11.15" customHeight="1">
      <c r="A329" s="217"/>
      <c r="B329" s="217"/>
      <c r="C329" s="217"/>
      <c r="D329" s="217"/>
      <c r="E329" s="217"/>
      <c r="F329" s="217"/>
      <c r="G329" s="217"/>
      <c r="H329" s="217"/>
      <c r="I329" s="217"/>
      <c r="J329" s="217"/>
      <c r="K329" s="217"/>
      <c r="L329" s="217"/>
      <c r="M329" s="217"/>
      <c r="N329" s="217"/>
      <c r="O329" s="217"/>
      <c r="P329" s="217"/>
      <c r="Q329" s="217"/>
      <c r="R329" s="217"/>
      <c r="S329" s="217"/>
      <c r="T329" s="217"/>
      <c r="U329" s="217"/>
      <c r="V329" s="217"/>
      <c r="W329" s="217"/>
      <c r="X329" s="217"/>
      <c r="Y329" s="217"/>
      <c r="Z329" s="217"/>
      <c r="AA329" s="217"/>
      <c r="AB329" s="217"/>
      <c r="AC329" s="217"/>
      <c r="AD329" s="217"/>
      <c r="AE329" s="217"/>
      <c r="AF329" s="217"/>
      <c r="AG329" s="217"/>
      <c r="AH329" s="217"/>
      <c r="AI329" s="217"/>
      <c r="AJ329" s="217"/>
      <c r="AK329" s="217"/>
      <c r="AL329" s="217"/>
      <c r="AM329" s="217"/>
      <c r="AN329" s="217"/>
      <c r="AO329" s="217"/>
      <c r="AP329" s="217"/>
      <c r="AQ329" s="217"/>
      <c r="AR329" s="217"/>
      <c r="AS329" s="217"/>
      <c r="AT329" s="217"/>
      <c r="AU329" s="217"/>
      <c r="AV329" s="217"/>
      <c r="AW329" s="217"/>
      <c r="AX329" s="217"/>
      <c r="AY329" s="217"/>
      <c r="AZ329" s="217"/>
      <c r="BA329" s="217"/>
      <c r="BB329" s="217"/>
      <c r="BC329" s="217"/>
      <c r="BD329" s="217"/>
      <c r="BE329" s="217"/>
      <c r="BF329" s="217"/>
      <c r="BG329" s="217"/>
      <c r="BH329" s="217"/>
      <c r="BI329" s="217"/>
      <c r="BJ329" s="217"/>
      <c r="BK329" s="217"/>
      <c r="BL329" s="217"/>
    </row>
    <row r="330" spans="1:64" ht="11.15" customHeight="1">
      <c r="A330" s="217"/>
      <c r="B330" s="217"/>
      <c r="C330" s="217"/>
      <c r="D330" s="217"/>
      <c r="E330" s="217"/>
      <c r="F330" s="217"/>
      <c r="G330" s="217"/>
      <c r="H330" s="217"/>
      <c r="I330" s="217"/>
      <c r="J330" s="217"/>
      <c r="K330" s="217"/>
      <c r="L330" s="217"/>
      <c r="M330" s="217"/>
      <c r="N330" s="217"/>
      <c r="O330" s="217"/>
      <c r="P330" s="217"/>
      <c r="Q330" s="217"/>
      <c r="R330" s="217"/>
      <c r="S330" s="217"/>
      <c r="T330" s="217"/>
      <c r="U330" s="217"/>
      <c r="V330" s="217"/>
      <c r="W330" s="217"/>
      <c r="X330" s="217"/>
      <c r="Y330" s="217"/>
      <c r="Z330" s="217"/>
      <c r="AA330" s="217"/>
      <c r="AB330" s="217"/>
      <c r="AC330" s="217"/>
      <c r="AD330" s="217"/>
      <c r="AE330" s="217"/>
      <c r="AF330" s="217"/>
      <c r="AG330" s="217"/>
      <c r="AH330" s="217"/>
      <c r="AI330" s="217"/>
      <c r="AJ330" s="217"/>
      <c r="AK330" s="217"/>
      <c r="AL330" s="217"/>
      <c r="AM330" s="217"/>
      <c r="AN330" s="217"/>
      <c r="AO330" s="217"/>
      <c r="AP330" s="217"/>
      <c r="AQ330" s="217"/>
      <c r="AR330" s="217"/>
      <c r="AS330" s="217"/>
      <c r="AT330" s="217"/>
      <c r="AU330" s="217"/>
      <c r="AV330" s="217"/>
      <c r="AW330" s="217"/>
      <c r="AX330" s="217"/>
      <c r="AY330" s="217"/>
      <c r="AZ330" s="217"/>
      <c r="BA330" s="217"/>
      <c r="BB330" s="217"/>
      <c r="BC330" s="217"/>
      <c r="BD330" s="217"/>
      <c r="BE330" s="217"/>
      <c r="BF330" s="217"/>
      <c r="BG330" s="217"/>
      <c r="BH330" s="217"/>
      <c r="BI330" s="217"/>
      <c r="BJ330" s="217"/>
      <c r="BK330" s="217"/>
      <c r="BL330" s="217"/>
    </row>
    <row r="331" spans="1:64" ht="11.15" customHeight="1">
      <c r="A331" s="217"/>
      <c r="B331" s="217"/>
      <c r="C331" s="217"/>
      <c r="D331" s="217"/>
      <c r="E331" s="217"/>
      <c r="F331" s="217"/>
      <c r="G331" s="217"/>
      <c r="H331" s="217"/>
      <c r="I331" s="217"/>
      <c r="J331" s="217"/>
      <c r="K331" s="217"/>
      <c r="L331" s="217"/>
      <c r="M331" s="217"/>
      <c r="N331" s="217"/>
      <c r="O331" s="217"/>
      <c r="P331" s="217"/>
      <c r="Q331" s="217"/>
      <c r="R331" s="217"/>
      <c r="S331" s="217"/>
      <c r="T331" s="217"/>
      <c r="U331" s="217"/>
      <c r="V331" s="217"/>
      <c r="W331" s="217"/>
      <c r="X331" s="217"/>
      <c r="Y331" s="217"/>
      <c r="Z331" s="217"/>
      <c r="AA331" s="217"/>
      <c r="AB331" s="217"/>
      <c r="AC331" s="217"/>
      <c r="AD331" s="217"/>
      <c r="AE331" s="217"/>
      <c r="AF331" s="217"/>
      <c r="AG331" s="217"/>
      <c r="AH331" s="217"/>
      <c r="AI331" s="217"/>
      <c r="AJ331" s="217"/>
      <c r="AK331" s="217"/>
      <c r="AL331" s="217"/>
      <c r="AM331" s="217"/>
      <c r="AN331" s="217"/>
      <c r="AO331" s="217"/>
      <c r="AP331" s="217"/>
      <c r="AQ331" s="217"/>
      <c r="AR331" s="217"/>
      <c r="AS331" s="217"/>
      <c r="AT331" s="217"/>
      <c r="AU331" s="217"/>
      <c r="AV331" s="217"/>
      <c r="AW331" s="217"/>
      <c r="AX331" s="217"/>
      <c r="AY331" s="217"/>
      <c r="AZ331" s="217"/>
      <c r="BA331" s="217"/>
      <c r="BB331" s="217"/>
      <c r="BC331" s="217"/>
      <c r="BD331" s="217"/>
      <c r="BE331" s="217"/>
      <c r="BF331" s="217"/>
      <c r="BG331" s="217"/>
      <c r="BH331" s="217"/>
      <c r="BI331" s="217"/>
      <c r="BJ331" s="217"/>
      <c r="BK331" s="217"/>
      <c r="BL331" s="217"/>
    </row>
    <row r="332" spans="1:64" ht="11.15" customHeight="1">
      <c r="A332" s="217"/>
      <c r="B332" s="217"/>
      <c r="C332" s="217"/>
      <c r="D332" s="217"/>
      <c r="E332" s="217"/>
      <c r="F332" s="217"/>
      <c r="G332" s="217"/>
      <c r="H332" s="217"/>
      <c r="I332" s="217"/>
      <c r="J332" s="217"/>
      <c r="K332" s="217"/>
      <c r="L332" s="217"/>
      <c r="M332" s="217"/>
      <c r="N332" s="217"/>
      <c r="O332" s="217"/>
      <c r="P332" s="217"/>
      <c r="Q332" s="217"/>
      <c r="R332" s="217"/>
      <c r="S332" s="217"/>
      <c r="T332" s="217"/>
      <c r="U332" s="217"/>
      <c r="V332" s="217"/>
      <c r="W332" s="217"/>
      <c r="X332" s="217"/>
      <c r="Y332" s="217"/>
      <c r="Z332" s="217"/>
      <c r="AA332" s="217"/>
      <c r="AB332" s="217"/>
      <c r="AC332" s="217"/>
      <c r="AD332" s="217"/>
      <c r="AE332" s="217"/>
      <c r="AF332" s="217"/>
      <c r="AG332" s="217"/>
      <c r="AH332" s="217"/>
      <c r="AI332" s="217"/>
      <c r="AJ332" s="217"/>
      <c r="AK332" s="217"/>
      <c r="AL332" s="217"/>
      <c r="AM332" s="217"/>
      <c r="AN332" s="217"/>
      <c r="AO332" s="217"/>
      <c r="AP332" s="217"/>
      <c r="AQ332" s="217"/>
      <c r="AR332" s="217"/>
      <c r="AS332" s="217"/>
      <c r="AT332" s="217"/>
      <c r="AU332" s="217"/>
      <c r="AV332" s="217"/>
      <c r="AW332" s="217"/>
      <c r="AX332" s="217"/>
      <c r="AY332" s="217"/>
      <c r="AZ332" s="217"/>
      <c r="BA332" s="217"/>
      <c r="BB332" s="217"/>
      <c r="BC332" s="217"/>
      <c r="BD332" s="217"/>
      <c r="BE332" s="217"/>
      <c r="BF332" s="217"/>
      <c r="BG332" s="217"/>
      <c r="BH332" s="217"/>
      <c r="BI332" s="217"/>
      <c r="BJ332" s="217"/>
      <c r="BK332" s="217"/>
      <c r="BL332" s="217"/>
    </row>
    <row r="333" spans="1:64" ht="11.15" customHeight="1">
      <c r="A333" s="217"/>
      <c r="B333" s="217"/>
      <c r="C333" s="217"/>
      <c r="D333" s="217"/>
      <c r="E333" s="217"/>
      <c r="F333" s="217"/>
      <c r="G333" s="217"/>
      <c r="H333" s="217"/>
      <c r="I333" s="217"/>
      <c r="J333" s="217"/>
      <c r="K333" s="217"/>
      <c r="L333" s="217"/>
      <c r="M333" s="217"/>
      <c r="N333" s="217"/>
      <c r="O333" s="217"/>
      <c r="P333" s="217"/>
      <c r="Q333" s="217"/>
      <c r="R333" s="217"/>
      <c r="S333" s="217"/>
      <c r="T333" s="217"/>
      <c r="U333" s="217"/>
      <c r="V333" s="217"/>
      <c r="W333" s="217"/>
      <c r="X333" s="217"/>
      <c r="Y333" s="217"/>
      <c r="Z333" s="217"/>
      <c r="AA333" s="217"/>
      <c r="AB333" s="217"/>
      <c r="AC333" s="217"/>
      <c r="AD333" s="217"/>
      <c r="AE333" s="217"/>
      <c r="AF333" s="217"/>
      <c r="AG333" s="217"/>
      <c r="AH333" s="217"/>
      <c r="AI333" s="217"/>
      <c r="AJ333" s="217"/>
      <c r="AK333" s="217"/>
      <c r="AL333" s="217"/>
      <c r="AM333" s="217"/>
      <c r="AN333" s="217"/>
      <c r="AO333" s="217"/>
      <c r="AP333" s="217"/>
      <c r="AQ333" s="217"/>
      <c r="AR333" s="217"/>
      <c r="AS333" s="217"/>
      <c r="AT333" s="217"/>
      <c r="AU333" s="217"/>
      <c r="AV333" s="217"/>
      <c r="AW333" s="217"/>
      <c r="AX333" s="217"/>
      <c r="AY333" s="217"/>
      <c r="AZ333" s="217"/>
      <c r="BA333" s="217"/>
      <c r="BB333" s="217"/>
      <c r="BC333" s="217"/>
      <c r="BD333" s="217"/>
      <c r="BE333" s="217"/>
      <c r="BF333" s="217"/>
      <c r="BG333" s="217"/>
      <c r="BH333" s="217"/>
      <c r="BI333" s="217"/>
      <c r="BJ333" s="217"/>
      <c r="BK333" s="217"/>
      <c r="BL333" s="217"/>
    </row>
    <row r="334" spans="1:64" ht="11.15" customHeight="1">
      <c r="A334" s="217"/>
      <c r="B334" s="217"/>
      <c r="C334" s="217"/>
      <c r="D334" s="217"/>
      <c r="E334" s="217"/>
      <c r="F334" s="217"/>
      <c r="G334" s="217"/>
      <c r="H334" s="217"/>
      <c r="I334" s="217"/>
      <c r="J334" s="217"/>
      <c r="K334" s="217"/>
      <c r="L334" s="217"/>
      <c r="M334" s="217"/>
      <c r="N334" s="217"/>
      <c r="O334" s="217"/>
      <c r="P334" s="217"/>
      <c r="Q334" s="217"/>
      <c r="R334" s="217"/>
      <c r="S334" s="217"/>
      <c r="T334" s="217"/>
      <c r="U334" s="217"/>
      <c r="V334" s="217"/>
      <c r="W334" s="217"/>
      <c r="X334" s="217"/>
      <c r="Y334" s="217"/>
      <c r="Z334" s="217"/>
      <c r="AA334" s="217"/>
      <c r="AB334" s="217"/>
      <c r="AC334" s="217"/>
      <c r="AD334" s="217"/>
      <c r="AE334" s="217"/>
      <c r="AF334" s="217"/>
      <c r="AG334" s="217"/>
      <c r="AH334" s="217"/>
      <c r="AI334" s="217"/>
      <c r="AJ334" s="217"/>
      <c r="AK334" s="217"/>
      <c r="AL334" s="217"/>
      <c r="AM334" s="217"/>
      <c r="AN334" s="217"/>
      <c r="AO334" s="217"/>
      <c r="AP334" s="217"/>
      <c r="AQ334" s="217"/>
      <c r="AR334" s="217"/>
      <c r="AS334" s="217"/>
      <c r="AT334" s="217"/>
      <c r="AU334" s="217"/>
      <c r="AV334" s="217"/>
      <c r="AW334" s="217"/>
      <c r="AX334" s="217"/>
      <c r="AY334" s="217"/>
      <c r="AZ334" s="217"/>
      <c r="BA334" s="217"/>
      <c r="BB334" s="217"/>
      <c r="BC334" s="217"/>
      <c r="BD334" s="217"/>
      <c r="BE334" s="217"/>
      <c r="BF334" s="217"/>
      <c r="BG334" s="217"/>
      <c r="BH334" s="217"/>
      <c r="BI334" s="217"/>
      <c r="BJ334" s="217"/>
      <c r="BK334" s="217"/>
      <c r="BL334" s="217"/>
    </row>
    <row r="335" spans="1:64" ht="11.15" customHeight="1">
      <c r="A335" s="217"/>
      <c r="B335" s="217"/>
      <c r="C335" s="217"/>
      <c r="D335" s="217"/>
      <c r="E335" s="217"/>
      <c r="F335" s="217"/>
      <c r="G335" s="217"/>
      <c r="H335" s="217"/>
      <c r="I335" s="217"/>
      <c r="J335" s="217"/>
      <c r="K335" s="217"/>
      <c r="L335" s="217"/>
      <c r="M335" s="217"/>
      <c r="N335" s="217"/>
      <c r="O335" s="217"/>
      <c r="P335" s="217"/>
      <c r="Q335" s="217"/>
      <c r="R335" s="217"/>
      <c r="S335" s="217"/>
      <c r="T335" s="217"/>
      <c r="U335" s="217"/>
      <c r="V335" s="217"/>
      <c r="W335" s="217"/>
      <c r="X335" s="217"/>
      <c r="Y335" s="217"/>
      <c r="Z335" s="217"/>
      <c r="AA335" s="217"/>
      <c r="AB335" s="217"/>
      <c r="AC335" s="217"/>
      <c r="AD335" s="217"/>
      <c r="AE335" s="217"/>
      <c r="AF335" s="217"/>
      <c r="AG335" s="217"/>
      <c r="AH335" s="217"/>
      <c r="AI335" s="217"/>
      <c r="AJ335" s="217"/>
      <c r="AK335" s="217"/>
      <c r="AL335" s="217"/>
      <c r="AM335" s="217"/>
      <c r="AN335" s="217"/>
      <c r="AO335" s="217"/>
      <c r="AP335" s="217"/>
      <c r="AQ335" s="217"/>
      <c r="AR335" s="217"/>
      <c r="AS335" s="217"/>
      <c r="AT335" s="217"/>
      <c r="AU335" s="217"/>
      <c r="AV335" s="217"/>
      <c r="AW335" s="217"/>
      <c r="AX335" s="217"/>
      <c r="AY335" s="217"/>
      <c r="AZ335" s="217"/>
      <c r="BA335" s="217"/>
      <c r="BB335" s="217"/>
      <c r="BC335" s="217"/>
      <c r="BD335" s="217"/>
      <c r="BE335" s="217"/>
      <c r="BF335" s="217"/>
      <c r="BG335" s="217"/>
      <c r="BH335" s="217"/>
      <c r="BI335" s="217"/>
      <c r="BJ335" s="217"/>
      <c r="BK335" s="217"/>
      <c r="BL335" s="217"/>
    </row>
    <row r="336" spans="1:64" ht="11.15" customHeight="1">
      <c r="A336" s="217"/>
      <c r="B336" s="217"/>
      <c r="C336" s="217"/>
      <c r="D336" s="217"/>
      <c r="E336" s="217"/>
      <c r="F336" s="217"/>
      <c r="G336" s="217"/>
      <c r="H336" s="217"/>
      <c r="I336" s="217"/>
      <c r="J336" s="217"/>
      <c r="K336" s="217"/>
      <c r="L336" s="217"/>
      <c r="M336" s="217"/>
      <c r="N336" s="217"/>
      <c r="O336" s="217"/>
      <c r="P336" s="217"/>
      <c r="Q336" s="217"/>
      <c r="R336" s="217"/>
      <c r="S336" s="217"/>
      <c r="T336" s="217"/>
      <c r="U336" s="217"/>
      <c r="V336" s="217"/>
      <c r="W336" s="217"/>
      <c r="X336" s="217"/>
      <c r="Y336" s="217"/>
      <c r="Z336" s="217"/>
      <c r="AA336" s="217"/>
      <c r="AB336" s="217"/>
      <c r="AC336" s="217"/>
      <c r="AD336" s="217"/>
      <c r="AE336" s="217"/>
      <c r="AF336" s="217"/>
      <c r="AG336" s="217"/>
      <c r="AH336" s="217"/>
      <c r="AI336" s="217"/>
      <c r="AJ336" s="217"/>
      <c r="AK336" s="217"/>
      <c r="AL336" s="217"/>
      <c r="AM336" s="217"/>
      <c r="AN336" s="217"/>
      <c r="AO336" s="217"/>
      <c r="AP336" s="217"/>
      <c r="AQ336" s="217"/>
      <c r="AR336" s="217"/>
      <c r="AS336" s="217"/>
      <c r="AT336" s="217"/>
      <c r="AU336" s="217"/>
      <c r="AV336" s="217"/>
      <c r="AW336" s="217"/>
      <c r="AX336" s="217"/>
      <c r="AY336" s="217"/>
      <c r="AZ336" s="217"/>
      <c r="BA336" s="217"/>
      <c r="BB336" s="217"/>
      <c r="BC336" s="217"/>
      <c r="BD336" s="217"/>
      <c r="BE336" s="217"/>
      <c r="BF336" s="217"/>
      <c r="BG336" s="217"/>
      <c r="BH336" s="217"/>
      <c r="BI336" s="217"/>
      <c r="BJ336" s="217"/>
      <c r="BK336" s="217"/>
      <c r="BL336" s="217"/>
    </row>
    <row r="337" spans="1:64" ht="11.15" customHeight="1">
      <c r="A337" s="217"/>
      <c r="B337" s="217"/>
      <c r="C337" s="217"/>
      <c r="D337" s="217"/>
      <c r="E337" s="217"/>
      <c r="F337" s="217"/>
      <c r="G337" s="217"/>
      <c r="H337" s="217"/>
      <c r="I337" s="217"/>
      <c r="J337" s="217"/>
      <c r="K337" s="217"/>
      <c r="L337" s="217"/>
      <c r="M337" s="217"/>
      <c r="N337" s="217"/>
      <c r="O337" s="217"/>
      <c r="P337" s="217"/>
      <c r="Q337" s="217"/>
      <c r="R337" s="217"/>
      <c r="S337" s="217"/>
      <c r="T337" s="217"/>
      <c r="U337" s="217"/>
      <c r="V337" s="217"/>
      <c r="W337" s="217"/>
      <c r="X337" s="217"/>
      <c r="Y337" s="217"/>
      <c r="Z337" s="217"/>
      <c r="AA337" s="217"/>
      <c r="AB337" s="217"/>
      <c r="AC337" s="217"/>
      <c r="AD337" s="217"/>
      <c r="AE337" s="217"/>
      <c r="AF337" s="217"/>
      <c r="AG337" s="217"/>
      <c r="AH337" s="217"/>
      <c r="AI337" s="217"/>
      <c r="AJ337" s="217"/>
      <c r="AK337" s="217"/>
      <c r="AL337" s="217"/>
      <c r="AM337" s="217"/>
      <c r="AN337" s="217"/>
      <c r="AO337" s="217"/>
      <c r="AP337" s="217"/>
      <c r="AQ337" s="217"/>
      <c r="AR337" s="217"/>
      <c r="AS337" s="217"/>
      <c r="AT337" s="217"/>
      <c r="AU337" s="217"/>
      <c r="AV337" s="217"/>
      <c r="AW337" s="217"/>
      <c r="AX337" s="217"/>
      <c r="AY337" s="217"/>
      <c r="AZ337" s="217"/>
      <c r="BA337" s="217"/>
      <c r="BB337" s="217"/>
      <c r="BC337" s="217"/>
      <c r="BD337" s="217"/>
      <c r="BE337" s="217"/>
      <c r="BF337" s="217"/>
      <c r="BG337" s="217"/>
      <c r="BH337" s="217"/>
      <c r="BI337" s="217"/>
      <c r="BJ337" s="217"/>
      <c r="BK337" s="217"/>
      <c r="BL337" s="217"/>
    </row>
    <row r="338" spans="1:64" ht="11.15" customHeight="1">
      <c r="A338" s="217"/>
      <c r="B338" s="217"/>
      <c r="C338" s="217"/>
      <c r="D338" s="217"/>
      <c r="E338" s="217"/>
      <c r="F338" s="217"/>
      <c r="G338" s="217"/>
      <c r="H338" s="217"/>
      <c r="I338" s="217"/>
      <c r="J338" s="217"/>
      <c r="K338" s="217"/>
      <c r="L338" s="217"/>
      <c r="M338" s="217"/>
      <c r="N338" s="217"/>
      <c r="O338" s="217"/>
      <c r="P338" s="217"/>
      <c r="Q338" s="217"/>
      <c r="R338" s="217"/>
      <c r="S338" s="217"/>
      <c r="T338" s="217"/>
      <c r="U338" s="217"/>
      <c r="V338" s="217"/>
      <c r="W338" s="217"/>
      <c r="X338" s="217"/>
      <c r="Y338" s="217"/>
      <c r="Z338" s="217"/>
      <c r="AA338" s="217"/>
      <c r="AB338" s="217"/>
      <c r="AC338" s="217"/>
      <c r="AD338" s="217"/>
      <c r="AE338" s="217"/>
      <c r="AF338" s="217"/>
      <c r="AG338" s="217"/>
      <c r="AH338" s="217"/>
      <c r="AI338" s="217"/>
      <c r="AJ338" s="217"/>
      <c r="AK338" s="217"/>
      <c r="AL338" s="217"/>
      <c r="AM338" s="217"/>
      <c r="AN338" s="217"/>
      <c r="AO338" s="217"/>
      <c r="AP338" s="217"/>
      <c r="AQ338" s="217"/>
      <c r="AR338" s="217"/>
      <c r="AS338" s="217"/>
      <c r="AT338" s="217"/>
      <c r="AU338" s="217"/>
      <c r="AV338" s="217"/>
      <c r="AW338" s="217"/>
      <c r="AX338" s="217"/>
      <c r="AY338" s="217"/>
      <c r="AZ338" s="217"/>
      <c r="BA338" s="217"/>
      <c r="BB338" s="217"/>
      <c r="BC338" s="217"/>
      <c r="BD338" s="217"/>
      <c r="BE338" s="217"/>
      <c r="BF338" s="217"/>
      <c r="BG338" s="217"/>
      <c r="BH338" s="217"/>
      <c r="BI338" s="217"/>
      <c r="BJ338" s="217"/>
      <c r="BK338" s="217"/>
      <c r="BL338" s="217"/>
    </row>
    <row r="339" spans="1:64" ht="11.15" customHeight="1">
      <c r="A339" s="217"/>
      <c r="B339" s="217"/>
      <c r="C339" s="217"/>
      <c r="D339" s="217"/>
      <c r="E339" s="217"/>
      <c r="F339" s="217"/>
      <c r="G339" s="217"/>
      <c r="H339" s="217"/>
      <c r="I339" s="217"/>
      <c r="J339" s="217"/>
      <c r="K339" s="217"/>
      <c r="L339" s="217"/>
      <c r="M339" s="217"/>
      <c r="N339" s="217"/>
      <c r="O339" s="217"/>
      <c r="P339" s="217"/>
      <c r="Q339" s="217"/>
      <c r="R339" s="217"/>
      <c r="S339" s="217"/>
      <c r="T339" s="217"/>
      <c r="U339" s="217"/>
      <c r="V339" s="217"/>
      <c r="W339" s="217"/>
      <c r="X339" s="217"/>
      <c r="Y339" s="217"/>
      <c r="Z339" s="217"/>
      <c r="AA339" s="217"/>
      <c r="AB339" s="217"/>
      <c r="AC339" s="217"/>
      <c r="AD339" s="217"/>
      <c r="AE339" s="217"/>
      <c r="AF339" s="217"/>
      <c r="AG339" s="217"/>
      <c r="AH339" s="217"/>
      <c r="AI339" s="217"/>
      <c r="AJ339" s="217"/>
      <c r="AK339" s="217"/>
      <c r="AL339" s="217"/>
      <c r="AM339" s="217"/>
      <c r="AN339" s="217"/>
      <c r="AO339" s="217"/>
      <c r="AP339" s="217"/>
      <c r="AQ339" s="217"/>
      <c r="AR339" s="217"/>
      <c r="AS339" s="217"/>
      <c r="AT339" s="217"/>
      <c r="AU339" s="217"/>
      <c r="AV339" s="217"/>
      <c r="AW339" s="217"/>
      <c r="AX339" s="217"/>
      <c r="AY339" s="217"/>
      <c r="AZ339" s="217"/>
      <c r="BA339" s="217"/>
      <c r="BB339" s="217"/>
      <c r="BC339" s="217"/>
      <c r="BD339" s="217"/>
      <c r="BE339" s="217"/>
      <c r="BF339" s="217"/>
      <c r="BG339" s="217"/>
      <c r="BH339" s="217"/>
      <c r="BI339" s="217"/>
      <c r="BJ339" s="217"/>
      <c r="BK339" s="217"/>
      <c r="BL339" s="217"/>
    </row>
    <row r="340" spans="1:64" ht="11.15" customHeight="1">
      <c r="A340" s="217"/>
      <c r="B340" s="217"/>
      <c r="C340" s="217"/>
      <c r="D340" s="217"/>
      <c r="E340" s="217"/>
      <c r="F340" s="217"/>
      <c r="G340" s="217"/>
      <c r="H340" s="217"/>
      <c r="I340" s="217"/>
      <c r="J340" s="217"/>
      <c r="K340" s="217"/>
      <c r="L340" s="217"/>
      <c r="M340" s="217"/>
      <c r="N340" s="217"/>
      <c r="O340" s="217"/>
      <c r="P340" s="217"/>
      <c r="Q340" s="217"/>
      <c r="R340" s="217"/>
      <c r="S340" s="217"/>
      <c r="T340" s="217"/>
      <c r="U340" s="217"/>
      <c r="V340" s="217"/>
      <c r="W340" s="217"/>
      <c r="X340" s="217"/>
      <c r="Y340" s="217"/>
      <c r="Z340" s="217"/>
      <c r="AA340" s="217"/>
      <c r="AB340" s="217"/>
      <c r="AC340" s="217"/>
      <c r="AD340" s="217"/>
      <c r="AE340" s="217"/>
      <c r="AF340" s="217"/>
      <c r="AG340" s="217"/>
      <c r="AH340" s="217"/>
      <c r="AI340" s="217"/>
      <c r="AJ340" s="217"/>
      <c r="AK340" s="217"/>
      <c r="AL340" s="217"/>
      <c r="AM340" s="217"/>
      <c r="AN340" s="217"/>
      <c r="AO340" s="217"/>
      <c r="AP340" s="217"/>
      <c r="AQ340" s="217"/>
      <c r="AR340" s="217"/>
      <c r="AS340" s="217"/>
      <c r="AT340" s="217"/>
      <c r="AU340" s="217"/>
      <c r="AV340" s="217"/>
      <c r="AW340" s="217"/>
      <c r="AX340" s="217"/>
      <c r="AY340" s="217"/>
      <c r="AZ340" s="217"/>
      <c r="BA340" s="217"/>
      <c r="BB340" s="217"/>
      <c r="BC340" s="217"/>
      <c r="BD340" s="217"/>
      <c r="BE340" s="217"/>
      <c r="BF340" s="217"/>
      <c r="BG340" s="217"/>
      <c r="BH340" s="217"/>
      <c r="BI340" s="217"/>
      <c r="BJ340" s="217"/>
      <c r="BK340" s="217"/>
      <c r="BL340" s="217"/>
    </row>
    <row r="341" spans="1:64" ht="11.15" customHeight="1">
      <c r="A341" s="217"/>
      <c r="B341" s="217"/>
      <c r="C341" s="217"/>
      <c r="D341" s="217"/>
      <c r="E341" s="217"/>
      <c r="F341" s="217"/>
      <c r="G341" s="217"/>
      <c r="H341" s="217"/>
      <c r="I341" s="217"/>
      <c r="J341" s="217"/>
      <c r="K341" s="217"/>
      <c r="L341" s="217"/>
      <c r="M341" s="217"/>
      <c r="N341" s="217"/>
      <c r="O341" s="217"/>
      <c r="P341" s="217"/>
      <c r="Q341" s="217"/>
      <c r="R341" s="217"/>
      <c r="S341" s="217"/>
      <c r="T341" s="217"/>
      <c r="U341" s="217"/>
      <c r="V341" s="217"/>
      <c r="W341" s="217"/>
      <c r="X341" s="217"/>
      <c r="Y341" s="217"/>
      <c r="Z341" s="217"/>
      <c r="AA341" s="217"/>
      <c r="AB341" s="217"/>
      <c r="AC341" s="217"/>
      <c r="AD341" s="217"/>
      <c r="AE341" s="217"/>
      <c r="AF341" s="217"/>
      <c r="AG341" s="217"/>
      <c r="AH341" s="217"/>
      <c r="AI341" s="217"/>
      <c r="AJ341" s="217"/>
      <c r="AK341" s="217"/>
      <c r="AL341" s="217"/>
      <c r="AM341" s="217"/>
      <c r="AN341" s="217"/>
      <c r="AO341" s="217"/>
      <c r="AP341" s="217"/>
      <c r="AQ341" s="217"/>
      <c r="AR341" s="217"/>
      <c r="AS341" s="217"/>
      <c r="AT341" s="217"/>
      <c r="AU341" s="217"/>
      <c r="AV341" s="217"/>
      <c r="AW341" s="217"/>
      <c r="AX341" s="217"/>
      <c r="AY341" s="217"/>
      <c r="AZ341" s="217"/>
      <c r="BA341" s="217"/>
      <c r="BB341" s="217"/>
      <c r="BC341" s="217"/>
      <c r="BD341" s="217"/>
      <c r="BE341" s="217"/>
      <c r="BF341" s="217"/>
      <c r="BG341" s="217"/>
      <c r="BH341" s="217"/>
      <c r="BI341" s="217"/>
      <c r="BJ341" s="217"/>
      <c r="BK341" s="217"/>
      <c r="BL341" s="217"/>
    </row>
    <row r="342" spans="1:64" ht="11.15" customHeight="1">
      <c r="A342" s="217"/>
      <c r="B342" s="217"/>
      <c r="C342" s="217"/>
      <c r="D342" s="217"/>
      <c r="E342" s="217"/>
      <c r="F342" s="217"/>
      <c r="G342" s="217"/>
      <c r="H342" s="217"/>
      <c r="I342" s="217"/>
      <c r="J342" s="217"/>
      <c r="K342" s="217"/>
      <c r="L342" s="217"/>
      <c r="M342" s="217"/>
      <c r="N342" s="217"/>
      <c r="O342" s="217"/>
      <c r="P342" s="217"/>
      <c r="Q342" s="217"/>
      <c r="R342" s="217"/>
      <c r="S342" s="217"/>
      <c r="T342" s="217"/>
      <c r="U342" s="217"/>
      <c r="V342" s="217"/>
      <c r="W342" s="217"/>
      <c r="X342" s="217"/>
      <c r="Y342" s="217"/>
      <c r="Z342" s="217"/>
      <c r="AA342" s="217"/>
      <c r="AB342" s="217"/>
      <c r="AC342" s="217"/>
      <c r="AD342" s="217"/>
      <c r="AE342" s="217"/>
      <c r="AF342" s="217"/>
      <c r="AG342" s="217"/>
      <c r="AH342" s="217"/>
      <c r="AI342" s="217"/>
      <c r="AJ342" s="217"/>
      <c r="AK342" s="217"/>
      <c r="AL342" s="217"/>
      <c r="AM342" s="217"/>
      <c r="AN342" s="217"/>
      <c r="AO342" s="217"/>
      <c r="AP342" s="217"/>
      <c r="AQ342" s="217"/>
      <c r="AR342" s="217"/>
      <c r="AS342" s="217"/>
      <c r="AT342" s="217"/>
      <c r="AU342" s="217"/>
      <c r="AV342" s="217"/>
      <c r="AW342" s="217"/>
      <c r="AX342" s="217"/>
      <c r="AY342" s="217"/>
      <c r="AZ342" s="217"/>
      <c r="BA342" s="217"/>
      <c r="BB342" s="217"/>
      <c r="BC342" s="217"/>
      <c r="BD342" s="217"/>
      <c r="BE342" s="217"/>
      <c r="BF342" s="217"/>
      <c r="BG342" s="217"/>
      <c r="BH342" s="217"/>
      <c r="BI342" s="217"/>
      <c r="BJ342" s="217"/>
      <c r="BK342" s="217"/>
      <c r="BL342" s="217"/>
    </row>
    <row r="343" spans="1:64" ht="11.15" customHeight="1">
      <c r="A343" s="217"/>
      <c r="B343" s="217"/>
      <c r="C343" s="217"/>
      <c r="D343" s="217"/>
      <c r="E343" s="217"/>
      <c r="F343" s="217"/>
      <c r="G343" s="217"/>
      <c r="H343" s="217"/>
      <c r="I343" s="217"/>
      <c r="J343" s="217"/>
      <c r="K343" s="217"/>
      <c r="L343" s="217"/>
      <c r="M343" s="217"/>
      <c r="N343" s="217"/>
      <c r="O343" s="217"/>
      <c r="P343" s="217"/>
      <c r="Q343" s="217"/>
      <c r="R343" s="217"/>
      <c r="S343" s="217"/>
      <c r="T343" s="217"/>
      <c r="U343" s="217"/>
      <c r="V343" s="217"/>
      <c r="W343" s="217"/>
      <c r="X343" s="217"/>
      <c r="Y343" s="217"/>
      <c r="Z343" s="217"/>
      <c r="AA343" s="217"/>
      <c r="AB343" s="217"/>
      <c r="AC343" s="217"/>
      <c r="AD343" s="217"/>
      <c r="AE343" s="217"/>
      <c r="AF343" s="217"/>
      <c r="AG343" s="217"/>
      <c r="AH343" s="217"/>
      <c r="AI343" s="217"/>
      <c r="AJ343" s="217"/>
      <c r="AK343" s="217"/>
      <c r="AL343" s="217"/>
      <c r="AM343" s="217"/>
      <c r="AN343" s="217"/>
      <c r="AO343" s="217"/>
      <c r="AP343" s="217"/>
      <c r="AQ343" s="217"/>
      <c r="AR343" s="217"/>
      <c r="AS343" s="217"/>
      <c r="AT343" s="217"/>
      <c r="AU343" s="217"/>
      <c r="AV343" s="217"/>
      <c r="AW343" s="217"/>
      <c r="AX343" s="217"/>
      <c r="AY343" s="217"/>
      <c r="AZ343" s="217"/>
      <c r="BA343" s="217"/>
      <c r="BB343" s="217"/>
      <c r="BC343" s="217"/>
      <c r="BD343" s="217"/>
      <c r="BE343" s="217"/>
      <c r="BF343" s="217"/>
      <c r="BG343" s="217"/>
      <c r="BH343" s="217"/>
      <c r="BI343" s="217"/>
      <c r="BJ343" s="217"/>
      <c r="BK343" s="217"/>
      <c r="BL343" s="217"/>
    </row>
    <row r="344" spans="1:64" ht="11.15" customHeight="1">
      <c r="A344" s="217"/>
      <c r="B344" s="217"/>
      <c r="C344" s="217"/>
      <c r="D344" s="217"/>
      <c r="E344" s="217"/>
      <c r="F344" s="217"/>
      <c r="G344" s="217"/>
      <c r="H344" s="217"/>
      <c r="I344" s="217"/>
      <c r="J344" s="217"/>
      <c r="K344" s="217"/>
      <c r="L344" s="217"/>
      <c r="M344" s="217"/>
      <c r="N344" s="217"/>
      <c r="O344" s="217"/>
      <c r="P344" s="217"/>
      <c r="Q344" s="217"/>
      <c r="R344" s="217"/>
      <c r="S344" s="217"/>
      <c r="T344" s="217"/>
      <c r="U344" s="217"/>
      <c r="V344" s="217"/>
      <c r="W344" s="217"/>
      <c r="X344" s="217"/>
      <c r="Y344" s="217"/>
      <c r="Z344" s="217"/>
      <c r="AA344" s="217"/>
      <c r="AB344" s="217"/>
      <c r="AC344" s="217"/>
      <c r="AD344" s="217"/>
      <c r="AE344" s="217"/>
      <c r="AF344" s="217"/>
      <c r="AG344" s="217"/>
      <c r="AH344" s="217"/>
      <c r="AI344" s="217"/>
      <c r="AJ344" s="217"/>
      <c r="AK344" s="217"/>
      <c r="AL344" s="217"/>
      <c r="AM344" s="217"/>
      <c r="AN344" s="217"/>
      <c r="AO344" s="217"/>
      <c r="AP344" s="217"/>
      <c r="AQ344" s="217"/>
      <c r="AR344" s="217"/>
      <c r="AS344" s="217"/>
      <c r="AT344" s="217"/>
      <c r="AU344" s="217"/>
      <c r="AV344" s="217"/>
      <c r="AW344" s="217"/>
      <c r="AX344" s="217"/>
      <c r="AY344" s="217"/>
      <c r="AZ344" s="217"/>
      <c r="BA344" s="217"/>
      <c r="BB344" s="217"/>
      <c r="BC344" s="217"/>
      <c r="BD344" s="217"/>
      <c r="BE344" s="217"/>
      <c r="BF344" s="217"/>
      <c r="BG344" s="217"/>
      <c r="BH344" s="217"/>
      <c r="BI344" s="217"/>
      <c r="BJ344" s="217"/>
      <c r="BK344" s="217"/>
      <c r="BL344" s="217"/>
    </row>
    <row r="345" spans="1:64" ht="11.15" customHeight="1">
      <c r="A345" s="217"/>
      <c r="B345" s="217"/>
      <c r="C345" s="217"/>
      <c r="D345" s="217"/>
      <c r="E345" s="217"/>
      <c r="F345" s="217"/>
      <c r="G345" s="217"/>
      <c r="H345" s="217"/>
      <c r="I345" s="217"/>
      <c r="J345" s="217"/>
      <c r="K345" s="217"/>
      <c r="L345" s="217"/>
      <c r="M345" s="217"/>
      <c r="N345" s="217"/>
      <c r="O345" s="217"/>
      <c r="P345" s="217"/>
      <c r="Q345" s="217"/>
      <c r="R345" s="217"/>
      <c r="S345" s="217"/>
      <c r="T345" s="217"/>
      <c r="U345" s="217"/>
      <c r="V345" s="217"/>
      <c r="W345" s="217"/>
      <c r="X345" s="217"/>
      <c r="Y345" s="217"/>
      <c r="Z345" s="217"/>
      <c r="AA345" s="217"/>
      <c r="AB345" s="217"/>
      <c r="AC345" s="217"/>
      <c r="AD345" s="217"/>
      <c r="AE345" s="217"/>
      <c r="AF345" s="217"/>
      <c r="AG345" s="217"/>
      <c r="AH345" s="217"/>
      <c r="AI345" s="217"/>
      <c r="AJ345" s="217"/>
      <c r="AK345" s="217"/>
      <c r="AL345" s="217"/>
      <c r="AM345" s="217"/>
      <c r="AN345" s="217"/>
      <c r="AO345" s="217"/>
      <c r="AP345" s="217"/>
      <c r="AQ345" s="217"/>
      <c r="AR345" s="217"/>
      <c r="AS345" s="217"/>
      <c r="AT345" s="217"/>
      <c r="AU345" s="217"/>
      <c r="AV345" s="217"/>
      <c r="AW345" s="217"/>
      <c r="AX345" s="217"/>
      <c r="AY345" s="217"/>
      <c r="AZ345" s="217"/>
      <c r="BA345" s="217"/>
      <c r="BB345" s="217"/>
      <c r="BC345" s="217"/>
      <c r="BD345" s="217"/>
      <c r="BE345" s="217"/>
      <c r="BF345" s="217"/>
      <c r="BG345" s="217"/>
      <c r="BH345" s="217"/>
      <c r="BI345" s="217"/>
      <c r="BJ345" s="217"/>
      <c r="BK345" s="217"/>
      <c r="BL345" s="217"/>
    </row>
    <row r="346" spans="1:64" ht="11.15" customHeight="1">
      <c r="A346" s="217"/>
      <c r="B346" s="217"/>
      <c r="C346" s="217"/>
      <c r="D346" s="217"/>
      <c r="E346" s="217"/>
      <c r="F346" s="217"/>
      <c r="G346" s="217"/>
      <c r="H346" s="217"/>
      <c r="I346" s="217"/>
      <c r="J346" s="217"/>
      <c r="K346" s="217"/>
      <c r="L346" s="217"/>
      <c r="M346" s="217"/>
      <c r="N346" s="217"/>
      <c r="O346" s="217"/>
      <c r="P346" s="217"/>
      <c r="Q346" s="217"/>
      <c r="R346" s="217"/>
      <c r="S346" s="217"/>
      <c r="T346" s="217"/>
      <c r="U346" s="217"/>
      <c r="V346" s="217"/>
      <c r="W346" s="217"/>
      <c r="X346" s="217"/>
      <c r="Y346" s="217"/>
      <c r="Z346" s="217"/>
      <c r="AA346" s="217"/>
      <c r="AB346" s="217"/>
      <c r="AC346" s="217"/>
      <c r="AD346" s="217"/>
      <c r="AE346" s="217"/>
      <c r="AF346" s="217"/>
      <c r="AG346" s="217"/>
      <c r="AH346" s="217"/>
      <c r="AI346" s="217"/>
      <c r="AJ346" s="217"/>
      <c r="AK346" s="217"/>
      <c r="AL346" s="217"/>
      <c r="AM346" s="217"/>
      <c r="AN346" s="217"/>
      <c r="AO346" s="217"/>
      <c r="AP346" s="217"/>
      <c r="AQ346" s="217"/>
      <c r="AR346" s="217"/>
      <c r="AS346" s="217"/>
      <c r="AT346" s="217"/>
      <c r="AU346" s="217"/>
      <c r="AV346" s="217"/>
      <c r="AW346" s="217"/>
      <c r="AX346" s="217"/>
      <c r="AY346" s="217"/>
      <c r="AZ346" s="217"/>
      <c r="BA346" s="217"/>
      <c r="BB346" s="217"/>
      <c r="BC346" s="217"/>
      <c r="BD346" s="217"/>
      <c r="BE346" s="217"/>
      <c r="BF346" s="217"/>
      <c r="BG346" s="217"/>
      <c r="BH346" s="217"/>
      <c r="BI346" s="217"/>
      <c r="BJ346" s="217"/>
      <c r="BK346" s="217"/>
      <c r="BL346" s="217"/>
    </row>
    <row r="347" spans="1:64" ht="11.15" customHeight="1">
      <c r="A347" s="217"/>
      <c r="B347" s="217"/>
      <c r="C347" s="217"/>
      <c r="D347" s="217"/>
      <c r="E347" s="217"/>
      <c r="F347" s="217"/>
      <c r="G347" s="217"/>
      <c r="H347" s="217"/>
      <c r="I347" s="217"/>
      <c r="J347" s="217"/>
      <c r="K347" s="217"/>
      <c r="L347" s="217"/>
      <c r="M347" s="217"/>
      <c r="N347" s="217"/>
      <c r="O347" s="217"/>
      <c r="P347" s="217"/>
      <c r="Q347" s="217"/>
      <c r="R347" s="217"/>
      <c r="S347" s="217"/>
      <c r="T347" s="217"/>
      <c r="U347" s="217"/>
      <c r="V347" s="217"/>
      <c r="W347" s="217"/>
      <c r="X347" s="217"/>
      <c r="Y347" s="217"/>
      <c r="Z347" s="217"/>
      <c r="AA347" s="217"/>
      <c r="AB347" s="217"/>
      <c r="AC347" s="217"/>
      <c r="AD347" s="217"/>
      <c r="AE347" s="217"/>
      <c r="AF347" s="217"/>
      <c r="AG347" s="217"/>
      <c r="AH347" s="217"/>
      <c r="AI347" s="217"/>
      <c r="AJ347" s="217"/>
      <c r="AK347" s="217"/>
      <c r="AL347" s="217"/>
      <c r="AM347" s="217"/>
      <c r="AN347" s="217"/>
      <c r="AO347" s="217"/>
      <c r="AP347" s="217"/>
      <c r="AQ347" s="217"/>
      <c r="AR347" s="217"/>
      <c r="AS347" s="217"/>
      <c r="AT347" s="217"/>
      <c r="AU347" s="217"/>
      <c r="AV347" s="217"/>
      <c r="AW347" s="217"/>
      <c r="AX347" s="217"/>
      <c r="AY347" s="217"/>
      <c r="AZ347" s="217"/>
      <c r="BA347" s="217"/>
      <c r="BB347" s="217"/>
      <c r="BC347" s="217"/>
      <c r="BD347" s="217"/>
      <c r="BE347" s="217"/>
      <c r="BF347" s="217"/>
      <c r="BG347" s="217"/>
      <c r="BH347" s="217"/>
      <c r="BI347" s="217"/>
      <c r="BJ347" s="217"/>
      <c r="BK347" s="217"/>
      <c r="BL347" s="217"/>
    </row>
    <row r="348" spans="1:64" ht="11.15" customHeight="1">
      <c r="A348" s="217"/>
      <c r="B348" s="217"/>
      <c r="C348" s="217"/>
      <c r="D348" s="217"/>
      <c r="E348" s="217"/>
      <c r="F348" s="217"/>
      <c r="G348" s="217"/>
      <c r="H348" s="217"/>
      <c r="I348" s="217"/>
      <c r="J348" s="217"/>
      <c r="K348" s="217"/>
      <c r="L348" s="217"/>
      <c r="M348" s="217"/>
      <c r="N348" s="217"/>
      <c r="O348" s="217"/>
      <c r="P348" s="217"/>
      <c r="Q348" s="217"/>
      <c r="R348" s="217"/>
      <c r="S348" s="217"/>
      <c r="T348" s="217"/>
      <c r="U348" s="217"/>
      <c r="V348" s="217"/>
      <c r="W348" s="217"/>
      <c r="X348" s="217"/>
      <c r="Y348" s="217"/>
      <c r="Z348" s="217"/>
      <c r="AA348" s="217"/>
      <c r="AB348" s="217"/>
      <c r="AC348" s="217"/>
      <c r="AD348" s="217"/>
      <c r="AE348" s="217"/>
      <c r="AF348" s="217"/>
      <c r="AG348" s="217"/>
      <c r="AH348" s="217"/>
      <c r="AI348" s="217"/>
      <c r="AJ348" s="217"/>
      <c r="AK348" s="217"/>
      <c r="AL348" s="217"/>
      <c r="AM348" s="217"/>
      <c r="AN348" s="217"/>
      <c r="AO348" s="217"/>
      <c r="AP348" s="217"/>
      <c r="AQ348" s="217"/>
      <c r="AR348" s="217"/>
      <c r="AS348" s="217"/>
      <c r="AT348" s="217"/>
      <c r="AU348" s="217"/>
      <c r="AV348" s="217"/>
      <c r="AW348" s="217"/>
      <c r="AX348" s="217"/>
      <c r="AY348" s="217"/>
      <c r="AZ348" s="217"/>
      <c r="BA348" s="217"/>
      <c r="BB348" s="217"/>
      <c r="BC348" s="217"/>
      <c r="BD348" s="217"/>
      <c r="BE348" s="217"/>
      <c r="BF348" s="217"/>
      <c r="BG348" s="217"/>
      <c r="BH348" s="217"/>
      <c r="BI348" s="217"/>
      <c r="BJ348" s="217"/>
      <c r="BK348" s="217"/>
      <c r="BL348" s="217"/>
    </row>
    <row r="349" spans="1:64" ht="11.15" customHeight="1">
      <c r="A349" s="217"/>
      <c r="B349" s="217"/>
      <c r="C349" s="217"/>
      <c r="D349" s="217"/>
      <c r="E349" s="217"/>
      <c r="F349" s="217"/>
      <c r="G349" s="217"/>
      <c r="H349" s="217"/>
      <c r="I349" s="217"/>
      <c r="J349" s="217"/>
      <c r="K349" s="217"/>
      <c r="L349" s="217"/>
      <c r="M349" s="217"/>
      <c r="N349" s="217"/>
      <c r="O349" s="217"/>
      <c r="P349" s="217"/>
      <c r="Q349" s="217"/>
      <c r="R349" s="217"/>
      <c r="S349" s="217"/>
      <c r="T349" s="217"/>
      <c r="U349" s="217"/>
      <c r="V349" s="217"/>
      <c r="W349" s="217"/>
      <c r="X349" s="217"/>
      <c r="Y349" s="217"/>
      <c r="Z349" s="217"/>
      <c r="AA349" s="217"/>
      <c r="AB349" s="217"/>
      <c r="AC349" s="217"/>
      <c r="AD349" s="217"/>
      <c r="AE349" s="217"/>
      <c r="AF349" s="217"/>
      <c r="AG349" s="217"/>
      <c r="AH349" s="217"/>
      <c r="AI349" s="217"/>
      <c r="AJ349" s="217"/>
      <c r="AK349" s="217"/>
      <c r="AL349" s="217"/>
      <c r="AM349" s="217"/>
      <c r="AN349" s="217"/>
      <c r="AO349" s="217"/>
      <c r="AP349" s="217"/>
      <c r="AQ349" s="217"/>
      <c r="AR349" s="217"/>
      <c r="AS349" s="217"/>
      <c r="AT349" s="217"/>
      <c r="AU349" s="217"/>
      <c r="AV349" s="217"/>
      <c r="AW349" s="217"/>
      <c r="AX349" s="217"/>
      <c r="AY349" s="217"/>
      <c r="AZ349" s="217"/>
      <c r="BA349" s="217"/>
      <c r="BB349" s="217"/>
      <c r="BC349" s="217"/>
      <c r="BD349" s="217"/>
      <c r="BE349" s="217"/>
      <c r="BF349" s="217"/>
      <c r="BG349" s="217"/>
      <c r="BH349" s="217"/>
      <c r="BI349" s="217"/>
      <c r="BJ349" s="217"/>
      <c r="BK349" s="217"/>
      <c r="BL349" s="217"/>
    </row>
    <row r="350" spans="1:64" ht="11.15" customHeight="1">
      <c r="A350" s="217"/>
      <c r="B350" s="217"/>
      <c r="C350" s="217"/>
      <c r="D350" s="217"/>
      <c r="E350" s="217"/>
      <c r="F350" s="217"/>
      <c r="G350" s="217"/>
      <c r="H350" s="217"/>
      <c r="I350" s="217"/>
      <c r="J350" s="217"/>
      <c r="K350" s="217"/>
      <c r="L350" s="217"/>
      <c r="M350" s="217"/>
      <c r="N350" s="217"/>
      <c r="O350" s="217"/>
      <c r="P350" s="217"/>
      <c r="Q350" s="217"/>
      <c r="R350" s="217"/>
      <c r="S350" s="217"/>
      <c r="T350" s="217"/>
      <c r="U350" s="217"/>
      <c r="V350" s="217"/>
      <c r="W350" s="217"/>
      <c r="X350" s="217"/>
      <c r="Y350" s="217"/>
      <c r="Z350" s="217"/>
      <c r="AA350" s="217"/>
      <c r="AB350" s="217"/>
      <c r="AC350" s="217"/>
      <c r="AD350" s="217"/>
      <c r="AE350" s="217"/>
      <c r="AF350" s="217"/>
      <c r="AG350" s="217"/>
      <c r="AH350" s="217"/>
      <c r="AI350" s="217"/>
      <c r="AJ350" s="217"/>
      <c r="AK350" s="217"/>
      <c r="AL350" s="217"/>
      <c r="AM350" s="217"/>
      <c r="AN350" s="217"/>
      <c r="AO350" s="217"/>
      <c r="AP350" s="217"/>
      <c r="AQ350" s="217"/>
      <c r="AR350" s="217"/>
      <c r="AS350" s="217"/>
      <c r="AT350" s="217"/>
      <c r="AU350" s="217"/>
      <c r="AV350" s="217"/>
      <c r="AW350" s="217"/>
      <c r="AX350" s="217"/>
      <c r="AY350" s="217"/>
      <c r="AZ350" s="217"/>
      <c r="BA350" s="217"/>
      <c r="BB350" s="217"/>
      <c r="BC350" s="217"/>
      <c r="BD350" s="217"/>
      <c r="BE350" s="217"/>
      <c r="BF350" s="217"/>
      <c r="BG350" s="217"/>
      <c r="BH350" s="217"/>
      <c r="BI350" s="217"/>
      <c r="BJ350" s="217"/>
      <c r="BK350" s="217"/>
      <c r="BL350" s="217"/>
    </row>
    <row r="351" spans="1:64" ht="11.15" customHeight="1">
      <c r="A351" s="217"/>
      <c r="B351" s="217"/>
      <c r="C351" s="217"/>
      <c r="D351" s="217"/>
      <c r="E351" s="217"/>
      <c r="F351" s="217"/>
      <c r="G351" s="217"/>
      <c r="H351" s="217"/>
      <c r="I351" s="217"/>
      <c r="J351" s="217"/>
      <c r="K351" s="217"/>
      <c r="L351" s="217"/>
      <c r="M351" s="217"/>
      <c r="N351" s="217"/>
      <c r="O351" s="217"/>
      <c r="P351" s="217"/>
      <c r="Q351" s="217"/>
      <c r="R351" s="217"/>
      <c r="S351" s="217"/>
      <c r="T351" s="217"/>
      <c r="U351" s="217"/>
      <c r="V351" s="217"/>
      <c r="W351" s="217"/>
      <c r="X351" s="217"/>
      <c r="Y351" s="217"/>
      <c r="Z351" s="217"/>
      <c r="AA351" s="217"/>
      <c r="AB351" s="217"/>
      <c r="AC351" s="217"/>
      <c r="AD351" s="217"/>
      <c r="AE351" s="217"/>
      <c r="AF351" s="217"/>
      <c r="AG351" s="217"/>
      <c r="AH351" s="217"/>
      <c r="AI351" s="217"/>
      <c r="AJ351" s="217"/>
      <c r="AK351" s="217"/>
      <c r="AL351" s="217"/>
      <c r="AM351" s="217"/>
      <c r="AN351" s="217"/>
      <c r="AO351" s="217"/>
      <c r="AP351" s="217"/>
      <c r="AQ351" s="217"/>
      <c r="AR351" s="217"/>
      <c r="AS351" s="217"/>
      <c r="AT351" s="217"/>
      <c r="AU351" s="217"/>
      <c r="AV351" s="217"/>
      <c r="AW351" s="217"/>
      <c r="AX351" s="217"/>
      <c r="AY351" s="217"/>
      <c r="AZ351" s="217"/>
      <c r="BA351" s="217"/>
      <c r="BB351" s="217"/>
      <c r="BC351" s="217"/>
      <c r="BD351" s="217"/>
      <c r="BE351" s="217"/>
      <c r="BF351" s="217"/>
      <c r="BG351" s="217"/>
      <c r="BH351" s="217"/>
      <c r="BI351" s="217"/>
      <c r="BJ351" s="217"/>
      <c r="BK351" s="217"/>
      <c r="BL351" s="217"/>
    </row>
    <row r="352" spans="1:64" ht="14">
      <c r="A352" s="217"/>
      <c r="B352" s="217"/>
      <c r="C352" s="217"/>
      <c r="D352" s="217"/>
      <c r="E352" s="217"/>
      <c r="F352" s="217"/>
      <c r="G352" s="217"/>
      <c r="H352" s="217"/>
      <c r="I352" s="217"/>
      <c r="J352" s="217"/>
      <c r="K352" s="217"/>
      <c r="L352" s="217"/>
      <c r="M352" s="217"/>
      <c r="N352" s="217"/>
      <c r="O352" s="217"/>
      <c r="P352" s="217"/>
      <c r="Q352" s="217"/>
      <c r="R352" s="217"/>
      <c r="S352" s="217"/>
      <c r="T352" s="217"/>
      <c r="U352" s="217"/>
      <c r="V352" s="217"/>
      <c r="W352" s="217"/>
      <c r="X352" s="217"/>
      <c r="Y352" s="217"/>
      <c r="Z352" s="217"/>
      <c r="AA352" s="217"/>
      <c r="AB352" s="217"/>
      <c r="AC352" s="217"/>
      <c r="AD352" s="217"/>
      <c r="AE352" s="217"/>
      <c r="AF352" s="217"/>
      <c r="AG352" s="217"/>
      <c r="AH352" s="217"/>
      <c r="AI352" s="217"/>
      <c r="AJ352" s="217"/>
      <c r="AK352" s="217"/>
      <c r="AL352" s="217"/>
      <c r="AM352" s="217"/>
      <c r="AN352" s="217"/>
      <c r="AO352" s="217"/>
      <c r="AP352" s="217"/>
      <c r="AQ352" s="217"/>
      <c r="AR352" s="217"/>
      <c r="AS352" s="217"/>
      <c r="AT352" s="217"/>
      <c r="AU352" s="217"/>
      <c r="AV352" s="217"/>
      <c r="AW352" s="217"/>
      <c r="AX352" s="217"/>
      <c r="AY352" s="217"/>
      <c r="AZ352" s="217"/>
      <c r="BA352" s="217"/>
      <c r="BB352" s="217"/>
      <c r="BC352" s="217"/>
      <c r="BD352" s="217"/>
      <c r="BE352" s="217"/>
      <c r="BF352" s="217"/>
      <c r="BG352" s="217"/>
      <c r="BH352" s="217"/>
      <c r="BI352" s="217"/>
      <c r="BJ352" s="217"/>
      <c r="BK352" s="217"/>
      <c r="BL352" s="217"/>
    </row>
    <row r="353" spans="1:64" ht="14">
      <c r="A353" s="217"/>
      <c r="B353" s="217"/>
      <c r="C353" s="217"/>
      <c r="D353" s="217"/>
      <c r="E353" s="217"/>
      <c r="F353" s="217"/>
      <c r="G353" s="217"/>
      <c r="H353" s="217"/>
      <c r="I353" s="217"/>
      <c r="J353" s="217"/>
      <c r="K353" s="217"/>
      <c r="L353" s="217"/>
      <c r="M353" s="217"/>
      <c r="N353" s="217"/>
      <c r="O353" s="217"/>
      <c r="P353" s="217"/>
      <c r="Q353" s="217"/>
      <c r="R353" s="217"/>
      <c r="S353" s="217"/>
      <c r="T353" s="217"/>
      <c r="U353" s="217"/>
      <c r="V353" s="217"/>
      <c r="W353" s="217"/>
      <c r="X353" s="217"/>
      <c r="Y353" s="217"/>
      <c r="Z353" s="217"/>
      <c r="AA353" s="217"/>
      <c r="AB353" s="217"/>
      <c r="AC353" s="217"/>
      <c r="AD353" s="217"/>
      <c r="AE353" s="217"/>
      <c r="AF353" s="217"/>
      <c r="AG353" s="217"/>
      <c r="AH353" s="217"/>
      <c r="AI353" s="217"/>
      <c r="AJ353" s="217"/>
      <c r="AK353" s="217"/>
      <c r="AL353" s="217"/>
      <c r="AM353" s="217"/>
      <c r="AN353" s="217"/>
      <c r="AO353" s="217"/>
      <c r="AP353" s="217"/>
      <c r="AQ353" s="217"/>
      <c r="AR353" s="217"/>
      <c r="AS353" s="217"/>
      <c r="AT353" s="217"/>
      <c r="AU353" s="217"/>
      <c r="AV353" s="217"/>
      <c r="AW353" s="217"/>
      <c r="AX353" s="217"/>
      <c r="AY353" s="217"/>
      <c r="AZ353" s="217"/>
      <c r="BA353" s="217"/>
      <c r="BB353" s="217"/>
      <c r="BC353" s="217"/>
      <c r="BD353" s="217"/>
      <c r="BE353" s="217"/>
      <c r="BF353" s="217"/>
      <c r="BG353" s="217"/>
      <c r="BH353" s="217"/>
      <c r="BI353" s="217"/>
      <c r="BJ353" s="217"/>
      <c r="BK353" s="217"/>
      <c r="BL353" s="217"/>
    </row>
    <row r="354" spans="1:64" ht="14">
      <c r="A354" s="217"/>
      <c r="B354" s="217"/>
      <c r="C354" s="217"/>
      <c r="D354" s="217"/>
      <c r="E354" s="217"/>
      <c r="F354" s="217"/>
      <c r="G354" s="217"/>
      <c r="H354" s="217"/>
      <c r="I354" s="217"/>
      <c r="J354" s="217"/>
      <c r="K354" s="217"/>
      <c r="L354" s="217"/>
      <c r="M354" s="217"/>
      <c r="N354" s="217"/>
      <c r="O354" s="217"/>
      <c r="P354" s="217"/>
      <c r="Q354" s="217"/>
      <c r="R354" s="217"/>
      <c r="S354" s="217"/>
      <c r="T354" s="217"/>
      <c r="U354" s="217"/>
      <c r="V354" s="217"/>
      <c r="W354" s="217"/>
      <c r="X354" s="217"/>
      <c r="Y354" s="217"/>
      <c r="Z354" s="217"/>
      <c r="AA354" s="217"/>
      <c r="AB354" s="217"/>
      <c r="AC354" s="217"/>
      <c r="AD354" s="217"/>
      <c r="AE354" s="217"/>
      <c r="AF354" s="217"/>
      <c r="AG354" s="217"/>
      <c r="AH354" s="217"/>
      <c r="AI354" s="217"/>
      <c r="AJ354" s="217"/>
      <c r="AK354" s="217"/>
      <c r="AL354" s="217"/>
      <c r="AM354" s="217"/>
      <c r="AN354" s="217"/>
      <c r="AO354" s="217"/>
      <c r="AP354" s="217"/>
      <c r="AQ354" s="217"/>
      <c r="AR354" s="217"/>
      <c r="AS354" s="217"/>
      <c r="AT354" s="217"/>
      <c r="AU354" s="217"/>
      <c r="AV354" s="217"/>
      <c r="AW354" s="217"/>
      <c r="AX354" s="217"/>
      <c r="AY354" s="217"/>
      <c r="AZ354" s="217"/>
      <c r="BA354" s="217"/>
      <c r="BB354" s="217"/>
      <c r="BC354" s="217"/>
      <c r="BD354" s="217"/>
      <c r="BE354" s="217"/>
      <c r="BF354" s="217"/>
      <c r="BG354" s="217"/>
      <c r="BH354" s="217"/>
      <c r="BI354" s="217"/>
      <c r="BJ354" s="217"/>
      <c r="BK354" s="217"/>
      <c r="BL354" s="217"/>
    </row>
    <row r="355" spans="1:64" ht="14">
      <c r="A355" s="217"/>
      <c r="B355" s="217"/>
      <c r="C355" s="217"/>
      <c r="D355" s="217"/>
      <c r="E355" s="217"/>
      <c r="F355" s="217"/>
      <c r="G355" s="217"/>
      <c r="H355" s="217"/>
      <c r="I355" s="217"/>
      <c r="J355" s="217"/>
      <c r="K355" s="217"/>
      <c r="L355" s="217"/>
      <c r="M355" s="217"/>
      <c r="N355" s="217"/>
      <c r="O355" s="217"/>
      <c r="P355" s="217"/>
      <c r="Q355" s="217"/>
      <c r="R355" s="217"/>
      <c r="S355" s="217"/>
      <c r="T355" s="217"/>
      <c r="U355" s="217"/>
      <c r="V355" s="217"/>
      <c r="W355" s="217"/>
      <c r="X355" s="217"/>
      <c r="Y355" s="217"/>
      <c r="Z355" s="217"/>
      <c r="AA355" s="217"/>
      <c r="AB355" s="217"/>
      <c r="AC355" s="217"/>
      <c r="AD355" s="217"/>
      <c r="AE355" s="217"/>
      <c r="AF355" s="217"/>
      <c r="AG355" s="217"/>
      <c r="AH355" s="217"/>
      <c r="AI355" s="217"/>
      <c r="AJ355" s="217"/>
      <c r="AK355" s="217"/>
      <c r="AL355" s="217"/>
      <c r="AM355" s="217"/>
      <c r="AN355" s="217"/>
      <c r="AO355" s="217"/>
      <c r="AP355" s="217"/>
      <c r="AQ355" s="217"/>
      <c r="AR355" s="217"/>
      <c r="AS355" s="217"/>
      <c r="AT355" s="217"/>
      <c r="AU355" s="217"/>
      <c r="AV355" s="217"/>
      <c r="AW355" s="217"/>
      <c r="AX355" s="217"/>
      <c r="AY355" s="217"/>
      <c r="AZ355" s="217"/>
      <c r="BA355" s="217"/>
      <c r="BB355" s="217"/>
      <c r="BC355" s="217"/>
      <c r="BD355" s="217"/>
      <c r="BE355" s="217"/>
      <c r="BF355" s="217"/>
      <c r="BG355" s="217"/>
      <c r="BH355" s="217"/>
      <c r="BI355" s="217"/>
      <c r="BJ355" s="217"/>
      <c r="BK355" s="217"/>
      <c r="BL355" s="217"/>
    </row>
    <row r="356" spans="1:64" ht="14">
      <c r="A356" s="217"/>
      <c r="B356" s="217"/>
      <c r="C356" s="217"/>
      <c r="D356" s="217"/>
      <c r="E356" s="217"/>
      <c r="F356" s="217"/>
      <c r="G356" s="217"/>
      <c r="H356" s="217"/>
      <c r="I356" s="217"/>
      <c r="J356" s="217"/>
      <c r="K356" s="217"/>
      <c r="L356" s="217"/>
      <c r="M356" s="217"/>
      <c r="N356" s="217"/>
      <c r="O356" s="217"/>
      <c r="P356" s="217"/>
      <c r="Q356" s="217"/>
      <c r="R356" s="217"/>
      <c r="S356" s="217"/>
      <c r="T356" s="217"/>
      <c r="U356" s="217"/>
      <c r="V356" s="217"/>
      <c r="W356" s="217"/>
      <c r="X356" s="217"/>
      <c r="Y356" s="217"/>
      <c r="Z356" s="217"/>
      <c r="AA356" s="217"/>
      <c r="AB356" s="217"/>
      <c r="AC356" s="217"/>
      <c r="AD356" s="217"/>
      <c r="AE356" s="217"/>
      <c r="AF356" s="217"/>
      <c r="AG356" s="217"/>
      <c r="AH356" s="217"/>
      <c r="AI356" s="217"/>
      <c r="AJ356" s="217"/>
      <c r="AK356" s="217"/>
      <c r="AL356" s="217"/>
      <c r="AM356" s="217"/>
      <c r="AN356" s="217"/>
      <c r="AO356" s="217"/>
      <c r="AP356" s="217"/>
      <c r="AQ356" s="217"/>
      <c r="AR356" s="217"/>
      <c r="AS356" s="217"/>
      <c r="AT356" s="217"/>
      <c r="AU356" s="217"/>
      <c r="AV356" s="217"/>
      <c r="AW356" s="217"/>
      <c r="AX356" s="217"/>
      <c r="AY356" s="217"/>
      <c r="AZ356" s="217"/>
      <c r="BA356" s="217"/>
      <c r="BB356" s="217"/>
      <c r="BC356" s="217"/>
      <c r="BD356" s="217"/>
      <c r="BE356" s="217"/>
      <c r="BF356" s="217"/>
      <c r="BG356" s="217"/>
      <c r="BH356" s="217"/>
      <c r="BI356" s="217"/>
      <c r="BJ356" s="217"/>
      <c r="BK356" s="217"/>
      <c r="BL356" s="217"/>
    </row>
    <row r="357" spans="1:64" ht="14">
      <c r="A357" s="217"/>
      <c r="B357" s="217"/>
      <c r="C357" s="217"/>
      <c r="D357" s="217"/>
      <c r="E357" s="217"/>
      <c r="F357" s="217"/>
      <c r="G357" s="217"/>
      <c r="H357" s="217"/>
      <c r="I357" s="217"/>
      <c r="J357" s="217"/>
      <c r="K357" s="217"/>
      <c r="L357" s="217"/>
      <c r="M357" s="217"/>
      <c r="N357" s="217"/>
      <c r="O357" s="217"/>
      <c r="P357" s="217"/>
      <c r="Q357" s="217"/>
      <c r="R357" s="217"/>
      <c r="S357" s="217"/>
      <c r="T357" s="217"/>
      <c r="U357" s="217"/>
      <c r="V357" s="217"/>
      <c r="W357" s="217"/>
      <c r="X357" s="217"/>
      <c r="Y357" s="217"/>
      <c r="Z357" s="217"/>
      <c r="AA357" s="217"/>
      <c r="AB357" s="217"/>
      <c r="AC357" s="217"/>
      <c r="AD357" s="217"/>
      <c r="AE357" s="217"/>
      <c r="AF357" s="217"/>
      <c r="AG357" s="217"/>
      <c r="AH357" s="217"/>
      <c r="AI357" s="217"/>
      <c r="AJ357" s="217"/>
      <c r="AK357" s="217"/>
      <c r="AL357" s="217"/>
      <c r="AM357" s="217"/>
      <c r="AN357" s="217"/>
      <c r="AO357" s="217"/>
      <c r="AP357" s="217"/>
      <c r="AQ357" s="217"/>
      <c r="AR357" s="217"/>
      <c r="AS357" s="217"/>
      <c r="AT357" s="217"/>
      <c r="AU357" s="217"/>
      <c r="AV357" s="217"/>
      <c r="AW357" s="217"/>
      <c r="AX357" s="217"/>
      <c r="AY357" s="217"/>
      <c r="AZ357" s="217"/>
      <c r="BA357" s="217"/>
      <c r="BB357" s="217"/>
      <c r="BC357" s="217"/>
      <c r="BD357" s="217"/>
      <c r="BE357" s="217"/>
      <c r="BF357" s="217"/>
      <c r="BG357" s="217"/>
      <c r="BH357" s="217"/>
      <c r="BI357" s="217"/>
      <c r="BJ357" s="217"/>
      <c r="BK357" s="217"/>
      <c r="BL357" s="217"/>
    </row>
    <row r="358" spans="1:64" ht="14">
      <c r="A358" s="217"/>
      <c r="B358" s="217"/>
      <c r="C358" s="217"/>
      <c r="D358" s="217"/>
      <c r="E358" s="217"/>
      <c r="F358" s="217"/>
      <c r="G358" s="217"/>
      <c r="H358" s="217"/>
      <c r="I358" s="217"/>
      <c r="J358" s="217"/>
      <c r="K358" s="217"/>
      <c r="L358" s="217"/>
      <c r="M358" s="217"/>
      <c r="N358" s="217"/>
      <c r="O358" s="217"/>
      <c r="P358" s="217"/>
      <c r="Q358" s="217"/>
      <c r="R358" s="217"/>
      <c r="S358" s="217"/>
      <c r="T358" s="217"/>
      <c r="U358" s="217"/>
      <c r="V358" s="217"/>
      <c r="W358" s="217"/>
      <c r="X358" s="217"/>
      <c r="Y358" s="217"/>
      <c r="Z358" s="217"/>
      <c r="AA358" s="217"/>
      <c r="AB358" s="217"/>
      <c r="AC358" s="217"/>
      <c r="AD358" s="217"/>
      <c r="AE358" s="217"/>
      <c r="AF358" s="217"/>
      <c r="AG358" s="217"/>
      <c r="AH358" s="217"/>
      <c r="AI358" s="217"/>
      <c r="AJ358" s="217"/>
      <c r="AK358" s="217"/>
      <c r="AL358" s="217"/>
      <c r="AM358" s="217"/>
      <c r="AN358" s="217"/>
      <c r="AO358" s="217"/>
      <c r="AP358" s="217"/>
      <c r="AQ358" s="217"/>
      <c r="AR358" s="217"/>
      <c r="AS358" s="217"/>
      <c r="AT358" s="217"/>
      <c r="AU358" s="217"/>
      <c r="AV358" s="217"/>
      <c r="AW358" s="217"/>
      <c r="AX358" s="217"/>
      <c r="AY358" s="217"/>
      <c r="AZ358" s="217"/>
      <c r="BA358" s="217"/>
      <c r="BB358" s="217"/>
      <c r="BC358" s="217"/>
      <c r="BD358" s="217"/>
      <c r="BE358" s="217"/>
      <c r="BF358" s="217"/>
      <c r="BG358" s="217"/>
      <c r="BH358" s="217"/>
      <c r="BI358" s="217"/>
      <c r="BJ358" s="217"/>
      <c r="BK358" s="217"/>
      <c r="BL358" s="217"/>
    </row>
    <row r="359" spans="1:64" ht="14">
      <c r="A359" s="217"/>
      <c r="B359" s="217"/>
      <c r="C359" s="217"/>
      <c r="D359" s="217"/>
      <c r="E359" s="217"/>
      <c r="F359" s="217"/>
      <c r="G359" s="217"/>
      <c r="H359" s="217"/>
      <c r="I359" s="217"/>
      <c r="J359" s="217"/>
      <c r="K359" s="217"/>
      <c r="L359" s="217"/>
      <c r="M359" s="217"/>
      <c r="N359" s="217"/>
      <c r="O359" s="217"/>
      <c r="P359" s="217"/>
      <c r="Q359" s="217"/>
      <c r="R359" s="217"/>
      <c r="S359" s="217"/>
      <c r="T359" s="217"/>
      <c r="U359" s="217"/>
      <c r="V359" s="217"/>
      <c r="W359" s="217"/>
      <c r="X359" s="217"/>
      <c r="Y359" s="217"/>
      <c r="Z359" s="217"/>
      <c r="AA359" s="217"/>
      <c r="AB359" s="217"/>
      <c r="AC359" s="217"/>
      <c r="AD359" s="217"/>
      <c r="AE359" s="217"/>
      <c r="AF359" s="217"/>
      <c r="AG359" s="217"/>
      <c r="AH359" s="217"/>
      <c r="AI359" s="217"/>
      <c r="AJ359" s="217"/>
      <c r="AK359" s="217"/>
      <c r="AL359" s="217"/>
      <c r="AM359" s="217"/>
      <c r="AN359" s="217"/>
      <c r="AO359" s="217"/>
      <c r="AP359" s="217"/>
      <c r="AQ359" s="217"/>
      <c r="AR359" s="217"/>
      <c r="AS359" s="217"/>
      <c r="AT359" s="217"/>
      <c r="AU359" s="217"/>
      <c r="AV359" s="217"/>
      <c r="AW359" s="217"/>
      <c r="AX359" s="217"/>
      <c r="AY359" s="217"/>
      <c r="AZ359" s="217"/>
      <c r="BA359" s="217"/>
      <c r="BB359" s="217"/>
      <c r="BC359" s="217"/>
      <c r="BD359" s="217"/>
      <c r="BE359" s="217"/>
      <c r="BF359" s="217"/>
      <c r="BG359" s="217"/>
      <c r="BH359" s="217"/>
      <c r="BI359" s="217"/>
      <c r="BJ359" s="217"/>
      <c r="BK359" s="217"/>
      <c r="BL359" s="217"/>
    </row>
    <row r="360" spans="1:64" ht="14">
      <c r="A360" s="217"/>
      <c r="B360" s="217"/>
      <c r="C360" s="217"/>
      <c r="D360" s="217"/>
      <c r="E360" s="217"/>
      <c r="F360" s="217"/>
      <c r="G360" s="217"/>
      <c r="H360" s="217"/>
      <c r="I360" s="217"/>
      <c r="J360" s="217"/>
      <c r="K360" s="217"/>
      <c r="L360" s="217"/>
      <c r="M360" s="217"/>
      <c r="N360" s="217"/>
      <c r="O360" s="217"/>
      <c r="P360" s="217"/>
      <c r="Q360" s="217"/>
      <c r="R360" s="217"/>
      <c r="S360" s="217"/>
      <c r="T360" s="217"/>
      <c r="U360" s="217"/>
      <c r="V360" s="217"/>
      <c r="W360" s="217"/>
      <c r="X360" s="217"/>
      <c r="Y360" s="217"/>
      <c r="Z360" s="217"/>
      <c r="AA360" s="217"/>
      <c r="AB360" s="217"/>
      <c r="AC360" s="217"/>
      <c r="AD360" s="217"/>
      <c r="AE360" s="217"/>
      <c r="AF360" s="217"/>
      <c r="AG360" s="217"/>
      <c r="AH360" s="217"/>
      <c r="AI360" s="217"/>
      <c r="AJ360" s="217"/>
      <c r="AK360" s="217"/>
      <c r="AL360" s="217"/>
      <c r="AM360" s="217"/>
      <c r="AN360" s="217"/>
      <c r="AO360" s="217"/>
      <c r="AP360" s="217"/>
      <c r="AQ360" s="217"/>
      <c r="AR360" s="217"/>
      <c r="AS360" s="217"/>
      <c r="AT360" s="217"/>
      <c r="AU360" s="217"/>
      <c r="AV360" s="217"/>
      <c r="AW360" s="217"/>
      <c r="AX360" s="217"/>
      <c r="AY360" s="217"/>
      <c r="AZ360" s="217"/>
      <c r="BA360" s="217"/>
      <c r="BB360" s="217"/>
      <c r="BC360" s="217"/>
      <c r="BD360" s="217"/>
      <c r="BE360" s="217"/>
      <c r="BF360" s="217"/>
      <c r="BG360" s="217"/>
      <c r="BH360" s="217"/>
      <c r="BI360" s="217"/>
      <c r="BJ360" s="217"/>
      <c r="BK360" s="217"/>
      <c r="BL360" s="217"/>
    </row>
    <row r="361" spans="1:64" ht="14">
      <c r="A361" s="217"/>
      <c r="B361" s="217"/>
      <c r="C361" s="217"/>
      <c r="D361" s="217"/>
      <c r="E361" s="217"/>
      <c r="F361" s="217"/>
      <c r="G361" s="217"/>
      <c r="H361" s="217"/>
      <c r="I361" s="217"/>
      <c r="J361" s="217"/>
      <c r="K361" s="217"/>
      <c r="L361" s="217"/>
      <c r="M361" s="217"/>
      <c r="N361" s="217"/>
      <c r="O361" s="217"/>
      <c r="P361" s="217"/>
      <c r="Q361" s="217"/>
      <c r="R361" s="217"/>
      <c r="S361" s="217"/>
      <c r="T361" s="217"/>
      <c r="U361" s="217"/>
      <c r="V361" s="217"/>
      <c r="W361" s="217"/>
      <c r="X361" s="217"/>
      <c r="Y361" s="217"/>
      <c r="Z361" s="217"/>
      <c r="AA361" s="217"/>
      <c r="AB361" s="217"/>
      <c r="AC361" s="217"/>
      <c r="AD361" s="217"/>
      <c r="AE361" s="217"/>
      <c r="AF361" s="217"/>
      <c r="AG361" s="217"/>
      <c r="AH361" s="217"/>
      <c r="AI361" s="217"/>
      <c r="AJ361" s="217"/>
      <c r="AK361" s="217"/>
      <c r="AL361" s="217"/>
      <c r="AM361" s="217"/>
      <c r="AN361" s="217"/>
      <c r="AO361" s="217"/>
      <c r="AP361" s="217"/>
      <c r="AQ361" s="217"/>
      <c r="AR361" s="217"/>
      <c r="AS361" s="217"/>
      <c r="AT361" s="217"/>
      <c r="AU361" s="217"/>
      <c r="AV361" s="217"/>
      <c r="AW361" s="217"/>
      <c r="AX361" s="217"/>
      <c r="AY361" s="217"/>
      <c r="AZ361" s="217"/>
      <c r="BA361" s="217"/>
      <c r="BB361" s="217"/>
      <c r="BC361" s="217"/>
      <c r="BD361" s="217"/>
      <c r="BE361" s="217"/>
      <c r="BF361" s="217"/>
      <c r="BG361" s="217"/>
      <c r="BH361" s="217"/>
      <c r="BI361" s="217"/>
      <c r="BJ361" s="217"/>
      <c r="BK361" s="217"/>
      <c r="BL361" s="217"/>
    </row>
    <row r="362" spans="1:64" ht="14">
      <c r="A362" s="217"/>
      <c r="B362" s="217"/>
      <c r="C362" s="217"/>
      <c r="D362" s="217"/>
      <c r="E362" s="217"/>
      <c r="F362" s="217"/>
      <c r="G362" s="217"/>
      <c r="H362" s="217"/>
      <c r="I362" s="217"/>
      <c r="J362" s="217"/>
      <c r="K362" s="217"/>
      <c r="L362" s="217"/>
      <c r="M362" s="217"/>
      <c r="N362" s="217"/>
      <c r="O362" s="217"/>
      <c r="P362" s="217"/>
      <c r="Q362" s="217"/>
      <c r="R362" s="217"/>
      <c r="S362" s="217"/>
      <c r="T362" s="217"/>
      <c r="U362" s="217"/>
      <c r="V362" s="217"/>
      <c r="W362" s="217"/>
      <c r="X362" s="217"/>
      <c r="Y362" s="217"/>
      <c r="Z362" s="217"/>
      <c r="AA362" s="217"/>
      <c r="AB362" s="217"/>
      <c r="AC362" s="217"/>
      <c r="AD362" s="217"/>
      <c r="AE362" s="217"/>
      <c r="AF362" s="217"/>
      <c r="AG362" s="217"/>
      <c r="AH362" s="217"/>
      <c r="AI362" s="217"/>
      <c r="AJ362" s="217"/>
      <c r="AK362" s="217"/>
      <c r="AL362" s="217"/>
      <c r="AM362" s="217"/>
      <c r="AN362" s="217"/>
      <c r="AO362" s="217"/>
      <c r="AP362" s="217"/>
      <c r="AQ362" s="217"/>
      <c r="AR362" s="217"/>
      <c r="AS362" s="217"/>
      <c r="AT362" s="217"/>
      <c r="AU362" s="217"/>
      <c r="AV362" s="217"/>
      <c r="AW362" s="217"/>
      <c r="AX362" s="217"/>
      <c r="AY362" s="217"/>
      <c r="AZ362" s="217"/>
      <c r="BA362" s="217"/>
      <c r="BB362" s="217"/>
      <c r="BC362" s="217"/>
      <c r="BD362" s="217"/>
      <c r="BE362" s="217"/>
      <c r="BF362" s="217"/>
      <c r="BG362" s="217"/>
      <c r="BH362" s="217"/>
      <c r="BI362" s="217"/>
      <c r="BJ362" s="217"/>
      <c r="BK362" s="217"/>
      <c r="BL362" s="217"/>
    </row>
    <row r="363" spans="1:64" ht="14">
      <c r="A363" s="217"/>
      <c r="B363" s="217"/>
      <c r="C363" s="217"/>
      <c r="D363" s="217"/>
      <c r="E363" s="217"/>
      <c r="F363" s="217"/>
      <c r="G363" s="217"/>
      <c r="H363" s="217"/>
      <c r="I363" s="217"/>
      <c r="J363" s="217"/>
      <c r="K363" s="217"/>
      <c r="L363" s="217"/>
      <c r="M363" s="217"/>
      <c r="N363" s="217"/>
      <c r="O363" s="217"/>
      <c r="P363" s="217"/>
      <c r="Q363" s="217"/>
      <c r="R363" s="217"/>
      <c r="S363" s="217"/>
      <c r="T363" s="217"/>
      <c r="U363" s="217"/>
      <c r="V363" s="217"/>
      <c r="W363" s="217"/>
      <c r="X363" s="217"/>
      <c r="Y363" s="217"/>
      <c r="Z363" s="217"/>
      <c r="AA363" s="217"/>
      <c r="AB363" s="217"/>
      <c r="AC363" s="217"/>
      <c r="AD363" s="217"/>
      <c r="AE363" s="217"/>
      <c r="AF363" s="217"/>
      <c r="AG363" s="217"/>
      <c r="AH363" s="217"/>
      <c r="AI363" s="217"/>
      <c r="AJ363" s="217"/>
      <c r="AK363" s="217"/>
      <c r="AL363" s="217"/>
      <c r="AM363" s="217"/>
      <c r="AN363" s="217"/>
      <c r="AO363" s="217"/>
      <c r="AP363" s="217"/>
      <c r="AQ363" s="217"/>
      <c r="AR363" s="217"/>
      <c r="AS363" s="217"/>
      <c r="AT363" s="217"/>
      <c r="AU363" s="217"/>
      <c r="AV363" s="217"/>
      <c r="AW363" s="217"/>
      <c r="AX363" s="217"/>
      <c r="AY363" s="217"/>
      <c r="AZ363" s="217"/>
      <c r="BA363" s="217"/>
      <c r="BB363" s="217"/>
      <c r="BC363" s="217"/>
      <c r="BD363" s="217"/>
      <c r="BE363" s="217"/>
      <c r="BF363" s="217"/>
      <c r="BG363" s="217"/>
      <c r="BH363" s="217"/>
      <c r="BI363" s="217"/>
      <c r="BJ363" s="217"/>
      <c r="BK363" s="217"/>
      <c r="BL363" s="217"/>
    </row>
    <row r="364" spans="1:64" ht="14">
      <c r="A364" s="217"/>
      <c r="B364" s="217"/>
      <c r="C364" s="217"/>
      <c r="D364" s="217"/>
      <c r="E364" s="217"/>
      <c r="F364" s="217"/>
      <c r="G364" s="217"/>
      <c r="H364" s="217"/>
      <c r="I364" s="217"/>
      <c r="J364" s="217"/>
      <c r="K364" s="217"/>
      <c r="L364" s="217"/>
      <c r="M364" s="217"/>
      <c r="N364" s="217"/>
      <c r="O364" s="217"/>
      <c r="P364" s="217"/>
      <c r="Q364" s="217"/>
      <c r="R364" s="217"/>
      <c r="S364" s="217"/>
      <c r="T364" s="217"/>
      <c r="U364" s="217"/>
      <c r="V364" s="217"/>
      <c r="W364" s="217"/>
      <c r="X364" s="217"/>
      <c r="Y364" s="217"/>
      <c r="Z364" s="217"/>
      <c r="AA364" s="217"/>
      <c r="AB364" s="217"/>
      <c r="AC364" s="217"/>
      <c r="AD364" s="217"/>
      <c r="AE364" s="217"/>
      <c r="AF364" s="217"/>
      <c r="AG364" s="217"/>
      <c r="AH364" s="217"/>
      <c r="AI364" s="217"/>
      <c r="AJ364" s="217"/>
      <c r="AK364" s="217"/>
      <c r="AL364" s="217"/>
      <c r="AM364" s="217"/>
      <c r="AN364" s="217"/>
      <c r="AO364" s="217"/>
      <c r="AP364" s="217"/>
      <c r="AQ364" s="217"/>
      <c r="AR364" s="217"/>
      <c r="AS364" s="217"/>
      <c r="AT364" s="217"/>
      <c r="AU364" s="217"/>
      <c r="AV364" s="217"/>
      <c r="AW364" s="217"/>
      <c r="AX364" s="217"/>
      <c r="AY364" s="217"/>
      <c r="AZ364" s="217"/>
      <c r="BA364" s="217"/>
      <c r="BB364" s="217"/>
      <c r="BC364" s="217"/>
      <c r="BD364" s="217"/>
      <c r="BE364" s="217"/>
      <c r="BF364" s="217"/>
      <c r="BG364" s="217"/>
      <c r="BH364" s="217"/>
      <c r="BI364" s="217"/>
      <c r="BJ364" s="217"/>
      <c r="BK364" s="217"/>
      <c r="BL364" s="217"/>
    </row>
    <row r="365" spans="1:64" ht="14">
      <c r="A365" s="217"/>
      <c r="B365" s="217"/>
      <c r="C365" s="217"/>
      <c r="D365" s="217"/>
      <c r="E365" s="217"/>
      <c r="F365" s="217"/>
      <c r="G365" s="217"/>
      <c r="H365" s="217"/>
      <c r="I365" s="217"/>
      <c r="J365" s="217"/>
      <c r="K365" s="217"/>
      <c r="L365" s="217"/>
      <c r="M365" s="217"/>
      <c r="N365" s="217"/>
      <c r="O365" s="217"/>
      <c r="P365" s="217"/>
      <c r="Q365" s="217"/>
      <c r="R365" s="217"/>
      <c r="S365" s="217"/>
      <c r="T365" s="217"/>
      <c r="U365" s="217"/>
      <c r="V365" s="217"/>
      <c r="W365" s="217"/>
      <c r="X365" s="217"/>
      <c r="Y365" s="217"/>
      <c r="Z365" s="217"/>
      <c r="AA365" s="217"/>
      <c r="AB365" s="217"/>
      <c r="AC365" s="217"/>
      <c r="AD365" s="217"/>
      <c r="AE365" s="217"/>
      <c r="AF365" s="217"/>
      <c r="AG365" s="217"/>
      <c r="AH365" s="217"/>
      <c r="AI365" s="217"/>
      <c r="AJ365" s="217"/>
      <c r="AK365" s="217"/>
      <c r="AL365" s="217"/>
      <c r="AM365" s="217"/>
      <c r="AN365" s="217"/>
      <c r="AO365" s="217"/>
      <c r="AP365" s="217"/>
      <c r="AQ365" s="217"/>
      <c r="AR365" s="217"/>
      <c r="AS365" s="217"/>
      <c r="AT365" s="217"/>
      <c r="AU365" s="217"/>
      <c r="AV365" s="217"/>
      <c r="AW365" s="217"/>
      <c r="AX365" s="217"/>
      <c r="AY365" s="217"/>
      <c r="AZ365" s="217"/>
      <c r="BA365" s="217"/>
      <c r="BB365" s="217"/>
      <c r="BC365" s="217"/>
      <c r="BD365" s="217"/>
      <c r="BE365" s="217"/>
      <c r="BF365" s="217"/>
      <c r="BG365" s="217"/>
      <c r="BH365" s="217"/>
      <c r="BI365" s="217"/>
      <c r="BJ365" s="217"/>
      <c r="BK365" s="217"/>
      <c r="BL365" s="217"/>
    </row>
    <row r="366" spans="1:64" ht="14">
      <c r="A366" s="217"/>
      <c r="B366" s="217"/>
      <c r="C366" s="217"/>
      <c r="D366" s="217"/>
      <c r="E366" s="217"/>
      <c r="F366" s="217"/>
      <c r="G366" s="217"/>
      <c r="H366" s="217"/>
      <c r="I366" s="217"/>
      <c r="J366" s="217"/>
      <c r="K366" s="217"/>
      <c r="L366" s="217"/>
      <c r="M366" s="217"/>
      <c r="N366" s="217"/>
      <c r="O366" s="217"/>
      <c r="P366" s="217"/>
      <c r="Q366" s="217"/>
      <c r="R366" s="217"/>
      <c r="S366" s="217"/>
      <c r="T366" s="217"/>
      <c r="U366" s="217"/>
      <c r="V366" s="217"/>
      <c r="W366" s="217"/>
      <c r="X366" s="217"/>
      <c r="Y366" s="217"/>
      <c r="Z366" s="217"/>
      <c r="AA366" s="217"/>
      <c r="AB366" s="217"/>
      <c r="AC366" s="217"/>
      <c r="AD366" s="217"/>
      <c r="AE366" s="217"/>
      <c r="AF366" s="217"/>
      <c r="AG366" s="217"/>
      <c r="AH366" s="217"/>
      <c r="AI366" s="217"/>
      <c r="AJ366" s="217"/>
      <c r="AK366" s="217"/>
      <c r="AL366" s="217"/>
      <c r="AM366" s="217"/>
      <c r="AN366" s="217"/>
      <c r="AO366" s="217"/>
      <c r="AP366" s="217"/>
      <c r="AQ366" s="217"/>
      <c r="AR366" s="217"/>
      <c r="AS366" s="217"/>
      <c r="AT366" s="217"/>
      <c r="AU366" s="217"/>
      <c r="AV366" s="217"/>
      <c r="AW366" s="217"/>
      <c r="AX366" s="217"/>
      <c r="AY366" s="217"/>
      <c r="AZ366" s="217"/>
      <c r="BA366" s="217"/>
      <c r="BB366" s="217"/>
      <c r="BC366" s="217"/>
      <c r="BD366" s="217"/>
      <c r="BE366" s="217"/>
      <c r="BF366" s="217"/>
      <c r="BG366" s="217"/>
      <c r="BH366" s="217"/>
      <c r="BI366" s="217"/>
      <c r="BJ366" s="217"/>
      <c r="BK366" s="217"/>
      <c r="BL366" s="217"/>
    </row>
    <row r="367" spans="1:64" ht="14">
      <c r="A367" s="217"/>
      <c r="B367" s="217"/>
      <c r="C367" s="217"/>
      <c r="D367" s="217"/>
      <c r="E367" s="217"/>
      <c r="F367" s="217"/>
      <c r="G367" s="217"/>
      <c r="H367" s="217"/>
      <c r="I367" s="217"/>
      <c r="J367" s="217"/>
      <c r="K367" s="217"/>
      <c r="L367" s="217"/>
      <c r="M367" s="217"/>
      <c r="N367" s="217"/>
      <c r="O367" s="217"/>
      <c r="P367" s="217"/>
      <c r="Q367" s="217"/>
      <c r="R367" s="217"/>
      <c r="S367" s="217"/>
      <c r="T367" s="217"/>
      <c r="U367" s="217"/>
      <c r="V367" s="217"/>
      <c r="W367" s="217"/>
      <c r="X367" s="217"/>
      <c r="Y367" s="217"/>
      <c r="Z367" s="217"/>
      <c r="AA367" s="217"/>
      <c r="AB367" s="217"/>
      <c r="AC367" s="217"/>
      <c r="AD367" s="217"/>
      <c r="AE367" s="217"/>
      <c r="AF367" s="217"/>
      <c r="AG367" s="217"/>
      <c r="AH367" s="217"/>
      <c r="AI367" s="217"/>
      <c r="AJ367" s="217"/>
      <c r="AK367" s="217"/>
      <c r="AL367" s="217"/>
      <c r="AM367" s="217"/>
      <c r="AN367" s="217"/>
      <c r="AO367" s="217"/>
      <c r="AP367" s="217"/>
      <c r="AQ367" s="217"/>
      <c r="AR367" s="217"/>
      <c r="AS367" s="217"/>
      <c r="AT367" s="217"/>
      <c r="AU367" s="217"/>
      <c r="AV367" s="217"/>
      <c r="AW367" s="217"/>
      <c r="AX367" s="217"/>
      <c r="AY367" s="217"/>
      <c r="AZ367" s="217"/>
      <c r="BA367" s="217"/>
      <c r="BB367" s="217"/>
      <c r="BC367" s="217"/>
      <c r="BD367" s="217"/>
      <c r="BE367" s="217"/>
      <c r="BF367" s="217"/>
      <c r="BG367" s="217"/>
      <c r="BH367" s="217"/>
      <c r="BI367" s="217"/>
      <c r="BJ367" s="217"/>
      <c r="BK367" s="217"/>
      <c r="BL367" s="217"/>
    </row>
    <row r="368" spans="1:64" ht="14">
      <c r="A368" s="217"/>
      <c r="B368" s="217"/>
      <c r="C368" s="217"/>
      <c r="D368" s="217"/>
      <c r="E368" s="217"/>
      <c r="F368" s="217"/>
      <c r="G368" s="217"/>
      <c r="H368" s="217"/>
      <c r="I368" s="217"/>
      <c r="J368" s="217"/>
      <c r="K368" s="217"/>
      <c r="L368" s="217"/>
      <c r="M368" s="217"/>
      <c r="N368" s="217"/>
      <c r="O368" s="217"/>
      <c r="P368" s="217"/>
      <c r="Q368" s="217"/>
      <c r="R368" s="217"/>
      <c r="S368" s="217"/>
      <c r="T368" s="217"/>
      <c r="U368" s="217"/>
      <c r="V368" s="217"/>
      <c r="W368" s="217"/>
      <c r="X368" s="217"/>
      <c r="Y368" s="217"/>
      <c r="Z368" s="217"/>
      <c r="AA368" s="217"/>
      <c r="AB368" s="217"/>
      <c r="AC368" s="217"/>
      <c r="AD368" s="217"/>
      <c r="AE368" s="217"/>
      <c r="AF368" s="217"/>
      <c r="AG368" s="217"/>
      <c r="AH368" s="217"/>
      <c r="AI368" s="217"/>
      <c r="AJ368" s="217"/>
      <c r="AK368" s="217"/>
      <c r="AL368" s="217"/>
      <c r="AM368" s="217"/>
      <c r="AN368" s="217"/>
      <c r="AO368" s="217"/>
      <c r="AP368" s="217"/>
      <c r="AQ368" s="217"/>
      <c r="AR368" s="217"/>
      <c r="AS368" s="217"/>
      <c r="AT368" s="217"/>
      <c r="AU368" s="217"/>
      <c r="AV368" s="217"/>
      <c r="AW368" s="217"/>
      <c r="AX368" s="217"/>
      <c r="AY368" s="217"/>
      <c r="AZ368" s="217"/>
      <c r="BA368" s="217"/>
      <c r="BB368" s="217"/>
      <c r="BC368" s="217"/>
      <c r="BD368" s="217"/>
      <c r="BE368" s="217"/>
      <c r="BF368" s="217"/>
      <c r="BG368" s="217"/>
      <c r="BH368" s="217"/>
      <c r="BI368" s="217"/>
      <c r="BJ368" s="217"/>
      <c r="BK368" s="217"/>
      <c r="BL368" s="217"/>
    </row>
    <row r="369" spans="1:64" ht="14">
      <c r="A369" s="217"/>
      <c r="B369" s="217"/>
      <c r="C369" s="217"/>
      <c r="D369" s="217"/>
      <c r="E369" s="217"/>
      <c r="F369" s="217"/>
      <c r="G369" s="217"/>
      <c r="H369" s="217"/>
      <c r="I369" s="217"/>
      <c r="J369" s="217"/>
      <c r="K369" s="217"/>
      <c r="L369" s="217"/>
      <c r="M369" s="217"/>
      <c r="N369" s="217"/>
      <c r="O369" s="217"/>
      <c r="P369" s="217"/>
      <c r="Q369" s="217"/>
      <c r="R369" s="217"/>
      <c r="S369" s="217"/>
      <c r="T369" s="217"/>
      <c r="U369" s="217"/>
      <c r="V369" s="217"/>
      <c r="W369" s="217"/>
      <c r="X369" s="217"/>
      <c r="Y369" s="217"/>
      <c r="Z369" s="217"/>
      <c r="AA369" s="217"/>
      <c r="AB369" s="217"/>
      <c r="AC369" s="217"/>
      <c r="AD369" s="217"/>
      <c r="AE369" s="217"/>
      <c r="AF369" s="217"/>
      <c r="AG369" s="217"/>
      <c r="AH369" s="217"/>
      <c r="AI369" s="217"/>
      <c r="AJ369" s="217"/>
      <c r="AK369" s="217"/>
      <c r="AL369" s="217"/>
      <c r="AM369" s="217"/>
      <c r="AN369" s="217"/>
      <c r="AO369" s="217"/>
      <c r="AP369" s="217"/>
      <c r="AQ369" s="217"/>
      <c r="AR369" s="217"/>
      <c r="AS369" s="217"/>
      <c r="AT369" s="217"/>
      <c r="AU369" s="217"/>
      <c r="AV369" s="217"/>
      <c r="AW369" s="217"/>
      <c r="AX369" s="217"/>
      <c r="AY369" s="217"/>
      <c r="AZ369" s="217"/>
      <c r="BA369" s="217"/>
      <c r="BB369" s="217"/>
      <c r="BC369" s="217"/>
      <c r="BD369" s="217"/>
      <c r="BE369" s="217"/>
      <c r="BF369" s="217"/>
      <c r="BG369" s="217"/>
      <c r="BH369" s="217"/>
      <c r="BI369" s="217"/>
      <c r="BJ369" s="217"/>
      <c r="BK369" s="217"/>
      <c r="BL369" s="217"/>
    </row>
    <row r="370" spans="1:64" ht="14">
      <c r="A370" s="217"/>
      <c r="B370" s="217"/>
      <c r="C370" s="217"/>
      <c r="D370" s="217"/>
      <c r="E370" s="217"/>
      <c r="F370" s="217"/>
      <c r="G370" s="217"/>
      <c r="H370" s="217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7"/>
      <c r="U370" s="217"/>
      <c r="V370" s="217"/>
      <c r="W370" s="217"/>
      <c r="X370" s="217"/>
      <c r="Y370" s="217"/>
      <c r="Z370" s="217"/>
      <c r="AA370" s="217"/>
      <c r="AB370" s="217"/>
      <c r="AC370" s="217"/>
      <c r="AD370" s="217"/>
      <c r="AE370" s="217"/>
      <c r="AF370" s="217"/>
      <c r="AG370" s="217"/>
      <c r="AH370" s="217"/>
      <c r="AI370" s="217"/>
      <c r="AJ370" s="217"/>
      <c r="AK370" s="217"/>
      <c r="AL370" s="217"/>
      <c r="AM370" s="217"/>
      <c r="AN370" s="217"/>
      <c r="AO370" s="217"/>
      <c r="AP370" s="217"/>
      <c r="AQ370" s="217"/>
      <c r="AR370" s="217"/>
      <c r="AS370" s="217"/>
      <c r="AT370" s="217"/>
      <c r="AU370" s="217"/>
      <c r="AV370" s="217"/>
      <c r="AW370" s="217"/>
      <c r="AX370" s="217"/>
      <c r="AY370" s="217"/>
      <c r="AZ370" s="217"/>
      <c r="BA370" s="217"/>
      <c r="BB370" s="217"/>
      <c r="BC370" s="217"/>
      <c r="BD370" s="217"/>
      <c r="BE370" s="217"/>
      <c r="BF370" s="217"/>
      <c r="BG370" s="217"/>
      <c r="BH370" s="217"/>
      <c r="BI370" s="217"/>
      <c r="BJ370" s="217"/>
      <c r="BK370" s="217"/>
      <c r="BL370" s="217"/>
    </row>
    <row r="371" spans="1:64" ht="14">
      <c r="A371" s="217"/>
      <c r="B371" s="217"/>
      <c r="C371" s="217"/>
      <c r="D371" s="217"/>
      <c r="E371" s="217"/>
      <c r="F371" s="217"/>
      <c r="G371" s="217"/>
      <c r="H371" s="217"/>
      <c r="I371" s="217"/>
      <c r="J371" s="217"/>
      <c r="K371" s="217"/>
      <c r="L371" s="217"/>
      <c r="M371" s="217"/>
      <c r="N371" s="217"/>
      <c r="O371" s="217"/>
      <c r="P371" s="217"/>
      <c r="Q371" s="217"/>
      <c r="R371" s="217"/>
      <c r="S371" s="217"/>
      <c r="T371" s="217"/>
      <c r="U371" s="217"/>
      <c r="V371" s="217"/>
      <c r="W371" s="217"/>
      <c r="X371" s="217"/>
      <c r="Y371" s="217"/>
      <c r="Z371" s="217"/>
      <c r="AA371" s="217"/>
      <c r="AB371" s="217"/>
      <c r="AC371" s="217"/>
      <c r="AD371" s="217"/>
      <c r="AE371" s="217"/>
      <c r="AF371" s="217"/>
      <c r="AG371" s="217"/>
      <c r="AH371" s="217"/>
      <c r="AI371" s="217"/>
      <c r="AJ371" s="217"/>
      <c r="AK371" s="217"/>
      <c r="AL371" s="217"/>
      <c r="AM371" s="217"/>
      <c r="AN371" s="217"/>
      <c r="AO371" s="217"/>
      <c r="AP371" s="217"/>
      <c r="AQ371" s="217"/>
      <c r="AR371" s="217"/>
      <c r="AS371" s="217"/>
      <c r="AT371" s="217"/>
      <c r="AU371" s="217"/>
      <c r="AV371" s="217"/>
      <c r="AW371" s="217"/>
      <c r="AX371" s="217"/>
      <c r="AY371" s="217"/>
      <c r="AZ371" s="217"/>
      <c r="BA371" s="217"/>
      <c r="BB371" s="217"/>
      <c r="BC371" s="217"/>
      <c r="BD371" s="217"/>
      <c r="BE371" s="217"/>
      <c r="BF371" s="217"/>
      <c r="BG371" s="217"/>
      <c r="BH371" s="217"/>
      <c r="BI371" s="217"/>
      <c r="BJ371" s="217"/>
      <c r="BK371" s="217"/>
      <c r="BL371" s="217"/>
    </row>
    <row r="372" spans="1:64" ht="14">
      <c r="A372" s="217"/>
      <c r="B372" s="217"/>
      <c r="C372" s="217"/>
      <c r="D372" s="217"/>
      <c r="E372" s="217"/>
      <c r="F372" s="217"/>
      <c r="G372" s="217"/>
      <c r="H372" s="217"/>
      <c r="I372" s="217"/>
      <c r="J372" s="217"/>
      <c r="K372" s="217"/>
      <c r="L372" s="217"/>
      <c r="M372" s="217"/>
      <c r="N372" s="217"/>
      <c r="O372" s="217"/>
      <c r="P372" s="217"/>
      <c r="Q372" s="217"/>
      <c r="R372" s="217"/>
      <c r="S372" s="217"/>
      <c r="T372" s="217"/>
      <c r="U372" s="217"/>
      <c r="V372" s="217"/>
      <c r="W372" s="217"/>
      <c r="X372" s="217"/>
      <c r="Y372" s="217"/>
      <c r="Z372" s="217"/>
      <c r="AA372" s="217"/>
      <c r="AB372" s="217"/>
      <c r="AC372" s="217"/>
      <c r="AD372" s="217"/>
      <c r="AE372" s="217"/>
      <c r="AF372" s="217"/>
      <c r="AG372" s="217"/>
      <c r="AH372" s="217"/>
      <c r="AI372" s="217"/>
      <c r="AJ372" s="217"/>
      <c r="AK372" s="217"/>
      <c r="AL372" s="217"/>
      <c r="AM372" s="217"/>
      <c r="AN372" s="217"/>
      <c r="AO372" s="217"/>
      <c r="AP372" s="217"/>
      <c r="AQ372" s="217"/>
      <c r="AR372" s="217"/>
      <c r="AS372" s="217"/>
      <c r="AT372" s="217"/>
      <c r="AU372" s="217"/>
      <c r="AV372" s="217"/>
      <c r="AW372" s="217"/>
      <c r="AX372" s="217"/>
      <c r="AY372" s="217"/>
      <c r="AZ372" s="217"/>
      <c r="BA372" s="217"/>
      <c r="BB372" s="217"/>
      <c r="BC372" s="217"/>
      <c r="BD372" s="217"/>
      <c r="BE372" s="217"/>
      <c r="BF372" s="217"/>
      <c r="BG372" s="217"/>
      <c r="BH372" s="217"/>
      <c r="BI372" s="217"/>
      <c r="BJ372" s="217"/>
      <c r="BK372" s="217"/>
      <c r="BL372" s="217"/>
    </row>
    <row r="373" spans="1:64" ht="14">
      <c r="A373" s="217"/>
      <c r="B373" s="217"/>
      <c r="C373" s="217"/>
      <c r="D373" s="217"/>
      <c r="E373" s="217"/>
      <c r="F373" s="217"/>
      <c r="G373" s="217"/>
      <c r="H373" s="217"/>
      <c r="I373" s="217"/>
      <c r="J373" s="217"/>
      <c r="K373" s="217"/>
      <c r="L373" s="217"/>
      <c r="M373" s="217"/>
      <c r="N373" s="217"/>
      <c r="O373" s="217"/>
      <c r="P373" s="217"/>
      <c r="Q373" s="217"/>
      <c r="R373" s="217"/>
      <c r="S373" s="217"/>
      <c r="T373" s="217"/>
      <c r="U373" s="217"/>
      <c r="V373" s="217"/>
      <c r="W373" s="217"/>
      <c r="X373" s="217"/>
      <c r="Y373" s="217"/>
      <c r="Z373" s="217"/>
      <c r="AA373" s="217"/>
      <c r="AB373" s="217"/>
      <c r="AC373" s="217"/>
      <c r="AD373" s="217"/>
      <c r="AE373" s="217"/>
      <c r="AF373" s="217"/>
      <c r="AG373" s="217"/>
      <c r="AH373" s="217"/>
      <c r="AI373" s="217"/>
      <c r="AJ373" s="217"/>
      <c r="AK373" s="217"/>
      <c r="AL373" s="217"/>
      <c r="AM373" s="217"/>
      <c r="AN373" s="217"/>
      <c r="AO373" s="217"/>
      <c r="AP373" s="217"/>
      <c r="AQ373" s="217"/>
      <c r="AR373" s="217"/>
      <c r="AS373" s="217"/>
      <c r="AT373" s="217"/>
      <c r="AU373" s="217"/>
      <c r="AV373" s="217"/>
      <c r="AW373" s="217"/>
      <c r="AX373" s="217"/>
      <c r="AY373" s="217"/>
      <c r="AZ373" s="217"/>
      <c r="BA373" s="217"/>
      <c r="BB373" s="217"/>
      <c r="BC373" s="217"/>
      <c r="BD373" s="217"/>
      <c r="BE373" s="217"/>
      <c r="BF373" s="217"/>
      <c r="BG373" s="217"/>
      <c r="BH373" s="217"/>
      <c r="BI373" s="217"/>
      <c r="BJ373" s="217"/>
      <c r="BK373" s="217"/>
      <c r="BL373" s="217"/>
    </row>
    <row r="374" spans="1:64" ht="14">
      <c r="A374" s="217"/>
      <c r="B374" s="217"/>
      <c r="C374" s="217"/>
      <c r="D374" s="217"/>
      <c r="E374" s="217"/>
      <c r="F374" s="217"/>
      <c r="G374" s="217"/>
      <c r="H374" s="217"/>
      <c r="I374" s="217"/>
      <c r="J374" s="217"/>
      <c r="K374" s="217"/>
      <c r="L374" s="217"/>
      <c r="M374" s="217"/>
      <c r="N374" s="217"/>
      <c r="O374" s="217"/>
      <c r="P374" s="217"/>
      <c r="Q374" s="217"/>
      <c r="R374" s="217"/>
      <c r="S374" s="217"/>
      <c r="T374" s="217"/>
      <c r="U374" s="217"/>
      <c r="V374" s="217"/>
      <c r="W374" s="217"/>
      <c r="X374" s="217"/>
      <c r="Y374" s="217"/>
      <c r="Z374" s="217"/>
      <c r="AA374" s="217"/>
      <c r="AB374" s="217"/>
      <c r="AC374" s="217"/>
      <c r="AD374" s="217"/>
      <c r="AE374" s="217"/>
      <c r="AF374" s="217"/>
      <c r="AG374" s="217"/>
      <c r="AH374" s="217"/>
      <c r="AI374" s="217"/>
      <c r="AJ374" s="217"/>
      <c r="AK374" s="217"/>
      <c r="AL374" s="217"/>
      <c r="AM374" s="217"/>
      <c r="AN374" s="217"/>
      <c r="AO374" s="217"/>
      <c r="AP374" s="217"/>
      <c r="AQ374" s="217"/>
      <c r="AR374" s="217"/>
      <c r="AS374" s="217"/>
      <c r="AT374" s="217"/>
      <c r="AU374" s="217"/>
      <c r="AV374" s="217"/>
      <c r="AW374" s="217"/>
      <c r="AX374" s="217"/>
      <c r="AY374" s="217"/>
      <c r="AZ374" s="217"/>
      <c r="BA374" s="217"/>
      <c r="BB374" s="217"/>
      <c r="BC374" s="217"/>
      <c r="BD374" s="217"/>
      <c r="BE374" s="217"/>
      <c r="BF374" s="217"/>
      <c r="BG374" s="217"/>
      <c r="BH374" s="217"/>
      <c r="BI374" s="217"/>
      <c r="BJ374" s="217"/>
      <c r="BK374" s="217"/>
      <c r="BL374" s="217"/>
    </row>
    <row r="375" spans="1:64" ht="14">
      <c r="A375" s="217"/>
      <c r="B375" s="217"/>
      <c r="C375" s="217"/>
      <c r="D375" s="217"/>
      <c r="E375" s="217"/>
      <c r="F375" s="217"/>
      <c r="G375" s="217"/>
      <c r="H375" s="217"/>
      <c r="I375" s="217"/>
      <c r="J375" s="217"/>
      <c r="K375" s="217"/>
      <c r="L375" s="217"/>
      <c r="M375" s="217"/>
      <c r="N375" s="217"/>
      <c r="O375" s="217"/>
      <c r="P375" s="217"/>
      <c r="Q375" s="217"/>
      <c r="R375" s="217"/>
      <c r="S375" s="217"/>
      <c r="T375" s="217"/>
      <c r="U375" s="217"/>
      <c r="V375" s="217"/>
      <c r="W375" s="217"/>
      <c r="X375" s="217"/>
      <c r="Y375" s="217"/>
      <c r="Z375" s="217"/>
      <c r="AA375" s="217"/>
      <c r="AB375" s="217"/>
      <c r="AC375" s="217"/>
      <c r="AD375" s="217"/>
      <c r="AE375" s="217"/>
      <c r="AF375" s="217"/>
      <c r="AG375" s="217"/>
      <c r="AH375" s="217"/>
      <c r="AI375" s="217"/>
      <c r="AJ375" s="217"/>
      <c r="AK375" s="217"/>
      <c r="AL375" s="217"/>
      <c r="AM375" s="217"/>
      <c r="AN375" s="217"/>
      <c r="AO375" s="217"/>
      <c r="AP375" s="217"/>
      <c r="AQ375" s="217"/>
      <c r="AR375" s="217"/>
      <c r="AS375" s="217"/>
      <c r="AT375" s="217"/>
      <c r="AU375" s="217"/>
      <c r="AV375" s="217"/>
      <c r="AW375" s="217"/>
      <c r="AX375" s="217"/>
      <c r="AY375" s="217"/>
      <c r="AZ375" s="217"/>
      <c r="BA375" s="217"/>
      <c r="BB375" s="217"/>
      <c r="BC375" s="217"/>
      <c r="BD375" s="217"/>
      <c r="BE375" s="217"/>
      <c r="BF375" s="217"/>
      <c r="BG375" s="217"/>
      <c r="BH375" s="217"/>
      <c r="BI375" s="217"/>
      <c r="BJ375" s="217"/>
      <c r="BK375" s="217"/>
      <c r="BL375" s="217"/>
    </row>
    <row r="376" spans="1:64" ht="14">
      <c r="A376" s="217"/>
      <c r="B376" s="217"/>
      <c r="C376" s="217"/>
      <c r="D376" s="217"/>
      <c r="E376" s="217"/>
      <c r="F376" s="217"/>
      <c r="G376" s="217"/>
      <c r="H376" s="217"/>
      <c r="I376" s="217"/>
      <c r="J376" s="217"/>
      <c r="K376" s="217"/>
      <c r="L376" s="217"/>
      <c r="M376" s="217"/>
      <c r="N376" s="217"/>
      <c r="O376" s="217"/>
      <c r="P376" s="217"/>
      <c r="Q376" s="217"/>
      <c r="R376" s="217"/>
      <c r="S376" s="217"/>
      <c r="T376" s="217"/>
      <c r="U376" s="217"/>
      <c r="V376" s="217"/>
      <c r="W376" s="217"/>
      <c r="X376" s="217"/>
      <c r="Y376" s="217"/>
      <c r="Z376" s="217"/>
      <c r="AA376" s="217"/>
      <c r="AB376" s="217"/>
      <c r="AC376" s="217"/>
      <c r="AD376" s="217"/>
      <c r="AE376" s="217"/>
      <c r="AF376" s="217"/>
      <c r="AG376" s="217"/>
      <c r="AH376" s="217"/>
      <c r="AI376" s="217"/>
      <c r="AJ376" s="217"/>
      <c r="AK376" s="217"/>
      <c r="AL376" s="217"/>
      <c r="AM376" s="217"/>
      <c r="AN376" s="217"/>
      <c r="AO376" s="217"/>
      <c r="AP376" s="217"/>
      <c r="AQ376" s="217"/>
      <c r="AR376" s="217"/>
      <c r="AS376" s="217"/>
      <c r="AT376" s="217"/>
      <c r="AU376" s="217"/>
      <c r="AV376" s="217"/>
      <c r="AW376" s="217"/>
      <c r="AX376" s="217"/>
      <c r="AY376" s="217"/>
      <c r="AZ376" s="217"/>
      <c r="BA376" s="217"/>
      <c r="BB376" s="217"/>
      <c r="BC376" s="217"/>
      <c r="BD376" s="217"/>
      <c r="BE376" s="217"/>
      <c r="BF376" s="217"/>
      <c r="BG376" s="217"/>
      <c r="BH376" s="217"/>
      <c r="BI376" s="217"/>
      <c r="BJ376" s="217"/>
      <c r="BK376" s="217"/>
      <c r="BL376" s="217"/>
    </row>
    <row r="377" spans="1:64" ht="14">
      <c r="A377" s="217"/>
      <c r="B377" s="217"/>
      <c r="C377" s="217"/>
      <c r="D377" s="217"/>
      <c r="E377" s="217"/>
      <c r="F377" s="217"/>
      <c r="G377" s="217"/>
      <c r="H377" s="217"/>
      <c r="I377" s="217"/>
      <c r="J377" s="217"/>
      <c r="K377" s="217"/>
      <c r="L377" s="217"/>
      <c r="M377" s="217"/>
      <c r="N377" s="217"/>
      <c r="O377" s="217"/>
      <c r="P377" s="217"/>
      <c r="Q377" s="217"/>
      <c r="R377" s="217"/>
      <c r="S377" s="217"/>
      <c r="T377" s="217"/>
      <c r="U377" s="217"/>
      <c r="V377" s="217"/>
      <c r="W377" s="217"/>
      <c r="X377" s="217"/>
      <c r="Y377" s="217"/>
      <c r="Z377" s="217"/>
      <c r="AA377" s="217"/>
      <c r="AB377" s="217"/>
      <c r="AC377" s="217"/>
      <c r="AD377" s="217"/>
      <c r="AE377" s="217"/>
      <c r="AF377" s="217"/>
      <c r="AG377" s="217"/>
      <c r="AH377" s="217"/>
      <c r="AI377" s="217"/>
      <c r="AJ377" s="217"/>
      <c r="AK377" s="217"/>
      <c r="AL377" s="217"/>
      <c r="AM377" s="217"/>
      <c r="AN377" s="217"/>
      <c r="AO377" s="217"/>
      <c r="AP377" s="217"/>
      <c r="AQ377" s="217"/>
      <c r="AR377" s="217"/>
      <c r="AS377" s="217"/>
      <c r="AT377" s="217"/>
      <c r="AU377" s="217"/>
      <c r="AV377" s="217"/>
      <c r="AW377" s="217"/>
      <c r="AX377" s="217"/>
      <c r="AY377" s="217"/>
      <c r="AZ377" s="217"/>
      <c r="BA377" s="217"/>
      <c r="BB377" s="217"/>
      <c r="BC377" s="217"/>
      <c r="BD377" s="217"/>
      <c r="BE377" s="217"/>
      <c r="BF377" s="217"/>
      <c r="BG377" s="217"/>
      <c r="BH377" s="217"/>
      <c r="BI377" s="217"/>
      <c r="BJ377" s="217"/>
      <c r="BK377" s="217"/>
      <c r="BL377" s="217"/>
    </row>
    <row r="378" spans="1:64" ht="14">
      <c r="A378" s="217"/>
      <c r="B378" s="217"/>
      <c r="C378" s="217"/>
      <c r="D378" s="217"/>
      <c r="E378" s="217"/>
      <c r="F378" s="217"/>
      <c r="G378" s="217"/>
      <c r="H378" s="217"/>
      <c r="I378" s="217"/>
      <c r="J378" s="217"/>
      <c r="K378" s="217"/>
      <c r="L378" s="217"/>
      <c r="M378" s="217"/>
      <c r="N378" s="217"/>
      <c r="O378" s="217"/>
      <c r="P378" s="217"/>
      <c r="Q378" s="217"/>
      <c r="R378" s="217"/>
      <c r="S378" s="217"/>
      <c r="T378" s="217"/>
      <c r="U378" s="217"/>
      <c r="V378" s="217"/>
      <c r="W378" s="217"/>
      <c r="X378" s="217"/>
      <c r="Y378" s="217"/>
      <c r="Z378" s="217"/>
      <c r="AA378" s="217"/>
      <c r="AB378" s="217"/>
      <c r="AC378" s="217"/>
      <c r="AD378" s="217"/>
      <c r="AE378" s="217"/>
      <c r="AF378" s="217"/>
      <c r="AG378" s="217"/>
      <c r="AH378" s="217"/>
      <c r="AI378" s="217"/>
      <c r="AJ378" s="217"/>
      <c r="AK378" s="217"/>
      <c r="AL378" s="217"/>
      <c r="AM378" s="217"/>
      <c r="AN378" s="217"/>
      <c r="AO378" s="217"/>
      <c r="AP378" s="217"/>
      <c r="AQ378" s="217"/>
      <c r="AR378" s="217"/>
      <c r="AS378" s="217"/>
      <c r="AT378" s="217"/>
      <c r="AU378" s="217"/>
      <c r="AV378" s="217"/>
      <c r="AW378" s="217"/>
      <c r="AX378" s="217"/>
      <c r="AY378" s="217"/>
      <c r="AZ378" s="217"/>
      <c r="BA378" s="217"/>
      <c r="BB378" s="217"/>
      <c r="BC378" s="217"/>
      <c r="BD378" s="217"/>
      <c r="BE378" s="217"/>
      <c r="BF378" s="217"/>
      <c r="BG378" s="217"/>
      <c r="BH378" s="217"/>
      <c r="BI378" s="217"/>
      <c r="BJ378" s="217"/>
      <c r="BK378" s="217"/>
      <c r="BL378" s="217"/>
    </row>
    <row r="379" spans="1:64" ht="14">
      <c r="A379" s="217"/>
      <c r="B379" s="217"/>
      <c r="C379" s="217"/>
      <c r="D379" s="217"/>
      <c r="E379" s="217"/>
      <c r="F379" s="217"/>
      <c r="G379" s="217"/>
      <c r="H379" s="217"/>
      <c r="I379" s="217"/>
      <c r="J379" s="217"/>
      <c r="K379" s="217"/>
      <c r="L379" s="217"/>
      <c r="M379" s="217"/>
      <c r="N379" s="217"/>
      <c r="O379" s="217"/>
      <c r="P379" s="217"/>
      <c r="Q379" s="217"/>
      <c r="R379" s="217"/>
      <c r="S379" s="217"/>
      <c r="T379" s="217"/>
      <c r="U379" s="217"/>
      <c r="V379" s="217"/>
      <c r="W379" s="217"/>
      <c r="X379" s="217"/>
      <c r="Y379" s="217"/>
      <c r="Z379" s="217"/>
      <c r="AA379" s="217"/>
      <c r="AB379" s="217"/>
      <c r="AC379" s="217"/>
      <c r="AD379" s="217"/>
      <c r="AE379" s="217"/>
      <c r="AF379" s="217"/>
      <c r="AG379" s="217"/>
      <c r="AH379" s="217"/>
      <c r="AI379" s="217"/>
      <c r="AJ379" s="217"/>
      <c r="AK379" s="217"/>
      <c r="AL379" s="217"/>
      <c r="AM379" s="217"/>
      <c r="AN379" s="217"/>
      <c r="AO379" s="217"/>
      <c r="AP379" s="217"/>
      <c r="AQ379" s="217"/>
      <c r="AR379" s="217"/>
      <c r="AS379" s="217"/>
      <c r="AT379" s="217"/>
      <c r="AU379" s="217"/>
      <c r="AV379" s="217"/>
      <c r="AW379" s="217"/>
      <c r="AX379" s="217"/>
      <c r="AY379" s="217"/>
      <c r="AZ379" s="217"/>
      <c r="BA379" s="217"/>
      <c r="BB379" s="217"/>
      <c r="BC379" s="217"/>
      <c r="BD379" s="217"/>
      <c r="BE379" s="217"/>
      <c r="BF379" s="217"/>
      <c r="BG379" s="217"/>
      <c r="BH379" s="217"/>
      <c r="BI379" s="217"/>
      <c r="BJ379" s="217"/>
      <c r="BK379" s="217"/>
      <c r="BL379" s="217"/>
    </row>
    <row r="380" spans="1:64" ht="14">
      <c r="A380" s="217"/>
      <c r="B380" s="217"/>
      <c r="C380" s="217"/>
      <c r="D380" s="217"/>
      <c r="E380" s="217"/>
      <c r="F380" s="217"/>
      <c r="G380" s="217"/>
      <c r="H380" s="217"/>
      <c r="I380" s="217"/>
      <c r="J380" s="217"/>
      <c r="K380" s="217"/>
      <c r="L380" s="217"/>
      <c r="M380" s="217"/>
      <c r="N380" s="217"/>
      <c r="O380" s="217"/>
      <c r="P380" s="217"/>
      <c r="Q380" s="217"/>
      <c r="R380" s="217"/>
      <c r="S380" s="217"/>
      <c r="T380" s="217"/>
      <c r="U380" s="217"/>
      <c r="V380" s="217"/>
      <c r="W380" s="217"/>
      <c r="X380" s="217"/>
      <c r="Y380" s="217"/>
      <c r="Z380" s="217"/>
      <c r="AA380" s="217"/>
      <c r="AB380" s="217"/>
      <c r="AC380" s="217"/>
      <c r="AD380" s="217"/>
      <c r="AE380" s="217"/>
      <c r="AF380" s="217"/>
      <c r="AG380" s="217"/>
      <c r="AH380" s="217"/>
      <c r="AI380" s="217"/>
      <c r="AJ380" s="217"/>
      <c r="AK380" s="217"/>
      <c r="AL380" s="217"/>
      <c r="AM380" s="217"/>
      <c r="AN380" s="217"/>
      <c r="AO380" s="217"/>
      <c r="AP380" s="217"/>
      <c r="AQ380" s="217"/>
      <c r="AR380" s="217"/>
      <c r="AS380" s="217"/>
      <c r="AT380" s="217"/>
      <c r="AU380" s="217"/>
      <c r="AV380" s="217"/>
      <c r="AW380" s="217"/>
      <c r="AX380" s="217"/>
      <c r="AY380" s="217"/>
      <c r="AZ380" s="217"/>
      <c r="BA380" s="217"/>
      <c r="BB380" s="217"/>
      <c r="BC380" s="217"/>
      <c r="BD380" s="217"/>
      <c r="BE380" s="217"/>
      <c r="BF380" s="217"/>
      <c r="BG380" s="217"/>
      <c r="BH380" s="217"/>
      <c r="BI380" s="217"/>
      <c r="BJ380" s="217"/>
      <c r="BK380" s="217"/>
      <c r="BL380" s="217"/>
    </row>
    <row r="381" spans="1:64" ht="14">
      <c r="A381" s="217"/>
      <c r="B381" s="217"/>
      <c r="C381" s="217"/>
      <c r="D381" s="217"/>
      <c r="E381" s="217"/>
      <c r="F381" s="217"/>
      <c r="G381" s="217"/>
      <c r="H381" s="217"/>
      <c r="I381" s="217"/>
      <c r="J381" s="217"/>
      <c r="K381" s="217"/>
      <c r="L381" s="217"/>
      <c r="M381" s="217"/>
      <c r="N381" s="217"/>
      <c r="O381" s="217"/>
      <c r="P381" s="217"/>
      <c r="Q381" s="217"/>
      <c r="R381" s="217"/>
      <c r="S381" s="217"/>
      <c r="T381" s="217"/>
      <c r="U381" s="217"/>
      <c r="V381" s="217"/>
      <c r="W381" s="217"/>
      <c r="X381" s="217"/>
      <c r="Y381" s="217"/>
      <c r="Z381" s="217"/>
      <c r="AA381" s="217"/>
      <c r="AB381" s="217"/>
      <c r="AC381" s="217"/>
      <c r="AD381" s="217"/>
      <c r="AE381" s="217"/>
      <c r="AF381" s="217"/>
      <c r="AG381" s="217"/>
      <c r="AH381" s="217"/>
      <c r="AI381" s="217"/>
      <c r="AJ381" s="217"/>
      <c r="AK381" s="217"/>
      <c r="AL381" s="217"/>
      <c r="AM381" s="217"/>
      <c r="AN381" s="217"/>
      <c r="AO381" s="217"/>
      <c r="AP381" s="217"/>
      <c r="AQ381" s="217"/>
      <c r="AR381" s="217"/>
      <c r="AS381" s="217"/>
      <c r="AT381" s="217"/>
      <c r="AU381" s="217"/>
      <c r="AV381" s="217"/>
      <c r="AW381" s="217"/>
      <c r="AX381" s="217"/>
      <c r="AY381" s="217"/>
      <c r="AZ381" s="217"/>
      <c r="BA381" s="217"/>
      <c r="BB381" s="217"/>
      <c r="BC381" s="217"/>
      <c r="BD381" s="217"/>
      <c r="BE381" s="217"/>
      <c r="BF381" s="217"/>
      <c r="BG381" s="217"/>
      <c r="BH381" s="217"/>
      <c r="BI381" s="217"/>
      <c r="BJ381" s="217"/>
      <c r="BK381" s="217"/>
      <c r="BL381" s="217"/>
    </row>
    <row r="382" spans="1:64" ht="14">
      <c r="A382" s="217"/>
      <c r="B382" s="217"/>
      <c r="C382" s="217"/>
      <c r="D382" s="217"/>
      <c r="E382" s="217"/>
      <c r="F382" s="217"/>
      <c r="G382" s="217"/>
      <c r="H382" s="217"/>
      <c r="I382" s="217"/>
      <c r="J382" s="217"/>
      <c r="K382" s="217"/>
      <c r="L382" s="217"/>
      <c r="M382" s="217"/>
      <c r="N382" s="217"/>
      <c r="O382" s="217"/>
      <c r="P382" s="217"/>
      <c r="Q382" s="217"/>
      <c r="R382" s="217"/>
      <c r="S382" s="217"/>
      <c r="T382" s="217"/>
      <c r="U382" s="217"/>
      <c r="V382" s="217"/>
      <c r="W382" s="217"/>
      <c r="X382" s="217"/>
      <c r="Y382" s="217"/>
      <c r="Z382" s="217"/>
      <c r="AA382" s="217"/>
      <c r="AB382" s="217"/>
      <c r="AC382" s="217"/>
      <c r="AD382" s="217"/>
      <c r="AE382" s="217"/>
      <c r="AF382" s="217"/>
      <c r="AG382" s="217"/>
      <c r="AH382" s="217"/>
      <c r="AI382" s="217"/>
      <c r="AJ382" s="217"/>
      <c r="AK382" s="217"/>
      <c r="AL382" s="217"/>
      <c r="AM382" s="217"/>
      <c r="AN382" s="217"/>
      <c r="AO382" s="217"/>
      <c r="AP382" s="217"/>
      <c r="AQ382" s="217"/>
      <c r="AR382" s="217"/>
      <c r="AS382" s="217"/>
      <c r="AT382" s="217"/>
      <c r="AU382" s="217"/>
      <c r="AV382" s="217"/>
      <c r="AW382" s="217"/>
      <c r="AX382" s="217"/>
      <c r="AY382" s="217"/>
      <c r="AZ382" s="217"/>
      <c r="BA382" s="217"/>
      <c r="BB382" s="217"/>
      <c r="BC382" s="217"/>
      <c r="BD382" s="217"/>
      <c r="BE382" s="217"/>
      <c r="BF382" s="217"/>
      <c r="BG382" s="217"/>
      <c r="BH382" s="217"/>
      <c r="BI382" s="217"/>
      <c r="BJ382" s="217"/>
      <c r="BK382" s="217"/>
      <c r="BL382" s="217"/>
    </row>
    <row r="383" spans="1:64" ht="14">
      <c r="A383" s="217"/>
      <c r="B383" s="217"/>
      <c r="C383" s="217"/>
      <c r="D383" s="217"/>
      <c r="E383" s="217"/>
      <c r="F383" s="217"/>
      <c r="G383" s="217"/>
      <c r="H383" s="217"/>
      <c r="I383" s="217"/>
      <c r="J383" s="217"/>
      <c r="K383" s="217"/>
      <c r="L383" s="217"/>
      <c r="M383" s="217"/>
      <c r="N383" s="217"/>
      <c r="O383" s="217"/>
      <c r="P383" s="217"/>
      <c r="Q383" s="217"/>
      <c r="R383" s="217"/>
      <c r="S383" s="217"/>
      <c r="T383" s="217"/>
      <c r="U383" s="217"/>
      <c r="V383" s="217"/>
      <c r="W383" s="217"/>
      <c r="X383" s="217"/>
      <c r="Y383" s="217"/>
      <c r="Z383" s="217"/>
      <c r="AA383" s="217"/>
      <c r="AB383" s="217"/>
      <c r="AC383" s="217"/>
      <c r="AD383" s="217"/>
      <c r="AE383" s="217"/>
      <c r="AF383" s="217"/>
      <c r="AG383" s="217"/>
      <c r="AH383" s="217"/>
      <c r="AI383" s="217"/>
      <c r="AJ383" s="217"/>
      <c r="AK383" s="217"/>
      <c r="AL383" s="217"/>
      <c r="AM383" s="217"/>
      <c r="AN383" s="217"/>
      <c r="AO383" s="217"/>
      <c r="AP383" s="217"/>
      <c r="AQ383" s="217"/>
      <c r="AR383" s="217"/>
      <c r="AS383" s="217"/>
      <c r="AT383" s="217"/>
      <c r="AU383" s="217"/>
      <c r="AV383" s="217"/>
      <c r="AW383" s="217"/>
      <c r="AX383" s="217"/>
      <c r="AY383" s="217"/>
      <c r="AZ383" s="217"/>
      <c r="BA383" s="217"/>
      <c r="BB383" s="217"/>
      <c r="BC383" s="217"/>
      <c r="BD383" s="217"/>
      <c r="BE383" s="217"/>
      <c r="BF383" s="217"/>
      <c r="BG383" s="217"/>
      <c r="BH383" s="217"/>
      <c r="BI383" s="217"/>
      <c r="BJ383" s="217"/>
      <c r="BK383" s="217"/>
      <c r="BL383" s="217"/>
    </row>
    <row r="384" spans="1:64" ht="14">
      <c r="A384" s="217"/>
      <c r="B384" s="217"/>
      <c r="C384" s="217"/>
      <c r="D384" s="217"/>
      <c r="E384" s="217"/>
      <c r="F384" s="217"/>
      <c r="G384" s="217"/>
      <c r="H384" s="217"/>
      <c r="I384" s="217"/>
      <c r="J384" s="217"/>
      <c r="K384" s="217"/>
      <c r="L384" s="217"/>
      <c r="M384" s="217"/>
      <c r="N384" s="217"/>
      <c r="O384" s="217"/>
      <c r="P384" s="217"/>
      <c r="Q384" s="217"/>
      <c r="R384" s="217"/>
      <c r="S384" s="217"/>
      <c r="T384" s="217"/>
      <c r="U384" s="217"/>
      <c r="V384" s="217"/>
      <c r="W384" s="217"/>
      <c r="X384" s="217"/>
      <c r="Y384" s="217"/>
      <c r="Z384" s="217"/>
      <c r="AA384" s="217"/>
      <c r="AB384" s="217"/>
      <c r="AC384" s="217"/>
      <c r="AD384" s="217"/>
      <c r="AE384" s="217"/>
      <c r="AF384" s="217"/>
      <c r="AG384" s="217"/>
      <c r="AH384" s="217"/>
      <c r="AI384" s="217"/>
      <c r="AJ384" s="217"/>
      <c r="AK384" s="217"/>
      <c r="AL384" s="217"/>
      <c r="AM384" s="217"/>
      <c r="AN384" s="217"/>
      <c r="AO384" s="217"/>
      <c r="AP384" s="217"/>
      <c r="AQ384" s="217"/>
      <c r="AR384" s="217"/>
      <c r="AS384" s="217"/>
      <c r="AT384" s="217"/>
      <c r="AU384" s="217"/>
      <c r="AV384" s="217"/>
      <c r="AW384" s="217"/>
      <c r="AX384" s="217"/>
      <c r="AY384" s="217"/>
      <c r="AZ384" s="217"/>
      <c r="BA384" s="217"/>
      <c r="BB384" s="217"/>
      <c r="BC384" s="217"/>
      <c r="BD384" s="217"/>
      <c r="BE384" s="217"/>
      <c r="BF384" s="217"/>
      <c r="BG384" s="217"/>
      <c r="BH384" s="217"/>
      <c r="BI384" s="217"/>
      <c r="BJ384" s="217"/>
      <c r="BK384" s="217"/>
      <c r="BL384" s="217"/>
    </row>
    <row r="385" spans="1:64" ht="14">
      <c r="A385" s="217"/>
      <c r="B385" s="217"/>
      <c r="C385" s="217"/>
      <c r="D385" s="217"/>
      <c r="E385" s="217"/>
      <c r="F385" s="217"/>
      <c r="G385" s="217"/>
      <c r="H385" s="217"/>
      <c r="I385" s="217"/>
      <c r="J385" s="217"/>
      <c r="K385" s="217"/>
      <c r="L385" s="217"/>
      <c r="M385" s="217"/>
      <c r="N385" s="217"/>
      <c r="O385" s="217"/>
      <c r="P385" s="217"/>
      <c r="Q385" s="217"/>
      <c r="R385" s="217"/>
      <c r="S385" s="217"/>
      <c r="T385" s="217"/>
      <c r="U385" s="217"/>
      <c r="V385" s="217"/>
      <c r="W385" s="217"/>
      <c r="X385" s="217"/>
      <c r="Y385" s="217"/>
      <c r="Z385" s="217"/>
      <c r="AA385" s="217"/>
      <c r="AB385" s="217"/>
      <c r="AC385" s="217"/>
      <c r="AD385" s="217"/>
      <c r="AE385" s="217"/>
      <c r="AF385" s="217"/>
      <c r="AG385" s="217"/>
      <c r="AH385" s="217"/>
      <c r="AI385" s="217"/>
      <c r="AJ385" s="217"/>
      <c r="AK385" s="217"/>
      <c r="AL385" s="217"/>
      <c r="AM385" s="217"/>
      <c r="AN385" s="217"/>
      <c r="AO385" s="217"/>
      <c r="AP385" s="217"/>
      <c r="AQ385" s="217"/>
      <c r="AR385" s="217"/>
      <c r="AS385" s="217"/>
      <c r="AT385" s="217"/>
      <c r="AU385" s="217"/>
      <c r="AV385" s="217"/>
      <c r="AW385" s="217"/>
      <c r="AX385" s="217"/>
      <c r="AY385" s="217"/>
      <c r="AZ385" s="217"/>
      <c r="BA385" s="217"/>
      <c r="BB385" s="217"/>
      <c r="BC385" s="217"/>
      <c r="BD385" s="217"/>
      <c r="BE385" s="217"/>
      <c r="BF385" s="217"/>
      <c r="BG385" s="217"/>
      <c r="BH385" s="217"/>
      <c r="BI385" s="217"/>
      <c r="BJ385" s="217"/>
      <c r="BK385" s="217"/>
      <c r="BL385" s="217"/>
    </row>
    <row r="386" spans="1:64" ht="14">
      <c r="A386" s="217"/>
      <c r="B386" s="217"/>
      <c r="C386" s="217"/>
      <c r="D386" s="217"/>
      <c r="E386" s="217"/>
      <c r="F386" s="217"/>
      <c r="G386" s="217"/>
      <c r="H386" s="217"/>
      <c r="I386" s="217"/>
      <c r="J386" s="217"/>
      <c r="K386" s="217"/>
      <c r="L386" s="217"/>
      <c r="M386" s="217"/>
      <c r="N386" s="217"/>
      <c r="O386" s="217"/>
      <c r="P386" s="217"/>
      <c r="Q386" s="217"/>
      <c r="R386" s="217"/>
      <c r="S386" s="217"/>
      <c r="T386" s="217"/>
      <c r="U386" s="217"/>
      <c r="V386" s="217"/>
      <c r="W386" s="217"/>
      <c r="X386" s="217"/>
      <c r="Y386" s="217"/>
      <c r="Z386" s="217"/>
      <c r="AA386" s="217"/>
      <c r="AB386" s="217"/>
      <c r="AC386" s="217"/>
      <c r="AD386" s="217"/>
      <c r="AE386" s="217"/>
      <c r="AF386" s="217"/>
      <c r="AG386" s="217"/>
      <c r="AH386" s="217"/>
      <c r="AI386" s="217"/>
      <c r="AJ386" s="217"/>
      <c r="AK386" s="217"/>
      <c r="AL386" s="217"/>
      <c r="AM386" s="217"/>
      <c r="AN386" s="217"/>
      <c r="AO386" s="217"/>
      <c r="AP386" s="217"/>
      <c r="AQ386" s="217"/>
      <c r="AR386" s="217"/>
      <c r="AS386" s="217"/>
      <c r="AT386" s="217"/>
      <c r="AU386" s="217"/>
      <c r="AV386" s="217"/>
      <c r="AW386" s="217"/>
      <c r="AX386" s="217"/>
      <c r="AY386" s="217"/>
      <c r="AZ386" s="217"/>
      <c r="BA386" s="217"/>
      <c r="BB386" s="217"/>
      <c r="BC386" s="217"/>
      <c r="BD386" s="217"/>
      <c r="BE386" s="217"/>
      <c r="BF386" s="217"/>
      <c r="BG386" s="217"/>
      <c r="BH386" s="217"/>
      <c r="BI386" s="217"/>
      <c r="BJ386" s="217"/>
      <c r="BK386" s="217"/>
      <c r="BL386" s="217"/>
    </row>
    <row r="387" spans="1:64" ht="14">
      <c r="A387" s="217"/>
      <c r="B387" s="217"/>
      <c r="C387" s="217"/>
      <c r="D387" s="217"/>
      <c r="E387" s="217"/>
      <c r="F387" s="217"/>
      <c r="G387" s="217"/>
      <c r="H387" s="217"/>
      <c r="I387" s="217"/>
      <c r="J387" s="217"/>
      <c r="K387" s="217"/>
      <c r="L387" s="217"/>
      <c r="M387" s="217"/>
      <c r="N387" s="217"/>
      <c r="O387" s="217"/>
      <c r="P387" s="217"/>
      <c r="Q387" s="217"/>
      <c r="R387" s="217"/>
      <c r="S387" s="217"/>
      <c r="T387" s="217"/>
      <c r="U387" s="217"/>
      <c r="V387" s="217"/>
      <c r="W387" s="217"/>
      <c r="X387" s="217"/>
      <c r="Y387" s="217"/>
      <c r="Z387" s="217"/>
      <c r="AA387" s="217"/>
      <c r="AB387" s="217"/>
      <c r="AC387" s="217"/>
      <c r="AD387" s="217"/>
      <c r="AE387" s="217"/>
      <c r="AF387" s="217"/>
      <c r="AG387" s="217"/>
      <c r="AH387" s="217"/>
      <c r="AI387" s="217"/>
      <c r="AJ387" s="217"/>
      <c r="AK387" s="217"/>
      <c r="AL387" s="217"/>
      <c r="AM387" s="217"/>
      <c r="AN387" s="217"/>
      <c r="AO387" s="217"/>
      <c r="AP387" s="217"/>
      <c r="AQ387" s="217"/>
      <c r="AR387" s="217"/>
      <c r="AS387" s="217"/>
      <c r="AT387" s="217"/>
      <c r="AU387" s="217"/>
      <c r="AV387" s="217"/>
      <c r="AW387" s="217"/>
      <c r="AX387" s="217"/>
      <c r="AY387" s="217"/>
      <c r="AZ387" s="217"/>
      <c r="BA387" s="217"/>
      <c r="BB387" s="217"/>
      <c r="BC387" s="217"/>
      <c r="BD387" s="217"/>
      <c r="BE387" s="217"/>
      <c r="BF387" s="217"/>
      <c r="BG387" s="217"/>
      <c r="BH387" s="217"/>
      <c r="BI387" s="217"/>
      <c r="BJ387" s="217"/>
      <c r="BK387" s="217"/>
      <c r="BL387" s="217"/>
    </row>
    <row r="388" spans="1:64" ht="14">
      <c r="A388" s="217"/>
      <c r="B388" s="217"/>
      <c r="C388" s="217"/>
      <c r="D388" s="217"/>
      <c r="E388" s="217"/>
      <c r="F388" s="217"/>
      <c r="G388" s="217"/>
      <c r="H388" s="217"/>
      <c r="I388" s="217"/>
      <c r="J388" s="217"/>
      <c r="K388" s="217"/>
      <c r="L388" s="217"/>
      <c r="M388" s="217"/>
      <c r="N388" s="217"/>
      <c r="O388" s="217"/>
      <c r="P388" s="217"/>
      <c r="Q388" s="217"/>
      <c r="R388" s="217"/>
      <c r="S388" s="217"/>
      <c r="T388" s="217"/>
      <c r="U388" s="217"/>
      <c r="V388" s="217"/>
      <c r="W388" s="217"/>
      <c r="X388" s="217"/>
      <c r="Y388" s="217"/>
      <c r="Z388" s="217"/>
      <c r="AA388" s="217"/>
      <c r="AB388" s="217"/>
      <c r="AC388" s="217"/>
      <c r="AD388" s="217"/>
      <c r="AE388" s="217"/>
      <c r="AF388" s="217"/>
      <c r="AG388" s="217"/>
      <c r="AH388" s="217"/>
      <c r="AI388" s="217"/>
      <c r="AJ388" s="217"/>
      <c r="AK388" s="217"/>
      <c r="AL388" s="217"/>
      <c r="AM388" s="217"/>
      <c r="AN388" s="217"/>
      <c r="AO388" s="217"/>
      <c r="AP388" s="217"/>
      <c r="AQ388" s="217"/>
      <c r="AR388" s="217"/>
      <c r="AS388" s="217"/>
      <c r="AT388" s="217"/>
      <c r="AU388" s="217"/>
      <c r="AV388" s="217"/>
      <c r="AW388" s="217"/>
      <c r="AX388" s="217"/>
      <c r="AY388" s="217"/>
      <c r="AZ388" s="217"/>
      <c r="BA388" s="217"/>
      <c r="BB388" s="217"/>
      <c r="BC388" s="217"/>
      <c r="BD388" s="217"/>
      <c r="BE388" s="217"/>
      <c r="BF388" s="217"/>
      <c r="BG388" s="217"/>
      <c r="BH388" s="217"/>
      <c r="BI388" s="217"/>
      <c r="BJ388" s="217"/>
      <c r="BK388" s="217"/>
      <c r="BL388" s="217"/>
    </row>
    <row r="389" spans="1:64" ht="14">
      <c r="A389" s="217"/>
      <c r="B389" s="217"/>
      <c r="C389" s="217"/>
      <c r="D389" s="217"/>
      <c r="E389" s="217"/>
      <c r="F389" s="217"/>
      <c r="G389" s="217"/>
      <c r="H389" s="217"/>
      <c r="I389" s="217"/>
      <c r="J389" s="217"/>
      <c r="K389" s="217"/>
      <c r="L389" s="217"/>
      <c r="M389" s="217"/>
      <c r="N389" s="217"/>
      <c r="O389" s="217"/>
      <c r="P389" s="217"/>
      <c r="Q389" s="217"/>
      <c r="R389" s="217"/>
      <c r="S389" s="217"/>
      <c r="T389" s="217"/>
      <c r="U389" s="217"/>
      <c r="V389" s="217"/>
      <c r="W389" s="217"/>
      <c r="X389" s="217"/>
      <c r="Y389" s="217"/>
      <c r="Z389" s="217"/>
      <c r="AA389" s="217"/>
      <c r="AB389" s="217"/>
      <c r="AC389" s="217"/>
      <c r="AD389" s="217"/>
      <c r="AE389" s="217"/>
      <c r="AF389" s="217"/>
      <c r="AG389" s="217"/>
      <c r="AH389" s="217"/>
      <c r="AI389" s="217"/>
      <c r="AJ389" s="217"/>
      <c r="AK389" s="217"/>
      <c r="AL389" s="217"/>
      <c r="AM389" s="217"/>
      <c r="AN389" s="217"/>
      <c r="AO389" s="217"/>
      <c r="AP389" s="217"/>
      <c r="AQ389" s="217"/>
      <c r="AR389" s="217"/>
      <c r="AS389" s="217"/>
      <c r="AT389" s="217"/>
      <c r="AU389" s="217"/>
      <c r="AV389" s="217"/>
      <c r="AW389" s="217"/>
      <c r="AX389" s="217"/>
      <c r="AY389" s="217"/>
      <c r="AZ389" s="217"/>
      <c r="BA389" s="217"/>
      <c r="BB389" s="217"/>
      <c r="BC389" s="217"/>
      <c r="BD389" s="217"/>
      <c r="BE389" s="217"/>
      <c r="BF389" s="217"/>
      <c r="BG389" s="217"/>
      <c r="BH389" s="217"/>
      <c r="BI389" s="217"/>
      <c r="BJ389" s="217"/>
      <c r="BK389" s="217"/>
      <c r="BL389" s="217"/>
    </row>
    <row r="390" spans="1:64" ht="14">
      <c r="A390" s="217"/>
      <c r="B390" s="217"/>
      <c r="C390" s="217"/>
      <c r="D390" s="217"/>
      <c r="E390" s="217"/>
      <c r="F390" s="217"/>
      <c r="G390" s="217"/>
      <c r="H390" s="217"/>
      <c r="I390" s="217"/>
      <c r="J390" s="217"/>
      <c r="K390" s="217"/>
      <c r="L390" s="217"/>
      <c r="M390" s="217"/>
      <c r="N390" s="217"/>
      <c r="O390" s="217"/>
      <c r="P390" s="217"/>
      <c r="Q390" s="217"/>
      <c r="R390" s="217"/>
      <c r="S390" s="217"/>
      <c r="T390" s="217"/>
      <c r="U390" s="217"/>
      <c r="V390" s="217"/>
      <c r="W390" s="217"/>
      <c r="X390" s="217"/>
      <c r="Y390" s="217"/>
      <c r="Z390" s="217"/>
      <c r="AA390" s="217"/>
      <c r="AB390" s="217"/>
      <c r="AC390" s="217"/>
      <c r="AD390" s="217"/>
      <c r="AE390" s="217"/>
      <c r="AF390" s="217"/>
      <c r="AG390" s="217"/>
      <c r="AH390" s="217"/>
      <c r="AI390" s="217"/>
      <c r="AJ390" s="217"/>
      <c r="AK390" s="217"/>
      <c r="AL390" s="217"/>
      <c r="AM390" s="217"/>
      <c r="AN390" s="217"/>
      <c r="AO390" s="217"/>
      <c r="AP390" s="217"/>
      <c r="AQ390" s="217"/>
      <c r="AR390" s="217"/>
      <c r="AS390" s="217"/>
      <c r="AT390" s="217"/>
      <c r="AU390" s="217"/>
      <c r="AV390" s="217"/>
      <c r="AW390" s="217"/>
      <c r="AX390" s="217"/>
      <c r="AY390" s="217"/>
      <c r="AZ390" s="217"/>
      <c r="BA390" s="217"/>
      <c r="BB390" s="217"/>
      <c r="BC390" s="217"/>
      <c r="BD390" s="217"/>
      <c r="BE390" s="217"/>
      <c r="BF390" s="217"/>
      <c r="BG390" s="217"/>
      <c r="BH390" s="217"/>
      <c r="BI390" s="217"/>
      <c r="BJ390" s="217"/>
      <c r="BK390" s="217"/>
      <c r="BL390" s="217"/>
    </row>
    <row r="391" spans="1:64" ht="14">
      <c r="A391" s="217"/>
      <c r="B391" s="217"/>
      <c r="C391" s="217"/>
      <c r="D391" s="217"/>
      <c r="E391" s="217"/>
      <c r="F391" s="217"/>
      <c r="G391" s="217"/>
      <c r="H391" s="217"/>
      <c r="I391" s="217"/>
      <c r="J391" s="217"/>
      <c r="K391" s="217"/>
      <c r="L391" s="217"/>
      <c r="M391" s="217"/>
      <c r="N391" s="217"/>
      <c r="O391" s="217"/>
      <c r="P391" s="217"/>
      <c r="Q391" s="217"/>
      <c r="R391" s="217"/>
      <c r="S391" s="217"/>
      <c r="T391" s="217"/>
      <c r="U391" s="217"/>
      <c r="V391" s="217"/>
      <c r="W391" s="217"/>
      <c r="X391" s="217"/>
      <c r="Y391" s="217"/>
      <c r="Z391" s="217"/>
      <c r="AA391" s="217"/>
      <c r="AB391" s="217"/>
      <c r="AC391" s="217"/>
      <c r="AD391" s="217"/>
      <c r="AE391" s="217"/>
      <c r="AF391" s="217"/>
      <c r="AG391" s="217"/>
      <c r="AH391" s="217"/>
      <c r="AI391" s="217"/>
      <c r="AJ391" s="217"/>
      <c r="AK391" s="217"/>
      <c r="AL391" s="217"/>
      <c r="AM391" s="217"/>
      <c r="AN391" s="217"/>
      <c r="AO391" s="217"/>
      <c r="AP391" s="217"/>
      <c r="AQ391" s="217"/>
      <c r="AR391" s="217"/>
      <c r="AS391" s="217"/>
      <c r="AT391" s="217"/>
      <c r="AU391" s="217"/>
      <c r="AV391" s="217"/>
      <c r="AW391" s="217"/>
      <c r="AX391" s="217"/>
      <c r="AY391" s="217"/>
      <c r="AZ391" s="217"/>
      <c r="BA391" s="217"/>
      <c r="BB391" s="217"/>
      <c r="BC391" s="217"/>
      <c r="BD391" s="217"/>
      <c r="BE391" s="217"/>
      <c r="BF391" s="217"/>
      <c r="BG391" s="217"/>
      <c r="BH391" s="217"/>
      <c r="BI391" s="217"/>
      <c r="BJ391" s="217"/>
      <c r="BK391" s="217"/>
      <c r="BL391" s="217"/>
    </row>
    <row r="392" spans="1:64" ht="14">
      <c r="A392" s="217"/>
      <c r="B392" s="217"/>
      <c r="C392" s="217"/>
      <c r="D392" s="217"/>
      <c r="E392" s="217"/>
      <c r="F392" s="217"/>
      <c r="G392" s="217"/>
      <c r="H392" s="217"/>
      <c r="I392" s="217"/>
      <c r="J392" s="217"/>
      <c r="K392" s="217"/>
      <c r="L392" s="217"/>
      <c r="M392" s="217"/>
      <c r="N392" s="217"/>
      <c r="O392" s="217"/>
      <c r="P392" s="217"/>
      <c r="Q392" s="217"/>
      <c r="R392" s="217"/>
      <c r="S392" s="217"/>
      <c r="T392" s="217"/>
      <c r="U392" s="217"/>
      <c r="V392" s="217"/>
      <c r="W392" s="217"/>
      <c r="X392" s="217"/>
      <c r="Y392" s="217"/>
      <c r="Z392" s="217"/>
      <c r="AA392" s="217"/>
      <c r="AB392" s="217"/>
      <c r="AC392" s="217"/>
      <c r="AD392" s="217"/>
      <c r="AE392" s="217"/>
      <c r="AF392" s="217"/>
      <c r="AG392" s="217"/>
      <c r="AH392" s="217"/>
      <c r="AI392" s="217"/>
      <c r="AJ392" s="217"/>
      <c r="AK392" s="217"/>
      <c r="AL392" s="217"/>
      <c r="AM392" s="217"/>
      <c r="AN392" s="217"/>
      <c r="AO392" s="217"/>
      <c r="AP392" s="217"/>
      <c r="AQ392" s="217"/>
      <c r="AR392" s="217"/>
      <c r="AS392" s="217"/>
      <c r="AT392" s="217"/>
      <c r="AU392" s="217"/>
      <c r="AV392" s="217"/>
      <c r="AW392" s="217"/>
      <c r="AX392" s="217"/>
      <c r="AY392" s="217"/>
      <c r="AZ392" s="217"/>
      <c r="BA392" s="217"/>
      <c r="BB392" s="217"/>
      <c r="BC392" s="217"/>
      <c r="BD392" s="217"/>
      <c r="BE392" s="217"/>
      <c r="BF392" s="217"/>
      <c r="BG392" s="217"/>
      <c r="BH392" s="217"/>
      <c r="BI392" s="217"/>
      <c r="BJ392" s="217"/>
      <c r="BK392" s="217"/>
      <c r="BL392" s="217"/>
    </row>
    <row r="393" spans="1:64" ht="14">
      <c r="A393" s="217"/>
      <c r="B393" s="217"/>
      <c r="C393" s="217"/>
      <c r="D393" s="217"/>
      <c r="E393" s="217"/>
      <c r="F393" s="217"/>
      <c r="G393" s="217"/>
      <c r="H393" s="217"/>
      <c r="I393" s="217"/>
      <c r="J393" s="217"/>
      <c r="K393" s="217"/>
      <c r="L393" s="217"/>
      <c r="M393" s="217"/>
      <c r="N393" s="217"/>
      <c r="O393" s="217"/>
      <c r="P393" s="217"/>
      <c r="Q393" s="217"/>
      <c r="R393" s="217"/>
      <c r="S393" s="217"/>
      <c r="T393" s="217"/>
      <c r="U393" s="217"/>
      <c r="V393" s="217"/>
      <c r="W393" s="217"/>
      <c r="X393" s="217"/>
      <c r="Y393" s="217"/>
      <c r="Z393" s="217"/>
      <c r="AA393" s="217"/>
      <c r="AB393" s="217"/>
      <c r="AC393" s="217"/>
      <c r="AD393" s="217"/>
      <c r="AE393" s="217"/>
      <c r="AF393" s="217"/>
      <c r="AG393" s="217"/>
      <c r="AH393" s="217"/>
      <c r="AI393" s="217"/>
      <c r="AJ393" s="217"/>
      <c r="AK393" s="217"/>
      <c r="AL393" s="217"/>
      <c r="AM393" s="217"/>
      <c r="AN393" s="217"/>
      <c r="AO393" s="217"/>
      <c r="AP393" s="217"/>
      <c r="AQ393" s="217"/>
      <c r="AR393" s="217"/>
      <c r="AS393" s="217"/>
      <c r="AT393" s="217"/>
      <c r="AU393" s="217"/>
      <c r="AV393" s="217"/>
      <c r="AW393" s="217"/>
      <c r="AX393" s="217"/>
      <c r="AY393" s="217"/>
      <c r="AZ393" s="217"/>
      <c r="BA393" s="217"/>
      <c r="BB393" s="217"/>
      <c r="BC393" s="217"/>
      <c r="BD393" s="217"/>
      <c r="BE393" s="217"/>
      <c r="BF393" s="217"/>
      <c r="BG393" s="217"/>
      <c r="BH393" s="217"/>
      <c r="BI393" s="217"/>
      <c r="BJ393" s="217"/>
      <c r="BK393" s="217"/>
      <c r="BL393" s="217"/>
    </row>
    <row r="394" spans="1:64" ht="14">
      <c r="A394" s="217"/>
      <c r="B394" s="217"/>
      <c r="C394" s="217"/>
      <c r="D394" s="217"/>
      <c r="E394" s="217"/>
      <c r="F394" s="217"/>
      <c r="G394" s="217"/>
      <c r="H394" s="217"/>
      <c r="I394" s="217"/>
      <c r="J394" s="217"/>
      <c r="K394" s="217"/>
      <c r="L394" s="217"/>
      <c r="M394" s="217"/>
      <c r="N394" s="217"/>
      <c r="O394" s="217"/>
      <c r="P394" s="217"/>
      <c r="Q394" s="217"/>
      <c r="R394" s="217"/>
      <c r="S394" s="217"/>
      <c r="T394" s="217"/>
      <c r="U394" s="217"/>
      <c r="V394" s="217"/>
      <c r="W394" s="217"/>
      <c r="X394" s="217"/>
      <c r="Y394" s="217"/>
      <c r="Z394" s="217"/>
      <c r="AA394" s="217"/>
      <c r="AB394" s="217"/>
      <c r="AC394" s="217"/>
      <c r="AD394" s="217"/>
      <c r="AE394" s="217"/>
      <c r="AF394" s="217"/>
      <c r="AG394" s="217"/>
      <c r="AH394" s="217"/>
      <c r="AI394" s="217"/>
      <c r="AJ394" s="217"/>
      <c r="AK394" s="217"/>
      <c r="AL394" s="217"/>
      <c r="AM394" s="217"/>
      <c r="AN394" s="217"/>
      <c r="AO394" s="217"/>
      <c r="AP394" s="217"/>
      <c r="AQ394" s="217"/>
      <c r="AR394" s="217"/>
      <c r="AS394" s="217"/>
      <c r="AT394" s="217"/>
      <c r="AU394" s="217"/>
      <c r="AV394" s="217"/>
      <c r="AW394" s="217"/>
      <c r="AX394" s="217"/>
      <c r="AY394" s="217"/>
      <c r="AZ394" s="217"/>
      <c r="BA394" s="217"/>
      <c r="BB394" s="217"/>
      <c r="BC394" s="217"/>
      <c r="BD394" s="217"/>
      <c r="BE394" s="217"/>
      <c r="BF394" s="217"/>
      <c r="BG394" s="217"/>
      <c r="BH394" s="217"/>
      <c r="BI394" s="217"/>
      <c r="BJ394" s="217"/>
      <c r="BK394" s="217"/>
      <c r="BL394" s="217"/>
    </row>
    <row r="395" spans="1:64" ht="14">
      <c r="A395" s="217"/>
      <c r="B395" s="217"/>
      <c r="C395" s="217"/>
      <c r="D395" s="217"/>
      <c r="E395" s="217"/>
      <c r="F395" s="217"/>
      <c r="G395" s="217"/>
      <c r="H395" s="217"/>
      <c r="I395" s="217"/>
      <c r="J395" s="217"/>
      <c r="K395" s="217"/>
      <c r="L395" s="217"/>
      <c r="M395" s="217"/>
      <c r="N395" s="217"/>
      <c r="O395" s="217"/>
      <c r="P395" s="217"/>
      <c r="Q395" s="217"/>
      <c r="R395" s="217"/>
      <c r="S395" s="217"/>
      <c r="T395" s="217"/>
      <c r="U395" s="217"/>
      <c r="V395" s="217"/>
      <c r="W395" s="217"/>
      <c r="X395" s="217"/>
      <c r="Y395" s="217"/>
      <c r="Z395" s="217"/>
      <c r="AA395" s="217"/>
      <c r="AB395" s="217"/>
      <c r="AC395" s="217"/>
      <c r="AD395" s="217"/>
      <c r="AE395" s="217"/>
      <c r="AF395" s="217"/>
      <c r="AG395" s="217"/>
      <c r="AH395" s="217"/>
      <c r="AI395" s="217"/>
      <c r="AJ395" s="217"/>
      <c r="AK395" s="217"/>
      <c r="AL395" s="217"/>
      <c r="AM395" s="217"/>
      <c r="AN395" s="217"/>
      <c r="AO395" s="217"/>
      <c r="AP395" s="217"/>
      <c r="AQ395" s="217"/>
      <c r="AR395" s="217"/>
      <c r="AS395" s="217"/>
      <c r="AT395" s="217"/>
      <c r="AU395" s="217"/>
      <c r="AV395" s="217"/>
      <c r="AW395" s="217"/>
      <c r="AX395" s="217"/>
      <c r="AY395" s="217"/>
      <c r="AZ395" s="217"/>
      <c r="BA395" s="217"/>
      <c r="BB395" s="217"/>
      <c r="BC395" s="217"/>
      <c r="BD395" s="217"/>
      <c r="BE395" s="217"/>
      <c r="BF395" s="217"/>
      <c r="BG395" s="217"/>
      <c r="BH395" s="217"/>
      <c r="BI395" s="217"/>
      <c r="BJ395" s="217"/>
      <c r="BK395" s="217"/>
      <c r="BL395" s="217"/>
    </row>
    <row r="396" spans="1:64" ht="14">
      <c r="A396" s="217"/>
      <c r="B396" s="217"/>
      <c r="C396" s="217"/>
      <c r="D396" s="217"/>
      <c r="E396" s="217"/>
      <c r="F396" s="217"/>
      <c r="G396" s="217"/>
      <c r="H396" s="217"/>
      <c r="I396" s="217"/>
      <c r="J396" s="217"/>
      <c r="K396" s="217"/>
      <c r="L396" s="217"/>
      <c r="M396" s="217"/>
      <c r="N396" s="217"/>
      <c r="O396" s="217"/>
      <c r="P396" s="217"/>
      <c r="Q396" s="217"/>
      <c r="R396" s="217"/>
      <c r="S396" s="217"/>
      <c r="T396" s="217"/>
      <c r="U396" s="217"/>
      <c r="V396" s="217"/>
      <c r="W396" s="217"/>
      <c r="X396" s="217"/>
      <c r="Y396" s="217"/>
      <c r="Z396" s="217"/>
      <c r="AA396" s="217"/>
      <c r="AB396" s="217"/>
      <c r="AC396" s="217"/>
      <c r="AD396" s="217"/>
      <c r="AE396" s="217"/>
      <c r="AF396" s="217"/>
      <c r="AG396" s="217"/>
      <c r="AH396" s="217"/>
      <c r="AI396" s="217"/>
      <c r="AJ396" s="217"/>
      <c r="AK396" s="217"/>
      <c r="AL396" s="217"/>
      <c r="AM396" s="217"/>
      <c r="AN396" s="217"/>
      <c r="AO396" s="217"/>
      <c r="AP396" s="217"/>
      <c r="AQ396" s="217"/>
      <c r="AR396" s="217"/>
      <c r="AS396" s="217"/>
      <c r="AT396" s="217"/>
      <c r="AU396" s="217"/>
      <c r="AV396" s="217"/>
      <c r="AW396" s="217"/>
      <c r="AX396" s="217"/>
      <c r="AY396" s="217"/>
      <c r="AZ396" s="217"/>
      <c r="BA396" s="217"/>
      <c r="BB396" s="217"/>
      <c r="BC396" s="217"/>
      <c r="BD396" s="217"/>
      <c r="BE396" s="217"/>
      <c r="BF396" s="217"/>
      <c r="BG396" s="217"/>
      <c r="BH396" s="217"/>
      <c r="BI396" s="217"/>
      <c r="BJ396" s="217"/>
      <c r="BK396" s="217"/>
      <c r="BL396" s="217"/>
    </row>
    <row r="397" spans="1:64" ht="14">
      <c r="A397" s="217"/>
      <c r="B397" s="217"/>
      <c r="C397" s="217"/>
      <c r="D397" s="217"/>
      <c r="E397" s="217"/>
      <c r="F397" s="217"/>
      <c r="G397" s="217"/>
      <c r="H397" s="217"/>
      <c r="I397" s="217"/>
      <c r="J397" s="217"/>
      <c r="K397" s="217"/>
      <c r="L397" s="217"/>
      <c r="M397" s="217"/>
      <c r="N397" s="217"/>
      <c r="O397" s="217"/>
      <c r="P397" s="217"/>
      <c r="Q397" s="217"/>
      <c r="R397" s="217"/>
      <c r="S397" s="217"/>
      <c r="T397" s="217"/>
      <c r="U397" s="217"/>
      <c r="V397" s="217"/>
      <c r="W397" s="217"/>
      <c r="X397" s="217"/>
      <c r="Y397" s="217"/>
      <c r="Z397" s="217"/>
      <c r="AA397" s="217"/>
      <c r="AB397" s="217"/>
      <c r="AC397" s="217"/>
      <c r="AD397" s="217"/>
      <c r="AE397" s="217"/>
      <c r="AF397" s="217"/>
      <c r="AG397" s="217"/>
      <c r="AH397" s="217"/>
      <c r="AI397" s="217"/>
      <c r="AJ397" s="217"/>
      <c r="AK397" s="217"/>
      <c r="AL397" s="217"/>
      <c r="AM397" s="217"/>
      <c r="AN397" s="217"/>
      <c r="AO397" s="217"/>
      <c r="AP397" s="217"/>
      <c r="AQ397" s="217"/>
      <c r="AR397" s="217"/>
      <c r="AS397" s="217"/>
      <c r="AT397" s="217"/>
      <c r="AU397" s="217"/>
      <c r="AV397" s="217"/>
      <c r="AW397" s="217"/>
      <c r="AX397" s="217"/>
      <c r="AY397" s="217"/>
      <c r="AZ397" s="217"/>
      <c r="BA397" s="217"/>
      <c r="BB397" s="217"/>
      <c r="BC397" s="217"/>
      <c r="BD397" s="217"/>
      <c r="BE397" s="217"/>
      <c r="BF397" s="217"/>
      <c r="BG397" s="217"/>
      <c r="BH397" s="217"/>
      <c r="BI397" s="217"/>
      <c r="BJ397" s="217"/>
      <c r="BK397" s="217"/>
      <c r="BL397" s="217"/>
    </row>
    <row r="398" spans="1:64" ht="14">
      <c r="A398" s="217"/>
      <c r="B398" s="217"/>
      <c r="C398" s="217"/>
      <c r="D398" s="217"/>
      <c r="E398" s="217"/>
      <c r="F398" s="217"/>
      <c r="G398" s="217"/>
      <c r="H398" s="217"/>
      <c r="I398" s="217"/>
      <c r="J398" s="217"/>
      <c r="K398" s="217"/>
      <c r="L398" s="217"/>
      <c r="M398" s="217"/>
      <c r="N398" s="217"/>
      <c r="O398" s="217"/>
      <c r="P398" s="217"/>
      <c r="Q398" s="217"/>
      <c r="R398" s="217"/>
      <c r="S398" s="217"/>
      <c r="T398" s="217"/>
      <c r="U398" s="217"/>
      <c r="V398" s="217"/>
      <c r="W398" s="217"/>
      <c r="X398" s="217"/>
      <c r="Y398" s="217"/>
      <c r="Z398" s="217"/>
      <c r="AA398" s="217"/>
      <c r="AB398" s="217"/>
      <c r="AC398" s="217"/>
      <c r="AD398" s="217"/>
      <c r="AE398" s="217"/>
      <c r="AF398" s="217"/>
      <c r="AG398" s="217"/>
      <c r="AH398" s="217"/>
      <c r="AI398" s="217"/>
      <c r="AJ398" s="217"/>
      <c r="AK398" s="217"/>
      <c r="AL398" s="217"/>
      <c r="AM398" s="217"/>
      <c r="AN398" s="217"/>
      <c r="AO398" s="217"/>
      <c r="AP398" s="217"/>
      <c r="AQ398" s="217"/>
      <c r="AR398" s="217"/>
      <c r="AS398" s="217"/>
      <c r="AT398" s="217"/>
      <c r="AU398" s="217"/>
      <c r="AV398" s="217"/>
      <c r="AW398" s="217"/>
      <c r="AX398" s="217"/>
      <c r="AY398" s="217"/>
      <c r="AZ398" s="217"/>
      <c r="BA398" s="217"/>
      <c r="BB398" s="217"/>
      <c r="BC398" s="217"/>
      <c r="BD398" s="217"/>
      <c r="BE398" s="217"/>
      <c r="BF398" s="217"/>
      <c r="BG398" s="217"/>
      <c r="BH398" s="217"/>
      <c r="BI398" s="217"/>
      <c r="BJ398" s="217"/>
      <c r="BK398" s="217"/>
      <c r="BL398" s="217"/>
    </row>
    <row r="399" spans="1:64" ht="14">
      <c r="A399" s="217"/>
      <c r="B399" s="217"/>
      <c r="C399" s="217"/>
      <c r="D399" s="217"/>
      <c r="E399" s="217"/>
      <c r="F399" s="217"/>
      <c r="G399" s="217"/>
      <c r="H399" s="217"/>
      <c r="I399" s="217"/>
      <c r="J399" s="217"/>
      <c r="K399" s="217"/>
      <c r="L399" s="217"/>
      <c r="M399" s="217"/>
      <c r="N399" s="217"/>
      <c r="O399" s="217"/>
      <c r="P399" s="217"/>
      <c r="Q399" s="217"/>
      <c r="R399" s="217"/>
      <c r="S399" s="217"/>
      <c r="T399" s="217"/>
      <c r="U399" s="217"/>
      <c r="V399" s="217"/>
      <c r="W399" s="217"/>
      <c r="X399" s="217"/>
      <c r="Y399" s="217"/>
      <c r="Z399" s="217"/>
      <c r="AA399" s="217"/>
      <c r="AB399" s="217"/>
      <c r="AC399" s="217"/>
      <c r="AD399" s="217"/>
      <c r="AE399" s="217"/>
      <c r="AF399" s="217"/>
      <c r="AG399" s="217"/>
      <c r="AH399" s="217"/>
      <c r="AI399" s="217"/>
      <c r="AJ399" s="217"/>
      <c r="AK399" s="217"/>
      <c r="AL399" s="217"/>
      <c r="AM399" s="217"/>
      <c r="AN399" s="217"/>
      <c r="AO399" s="217"/>
      <c r="AP399" s="217"/>
      <c r="AQ399" s="217"/>
      <c r="AR399" s="217"/>
      <c r="AS399" s="217"/>
      <c r="AT399" s="217"/>
      <c r="AU399" s="217"/>
      <c r="AV399" s="217"/>
      <c r="AW399" s="217"/>
      <c r="AX399" s="217"/>
      <c r="AY399" s="217"/>
      <c r="AZ399" s="217"/>
      <c r="BA399" s="217"/>
      <c r="BB399" s="217"/>
      <c r="BC399" s="217"/>
      <c r="BD399" s="217"/>
      <c r="BE399" s="217"/>
      <c r="BF399" s="217"/>
      <c r="BG399" s="217"/>
      <c r="BH399" s="217"/>
      <c r="BI399" s="217"/>
      <c r="BJ399" s="217"/>
      <c r="BK399" s="217"/>
      <c r="BL399" s="217"/>
    </row>
    <row r="400" spans="1:64" ht="14">
      <c r="A400" s="217"/>
      <c r="B400" s="217"/>
      <c r="C400" s="217"/>
      <c r="D400" s="217"/>
      <c r="E400" s="217"/>
      <c r="F400" s="217"/>
      <c r="G400" s="217"/>
      <c r="H400" s="217"/>
      <c r="I400" s="217"/>
      <c r="J400" s="217"/>
      <c r="K400" s="217"/>
      <c r="L400" s="217"/>
      <c r="M400" s="217"/>
      <c r="N400" s="217"/>
      <c r="O400" s="217"/>
      <c r="P400" s="217"/>
      <c r="Q400" s="217"/>
      <c r="R400" s="217"/>
      <c r="S400" s="217"/>
      <c r="T400" s="217"/>
      <c r="U400" s="217"/>
      <c r="V400" s="217"/>
      <c r="W400" s="217"/>
      <c r="X400" s="217"/>
      <c r="Y400" s="217"/>
      <c r="Z400" s="217"/>
      <c r="AA400" s="217"/>
      <c r="AB400" s="217"/>
      <c r="AC400" s="217"/>
      <c r="AD400" s="217"/>
      <c r="AE400" s="217"/>
      <c r="AF400" s="217"/>
      <c r="AG400" s="217"/>
      <c r="AH400" s="217"/>
      <c r="AI400" s="217"/>
      <c r="AJ400" s="217"/>
      <c r="AK400" s="217"/>
      <c r="AL400" s="217"/>
      <c r="AM400" s="217"/>
      <c r="AN400" s="217"/>
      <c r="AO400" s="217"/>
      <c r="AP400" s="217"/>
      <c r="AQ400" s="217"/>
      <c r="AR400" s="217"/>
      <c r="AS400" s="217"/>
      <c r="AT400" s="217"/>
      <c r="AU400" s="217"/>
      <c r="AV400" s="217"/>
      <c r="AW400" s="217"/>
      <c r="AX400" s="217"/>
      <c r="AY400" s="217"/>
      <c r="AZ400" s="217"/>
      <c r="BA400" s="217"/>
      <c r="BB400" s="217"/>
      <c r="BC400" s="217"/>
      <c r="BD400" s="217"/>
      <c r="BE400" s="217"/>
      <c r="BF400" s="217"/>
      <c r="BG400" s="217"/>
      <c r="BH400" s="217"/>
      <c r="BI400" s="217"/>
      <c r="BJ400" s="217"/>
      <c r="BK400" s="217"/>
      <c r="BL400" s="217"/>
    </row>
    <row r="401" spans="1:64" ht="14">
      <c r="A401" s="217"/>
      <c r="B401" s="217"/>
      <c r="C401" s="217"/>
      <c r="D401" s="217"/>
      <c r="E401" s="217"/>
      <c r="F401" s="217"/>
      <c r="G401" s="217"/>
      <c r="H401" s="217"/>
      <c r="I401" s="217"/>
      <c r="J401" s="217"/>
      <c r="K401" s="217"/>
      <c r="L401" s="217"/>
      <c r="M401" s="217"/>
      <c r="N401" s="217"/>
      <c r="O401" s="217"/>
      <c r="P401" s="217"/>
      <c r="Q401" s="217"/>
      <c r="R401" s="217"/>
      <c r="S401" s="217"/>
      <c r="T401" s="217"/>
      <c r="U401" s="217"/>
      <c r="V401" s="217"/>
      <c r="W401" s="217"/>
      <c r="X401" s="217"/>
      <c r="Y401" s="217"/>
      <c r="Z401" s="217"/>
      <c r="AA401" s="217"/>
      <c r="AB401" s="217"/>
      <c r="AC401" s="217"/>
      <c r="AD401" s="217"/>
      <c r="AE401" s="217"/>
      <c r="AF401" s="217"/>
      <c r="AG401" s="217"/>
      <c r="AH401" s="217"/>
      <c r="AI401" s="217"/>
      <c r="AJ401" s="217"/>
      <c r="AK401" s="217"/>
      <c r="AL401" s="217"/>
      <c r="AM401" s="217"/>
      <c r="AN401" s="217"/>
      <c r="AO401" s="217"/>
      <c r="AP401" s="217"/>
      <c r="AQ401" s="217"/>
      <c r="AR401" s="217"/>
      <c r="AS401" s="217"/>
      <c r="AT401" s="217"/>
      <c r="AU401" s="217"/>
      <c r="AV401" s="217"/>
      <c r="AW401" s="217"/>
      <c r="AX401" s="217"/>
      <c r="AY401" s="217"/>
      <c r="AZ401" s="217"/>
      <c r="BA401" s="217"/>
      <c r="BB401" s="217"/>
      <c r="BC401" s="217"/>
      <c r="BD401" s="217"/>
      <c r="BE401" s="217"/>
      <c r="BF401" s="217"/>
      <c r="BG401" s="217"/>
      <c r="BH401" s="217"/>
      <c r="BI401" s="217"/>
      <c r="BJ401" s="217"/>
      <c r="BK401" s="217"/>
      <c r="BL401" s="217"/>
    </row>
    <row r="402" spans="1:64" ht="14">
      <c r="A402" s="217"/>
      <c r="B402" s="217"/>
      <c r="C402" s="217"/>
      <c r="D402" s="217"/>
      <c r="E402" s="217"/>
      <c r="F402" s="217"/>
      <c r="G402" s="217"/>
      <c r="H402" s="217"/>
      <c r="I402" s="217"/>
      <c r="J402" s="217"/>
      <c r="K402" s="217"/>
      <c r="L402" s="217"/>
      <c r="M402" s="217"/>
      <c r="N402" s="217"/>
      <c r="O402" s="217"/>
      <c r="P402" s="217"/>
      <c r="Q402" s="217"/>
      <c r="R402" s="217"/>
      <c r="S402" s="217"/>
      <c r="T402" s="217"/>
      <c r="U402" s="217"/>
      <c r="V402" s="217"/>
      <c r="W402" s="217"/>
      <c r="X402" s="217"/>
      <c r="Y402" s="217"/>
      <c r="Z402" s="217"/>
      <c r="AA402" s="217"/>
      <c r="AB402" s="217"/>
      <c r="AC402" s="217"/>
      <c r="AD402" s="217"/>
      <c r="AE402" s="217"/>
      <c r="AF402" s="217"/>
      <c r="AG402" s="217"/>
      <c r="AH402" s="217"/>
      <c r="AI402" s="217"/>
      <c r="AJ402" s="217"/>
      <c r="AK402" s="217"/>
      <c r="AL402" s="217"/>
      <c r="AM402" s="217"/>
      <c r="AN402" s="217"/>
      <c r="AO402" s="217"/>
      <c r="AP402" s="217"/>
      <c r="AQ402" s="217"/>
      <c r="AR402" s="217"/>
      <c r="AS402" s="217"/>
      <c r="AT402" s="217"/>
      <c r="AU402" s="217"/>
      <c r="AV402" s="217"/>
      <c r="AW402" s="217"/>
      <c r="AX402" s="217"/>
      <c r="AY402" s="217"/>
      <c r="AZ402" s="217"/>
      <c r="BA402" s="217"/>
      <c r="BB402" s="217"/>
      <c r="BC402" s="217"/>
      <c r="BD402" s="217"/>
      <c r="BE402" s="217"/>
      <c r="BF402" s="217"/>
      <c r="BG402" s="217"/>
      <c r="BH402" s="217"/>
      <c r="BI402" s="217"/>
      <c r="BJ402" s="217"/>
      <c r="BK402" s="217"/>
      <c r="BL402" s="217"/>
    </row>
    <row r="403" spans="1:64" ht="14">
      <c r="A403" s="217"/>
      <c r="B403" s="217"/>
      <c r="C403" s="217"/>
      <c r="D403" s="217"/>
      <c r="E403" s="217"/>
      <c r="F403" s="217"/>
      <c r="G403" s="217"/>
      <c r="H403" s="217"/>
      <c r="I403" s="217"/>
      <c r="J403" s="217"/>
      <c r="K403" s="217"/>
      <c r="L403" s="217"/>
      <c r="M403" s="217"/>
      <c r="N403" s="217"/>
      <c r="O403" s="217"/>
      <c r="P403" s="217"/>
      <c r="Q403" s="217"/>
      <c r="R403" s="217"/>
      <c r="S403" s="217"/>
      <c r="T403" s="217"/>
      <c r="U403" s="217"/>
      <c r="V403" s="217"/>
      <c r="W403" s="217"/>
      <c r="X403" s="217"/>
      <c r="Y403" s="217"/>
      <c r="Z403" s="217"/>
      <c r="AA403" s="217"/>
      <c r="AB403" s="217"/>
      <c r="AC403" s="217"/>
      <c r="AD403" s="217"/>
      <c r="AE403" s="217"/>
      <c r="AF403" s="217"/>
      <c r="AG403" s="217"/>
      <c r="AH403" s="217"/>
      <c r="AI403" s="217"/>
      <c r="AJ403" s="217"/>
      <c r="AK403" s="217"/>
      <c r="AL403" s="217"/>
      <c r="AM403" s="217"/>
      <c r="AN403" s="217"/>
      <c r="AO403" s="217"/>
      <c r="AP403" s="217"/>
      <c r="AQ403" s="217"/>
      <c r="AR403" s="217"/>
      <c r="AS403" s="217"/>
      <c r="AT403" s="217"/>
      <c r="AU403" s="217"/>
      <c r="AV403" s="217"/>
      <c r="AW403" s="217"/>
      <c r="AX403" s="217"/>
      <c r="AY403" s="217"/>
      <c r="AZ403" s="217"/>
      <c r="BA403" s="217"/>
      <c r="BB403" s="217"/>
      <c r="BC403" s="217"/>
      <c r="BD403" s="217"/>
      <c r="BE403" s="217"/>
      <c r="BF403" s="217"/>
      <c r="BG403" s="217"/>
      <c r="BH403" s="217"/>
      <c r="BI403" s="217"/>
      <c r="BJ403" s="217"/>
      <c r="BK403" s="217"/>
      <c r="BL403" s="217"/>
    </row>
    <row r="404" spans="1:64" ht="14">
      <c r="A404" s="217"/>
      <c r="B404" s="217"/>
      <c r="C404" s="217"/>
      <c r="D404" s="217"/>
      <c r="E404" s="217"/>
      <c r="F404" s="217"/>
      <c r="G404" s="217"/>
      <c r="H404" s="217"/>
      <c r="I404" s="217"/>
      <c r="J404" s="217"/>
      <c r="K404" s="217"/>
      <c r="L404" s="217"/>
      <c r="M404" s="217"/>
      <c r="N404" s="217"/>
      <c r="O404" s="217"/>
      <c r="P404" s="217"/>
      <c r="Q404" s="217"/>
      <c r="R404" s="217"/>
      <c r="S404" s="217"/>
      <c r="T404" s="217"/>
      <c r="U404" s="217"/>
      <c r="V404" s="217"/>
      <c r="W404" s="217"/>
      <c r="X404" s="217"/>
      <c r="Y404" s="217"/>
      <c r="Z404" s="217"/>
      <c r="AA404" s="217"/>
      <c r="AB404" s="217"/>
      <c r="AC404" s="217"/>
      <c r="AD404" s="217"/>
      <c r="AE404" s="217"/>
      <c r="AF404" s="217"/>
      <c r="AG404" s="217"/>
      <c r="AH404" s="217"/>
      <c r="AI404" s="217"/>
      <c r="AJ404" s="217"/>
      <c r="AK404" s="217"/>
      <c r="AL404" s="217"/>
      <c r="AM404" s="217"/>
      <c r="AN404" s="217"/>
      <c r="AO404" s="217"/>
      <c r="AP404" s="217"/>
      <c r="AQ404" s="217"/>
      <c r="AR404" s="217"/>
      <c r="AS404" s="217"/>
      <c r="AT404" s="217"/>
      <c r="AU404" s="217"/>
      <c r="AV404" s="217"/>
      <c r="AW404" s="217"/>
      <c r="AX404" s="217"/>
      <c r="AY404" s="217"/>
      <c r="AZ404" s="217"/>
      <c r="BA404" s="217"/>
      <c r="BB404" s="217"/>
      <c r="BC404" s="217"/>
      <c r="BD404" s="217"/>
      <c r="BE404" s="217"/>
      <c r="BF404" s="217"/>
      <c r="BG404" s="217"/>
      <c r="BH404" s="217"/>
      <c r="BI404" s="217"/>
      <c r="BJ404" s="217"/>
      <c r="BK404" s="217"/>
      <c r="BL404" s="217"/>
    </row>
    <row r="405" spans="1:64" ht="14">
      <c r="A405" s="217"/>
      <c r="B405" s="217"/>
      <c r="C405" s="217"/>
      <c r="D405" s="217"/>
      <c r="E405" s="217"/>
      <c r="F405" s="217"/>
      <c r="G405" s="217"/>
      <c r="H405" s="217"/>
      <c r="I405" s="217"/>
      <c r="J405" s="217"/>
      <c r="K405" s="217"/>
      <c r="L405" s="217"/>
      <c r="M405" s="217"/>
      <c r="N405" s="217"/>
      <c r="O405" s="217"/>
      <c r="P405" s="217"/>
      <c r="Q405" s="217"/>
      <c r="R405" s="217"/>
      <c r="S405" s="217"/>
      <c r="T405" s="217"/>
      <c r="U405" s="217"/>
      <c r="V405" s="217"/>
      <c r="W405" s="217"/>
      <c r="X405" s="217"/>
      <c r="Y405" s="217"/>
      <c r="Z405" s="217"/>
      <c r="AA405" s="217"/>
      <c r="AB405" s="217"/>
      <c r="AC405" s="217"/>
      <c r="AD405" s="217"/>
      <c r="AE405" s="217"/>
      <c r="AF405" s="217"/>
      <c r="AG405" s="217"/>
      <c r="AH405" s="217"/>
      <c r="AI405" s="217"/>
      <c r="AJ405" s="217"/>
      <c r="AK405" s="217"/>
      <c r="AL405" s="217"/>
      <c r="AM405" s="217"/>
      <c r="AN405" s="217"/>
      <c r="AO405" s="217"/>
      <c r="AP405" s="217"/>
      <c r="AQ405" s="217"/>
      <c r="AR405" s="217"/>
      <c r="AS405" s="217"/>
      <c r="AT405" s="217"/>
      <c r="AU405" s="217"/>
      <c r="AV405" s="217"/>
      <c r="AW405" s="217"/>
      <c r="AX405" s="217"/>
      <c r="AY405" s="217"/>
      <c r="AZ405" s="217"/>
      <c r="BA405" s="217"/>
      <c r="BB405" s="217"/>
      <c r="BC405" s="217"/>
      <c r="BD405" s="217"/>
      <c r="BE405" s="217"/>
      <c r="BF405" s="217"/>
      <c r="BG405" s="217"/>
      <c r="BH405" s="217"/>
      <c r="BI405" s="217"/>
      <c r="BJ405" s="217"/>
      <c r="BK405" s="217"/>
      <c r="BL405" s="217"/>
    </row>
    <row r="406" spans="1:64" ht="14">
      <c r="A406" s="217"/>
      <c r="B406" s="217"/>
      <c r="C406" s="217"/>
      <c r="D406" s="217"/>
      <c r="E406" s="217"/>
      <c r="F406" s="217"/>
      <c r="G406" s="217"/>
      <c r="H406" s="217"/>
      <c r="I406" s="217"/>
      <c r="J406" s="217"/>
      <c r="K406" s="217"/>
      <c r="L406" s="217"/>
      <c r="M406" s="217"/>
      <c r="N406" s="217"/>
      <c r="O406" s="217"/>
      <c r="P406" s="217"/>
      <c r="Q406" s="217"/>
      <c r="R406" s="217"/>
      <c r="S406" s="217"/>
      <c r="T406" s="217"/>
      <c r="U406" s="217"/>
      <c r="V406" s="217"/>
      <c r="W406" s="217"/>
      <c r="X406" s="217"/>
      <c r="Y406" s="217"/>
      <c r="Z406" s="217"/>
      <c r="AA406" s="217"/>
      <c r="AB406" s="217"/>
      <c r="AC406" s="217"/>
      <c r="AD406" s="217"/>
      <c r="AE406" s="217"/>
      <c r="AF406" s="217"/>
      <c r="AG406" s="217"/>
      <c r="AH406" s="217"/>
      <c r="AI406" s="217"/>
      <c r="AJ406" s="217"/>
      <c r="AK406" s="217"/>
      <c r="AL406" s="217"/>
      <c r="AM406" s="217"/>
      <c r="AN406" s="217"/>
      <c r="AO406" s="217"/>
      <c r="AP406" s="217"/>
      <c r="AQ406" s="217"/>
      <c r="AR406" s="217"/>
      <c r="AS406" s="217"/>
      <c r="AT406" s="217"/>
      <c r="AU406" s="217"/>
      <c r="AV406" s="217"/>
      <c r="AW406" s="217"/>
      <c r="AX406" s="217"/>
      <c r="AY406" s="217"/>
      <c r="AZ406" s="217"/>
      <c r="BA406" s="217"/>
      <c r="BB406" s="217"/>
      <c r="BC406" s="217"/>
      <c r="BD406" s="217"/>
      <c r="BE406" s="217"/>
      <c r="BF406" s="217"/>
      <c r="BG406" s="217"/>
      <c r="BH406" s="217"/>
      <c r="BI406" s="217"/>
      <c r="BJ406" s="217"/>
      <c r="BK406" s="217"/>
      <c r="BL406" s="217"/>
    </row>
    <row r="407" spans="1:64" ht="14">
      <c r="A407" s="217"/>
      <c r="B407" s="217"/>
      <c r="C407" s="217"/>
      <c r="D407" s="217"/>
      <c r="E407" s="217"/>
      <c r="F407" s="217"/>
      <c r="G407" s="217"/>
      <c r="H407" s="217"/>
      <c r="I407" s="217"/>
      <c r="J407" s="217"/>
      <c r="K407" s="217"/>
      <c r="L407" s="217"/>
      <c r="M407" s="217"/>
      <c r="N407" s="217"/>
      <c r="O407" s="217"/>
      <c r="P407" s="217"/>
      <c r="Q407" s="217"/>
      <c r="R407" s="217"/>
      <c r="S407" s="217"/>
      <c r="T407" s="217"/>
      <c r="U407" s="217"/>
      <c r="V407" s="217"/>
      <c r="W407" s="217"/>
      <c r="X407" s="217"/>
      <c r="Y407" s="217"/>
      <c r="Z407" s="217"/>
      <c r="AA407" s="217"/>
      <c r="AB407" s="217"/>
      <c r="AC407" s="217"/>
      <c r="AD407" s="217"/>
      <c r="AE407" s="217"/>
      <c r="AF407" s="217"/>
      <c r="AG407" s="217"/>
      <c r="AH407" s="217"/>
      <c r="AI407" s="217"/>
      <c r="AJ407" s="217"/>
      <c r="AK407" s="217"/>
      <c r="AL407" s="217"/>
      <c r="AM407" s="217"/>
      <c r="AN407" s="217"/>
      <c r="AO407" s="217"/>
      <c r="AP407" s="217"/>
      <c r="AQ407" s="217"/>
      <c r="AR407" s="217"/>
      <c r="AS407" s="217"/>
      <c r="AT407" s="217"/>
      <c r="AU407" s="217"/>
      <c r="AV407" s="217"/>
      <c r="AW407" s="217"/>
      <c r="AX407" s="217"/>
      <c r="AY407" s="217"/>
      <c r="AZ407" s="217"/>
      <c r="BA407" s="217"/>
      <c r="BB407" s="217"/>
      <c r="BC407" s="217"/>
      <c r="BD407" s="217"/>
      <c r="BE407" s="217"/>
      <c r="BF407" s="217"/>
      <c r="BG407" s="217"/>
      <c r="BH407" s="217"/>
      <c r="BI407" s="217"/>
      <c r="BJ407" s="217"/>
      <c r="BK407" s="217"/>
      <c r="BL407" s="217"/>
    </row>
    <row r="408" spans="1:64" ht="14">
      <c r="A408" s="217"/>
      <c r="B408" s="217"/>
      <c r="C408" s="217"/>
      <c r="D408" s="217"/>
      <c r="E408" s="217"/>
      <c r="F408" s="217"/>
      <c r="G408" s="217"/>
      <c r="H408" s="217"/>
      <c r="I408" s="217"/>
      <c r="J408" s="217"/>
      <c r="K408" s="217"/>
      <c r="L408" s="217"/>
      <c r="M408" s="217"/>
      <c r="N408" s="217"/>
      <c r="O408" s="217"/>
      <c r="P408" s="217"/>
      <c r="Q408" s="217"/>
      <c r="R408" s="217"/>
      <c r="S408" s="217"/>
      <c r="T408" s="217"/>
      <c r="U408" s="217"/>
      <c r="V408" s="217"/>
      <c r="W408" s="217"/>
      <c r="X408" s="217"/>
      <c r="Y408" s="217"/>
      <c r="Z408" s="217"/>
      <c r="AA408" s="217"/>
      <c r="AB408" s="217"/>
      <c r="AC408" s="217"/>
      <c r="AD408" s="217"/>
      <c r="AE408" s="217"/>
      <c r="AF408" s="217"/>
      <c r="AG408" s="217"/>
      <c r="AH408" s="217"/>
      <c r="AI408" s="217"/>
      <c r="AJ408" s="217"/>
      <c r="AK408" s="217"/>
      <c r="AL408" s="217"/>
      <c r="AM408" s="217"/>
      <c r="AN408" s="217"/>
      <c r="AO408" s="217"/>
      <c r="AP408" s="217"/>
      <c r="AQ408" s="217"/>
      <c r="AR408" s="217"/>
      <c r="AS408" s="217"/>
      <c r="AT408" s="217"/>
      <c r="AU408" s="217"/>
      <c r="AV408" s="217"/>
      <c r="AW408" s="217"/>
      <c r="AX408" s="217"/>
      <c r="AY408" s="217"/>
      <c r="AZ408" s="217"/>
      <c r="BA408" s="217"/>
      <c r="BB408" s="217"/>
      <c r="BC408" s="217"/>
      <c r="BD408" s="217"/>
      <c r="BE408" s="217"/>
      <c r="BF408" s="217"/>
      <c r="BG408" s="217"/>
      <c r="BH408" s="217"/>
      <c r="BI408" s="217"/>
      <c r="BJ408" s="217"/>
      <c r="BK408" s="217"/>
      <c r="BL408" s="217"/>
    </row>
    <row r="409" spans="1:64" ht="14">
      <c r="A409" s="217"/>
      <c r="B409" s="217"/>
      <c r="C409" s="217"/>
      <c r="D409" s="217"/>
      <c r="E409" s="217"/>
      <c r="F409" s="217"/>
      <c r="G409" s="217"/>
      <c r="H409" s="217"/>
      <c r="I409" s="217"/>
      <c r="J409" s="217"/>
      <c r="K409" s="217"/>
      <c r="L409" s="217"/>
      <c r="M409" s="217"/>
      <c r="N409" s="217"/>
      <c r="O409" s="217"/>
      <c r="P409" s="217"/>
      <c r="Q409" s="217"/>
      <c r="R409" s="217"/>
      <c r="S409" s="217"/>
      <c r="T409" s="217"/>
      <c r="U409" s="217"/>
      <c r="V409" s="217"/>
      <c r="W409" s="217"/>
      <c r="X409" s="217"/>
      <c r="Y409" s="217"/>
      <c r="Z409" s="217"/>
      <c r="AA409" s="217"/>
      <c r="AB409" s="217"/>
      <c r="AC409" s="217"/>
      <c r="AD409" s="217"/>
      <c r="AE409" s="217"/>
      <c r="AF409" s="217"/>
      <c r="AG409" s="217"/>
      <c r="AH409" s="217"/>
      <c r="AI409" s="217"/>
      <c r="AJ409" s="217"/>
      <c r="AK409" s="217"/>
      <c r="AL409" s="217"/>
      <c r="AM409" s="217"/>
      <c r="AN409" s="217"/>
      <c r="AO409" s="217"/>
      <c r="AP409" s="217"/>
      <c r="AQ409" s="217"/>
      <c r="AR409" s="217"/>
      <c r="AS409" s="217"/>
      <c r="AT409" s="217"/>
      <c r="AU409" s="217"/>
      <c r="AV409" s="217"/>
      <c r="AW409" s="217"/>
      <c r="AX409" s="217"/>
      <c r="AY409" s="217"/>
      <c r="AZ409" s="217"/>
      <c r="BA409" s="217"/>
      <c r="BB409" s="217"/>
      <c r="BC409" s="217"/>
      <c r="BD409" s="217"/>
      <c r="BE409" s="217"/>
      <c r="BF409" s="217"/>
      <c r="BG409" s="217"/>
      <c r="BH409" s="217"/>
      <c r="BI409" s="217"/>
      <c r="BJ409" s="217"/>
      <c r="BK409" s="217"/>
      <c r="BL409" s="217"/>
    </row>
    <row r="410" spans="1:64" ht="14">
      <c r="A410" s="217"/>
      <c r="B410" s="217"/>
      <c r="C410" s="217"/>
      <c r="D410" s="217"/>
      <c r="E410" s="217"/>
      <c r="F410" s="217"/>
      <c r="G410" s="217"/>
      <c r="H410" s="217"/>
      <c r="I410" s="217"/>
      <c r="J410" s="217"/>
      <c r="K410" s="217"/>
      <c r="L410" s="217"/>
      <c r="M410" s="217"/>
      <c r="N410" s="217"/>
      <c r="O410" s="217"/>
      <c r="P410" s="217"/>
      <c r="Q410" s="217"/>
      <c r="R410" s="217"/>
      <c r="S410" s="217"/>
      <c r="T410" s="217"/>
      <c r="U410" s="217"/>
      <c r="V410" s="217"/>
      <c r="W410" s="217"/>
      <c r="X410" s="217"/>
      <c r="Y410" s="217"/>
      <c r="Z410" s="217"/>
      <c r="AA410" s="217"/>
      <c r="AB410" s="217"/>
      <c r="AC410" s="217"/>
      <c r="AD410" s="217"/>
      <c r="AE410" s="217"/>
      <c r="AF410" s="217"/>
      <c r="AG410" s="217"/>
      <c r="AH410" s="217"/>
      <c r="AI410" s="217"/>
      <c r="AJ410" s="217"/>
      <c r="AK410" s="217"/>
      <c r="AL410" s="217"/>
      <c r="AM410" s="217"/>
      <c r="AN410" s="217"/>
      <c r="AO410" s="217"/>
      <c r="AP410" s="217"/>
      <c r="AQ410" s="217"/>
      <c r="AR410" s="217"/>
      <c r="AS410" s="217"/>
      <c r="AT410" s="217"/>
      <c r="AU410" s="217"/>
      <c r="AV410" s="217"/>
      <c r="AW410" s="217"/>
      <c r="AX410" s="217"/>
      <c r="AY410" s="217"/>
      <c r="AZ410" s="217"/>
      <c r="BA410" s="217"/>
      <c r="BB410" s="217"/>
      <c r="BC410" s="217"/>
      <c r="BD410" s="217"/>
      <c r="BE410" s="217"/>
      <c r="BF410" s="217"/>
      <c r="BG410" s="217"/>
      <c r="BH410" s="217"/>
      <c r="BI410" s="217"/>
      <c r="BJ410" s="217"/>
      <c r="BK410" s="217"/>
      <c r="BL410" s="217"/>
    </row>
    <row r="411" spans="1:64" ht="14">
      <c r="A411" s="217"/>
      <c r="B411" s="217"/>
      <c r="C411" s="217"/>
      <c r="D411" s="217"/>
      <c r="E411" s="217"/>
      <c r="F411" s="217"/>
      <c r="G411" s="217"/>
      <c r="H411" s="217"/>
      <c r="I411" s="217"/>
      <c r="J411" s="217"/>
      <c r="K411" s="217"/>
      <c r="L411" s="217"/>
      <c r="M411" s="217"/>
      <c r="N411" s="217"/>
      <c r="O411" s="217"/>
      <c r="P411" s="217"/>
      <c r="Q411" s="217"/>
      <c r="R411" s="217"/>
      <c r="S411" s="217"/>
      <c r="T411" s="217"/>
      <c r="U411" s="217"/>
      <c r="V411" s="217"/>
      <c r="W411" s="217"/>
      <c r="X411" s="217"/>
      <c r="Y411" s="217"/>
      <c r="Z411" s="217"/>
      <c r="AA411" s="217"/>
      <c r="AB411" s="217"/>
      <c r="AC411" s="217"/>
      <c r="AD411" s="217"/>
      <c r="AE411" s="217"/>
      <c r="AF411" s="217"/>
      <c r="AG411" s="217"/>
      <c r="AH411" s="217"/>
      <c r="AI411" s="217"/>
      <c r="AJ411" s="217"/>
      <c r="AK411" s="217"/>
      <c r="AL411" s="217"/>
      <c r="AM411" s="217"/>
      <c r="AN411" s="217"/>
      <c r="AO411" s="217"/>
      <c r="AP411" s="217"/>
      <c r="AQ411" s="217"/>
      <c r="AR411" s="217"/>
      <c r="AS411" s="217"/>
      <c r="AT411" s="217"/>
      <c r="AU411" s="217"/>
      <c r="AV411" s="217"/>
      <c r="AW411" s="217"/>
      <c r="AX411" s="217"/>
      <c r="AY411" s="217"/>
      <c r="AZ411" s="217"/>
      <c r="BA411" s="217"/>
      <c r="BB411" s="217"/>
      <c r="BC411" s="217"/>
      <c r="BD411" s="217"/>
      <c r="BE411" s="217"/>
      <c r="BF411" s="217"/>
      <c r="BG411" s="217"/>
      <c r="BH411" s="217"/>
      <c r="BI411" s="217"/>
      <c r="BJ411" s="217"/>
      <c r="BK411" s="217"/>
      <c r="BL411" s="217"/>
    </row>
    <row r="412" spans="1:64" ht="14">
      <c r="A412" s="217"/>
      <c r="B412" s="217"/>
      <c r="C412" s="217"/>
      <c r="D412" s="217"/>
      <c r="E412" s="217"/>
      <c r="F412" s="217"/>
      <c r="G412" s="217"/>
      <c r="H412" s="217"/>
      <c r="I412" s="217"/>
      <c r="J412" s="217"/>
      <c r="K412" s="217"/>
      <c r="L412" s="217"/>
      <c r="M412" s="217"/>
      <c r="N412" s="217"/>
      <c r="O412" s="217"/>
      <c r="P412" s="217"/>
      <c r="Q412" s="217"/>
      <c r="R412" s="217"/>
      <c r="S412" s="217"/>
      <c r="T412" s="217"/>
      <c r="U412" s="217"/>
      <c r="V412" s="217"/>
      <c r="W412" s="217"/>
      <c r="X412" s="217"/>
      <c r="Y412" s="217"/>
      <c r="Z412" s="217"/>
      <c r="AA412" s="217"/>
      <c r="AB412" s="217"/>
      <c r="AC412" s="217"/>
      <c r="AD412" s="217"/>
      <c r="AE412" s="217"/>
      <c r="AF412" s="217"/>
      <c r="AG412" s="217"/>
      <c r="AH412" s="217"/>
      <c r="AI412" s="217"/>
      <c r="AJ412" s="217"/>
      <c r="AK412" s="217"/>
      <c r="AL412" s="217"/>
      <c r="AM412" s="217"/>
      <c r="AN412" s="217"/>
      <c r="AO412" s="217"/>
      <c r="AP412" s="217"/>
      <c r="AQ412" s="217"/>
      <c r="AR412" s="217"/>
      <c r="AS412" s="217"/>
      <c r="AT412" s="217"/>
      <c r="AU412" s="217"/>
      <c r="AV412" s="217"/>
      <c r="AW412" s="217"/>
      <c r="AX412" s="217"/>
      <c r="AY412" s="217"/>
      <c r="AZ412" s="217"/>
      <c r="BA412" s="217"/>
      <c r="BB412" s="217"/>
      <c r="BC412" s="217"/>
      <c r="BD412" s="217"/>
      <c r="BE412" s="217"/>
      <c r="BF412" s="217"/>
      <c r="BG412" s="217"/>
      <c r="BH412" s="217"/>
      <c r="BI412" s="217"/>
      <c r="BJ412" s="217"/>
      <c r="BK412" s="217"/>
      <c r="BL412" s="217"/>
    </row>
    <row r="413" spans="1:64" ht="14">
      <c r="A413" s="217"/>
      <c r="B413" s="217"/>
      <c r="C413" s="217"/>
      <c r="D413" s="217"/>
      <c r="E413" s="217"/>
      <c r="F413" s="217"/>
      <c r="G413" s="217"/>
      <c r="H413" s="217"/>
      <c r="I413" s="217"/>
      <c r="J413" s="217"/>
      <c r="K413" s="217"/>
      <c r="L413" s="217"/>
      <c r="M413" s="217"/>
      <c r="N413" s="217"/>
      <c r="O413" s="217"/>
      <c r="P413" s="217"/>
      <c r="Q413" s="217"/>
      <c r="R413" s="217"/>
      <c r="S413" s="217"/>
      <c r="T413" s="217"/>
      <c r="U413" s="217"/>
      <c r="V413" s="217"/>
      <c r="W413" s="217"/>
      <c r="X413" s="217"/>
      <c r="Y413" s="217"/>
      <c r="Z413" s="217"/>
      <c r="AA413" s="217"/>
      <c r="AB413" s="217"/>
      <c r="AC413" s="217"/>
      <c r="AD413" s="217"/>
      <c r="AE413" s="217"/>
      <c r="AF413" s="217"/>
      <c r="AG413" s="217"/>
      <c r="AH413" s="217"/>
      <c r="AI413" s="217"/>
      <c r="AJ413" s="217"/>
      <c r="AK413" s="217"/>
      <c r="AL413" s="217"/>
      <c r="AM413" s="217"/>
      <c r="AN413" s="217"/>
      <c r="AO413" s="217"/>
      <c r="AP413" s="217"/>
      <c r="AQ413" s="217"/>
      <c r="AR413" s="217"/>
      <c r="AS413" s="217"/>
      <c r="AT413" s="217"/>
      <c r="AU413" s="217"/>
      <c r="AV413" s="217"/>
      <c r="AW413" s="217"/>
      <c r="AX413" s="217"/>
      <c r="AY413" s="217"/>
      <c r="AZ413" s="217"/>
      <c r="BA413" s="217"/>
      <c r="BB413" s="217"/>
      <c r="BC413" s="217"/>
      <c r="BD413" s="217"/>
      <c r="BE413" s="217"/>
      <c r="BF413" s="217"/>
      <c r="BG413" s="217"/>
      <c r="BH413" s="217"/>
      <c r="BI413" s="217"/>
      <c r="BJ413" s="217"/>
      <c r="BK413" s="217"/>
      <c r="BL413" s="217"/>
    </row>
    <row r="414" spans="1:64" ht="14">
      <c r="A414" s="217"/>
      <c r="B414" s="217"/>
      <c r="C414" s="217"/>
      <c r="D414" s="217"/>
      <c r="E414" s="217"/>
      <c r="F414" s="217"/>
      <c r="G414" s="217"/>
      <c r="H414" s="217"/>
      <c r="I414" s="217"/>
      <c r="J414" s="217"/>
      <c r="K414" s="217"/>
      <c r="L414" s="217"/>
      <c r="M414" s="217"/>
      <c r="N414" s="217"/>
      <c r="O414" s="217"/>
      <c r="P414" s="217"/>
      <c r="Q414" s="217"/>
      <c r="R414" s="217"/>
      <c r="S414" s="217"/>
      <c r="T414" s="217"/>
      <c r="U414" s="217"/>
      <c r="V414" s="217"/>
      <c r="W414" s="217"/>
      <c r="X414" s="217"/>
      <c r="Y414" s="217"/>
      <c r="Z414" s="217"/>
      <c r="AA414" s="217"/>
      <c r="AB414" s="217"/>
      <c r="AC414" s="217"/>
      <c r="AD414" s="217"/>
      <c r="AE414" s="217"/>
      <c r="AF414" s="217"/>
      <c r="AG414" s="217"/>
      <c r="AH414" s="217"/>
      <c r="AI414" s="217"/>
      <c r="AJ414" s="217"/>
      <c r="AK414" s="217"/>
      <c r="AL414" s="217"/>
      <c r="AM414" s="217"/>
      <c r="AN414" s="217"/>
      <c r="AO414" s="217"/>
      <c r="AP414" s="217"/>
      <c r="AQ414" s="217"/>
      <c r="AR414" s="217"/>
      <c r="AS414" s="217"/>
      <c r="AT414" s="217"/>
      <c r="AU414" s="217"/>
      <c r="AV414" s="217"/>
      <c r="AW414" s="217"/>
      <c r="AX414" s="217"/>
      <c r="AY414" s="217"/>
      <c r="AZ414" s="217"/>
      <c r="BA414" s="217"/>
      <c r="BB414" s="217"/>
      <c r="BC414" s="217"/>
      <c r="BD414" s="217"/>
      <c r="BE414" s="217"/>
      <c r="BF414" s="217"/>
      <c r="BG414" s="217"/>
      <c r="BH414" s="217"/>
      <c r="BI414" s="217"/>
      <c r="BJ414" s="217"/>
      <c r="BK414" s="217"/>
      <c r="BL414" s="217"/>
    </row>
    <row r="415" spans="1:64" ht="14">
      <c r="A415" s="217"/>
      <c r="B415" s="217"/>
      <c r="C415" s="217"/>
      <c r="D415" s="217"/>
      <c r="E415" s="217"/>
      <c r="F415" s="217"/>
      <c r="G415" s="217"/>
      <c r="H415" s="217"/>
      <c r="I415" s="217"/>
      <c r="J415" s="217"/>
      <c r="K415" s="217"/>
      <c r="L415" s="217"/>
      <c r="M415" s="217"/>
      <c r="N415" s="217"/>
      <c r="O415" s="217"/>
      <c r="P415" s="217"/>
      <c r="Q415" s="217"/>
      <c r="R415" s="217"/>
      <c r="S415" s="217"/>
      <c r="T415" s="217"/>
      <c r="U415" s="217"/>
      <c r="V415" s="217"/>
      <c r="W415" s="217"/>
      <c r="X415" s="217"/>
      <c r="Y415" s="217"/>
      <c r="Z415" s="217"/>
      <c r="AA415" s="217"/>
      <c r="AB415" s="217"/>
      <c r="AC415" s="217"/>
      <c r="AD415" s="217"/>
      <c r="AE415" s="217"/>
      <c r="AF415" s="217"/>
      <c r="AG415" s="217"/>
      <c r="AH415" s="217"/>
      <c r="AI415" s="217"/>
      <c r="AJ415" s="217"/>
      <c r="AK415" s="217"/>
      <c r="AL415" s="217"/>
      <c r="AM415" s="217"/>
      <c r="AN415" s="217"/>
      <c r="AO415" s="217"/>
      <c r="AP415" s="217"/>
      <c r="AQ415" s="217"/>
      <c r="AR415" s="217"/>
      <c r="AS415" s="217"/>
      <c r="AT415" s="217"/>
      <c r="AU415" s="217"/>
      <c r="AV415" s="217"/>
      <c r="AW415" s="217"/>
      <c r="AX415" s="217"/>
      <c r="AY415" s="217"/>
      <c r="AZ415" s="217"/>
      <c r="BA415" s="217"/>
      <c r="BB415" s="217"/>
      <c r="BC415" s="217"/>
      <c r="BD415" s="217"/>
      <c r="BE415" s="217"/>
      <c r="BF415" s="217"/>
      <c r="BG415" s="217"/>
      <c r="BH415" s="217"/>
      <c r="BI415" s="217"/>
      <c r="BJ415" s="217"/>
      <c r="BK415" s="217"/>
      <c r="BL415" s="217"/>
    </row>
    <row r="416" spans="1:64" ht="14">
      <c r="A416" s="217"/>
      <c r="B416" s="217"/>
      <c r="C416" s="217"/>
      <c r="D416" s="217"/>
      <c r="E416" s="217"/>
      <c r="F416" s="217"/>
      <c r="G416" s="217"/>
      <c r="H416" s="217"/>
      <c r="I416" s="217"/>
      <c r="J416" s="217"/>
      <c r="K416" s="217"/>
      <c r="L416" s="217"/>
      <c r="M416" s="217"/>
      <c r="N416" s="217"/>
      <c r="O416" s="217"/>
      <c r="P416" s="217"/>
      <c r="Q416" s="217"/>
      <c r="R416" s="217"/>
      <c r="S416" s="217"/>
      <c r="T416" s="217"/>
      <c r="U416" s="217"/>
      <c r="V416" s="217"/>
      <c r="W416" s="217"/>
      <c r="X416" s="217"/>
      <c r="Y416" s="217"/>
      <c r="Z416" s="217"/>
      <c r="AA416" s="217"/>
      <c r="AB416" s="217"/>
      <c r="AC416" s="217"/>
      <c r="AD416" s="217"/>
      <c r="AE416" s="217"/>
      <c r="AF416" s="217"/>
      <c r="AG416" s="217"/>
      <c r="AH416" s="217"/>
      <c r="AI416" s="217"/>
      <c r="AJ416" s="217"/>
      <c r="AK416" s="217"/>
      <c r="AL416" s="217"/>
      <c r="AM416" s="217"/>
      <c r="AN416" s="217"/>
      <c r="AO416" s="217"/>
      <c r="AP416" s="217"/>
      <c r="AQ416" s="217"/>
      <c r="AR416" s="217"/>
      <c r="AS416" s="217"/>
      <c r="AT416" s="217"/>
      <c r="AU416" s="217"/>
      <c r="AV416" s="217"/>
      <c r="AW416" s="217"/>
      <c r="AX416" s="217"/>
      <c r="AY416" s="217"/>
      <c r="AZ416" s="217"/>
      <c r="BA416" s="217"/>
      <c r="BB416" s="217"/>
      <c r="BC416" s="217"/>
      <c r="BD416" s="217"/>
      <c r="BE416" s="217"/>
      <c r="BF416" s="217"/>
      <c r="BG416" s="217"/>
      <c r="BH416" s="217"/>
      <c r="BI416" s="217"/>
      <c r="BJ416" s="217"/>
      <c r="BK416" s="217"/>
      <c r="BL416" s="217"/>
    </row>
    <row r="417" spans="1:64" ht="14">
      <c r="A417" s="217"/>
      <c r="B417" s="217"/>
      <c r="C417" s="217"/>
      <c r="D417" s="217"/>
      <c r="E417" s="217"/>
      <c r="F417" s="217"/>
      <c r="G417" s="217"/>
      <c r="H417" s="217"/>
      <c r="I417" s="217"/>
      <c r="J417" s="217"/>
      <c r="K417" s="217"/>
      <c r="L417" s="217"/>
      <c r="M417" s="217"/>
      <c r="N417" s="217"/>
      <c r="O417" s="217"/>
      <c r="P417" s="217"/>
      <c r="Q417" s="217"/>
      <c r="R417" s="217"/>
      <c r="S417" s="217"/>
      <c r="T417" s="217"/>
      <c r="U417" s="217"/>
      <c r="V417" s="217"/>
      <c r="W417" s="217"/>
      <c r="X417" s="217"/>
      <c r="Y417" s="217"/>
      <c r="Z417" s="217"/>
      <c r="AA417" s="217"/>
      <c r="AB417" s="217"/>
      <c r="AC417" s="217"/>
      <c r="AD417" s="217"/>
      <c r="AE417" s="217"/>
      <c r="AF417" s="217"/>
      <c r="AG417" s="217"/>
      <c r="AH417" s="217"/>
      <c r="AI417" s="217"/>
      <c r="AJ417" s="217"/>
      <c r="AK417" s="217"/>
      <c r="AL417" s="217"/>
      <c r="AM417" s="217"/>
      <c r="AN417" s="217"/>
      <c r="AO417" s="217"/>
      <c r="AP417" s="217"/>
      <c r="AQ417" s="217"/>
      <c r="AR417" s="217"/>
      <c r="AS417" s="217"/>
      <c r="AT417" s="217"/>
      <c r="AU417" s="217"/>
      <c r="AV417" s="217"/>
      <c r="AW417" s="217"/>
      <c r="AX417" s="217"/>
      <c r="AY417" s="217"/>
      <c r="AZ417" s="217"/>
      <c r="BA417" s="217"/>
      <c r="BB417" s="217"/>
      <c r="BC417" s="217"/>
      <c r="BD417" s="217"/>
      <c r="BE417" s="217"/>
      <c r="BF417" s="217"/>
      <c r="BG417" s="217"/>
      <c r="BH417" s="217"/>
      <c r="BI417" s="217"/>
      <c r="BJ417" s="217"/>
      <c r="BK417" s="217"/>
      <c r="BL417" s="217"/>
    </row>
    <row r="418" spans="1:64" ht="14">
      <c r="A418" s="217"/>
      <c r="B418" s="217"/>
      <c r="C418" s="217"/>
      <c r="D418" s="217"/>
      <c r="E418" s="217"/>
      <c r="F418" s="217"/>
      <c r="G418" s="217"/>
      <c r="H418" s="217"/>
      <c r="I418" s="217"/>
      <c r="J418" s="217"/>
      <c r="K418" s="217"/>
      <c r="L418" s="217"/>
      <c r="M418" s="217"/>
      <c r="N418" s="217"/>
      <c r="O418" s="217"/>
      <c r="P418" s="217"/>
      <c r="Q418" s="217"/>
      <c r="R418" s="217"/>
      <c r="S418" s="217"/>
      <c r="T418" s="217"/>
      <c r="U418" s="217"/>
      <c r="V418" s="217"/>
      <c r="W418" s="217"/>
      <c r="X418" s="217"/>
      <c r="Y418" s="217"/>
      <c r="Z418" s="217"/>
      <c r="AA418" s="217"/>
      <c r="AB418" s="217"/>
      <c r="AC418" s="217"/>
      <c r="AD418" s="217"/>
      <c r="AE418" s="217"/>
      <c r="AF418" s="217"/>
      <c r="AG418" s="217"/>
      <c r="AH418" s="217"/>
      <c r="AI418" s="217"/>
      <c r="AJ418" s="217"/>
      <c r="AK418" s="217"/>
      <c r="AL418" s="217"/>
      <c r="AM418" s="217"/>
      <c r="AN418" s="217"/>
      <c r="AO418" s="217"/>
      <c r="AP418" s="217"/>
      <c r="AQ418" s="217"/>
      <c r="AR418" s="217"/>
      <c r="AS418" s="217"/>
      <c r="AT418" s="217"/>
      <c r="AU418" s="217"/>
      <c r="AV418" s="217"/>
      <c r="AW418" s="217"/>
      <c r="AX418" s="217"/>
      <c r="AY418" s="217"/>
      <c r="AZ418" s="217"/>
      <c r="BA418" s="217"/>
      <c r="BB418" s="217"/>
      <c r="BC418" s="217"/>
      <c r="BD418" s="217"/>
      <c r="BE418" s="217"/>
      <c r="BF418" s="217"/>
      <c r="BG418" s="217"/>
      <c r="BH418" s="217"/>
      <c r="BI418" s="217"/>
      <c r="BJ418" s="217"/>
      <c r="BK418" s="217"/>
      <c r="BL418" s="217"/>
    </row>
    <row r="419" spans="1:64" ht="14">
      <c r="A419" s="217"/>
      <c r="B419" s="217"/>
      <c r="C419" s="217"/>
      <c r="D419" s="217"/>
      <c r="E419" s="217"/>
      <c r="F419" s="217"/>
      <c r="G419" s="217"/>
      <c r="H419" s="217"/>
      <c r="I419" s="217"/>
      <c r="J419" s="217"/>
      <c r="K419" s="217"/>
      <c r="L419" s="217"/>
      <c r="M419" s="217"/>
      <c r="N419" s="217"/>
      <c r="O419" s="217"/>
      <c r="P419" s="217"/>
      <c r="Q419" s="217"/>
      <c r="R419" s="217"/>
      <c r="S419" s="217"/>
      <c r="T419" s="217"/>
      <c r="U419" s="217"/>
      <c r="V419" s="217"/>
      <c r="W419" s="217"/>
      <c r="X419" s="217"/>
      <c r="Y419" s="217"/>
      <c r="Z419" s="217"/>
      <c r="AA419" s="217"/>
      <c r="AB419" s="217"/>
      <c r="AC419" s="217"/>
      <c r="AD419" s="217"/>
      <c r="AE419" s="217"/>
      <c r="AF419" s="217"/>
      <c r="AG419" s="217"/>
      <c r="AH419" s="217"/>
      <c r="AI419" s="217"/>
      <c r="AJ419" s="217"/>
      <c r="AK419" s="217"/>
      <c r="AL419" s="217"/>
      <c r="AM419" s="217"/>
      <c r="AN419" s="217"/>
      <c r="AO419" s="217"/>
      <c r="AP419" s="217"/>
      <c r="AQ419" s="217"/>
      <c r="AR419" s="217"/>
      <c r="AS419" s="217"/>
      <c r="AT419" s="217"/>
      <c r="AU419" s="217"/>
      <c r="AV419" s="217"/>
      <c r="AW419" s="217"/>
      <c r="AX419" s="217"/>
      <c r="AY419" s="217"/>
      <c r="AZ419" s="217"/>
      <c r="BA419" s="217"/>
      <c r="BB419" s="217"/>
      <c r="BC419" s="217"/>
      <c r="BD419" s="217"/>
      <c r="BE419" s="217"/>
      <c r="BF419" s="217"/>
      <c r="BG419" s="217"/>
      <c r="BH419" s="217"/>
      <c r="BI419" s="217"/>
      <c r="BJ419" s="217"/>
      <c r="BK419" s="217"/>
      <c r="BL419" s="217"/>
    </row>
    <row r="420" spans="1:64" ht="14">
      <c r="A420" s="217"/>
      <c r="B420" s="217"/>
      <c r="C420" s="217"/>
      <c r="D420" s="217"/>
      <c r="E420" s="217"/>
      <c r="F420" s="217"/>
      <c r="G420" s="217"/>
      <c r="H420" s="217"/>
      <c r="I420" s="217"/>
      <c r="J420" s="217"/>
      <c r="K420" s="217"/>
      <c r="L420" s="217"/>
      <c r="M420" s="217"/>
      <c r="N420" s="217"/>
      <c r="O420" s="217"/>
      <c r="P420" s="217"/>
      <c r="Q420" s="217"/>
      <c r="R420" s="217"/>
      <c r="S420" s="217"/>
      <c r="T420" s="217"/>
      <c r="U420" s="217"/>
      <c r="V420" s="217"/>
      <c r="W420" s="217"/>
      <c r="X420" s="217"/>
      <c r="Y420" s="217"/>
      <c r="Z420" s="217"/>
      <c r="AA420" s="217"/>
      <c r="AB420" s="217"/>
      <c r="AC420" s="217"/>
      <c r="AD420" s="217"/>
      <c r="AE420" s="217"/>
      <c r="AF420" s="217"/>
      <c r="AG420" s="217"/>
      <c r="AH420" s="217"/>
      <c r="AI420" s="217"/>
      <c r="AJ420" s="217"/>
      <c r="AK420" s="217"/>
      <c r="AL420" s="217"/>
      <c r="AM420" s="217"/>
      <c r="AN420" s="217"/>
      <c r="AO420" s="217"/>
      <c r="AP420" s="217"/>
      <c r="AQ420" s="217"/>
      <c r="AR420" s="217"/>
      <c r="AS420" s="217"/>
      <c r="AT420" s="217"/>
      <c r="AU420" s="217"/>
      <c r="AV420" s="217"/>
      <c r="AW420" s="217"/>
      <c r="AX420" s="217"/>
      <c r="AY420" s="217"/>
      <c r="AZ420" s="217"/>
      <c r="BA420" s="217"/>
      <c r="BB420" s="217"/>
      <c r="BC420" s="217"/>
      <c r="BD420" s="217"/>
      <c r="BE420" s="217"/>
      <c r="BF420" s="217"/>
      <c r="BG420" s="217"/>
      <c r="BH420" s="217"/>
      <c r="BI420" s="217"/>
      <c r="BJ420" s="217"/>
      <c r="BK420" s="217"/>
      <c r="BL420" s="217"/>
    </row>
    <row r="421" spans="1:64" ht="14">
      <c r="A421" s="217"/>
      <c r="B421" s="217"/>
      <c r="C421" s="217"/>
      <c r="D421" s="217"/>
      <c r="E421" s="217"/>
      <c r="F421" s="217"/>
      <c r="G421" s="217"/>
      <c r="H421" s="217"/>
      <c r="I421" s="217"/>
      <c r="J421" s="217"/>
      <c r="K421" s="217"/>
      <c r="L421" s="217"/>
      <c r="M421" s="217"/>
      <c r="N421" s="217"/>
      <c r="O421" s="217"/>
      <c r="P421" s="217"/>
      <c r="Q421" s="217"/>
      <c r="R421" s="217"/>
      <c r="S421" s="217"/>
      <c r="T421" s="217"/>
      <c r="U421" s="217"/>
      <c r="V421" s="217"/>
      <c r="W421" s="217"/>
      <c r="X421" s="217"/>
      <c r="Y421" s="217"/>
      <c r="Z421" s="217"/>
      <c r="AA421" s="217"/>
      <c r="AB421" s="217"/>
      <c r="AC421" s="217"/>
      <c r="AD421" s="217"/>
      <c r="AE421" s="217"/>
      <c r="AF421" s="217"/>
      <c r="AG421" s="217"/>
      <c r="AH421" s="217"/>
      <c r="AI421" s="217"/>
      <c r="AJ421" s="217"/>
      <c r="AK421" s="217"/>
      <c r="AL421" s="217"/>
      <c r="AM421" s="217"/>
      <c r="AN421" s="217"/>
      <c r="AO421" s="217"/>
      <c r="AP421" s="217"/>
      <c r="AQ421" s="217"/>
      <c r="AR421" s="217"/>
      <c r="AS421" s="217"/>
      <c r="AT421" s="217"/>
      <c r="AU421" s="217"/>
      <c r="AV421" s="217"/>
      <c r="AW421" s="217"/>
      <c r="AX421" s="217"/>
      <c r="AY421" s="217"/>
      <c r="AZ421" s="217"/>
      <c r="BA421" s="217"/>
      <c r="BB421" s="217"/>
      <c r="BC421" s="217"/>
      <c r="BD421" s="217"/>
      <c r="BE421" s="217"/>
      <c r="BF421" s="217"/>
      <c r="BG421" s="217"/>
      <c r="BH421" s="217"/>
      <c r="BI421" s="217"/>
      <c r="BJ421" s="217"/>
      <c r="BK421" s="217"/>
      <c r="BL421" s="217"/>
    </row>
    <row r="422" spans="1:64" ht="14">
      <c r="A422" s="217"/>
      <c r="B422" s="217"/>
      <c r="C422" s="217"/>
      <c r="D422" s="217"/>
      <c r="E422" s="217"/>
      <c r="F422" s="217"/>
      <c r="G422" s="217"/>
      <c r="H422" s="217"/>
      <c r="I422" s="217"/>
      <c r="J422" s="217"/>
      <c r="K422" s="217"/>
      <c r="L422" s="217"/>
      <c r="M422" s="217"/>
      <c r="N422" s="217"/>
      <c r="O422" s="217"/>
      <c r="P422" s="217"/>
      <c r="Q422" s="217"/>
      <c r="R422" s="217"/>
      <c r="S422" s="217"/>
      <c r="T422" s="217"/>
      <c r="U422" s="217"/>
      <c r="V422" s="217"/>
      <c r="W422" s="217"/>
      <c r="X422" s="217"/>
      <c r="Y422" s="217"/>
      <c r="Z422" s="217"/>
      <c r="AA422" s="217"/>
      <c r="AB422" s="217"/>
      <c r="AC422" s="217"/>
      <c r="AD422" s="217"/>
      <c r="AE422" s="217"/>
      <c r="AF422" s="217"/>
      <c r="AG422" s="217"/>
      <c r="AH422" s="217"/>
      <c r="AI422" s="217"/>
      <c r="AJ422" s="217"/>
      <c r="AK422" s="217"/>
      <c r="AL422" s="217"/>
      <c r="AM422" s="217"/>
      <c r="AN422" s="217"/>
      <c r="AO422" s="217"/>
      <c r="AP422" s="217"/>
      <c r="AQ422" s="217"/>
      <c r="AR422" s="217"/>
      <c r="AS422" s="217"/>
      <c r="AT422" s="217"/>
      <c r="AU422" s="217"/>
      <c r="AV422" s="217"/>
      <c r="AW422" s="217"/>
      <c r="AX422" s="217"/>
      <c r="AY422" s="217"/>
      <c r="AZ422" s="217"/>
      <c r="BA422" s="217"/>
      <c r="BB422" s="217"/>
      <c r="BC422" s="217"/>
      <c r="BD422" s="217"/>
      <c r="BE422" s="217"/>
      <c r="BF422" s="217"/>
      <c r="BG422" s="217"/>
      <c r="BH422" s="217"/>
      <c r="BI422" s="217"/>
      <c r="BJ422" s="217"/>
      <c r="BK422" s="217"/>
      <c r="BL422" s="217"/>
    </row>
    <row r="423" spans="1:64" ht="14">
      <c r="A423" s="217"/>
      <c r="B423" s="217"/>
      <c r="C423" s="217"/>
      <c r="D423" s="217"/>
      <c r="E423" s="217"/>
      <c r="F423" s="217"/>
      <c r="G423" s="217"/>
      <c r="H423" s="217"/>
      <c r="I423" s="217"/>
      <c r="J423" s="217"/>
      <c r="K423" s="217"/>
      <c r="L423" s="217"/>
      <c r="M423" s="217"/>
      <c r="N423" s="217"/>
      <c r="O423" s="217"/>
      <c r="P423" s="217"/>
      <c r="Q423" s="217"/>
      <c r="R423" s="217"/>
      <c r="S423" s="217"/>
      <c r="T423" s="217"/>
      <c r="U423" s="217"/>
      <c r="V423" s="217"/>
      <c r="W423" s="217"/>
      <c r="X423" s="217"/>
      <c r="Y423" s="217"/>
      <c r="Z423" s="217"/>
      <c r="AA423" s="217"/>
      <c r="AB423" s="217"/>
      <c r="AC423" s="217"/>
      <c r="AD423" s="217"/>
      <c r="AE423" s="217"/>
      <c r="AF423" s="217"/>
      <c r="AG423" s="217"/>
      <c r="AH423" s="217"/>
      <c r="AI423" s="217"/>
      <c r="AJ423" s="217"/>
      <c r="AK423" s="217"/>
      <c r="AL423" s="217"/>
      <c r="AM423" s="217"/>
      <c r="AN423" s="217"/>
      <c r="AO423" s="217"/>
      <c r="AP423" s="217"/>
      <c r="AQ423" s="217"/>
      <c r="AR423" s="217"/>
      <c r="AS423" s="217"/>
      <c r="AT423" s="217"/>
      <c r="AU423" s="217"/>
      <c r="AV423" s="217"/>
      <c r="AW423" s="217"/>
      <c r="AX423" s="217"/>
      <c r="AY423" s="217"/>
      <c r="AZ423" s="217"/>
      <c r="BA423" s="217"/>
      <c r="BB423" s="217"/>
      <c r="BC423" s="217"/>
      <c r="BD423" s="217"/>
      <c r="BE423" s="217"/>
      <c r="BF423" s="217"/>
      <c r="BG423" s="217"/>
      <c r="BH423" s="217"/>
      <c r="BI423" s="217"/>
      <c r="BJ423" s="217"/>
      <c r="BK423" s="217"/>
      <c r="BL423" s="217"/>
    </row>
    <row r="424" spans="1:64" ht="14">
      <c r="A424" s="217"/>
      <c r="B424" s="217"/>
      <c r="C424" s="217"/>
      <c r="D424" s="217"/>
      <c r="E424" s="217"/>
      <c r="F424" s="217"/>
      <c r="G424" s="217"/>
      <c r="H424" s="217"/>
      <c r="I424" s="217"/>
      <c r="J424" s="217"/>
      <c r="K424" s="217"/>
      <c r="L424" s="217"/>
      <c r="M424" s="217"/>
      <c r="N424" s="217"/>
      <c r="O424" s="217"/>
      <c r="P424" s="217"/>
      <c r="Q424" s="217"/>
      <c r="R424" s="217"/>
      <c r="S424" s="217"/>
      <c r="T424" s="217"/>
      <c r="U424" s="217"/>
      <c r="V424" s="217"/>
      <c r="W424" s="217"/>
      <c r="X424" s="217"/>
      <c r="Y424" s="217"/>
      <c r="Z424" s="217"/>
      <c r="AA424" s="217"/>
      <c r="AB424" s="217"/>
      <c r="AC424" s="217"/>
      <c r="AD424" s="217"/>
      <c r="AE424" s="217"/>
      <c r="AF424" s="217"/>
      <c r="AG424" s="217"/>
      <c r="AH424" s="217"/>
      <c r="AI424" s="217"/>
      <c r="AJ424" s="217"/>
      <c r="AK424" s="217"/>
      <c r="AL424" s="217"/>
      <c r="AM424" s="217"/>
      <c r="AN424" s="217"/>
      <c r="AO424" s="217"/>
      <c r="AP424" s="217"/>
      <c r="AQ424" s="217"/>
      <c r="AR424" s="217"/>
      <c r="AS424" s="217"/>
      <c r="AT424" s="217"/>
      <c r="AU424" s="217"/>
      <c r="AV424" s="217"/>
      <c r="AW424" s="217"/>
      <c r="AX424" s="217"/>
      <c r="AY424" s="217"/>
      <c r="AZ424" s="217"/>
      <c r="BA424" s="217"/>
      <c r="BB424" s="217"/>
      <c r="BC424" s="217"/>
      <c r="BD424" s="217"/>
      <c r="BE424" s="217"/>
      <c r="BF424" s="217"/>
      <c r="BG424" s="217"/>
      <c r="BH424" s="217"/>
      <c r="BI424" s="217"/>
      <c r="BJ424" s="217"/>
      <c r="BK424" s="217"/>
      <c r="BL424" s="217"/>
    </row>
    <row r="425" spans="1:64" ht="14">
      <c r="A425" s="217"/>
      <c r="B425" s="217"/>
      <c r="C425" s="217"/>
      <c r="D425" s="217"/>
      <c r="E425" s="217"/>
      <c r="F425" s="217"/>
      <c r="G425" s="217"/>
      <c r="H425" s="217"/>
      <c r="I425" s="217"/>
      <c r="J425" s="217"/>
      <c r="K425" s="217"/>
      <c r="L425" s="217"/>
      <c r="M425" s="217"/>
      <c r="N425" s="217"/>
      <c r="O425" s="217"/>
      <c r="P425" s="217"/>
      <c r="Q425" s="217"/>
      <c r="R425" s="217"/>
      <c r="S425" s="217"/>
      <c r="T425" s="217"/>
      <c r="U425" s="217"/>
      <c r="V425" s="217"/>
      <c r="W425" s="217"/>
      <c r="X425" s="217"/>
      <c r="Y425" s="217"/>
      <c r="Z425" s="217"/>
      <c r="AA425" s="217"/>
      <c r="AB425" s="217"/>
      <c r="AC425" s="217"/>
      <c r="AD425" s="217"/>
      <c r="AE425" s="217"/>
      <c r="AF425" s="217"/>
      <c r="AG425" s="217"/>
      <c r="AH425" s="217"/>
      <c r="AI425" s="217"/>
      <c r="AJ425" s="217"/>
      <c r="AK425" s="217"/>
      <c r="AL425" s="217"/>
      <c r="AM425" s="217"/>
      <c r="AN425" s="217"/>
      <c r="AO425" s="217"/>
      <c r="AP425" s="217"/>
      <c r="AQ425" s="217"/>
      <c r="AR425" s="217"/>
      <c r="AS425" s="217"/>
      <c r="AT425" s="217"/>
      <c r="AU425" s="217"/>
      <c r="AV425" s="217"/>
      <c r="AW425" s="217"/>
      <c r="AX425" s="217"/>
      <c r="AY425" s="217"/>
      <c r="AZ425" s="217"/>
      <c r="BA425" s="217"/>
      <c r="BB425" s="217"/>
      <c r="BC425" s="217"/>
      <c r="BD425" s="217"/>
      <c r="BE425" s="217"/>
      <c r="BF425" s="217"/>
      <c r="BG425" s="217"/>
      <c r="BH425" s="217"/>
      <c r="BI425" s="217"/>
      <c r="BJ425" s="217"/>
      <c r="BK425" s="217"/>
      <c r="BL425" s="217"/>
    </row>
    <row r="426" spans="1:64" ht="14">
      <c r="A426" s="217"/>
      <c r="B426" s="217"/>
      <c r="C426" s="217"/>
      <c r="D426" s="217"/>
      <c r="E426" s="217"/>
      <c r="F426" s="217"/>
      <c r="G426" s="217"/>
      <c r="H426" s="217"/>
      <c r="I426" s="217"/>
      <c r="J426" s="217"/>
      <c r="K426" s="217"/>
      <c r="L426" s="217"/>
      <c r="M426" s="217"/>
      <c r="N426" s="217"/>
      <c r="O426" s="217"/>
      <c r="P426" s="217"/>
      <c r="Q426" s="217"/>
      <c r="R426" s="217"/>
      <c r="S426" s="217"/>
      <c r="T426" s="217"/>
      <c r="U426" s="217"/>
      <c r="V426" s="217"/>
      <c r="W426" s="217"/>
      <c r="X426" s="217"/>
      <c r="Y426" s="217"/>
      <c r="Z426" s="217"/>
      <c r="AA426" s="217"/>
      <c r="AB426" s="217"/>
      <c r="AC426" s="217"/>
      <c r="AD426" s="217"/>
      <c r="AE426" s="217"/>
      <c r="AF426" s="217"/>
      <c r="AG426" s="217"/>
      <c r="AH426" s="217"/>
      <c r="AI426" s="217"/>
      <c r="AJ426" s="217"/>
      <c r="AK426" s="217"/>
      <c r="AL426" s="217"/>
      <c r="AM426" s="217"/>
      <c r="AN426" s="217"/>
      <c r="AO426" s="217"/>
      <c r="AP426" s="217"/>
      <c r="AQ426" s="217"/>
      <c r="AR426" s="217"/>
      <c r="AS426" s="217"/>
      <c r="AT426" s="217"/>
      <c r="AU426" s="217"/>
      <c r="AV426" s="217"/>
      <c r="AW426" s="217"/>
      <c r="AX426" s="217"/>
      <c r="AY426" s="217"/>
      <c r="AZ426" s="217"/>
      <c r="BA426" s="217"/>
      <c r="BB426" s="217"/>
      <c r="BC426" s="217"/>
      <c r="BD426" s="217"/>
      <c r="BE426" s="217"/>
      <c r="BF426" s="217"/>
      <c r="BG426" s="217"/>
      <c r="BH426" s="217"/>
      <c r="BI426" s="217"/>
      <c r="BJ426" s="217"/>
      <c r="BK426" s="217"/>
      <c r="BL426" s="217"/>
    </row>
    <row r="427" spans="1:64" ht="14">
      <c r="A427" s="217"/>
      <c r="B427" s="217"/>
      <c r="C427" s="217"/>
      <c r="D427" s="217"/>
      <c r="E427" s="217"/>
      <c r="F427" s="217"/>
      <c r="G427" s="217"/>
      <c r="H427" s="217"/>
      <c r="I427" s="217"/>
      <c r="J427" s="217"/>
      <c r="K427" s="217"/>
      <c r="L427" s="217"/>
      <c r="M427" s="217"/>
      <c r="N427" s="217"/>
      <c r="O427" s="217"/>
      <c r="P427" s="217"/>
      <c r="Q427" s="217"/>
      <c r="R427" s="217"/>
      <c r="S427" s="217"/>
      <c r="T427" s="217"/>
      <c r="U427" s="217"/>
      <c r="V427" s="217"/>
      <c r="W427" s="217"/>
      <c r="X427" s="217"/>
      <c r="Y427" s="217"/>
      <c r="Z427" s="217"/>
      <c r="AA427" s="217"/>
      <c r="AB427" s="217"/>
      <c r="AC427" s="217"/>
      <c r="AD427" s="217"/>
      <c r="AE427" s="217"/>
      <c r="AF427" s="217"/>
      <c r="AG427" s="217"/>
      <c r="AH427" s="217"/>
      <c r="AI427" s="217"/>
      <c r="AJ427" s="217"/>
      <c r="AK427" s="217"/>
      <c r="AL427" s="217"/>
      <c r="AM427" s="217"/>
      <c r="AN427" s="217"/>
      <c r="AO427" s="217"/>
      <c r="AP427" s="217"/>
      <c r="AQ427" s="217"/>
      <c r="AR427" s="217"/>
      <c r="AS427" s="217"/>
      <c r="AT427" s="217"/>
      <c r="AU427" s="217"/>
      <c r="AV427" s="217"/>
      <c r="AW427" s="217"/>
      <c r="AX427" s="217"/>
      <c r="AY427" s="217"/>
      <c r="AZ427" s="217"/>
      <c r="BA427" s="217"/>
      <c r="BB427" s="217"/>
      <c r="BC427" s="217"/>
      <c r="BD427" s="217"/>
      <c r="BE427" s="217"/>
      <c r="BF427" s="217"/>
      <c r="BG427" s="217"/>
      <c r="BH427" s="217"/>
      <c r="BI427" s="217"/>
      <c r="BJ427" s="217"/>
      <c r="BK427" s="217"/>
      <c r="BL427" s="217"/>
    </row>
    <row r="428" spans="1:64" ht="14">
      <c r="A428" s="217"/>
      <c r="B428" s="217"/>
      <c r="C428" s="217"/>
      <c r="D428" s="217"/>
      <c r="E428" s="217"/>
      <c r="F428" s="217"/>
      <c r="G428" s="217"/>
      <c r="H428" s="217"/>
      <c r="I428" s="217"/>
      <c r="J428" s="217"/>
      <c r="K428" s="217"/>
      <c r="L428" s="217"/>
      <c r="M428" s="217"/>
      <c r="N428" s="217"/>
      <c r="O428" s="217"/>
      <c r="P428" s="217"/>
      <c r="Q428" s="217"/>
      <c r="R428" s="217"/>
      <c r="S428" s="217"/>
      <c r="T428" s="217"/>
      <c r="U428" s="217"/>
      <c r="V428" s="217"/>
      <c r="W428" s="217"/>
      <c r="X428" s="217"/>
      <c r="Y428" s="217"/>
      <c r="Z428" s="217"/>
      <c r="AA428" s="217"/>
      <c r="AB428" s="217"/>
      <c r="AC428" s="217"/>
      <c r="AD428" s="217"/>
      <c r="AE428" s="217"/>
      <c r="AF428" s="217"/>
      <c r="AG428" s="217"/>
      <c r="AH428" s="217"/>
      <c r="AI428" s="217"/>
      <c r="AJ428" s="217"/>
      <c r="AK428" s="217"/>
      <c r="AL428" s="217"/>
      <c r="AM428" s="217"/>
      <c r="AN428" s="217"/>
      <c r="AO428" s="217"/>
      <c r="AP428" s="217"/>
      <c r="AQ428" s="217"/>
      <c r="AR428" s="217"/>
      <c r="AS428" s="217"/>
      <c r="AT428" s="217"/>
      <c r="AU428" s="217"/>
      <c r="AV428" s="217"/>
      <c r="AW428" s="217"/>
      <c r="AX428" s="217"/>
      <c r="AY428" s="217"/>
      <c r="AZ428" s="217"/>
      <c r="BA428" s="217"/>
      <c r="BB428" s="217"/>
      <c r="BC428" s="217"/>
      <c r="BD428" s="217"/>
      <c r="BE428" s="217"/>
      <c r="BF428" s="217"/>
      <c r="BG428" s="217"/>
      <c r="BH428" s="217"/>
      <c r="BI428" s="217"/>
      <c r="BJ428" s="217"/>
      <c r="BK428" s="217"/>
      <c r="BL428" s="217"/>
    </row>
    <row r="429" spans="1:64" ht="14">
      <c r="A429" s="217"/>
      <c r="B429" s="217"/>
      <c r="C429" s="217"/>
      <c r="D429" s="217"/>
      <c r="E429" s="217"/>
      <c r="F429" s="217"/>
      <c r="G429" s="217"/>
      <c r="H429" s="217"/>
      <c r="I429" s="217"/>
      <c r="J429" s="217"/>
      <c r="K429" s="217"/>
      <c r="L429" s="217"/>
      <c r="M429" s="217"/>
      <c r="N429" s="217"/>
      <c r="O429" s="217"/>
      <c r="P429" s="217"/>
      <c r="Q429" s="217"/>
      <c r="R429" s="217"/>
      <c r="S429" s="217"/>
      <c r="T429" s="217"/>
      <c r="U429" s="217"/>
      <c r="V429" s="217"/>
      <c r="W429" s="217"/>
      <c r="X429" s="217"/>
      <c r="Y429" s="217"/>
      <c r="Z429" s="217"/>
      <c r="AA429" s="217"/>
      <c r="AB429" s="217"/>
      <c r="AC429" s="217"/>
      <c r="AD429" s="217"/>
      <c r="AE429" s="217"/>
      <c r="AF429" s="217"/>
      <c r="AG429" s="217"/>
      <c r="AH429" s="217"/>
      <c r="AI429" s="217"/>
      <c r="AJ429" s="217"/>
      <c r="AK429" s="217"/>
      <c r="AL429" s="217"/>
      <c r="AM429" s="217"/>
      <c r="AN429" s="217"/>
      <c r="AO429" s="217"/>
      <c r="AP429" s="217"/>
      <c r="AQ429" s="217"/>
      <c r="AR429" s="217"/>
      <c r="AS429" s="217"/>
      <c r="AT429" s="217"/>
      <c r="AU429" s="217"/>
      <c r="AV429" s="217"/>
      <c r="AW429" s="217"/>
      <c r="AX429" s="217"/>
      <c r="AY429" s="217"/>
      <c r="AZ429" s="217"/>
      <c r="BA429" s="217"/>
      <c r="BB429" s="217"/>
      <c r="BC429" s="217"/>
      <c r="BD429" s="217"/>
      <c r="BE429" s="217"/>
      <c r="BF429" s="217"/>
      <c r="BG429" s="217"/>
      <c r="BH429" s="217"/>
      <c r="BI429" s="217"/>
      <c r="BJ429" s="217"/>
      <c r="BK429" s="217"/>
      <c r="BL429" s="217"/>
    </row>
    <row r="430" spans="1:64" ht="14">
      <c r="A430" s="217"/>
      <c r="B430" s="217"/>
      <c r="C430" s="217"/>
      <c r="D430" s="217"/>
      <c r="E430" s="217"/>
      <c r="F430" s="217"/>
      <c r="G430" s="217"/>
      <c r="H430" s="217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7"/>
      <c r="U430" s="217"/>
      <c r="V430" s="217"/>
      <c r="W430" s="217"/>
      <c r="X430" s="217"/>
      <c r="Y430" s="217"/>
      <c r="Z430" s="217"/>
      <c r="AA430" s="217"/>
      <c r="AB430" s="217"/>
      <c r="AC430" s="217"/>
      <c r="AD430" s="217"/>
      <c r="AE430" s="217"/>
      <c r="AF430" s="217"/>
      <c r="AG430" s="217"/>
      <c r="AH430" s="217"/>
      <c r="AI430" s="217"/>
      <c r="AJ430" s="217"/>
      <c r="AK430" s="217"/>
      <c r="AL430" s="217"/>
      <c r="AM430" s="217"/>
      <c r="AN430" s="217"/>
      <c r="AO430" s="217"/>
      <c r="AP430" s="217"/>
      <c r="AQ430" s="217"/>
      <c r="AR430" s="217"/>
      <c r="AS430" s="217"/>
      <c r="AT430" s="217"/>
      <c r="AU430" s="217"/>
      <c r="AV430" s="217"/>
      <c r="AW430" s="217"/>
      <c r="AX430" s="217"/>
      <c r="AY430" s="217"/>
      <c r="AZ430" s="217"/>
      <c r="BA430" s="217"/>
      <c r="BB430" s="217"/>
      <c r="BC430" s="217"/>
      <c r="BD430" s="217"/>
      <c r="BE430" s="217"/>
      <c r="BF430" s="217"/>
      <c r="BG430" s="217"/>
      <c r="BH430" s="217"/>
      <c r="BI430" s="217"/>
      <c r="BJ430" s="217"/>
      <c r="BK430" s="217"/>
      <c r="BL430" s="217"/>
    </row>
    <row r="431" spans="1:64" ht="14">
      <c r="A431" s="217"/>
      <c r="B431" s="217"/>
      <c r="C431" s="217"/>
      <c r="D431" s="217"/>
      <c r="E431" s="217"/>
      <c r="F431" s="217"/>
      <c r="G431" s="217"/>
      <c r="H431" s="217"/>
      <c r="I431" s="217"/>
      <c r="J431" s="217"/>
      <c r="K431" s="217"/>
      <c r="L431" s="217"/>
      <c r="M431" s="217"/>
      <c r="N431" s="217"/>
      <c r="O431" s="217"/>
      <c r="P431" s="217"/>
      <c r="Q431" s="217"/>
      <c r="R431" s="217"/>
      <c r="S431" s="217"/>
      <c r="T431" s="217"/>
      <c r="U431" s="217"/>
      <c r="V431" s="217"/>
      <c r="W431" s="217"/>
      <c r="X431" s="217"/>
      <c r="Y431" s="217"/>
      <c r="Z431" s="217"/>
      <c r="AA431" s="217"/>
      <c r="AB431" s="217"/>
      <c r="AC431" s="217"/>
      <c r="AD431" s="217"/>
      <c r="AE431" s="217"/>
      <c r="AF431" s="217"/>
      <c r="AG431" s="217"/>
      <c r="AH431" s="217"/>
      <c r="AI431" s="217"/>
      <c r="AJ431" s="217"/>
      <c r="AK431" s="217"/>
      <c r="AL431" s="217"/>
      <c r="AM431" s="217"/>
      <c r="AN431" s="217"/>
      <c r="AO431" s="217"/>
      <c r="AP431" s="217"/>
      <c r="AQ431" s="217"/>
      <c r="AR431" s="217"/>
      <c r="AS431" s="217"/>
      <c r="AT431" s="217"/>
      <c r="AU431" s="217"/>
      <c r="AV431" s="217"/>
      <c r="AW431" s="217"/>
      <c r="AX431" s="217"/>
      <c r="AY431" s="217"/>
      <c r="AZ431" s="217"/>
      <c r="BA431" s="217"/>
      <c r="BB431" s="217"/>
      <c r="BC431" s="217"/>
      <c r="BD431" s="217"/>
      <c r="BE431" s="217"/>
      <c r="BF431" s="217"/>
      <c r="BG431" s="217"/>
      <c r="BH431" s="217"/>
      <c r="BI431" s="217"/>
      <c r="BJ431" s="217"/>
      <c r="BK431" s="217"/>
      <c r="BL431" s="217"/>
    </row>
    <row r="432" spans="1:64" ht="14">
      <c r="A432" s="217"/>
      <c r="B432" s="217"/>
      <c r="C432" s="217"/>
      <c r="D432" s="217"/>
      <c r="E432" s="217"/>
      <c r="F432" s="217"/>
      <c r="G432" s="217"/>
      <c r="H432" s="217"/>
      <c r="I432" s="217"/>
      <c r="J432" s="217"/>
      <c r="K432" s="217"/>
      <c r="L432" s="217"/>
      <c r="M432" s="217"/>
      <c r="N432" s="217"/>
      <c r="O432" s="217"/>
      <c r="P432" s="217"/>
      <c r="Q432" s="217"/>
      <c r="R432" s="217"/>
      <c r="S432" s="217"/>
      <c r="T432" s="217"/>
      <c r="U432" s="217"/>
      <c r="V432" s="217"/>
      <c r="W432" s="217"/>
      <c r="X432" s="217"/>
      <c r="Y432" s="217"/>
      <c r="Z432" s="217"/>
      <c r="AA432" s="217"/>
      <c r="AB432" s="217"/>
      <c r="AC432" s="217"/>
      <c r="AD432" s="217"/>
      <c r="AE432" s="217"/>
      <c r="AF432" s="217"/>
      <c r="AG432" s="217"/>
      <c r="AH432" s="217"/>
      <c r="AI432" s="217"/>
      <c r="AJ432" s="217"/>
      <c r="AK432" s="217"/>
      <c r="AL432" s="217"/>
      <c r="AM432" s="217"/>
      <c r="AN432" s="217"/>
      <c r="AO432" s="217"/>
      <c r="AP432" s="217"/>
      <c r="AQ432" s="217"/>
      <c r="AR432" s="217"/>
      <c r="AS432" s="217"/>
      <c r="AT432" s="217"/>
      <c r="AU432" s="217"/>
      <c r="AV432" s="217"/>
      <c r="AW432" s="217"/>
      <c r="AX432" s="217"/>
      <c r="AY432" s="217"/>
      <c r="AZ432" s="217"/>
      <c r="BA432" s="217"/>
      <c r="BB432" s="217"/>
      <c r="BC432" s="217"/>
      <c r="BD432" s="217"/>
      <c r="BE432" s="217"/>
      <c r="BF432" s="217"/>
      <c r="BG432" s="217"/>
      <c r="BH432" s="217"/>
      <c r="BI432" s="217"/>
      <c r="BJ432" s="217"/>
      <c r="BK432" s="217"/>
      <c r="BL432" s="217"/>
    </row>
    <row r="433" spans="1:64" ht="14">
      <c r="A433" s="217"/>
      <c r="B433" s="217"/>
      <c r="C433" s="217"/>
      <c r="D433" s="217"/>
      <c r="E433" s="217"/>
      <c r="F433" s="217"/>
      <c r="G433" s="217"/>
      <c r="H433" s="217"/>
      <c r="I433" s="217"/>
      <c r="J433" s="217"/>
      <c r="K433" s="217"/>
      <c r="L433" s="217"/>
      <c r="M433" s="217"/>
      <c r="N433" s="217"/>
      <c r="O433" s="217"/>
      <c r="P433" s="217"/>
      <c r="Q433" s="217"/>
      <c r="R433" s="217"/>
      <c r="S433" s="217"/>
      <c r="T433" s="217"/>
      <c r="U433" s="217"/>
      <c r="V433" s="217"/>
      <c r="W433" s="217"/>
      <c r="X433" s="217"/>
      <c r="Y433" s="217"/>
      <c r="Z433" s="217"/>
      <c r="AA433" s="217"/>
      <c r="AB433" s="217"/>
      <c r="AC433" s="217"/>
      <c r="AD433" s="217"/>
      <c r="AE433" s="217"/>
      <c r="AF433" s="217"/>
      <c r="AG433" s="217"/>
      <c r="AH433" s="217"/>
      <c r="AI433" s="217"/>
      <c r="AJ433" s="217"/>
      <c r="AK433" s="217"/>
      <c r="AL433" s="217"/>
      <c r="AM433" s="217"/>
      <c r="AN433" s="217"/>
      <c r="AO433" s="217"/>
      <c r="AP433" s="217"/>
      <c r="AQ433" s="217"/>
      <c r="AR433" s="217"/>
      <c r="AS433" s="217"/>
      <c r="AT433" s="217"/>
      <c r="AU433" s="217"/>
      <c r="AV433" s="217"/>
      <c r="AW433" s="217"/>
      <c r="AX433" s="217"/>
      <c r="AY433" s="217"/>
      <c r="AZ433" s="217"/>
      <c r="BA433" s="217"/>
      <c r="BB433" s="217"/>
      <c r="BC433" s="217"/>
      <c r="BD433" s="217"/>
      <c r="BE433" s="217"/>
      <c r="BF433" s="217"/>
      <c r="BG433" s="217"/>
      <c r="BH433" s="217"/>
      <c r="BI433" s="217"/>
      <c r="BJ433" s="217"/>
      <c r="BK433" s="217"/>
      <c r="BL433" s="217"/>
    </row>
    <row r="434" spans="1:64" ht="14">
      <c r="A434" s="217"/>
      <c r="B434" s="217"/>
      <c r="C434" s="217"/>
      <c r="D434" s="217"/>
      <c r="E434" s="217"/>
      <c r="F434" s="217"/>
      <c r="G434" s="217"/>
      <c r="H434" s="217"/>
      <c r="I434" s="217"/>
      <c r="J434" s="217"/>
      <c r="K434" s="217"/>
      <c r="L434" s="217"/>
      <c r="M434" s="217"/>
      <c r="N434" s="217"/>
      <c r="O434" s="217"/>
      <c r="P434" s="217"/>
      <c r="Q434" s="217"/>
      <c r="R434" s="217"/>
      <c r="S434" s="217"/>
      <c r="T434" s="217"/>
      <c r="U434" s="217"/>
      <c r="V434" s="217"/>
      <c r="W434" s="217"/>
      <c r="X434" s="217"/>
      <c r="Y434" s="217"/>
      <c r="Z434" s="217"/>
      <c r="AA434" s="217"/>
      <c r="AB434" s="217"/>
      <c r="AC434" s="217"/>
      <c r="AD434" s="217"/>
      <c r="AE434" s="217"/>
      <c r="AF434" s="217"/>
      <c r="AG434" s="217"/>
      <c r="AH434" s="217"/>
      <c r="AI434" s="217"/>
      <c r="AJ434" s="217"/>
      <c r="AK434" s="217"/>
      <c r="AL434" s="217"/>
      <c r="AM434" s="217"/>
      <c r="AN434" s="217"/>
      <c r="AO434" s="217"/>
      <c r="AP434" s="217"/>
      <c r="AQ434" s="217"/>
      <c r="AR434" s="217"/>
      <c r="AS434" s="217"/>
      <c r="AT434" s="217"/>
      <c r="AU434" s="217"/>
      <c r="AV434" s="217"/>
      <c r="AW434" s="217"/>
      <c r="AX434" s="217"/>
      <c r="AY434" s="217"/>
      <c r="AZ434" s="217"/>
      <c r="BA434" s="217"/>
      <c r="BB434" s="217"/>
      <c r="BC434" s="217"/>
      <c r="BD434" s="217"/>
      <c r="BE434" s="217"/>
      <c r="BF434" s="217"/>
      <c r="BG434" s="217"/>
      <c r="BH434" s="217"/>
      <c r="BI434" s="217"/>
      <c r="BJ434" s="217"/>
      <c r="BK434" s="217"/>
      <c r="BL434" s="217"/>
    </row>
    <row r="435" spans="1:64" ht="14">
      <c r="A435" s="217"/>
      <c r="B435" s="217"/>
      <c r="C435" s="217"/>
      <c r="D435" s="217"/>
      <c r="E435" s="217"/>
      <c r="F435" s="217"/>
      <c r="G435" s="217"/>
      <c r="H435" s="217"/>
      <c r="I435" s="217"/>
      <c r="J435" s="217"/>
      <c r="K435" s="217"/>
      <c r="L435" s="217"/>
      <c r="M435" s="217"/>
      <c r="N435" s="217"/>
      <c r="O435" s="217"/>
      <c r="P435" s="217"/>
      <c r="Q435" s="217"/>
      <c r="R435" s="217"/>
      <c r="S435" s="217"/>
      <c r="T435" s="217"/>
      <c r="U435" s="217"/>
      <c r="V435" s="217"/>
      <c r="W435" s="217"/>
      <c r="X435" s="217"/>
      <c r="Y435" s="217"/>
      <c r="Z435" s="217"/>
      <c r="AA435" s="217"/>
      <c r="AB435" s="217"/>
      <c r="AC435" s="217"/>
      <c r="AD435" s="217"/>
      <c r="AE435" s="217"/>
      <c r="AF435" s="217"/>
      <c r="AG435" s="217"/>
      <c r="AH435" s="217"/>
      <c r="AI435" s="217"/>
      <c r="AJ435" s="217"/>
      <c r="AK435" s="217"/>
      <c r="AL435" s="217"/>
      <c r="AM435" s="217"/>
      <c r="AN435" s="217"/>
      <c r="AO435" s="217"/>
      <c r="AP435" s="217"/>
      <c r="AQ435" s="217"/>
      <c r="AR435" s="217"/>
      <c r="AS435" s="217"/>
      <c r="AT435" s="217"/>
      <c r="AU435" s="217"/>
      <c r="AV435" s="217"/>
      <c r="AW435" s="217"/>
      <c r="AX435" s="217"/>
      <c r="AY435" s="217"/>
      <c r="AZ435" s="217"/>
      <c r="BA435" s="217"/>
      <c r="BB435" s="217"/>
      <c r="BC435" s="217"/>
      <c r="BD435" s="217"/>
      <c r="BE435" s="217"/>
      <c r="BF435" s="217"/>
      <c r="BG435" s="217"/>
      <c r="BH435" s="217"/>
      <c r="BI435" s="217"/>
      <c r="BJ435" s="217"/>
      <c r="BK435" s="217"/>
      <c r="BL435" s="217"/>
    </row>
    <row r="436" spans="1:64" ht="14">
      <c r="A436" s="217"/>
      <c r="B436" s="217"/>
      <c r="C436" s="217"/>
      <c r="D436" s="217"/>
      <c r="E436" s="217"/>
      <c r="F436" s="217"/>
      <c r="G436" s="217"/>
      <c r="H436" s="217"/>
      <c r="I436" s="217"/>
      <c r="J436" s="217"/>
      <c r="K436" s="217"/>
      <c r="L436" s="217"/>
      <c r="M436" s="217"/>
      <c r="N436" s="217"/>
      <c r="O436" s="217"/>
      <c r="P436" s="217"/>
      <c r="Q436" s="217"/>
      <c r="R436" s="217"/>
      <c r="S436" s="217"/>
      <c r="T436" s="217"/>
      <c r="U436" s="217"/>
      <c r="V436" s="217"/>
      <c r="W436" s="217"/>
      <c r="X436" s="217"/>
      <c r="Y436" s="217"/>
      <c r="Z436" s="217"/>
      <c r="AA436" s="217"/>
      <c r="AB436" s="217"/>
      <c r="AC436" s="217"/>
      <c r="AD436" s="217"/>
      <c r="AE436" s="217"/>
      <c r="AF436" s="217"/>
      <c r="AG436" s="217"/>
      <c r="AH436" s="217"/>
      <c r="AI436" s="217"/>
      <c r="AJ436" s="217"/>
      <c r="AK436" s="217"/>
      <c r="AL436" s="217"/>
      <c r="AM436" s="217"/>
      <c r="AN436" s="217"/>
      <c r="AO436" s="217"/>
      <c r="AP436" s="217"/>
      <c r="AQ436" s="217"/>
      <c r="AR436" s="217"/>
      <c r="AS436" s="217"/>
      <c r="AT436" s="217"/>
      <c r="AU436" s="217"/>
      <c r="AV436" s="217"/>
      <c r="AW436" s="217"/>
      <c r="AX436" s="217"/>
      <c r="AY436" s="217"/>
      <c r="AZ436" s="217"/>
      <c r="BA436" s="217"/>
      <c r="BB436" s="217"/>
      <c r="BC436" s="217"/>
      <c r="BD436" s="217"/>
      <c r="BE436" s="217"/>
      <c r="BF436" s="217"/>
      <c r="BG436" s="217"/>
      <c r="BH436" s="217"/>
      <c r="BI436" s="217"/>
      <c r="BJ436" s="217"/>
      <c r="BK436" s="217"/>
      <c r="BL436" s="217"/>
    </row>
    <row r="437" spans="1:64" ht="14">
      <c r="A437" s="217"/>
      <c r="B437" s="217"/>
      <c r="C437" s="217"/>
      <c r="D437" s="217"/>
      <c r="E437" s="217"/>
      <c r="F437" s="217"/>
      <c r="G437" s="217"/>
      <c r="H437" s="217"/>
      <c r="I437" s="217"/>
      <c r="J437" s="217"/>
      <c r="K437" s="217"/>
      <c r="L437" s="217"/>
      <c r="M437" s="217"/>
      <c r="N437" s="217"/>
      <c r="O437" s="217"/>
      <c r="P437" s="217"/>
      <c r="Q437" s="217"/>
      <c r="R437" s="217"/>
      <c r="S437" s="217"/>
      <c r="T437" s="217"/>
      <c r="U437" s="217"/>
      <c r="V437" s="217"/>
      <c r="W437" s="217"/>
      <c r="X437" s="217"/>
      <c r="Y437" s="217"/>
      <c r="Z437" s="217"/>
      <c r="AA437" s="217"/>
      <c r="AB437" s="217"/>
      <c r="AC437" s="217"/>
      <c r="AD437" s="217"/>
      <c r="AE437" s="217"/>
      <c r="AF437" s="217"/>
      <c r="AG437" s="217"/>
      <c r="AH437" s="217"/>
      <c r="AI437" s="217"/>
      <c r="AJ437" s="217"/>
      <c r="AK437" s="217"/>
      <c r="AL437" s="217"/>
      <c r="AM437" s="217"/>
      <c r="AN437" s="217"/>
      <c r="AO437" s="217"/>
      <c r="AP437" s="217"/>
      <c r="AQ437" s="217"/>
      <c r="AR437" s="217"/>
      <c r="AS437" s="217"/>
      <c r="AT437" s="217"/>
      <c r="AU437" s="217"/>
      <c r="AV437" s="217"/>
      <c r="AW437" s="217"/>
      <c r="AX437" s="217"/>
      <c r="AY437" s="217"/>
      <c r="AZ437" s="217"/>
      <c r="BA437" s="217"/>
      <c r="BB437" s="217"/>
      <c r="BC437" s="217"/>
      <c r="BD437" s="217"/>
      <c r="BE437" s="217"/>
      <c r="BF437" s="217"/>
      <c r="BG437" s="217"/>
      <c r="BH437" s="217"/>
      <c r="BI437" s="217"/>
      <c r="BJ437" s="217"/>
      <c r="BK437" s="217"/>
      <c r="BL437" s="217"/>
    </row>
    <row r="438" spans="1:64" ht="14">
      <c r="A438" s="217"/>
      <c r="B438" s="217"/>
      <c r="C438" s="217"/>
      <c r="D438" s="217"/>
      <c r="E438" s="217"/>
      <c r="F438" s="217"/>
      <c r="G438" s="217"/>
      <c r="H438" s="217"/>
      <c r="I438" s="217"/>
      <c r="J438" s="217"/>
      <c r="K438" s="217"/>
      <c r="L438" s="217"/>
      <c r="M438" s="217"/>
      <c r="N438" s="217"/>
      <c r="O438" s="217"/>
      <c r="P438" s="217"/>
      <c r="Q438" s="217"/>
      <c r="R438" s="217"/>
      <c r="S438" s="217"/>
      <c r="T438" s="217"/>
      <c r="U438" s="217"/>
      <c r="V438" s="217"/>
      <c r="W438" s="217"/>
      <c r="X438" s="217"/>
      <c r="Y438" s="217"/>
      <c r="Z438" s="217"/>
      <c r="AA438" s="217"/>
      <c r="AB438" s="217"/>
      <c r="AC438" s="217"/>
      <c r="AD438" s="217"/>
      <c r="AE438" s="217"/>
      <c r="AF438" s="217"/>
      <c r="AG438" s="217"/>
      <c r="AH438" s="217"/>
      <c r="AI438" s="217"/>
      <c r="AJ438" s="217"/>
      <c r="AK438" s="217"/>
      <c r="AL438" s="217"/>
      <c r="AM438" s="217"/>
      <c r="AN438" s="217"/>
      <c r="AO438" s="217"/>
      <c r="AP438" s="217"/>
      <c r="AQ438" s="217"/>
      <c r="AR438" s="217"/>
      <c r="AS438" s="217"/>
      <c r="AT438" s="217"/>
      <c r="AU438" s="217"/>
      <c r="AV438" s="217"/>
      <c r="AW438" s="217"/>
      <c r="AX438" s="217"/>
      <c r="AY438" s="217"/>
      <c r="AZ438" s="217"/>
      <c r="BA438" s="217"/>
      <c r="BB438" s="217"/>
      <c r="BC438" s="217"/>
      <c r="BD438" s="217"/>
      <c r="BE438" s="217"/>
      <c r="BF438" s="217"/>
      <c r="BG438" s="217"/>
      <c r="BH438" s="217"/>
      <c r="BI438" s="217"/>
      <c r="BJ438" s="217"/>
      <c r="BK438" s="217"/>
      <c r="BL438" s="217"/>
    </row>
    <row r="439" spans="1:64" ht="14">
      <c r="A439" s="217"/>
      <c r="B439" s="217"/>
      <c r="C439" s="217"/>
      <c r="D439" s="217"/>
      <c r="E439" s="217"/>
      <c r="F439" s="217"/>
      <c r="G439" s="217"/>
      <c r="H439" s="217"/>
      <c r="I439" s="217"/>
      <c r="J439" s="217"/>
      <c r="K439" s="217"/>
      <c r="L439" s="217"/>
      <c r="M439" s="217"/>
      <c r="N439" s="217"/>
      <c r="O439" s="217"/>
      <c r="P439" s="217"/>
      <c r="Q439" s="217"/>
      <c r="R439" s="217"/>
      <c r="S439" s="217"/>
      <c r="T439" s="217"/>
      <c r="U439" s="217"/>
      <c r="V439" s="217"/>
      <c r="W439" s="217"/>
      <c r="X439" s="217"/>
      <c r="Y439" s="217"/>
      <c r="Z439" s="217"/>
      <c r="AA439" s="217"/>
      <c r="AB439" s="217"/>
      <c r="AC439" s="217"/>
      <c r="AD439" s="217"/>
      <c r="AE439" s="217"/>
      <c r="AF439" s="217"/>
      <c r="AG439" s="217"/>
      <c r="AH439" s="217"/>
      <c r="AI439" s="217"/>
      <c r="AJ439" s="217"/>
      <c r="AK439" s="217"/>
      <c r="AL439" s="217"/>
      <c r="AM439" s="217"/>
      <c r="AN439" s="217"/>
      <c r="AO439" s="217"/>
      <c r="AP439" s="217"/>
      <c r="AQ439" s="217"/>
      <c r="AR439" s="217"/>
      <c r="AS439" s="217"/>
      <c r="AT439" s="217"/>
      <c r="AU439" s="217"/>
      <c r="AV439" s="217"/>
      <c r="AW439" s="217"/>
      <c r="AX439" s="217"/>
      <c r="AY439" s="217"/>
      <c r="AZ439" s="217"/>
      <c r="BA439" s="217"/>
      <c r="BB439" s="217"/>
      <c r="BC439" s="217"/>
      <c r="BD439" s="217"/>
      <c r="BE439" s="217"/>
      <c r="BF439" s="217"/>
      <c r="BG439" s="217"/>
      <c r="BH439" s="217"/>
      <c r="BI439" s="217"/>
      <c r="BJ439" s="217"/>
      <c r="BK439" s="217"/>
      <c r="BL439" s="217"/>
    </row>
    <row r="440" spans="1:64" ht="14">
      <c r="A440" s="217"/>
      <c r="B440" s="217"/>
      <c r="C440" s="217"/>
      <c r="D440" s="217"/>
      <c r="E440" s="217"/>
      <c r="F440" s="217"/>
      <c r="G440" s="217"/>
      <c r="H440" s="217"/>
      <c r="I440" s="217"/>
      <c r="J440" s="217"/>
      <c r="K440" s="217"/>
      <c r="L440" s="217"/>
      <c r="M440" s="217"/>
      <c r="N440" s="217"/>
      <c r="O440" s="217"/>
      <c r="P440" s="217"/>
      <c r="Q440" s="217"/>
      <c r="R440" s="217"/>
      <c r="S440" s="217"/>
      <c r="T440" s="217"/>
      <c r="U440" s="217"/>
      <c r="V440" s="217"/>
      <c r="W440" s="217"/>
      <c r="X440" s="217"/>
      <c r="Y440" s="217"/>
      <c r="Z440" s="217"/>
      <c r="AA440" s="217"/>
      <c r="AB440" s="217"/>
      <c r="AC440" s="217"/>
      <c r="AD440" s="217"/>
      <c r="AE440" s="217"/>
      <c r="AF440" s="217"/>
      <c r="AG440" s="217"/>
      <c r="AH440" s="217"/>
      <c r="AI440" s="217"/>
      <c r="AJ440" s="217"/>
      <c r="AK440" s="217"/>
      <c r="AL440" s="217"/>
      <c r="AM440" s="217"/>
      <c r="AN440" s="217"/>
      <c r="AO440" s="217"/>
      <c r="AP440" s="217"/>
      <c r="AQ440" s="217"/>
      <c r="AR440" s="217"/>
      <c r="AS440" s="217"/>
      <c r="AT440" s="217"/>
      <c r="AU440" s="217"/>
      <c r="AV440" s="217"/>
      <c r="AW440" s="217"/>
      <c r="AX440" s="217"/>
      <c r="AY440" s="217"/>
      <c r="AZ440" s="217"/>
      <c r="BA440" s="217"/>
      <c r="BB440" s="217"/>
      <c r="BC440" s="217"/>
      <c r="BD440" s="217"/>
      <c r="BE440" s="217"/>
      <c r="BF440" s="217"/>
      <c r="BG440" s="217"/>
      <c r="BH440" s="217"/>
      <c r="BI440" s="217"/>
      <c r="BJ440" s="217"/>
      <c r="BK440" s="217"/>
      <c r="BL440" s="217"/>
    </row>
    <row r="441" spans="1:64" ht="14">
      <c r="A441" s="217"/>
      <c r="B441" s="217"/>
      <c r="C441" s="217"/>
      <c r="D441" s="217"/>
      <c r="E441" s="217"/>
      <c r="F441" s="217"/>
      <c r="G441" s="217"/>
      <c r="H441" s="217"/>
      <c r="I441" s="217"/>
      <c r="J441" s="217"/>
      <c r="K441" s="217"/>
      <c r="L441" s="217"/>
      <c r="M441" s="217"/>
      <c r="N441" s="217"/>
      <c r="O441" s="217"/>
      <c r="P441" s="217"/>
      <c r="Q441" s="217"/>
      <c r="R441" s="217"/>
      <c r="S441" s="217"/>
      <c r="T441" s="217"/>
      <c r="U441" s="217"/>
      <c r="V441" s="217"/>
      <c r="W441" s="217"/>
      <c r="X441" s="217"/>
      <c r="Y441" s="217"/>
      <c r="Z441" s="217"/>
      <c r="AA441" s="217"/>
      <c r="AB441" s="217"/>
      <c r="AC441" s="217"/>
      <c r="AD441" s="217"/>
      <c r="AE441" s="217"/>
      <c r="AF441" s="217"/>
      <c r="AG441" s="217"/>
      <c r="AH441" s="217"/>
      <c r="AI441" s="217"/>
      <c r="AJ441" s="217"/>
      <c r="AK441" s="217"/>
      <c r="AL441" s="217"/>
      <c r="AM441" s="217"/>
      <c r="AN441" s="217"/>
      <c r="AO441" s="217"/>
      <c r="AP441" s="217"/>
      <c r="AQ441" s="217"/>
      <c r="AR441" s="217"/>
      <c r="AS441" s="217"/>
      <c r="AT441" s="217"/>
      <c r="AU441" s="217"/>
      <c r="AV441" s="217"/>
      <c r="AW441" s="217"/>
      <c r="AX441" s="217"/>
      <c r="AY441" s="217"/>
      <c r="AZ441" s="217"/>
      <c r="BA441" s="217"/>
      <c r="BB441" s="217"/>
      <c r="BC441" s="217"/>
      <c r="BD441" s="217"/>
      <c r="BE441" s="217"/>
      <c r="BF441" s="217"/>
      <c r="BG441" s="217"/>
      <c r="BH441" s="217"/>
      <c r="BI441" s="217"/>
      <c r="BJ441" s="217"/>
      <c r="BK441" s="217"/>
      <c r="BL441" s="217"/>
    </row>
    <row r="442" spans="1:64" ht="14">
      <c r="A442" s="217"/>
      <c r="B442" s="217"/>
      <c r="C442" s="217"/>
      <c r="D442" s="217"/>
      <c r="E442" s="217"/>
      <c r="F442" s="217"/>
      <c r="G442" s="217"/>
      <c r="H442" s="217"/>
      <c r="I442" s="217"/>
      <c r="J442" s="217"/>
      <c r="K442" s="217"/>
      <c r="L442" s="217"/>
      <c r="M442" s="217"/>
      <c r="N442" s="217"/>
      <c r="O442" s="217"/>
      <c r="P442" s="217"/>
      <c r="Q442" s="217"/>
      <c r="R442" s="217"/>
      <c r="S442" s="217"/>
      <c r="T442" s="217"/>
      <c r="U442" s="217"/>
      <c r="V442" s="217"/>
      <c r="W442" s="217"/>
      <c r="X442" s="217"/>
      <c r="Y442" s="217"/>
      <c r="Z442" s="217"/>
      <c r="AA442" s="217"/>
      <c r="AB442" s="217"/>
      <c r="AC442" s="217"/>
      <c r="AD442" s="217"/>
      <c r="AE442" s="217"/>
      <c r="AF442" s="217"/>
      <c r="AG442" s="217"/>
      <c r="AH442" s="217"/>
      <c r="AI442" s="217"/>
      <c r="AJ442" s="217"/>
      <c r="AK442" s="217"/>
      <c r="AL442" s="217"/>
      <c r="AM442" s="217"/>
      <c r="AN442" s="217"/>
      <c r="AO442" s="217"/>
      <c r="AP442" s="217"/>
      <c r="AQ442" s="217"/>
      <c r="AR442" s="217"/>
      <c r="AS442" s="217"/>
      <c r="AT442" s="217"/>
      <c r="AU442" s="217"/>
      <c r="AV442" s="217"/>
      <c r="AW442" s="217"/>
      <c r="AX442" s="217"/>
      <c r="AY442" s="217"/>
      <c r="AZ442" s="217"/>
      <c r="BA442" s="217"/>
      <c r="BB442" s="217"/>
      <c r="BC442" s="217"/>
      <c r="BD442" s="217"/>
      <c r="BE442" s="217"/>
      <c r="BF442" s="217"/>
      <c r="BG442" s="217"/>
      <c r="BH442" s="217"/>
      <c r="BI442" s="217"/>
      <c r="BJ442" s="217"/>
      <c r="BK442" s="217"/>
      <c r="BL442" s="217"/>
    </row>
    <row r="443" spans="1:64" ht="14">
      <c r="A443" s="217"/>
      <c r="B443" s="217"/>
      <c r="C443" s="217"/>
      <c r="D443" s="217"/>
      <c r="E443" s="217"/>
      <c r="F443" s="217"/>
      <c r="G443" s="217"/>
      <c r="H443" s="217"/>
      <c r="I443" s="217"/>
      <c r="J443" s="217"/>
      <c r="K443" s="217"/>
      <c r="L443" s="217"/>
      <c r="M443" s="217"/>
      <c r="N443" s="217"/>
      <c r="O443" s="217"/>
      <c r="P443" s="217"/>
      <c r="Q443" s="217"/>
      <c r="R443" s="217"/>
      <c r="S443" s="217"/>
      <c r="T443" s="217"/>
      <c r="U443" s="217"/>
      <c r="V443" s="217"/>
      <c r="W443" s="217"/>
      <c r="X443" s="217"/>
      <c r="Y443" s="217"/>
      <c r="Z443" s="217"/>
      <c r="AA443" s="217"/>
      <c r="AB443" s="217"/>
      <c r="AC443" s="217"/>
      <c r="AD443" s="217"/>
      <c r="AE443" s="217"/>
      <c r="AF443" s="217"/>
      <c r="AG443" s="217"/>
      <c r="AH443" s="217"/>
      <c r="AI443" s="217"/>
      <c r="AJ443" s="217"/>
      <c r="AK443" s="217"/>
      <c r="AL443" s="217"/>
      <c r="AM443" s="217"/>
      <c r="AN443" s="217"/>
      <c r="AO443" s="217"/>
      <c r="AP443" s="217"/>
      <c r="AQ443" s="217"/>
      <c r="AR443" s="217"/>
      <c r="AS443" s="217"/>
      <c r="AT443" s="217"/>
      <c r="AU443" s="217"/>
      <c r="AV443" s="217"/>
      <c r="AW443" s="217"/>
      <c r="AX443" s="217"/>
      <c r="AY443" s="217"/>
      <c r="AZ443" s="217"/>
      <c r="BA443" s="217"/>
      <c r="BB443" s="217"/>
      <c r="BC443" s="217"/>
      <c r="BD443" s="217"/>
      <c r="BE443" s="217"/>
      <c r="BF443" s="217"/>
      <c r="BG443" s="217"/>
      <c r="BH443" s="217"/>
      <c r="BI443" s="217"/>
      <c r="BJ443" s="217"/>
      <c r="BK443" s="217"/>
      <c r="BL443" s="217"/>
    </row>
    <row r="444" spans="1:64" ht="14">
      <c r="A444" s="217"/>
      <c r="B444" s="217"/>
      <c r="C444" s="217"/>
      <c r="D444" s="217"/>
      <c r="E444" s="217"/>
      <c r="F444" s="217"/>
      <c r="G444" s="217"/>
      <c r="H444" s="217"/>
      <c r="I444" s="217"/>
      <c r="J444" s="217"/>
      <c r="K444" s="217"/>
      <c r="L444" s="217"/>
      <c r="M444" s="217"/>
      <c r="N444" s="217"/>
      <c r="O444" s="217"/>
      <c r="P444" s="217"/>
      <c r="Q444" s="217"/>
      <c r="R444" s="217"/>
      <c r="S444" s="217"/>
      <c r="T444" s="217"/>
      <c r="U444" s="217"/>
      <c r="V444" s="217"/>
      <c r="W444" s="217"/>
      <c r="X444" s="217"/>
      <c r="Y444" s="217"/>
      <c r="Z444" s="217"/>
      <c r="AA444" s="217"/>
      <c r="AB444" s="217"/>
      <c r="AC444" s="217"/>
      <c r="AD444" s="217"/>
      <c r="AE444" s="217"/>
      <c r="AF444" s="217"/>
      <c r="AG444" s="217"/>
      <c r="AH444" s="217"/>
      <c r="AI444" s="217"/>
      <c r="AJ444" s="217"/>
      <c r="AK444" s="217"/>
      <c r="AL444" s="217"/>
      <c r="AM444" s="217"/>
      <c r="AN444" s="217"/>
      <c r="AO444" s="217"/>
      <c r="AP444" s="217"/>
      <c r="AQ444" s="217"/>
      <c r="AR444" s="217"/>
      <c r="AS444" s="217"/>
      <c r="AT444" s="217"/>
      <c r="AU444" s="217"/>
      <c r="AV444" s="217"/>
      <c r="AW444" s="217"/>
      <c r="AX444" s="217"/>
      <c r="AY444" s="217"/>
      <c r="AZ444" s="217"/>
      <c r="BA444" s="217"/>
      <c r="BB444" s="217"/>
      <c r="BC444" s="217"/>
      <c r="BD444" s="217"/>
      <c r="BE444" s="217"/>
      <c r="BF444" s="217"/>
      <c r="BG444" s="217"/>
      <c r="BH444" s="217"/>
      <c r="BI444" s="217"/>
      <c r="BJ444" s="217"/>
      <c r="BK444" s="217"/>
      <c r="BL444" s="217"/>
    </row>
    <row r="445" spans="1:64" ht="14">
      <c r="A445" s="217"/>
      <c r="B445" s="217"/>
      <c r="C445" s="217"/>
      <c r="D445" s="217"/>
      <c r="E445" s="217"/>
      <c r="F445" s="217"/>
      <c r="G445" s="217"/>
      <c r="H445" s="217"/>
      <c r="I445" s="217"/>
      <c r="J445" s="217"/>
      <c r="K445" s="217"/>
      <c r="L445" s="217"/>
      <c r="M445" s="217"/>
      <c r="N445" s="217"/>
      <c r="O445" s="217"/>
      <c r="P445" s="217"/>
      <c r="Q445" s="217"/>
      <c r="R445" s="217"/>
      <c r="S445" s="217"/>
      <c r="T445" s="217"/>
      <c r="U445" s="217"/>
      <c r="V445" s="217"/>
      <c r="W445" s="217"/>
      <c r="X445" s="217"/>
      <c r="Y445" s="217"/>
      <c r="Z445" s="217"/>
      <c r="AA445" s="217"/>
      <c r="AB445" s="217"/>
      <c r="AC445" s="217"/>
      <c r="AD445" s="217"/>
      <c r="AE445" s="217"/>
      <c r="AF445" s="217"/>
      <c r="AG445" s="217"/>
      <c r="AH445" s="217"/>
      <c r="AI445" s="217"/>
      <c r="AJ445" s="217"/>
      <c r="AK445" s="217"/>
      <c r="AL445" s="217"/>
      <c r="AM445" s="217"/>
      <c r="AN445" s="217"/>
      <c r="AO445" s="217"/>
      <c r="AP445" s="217"/>
      <c r="AQ445" s="217"/>
      <c r="AR445" s="217"/>
      <c r="AS445" s="217"/>
      <c r="AT445" s="217"/>
      <c r="AU445" s="217"/>
      <c r="AV445" s="217"/>
      <c r="AW445" s="217"/>
      <c r="AX445" s="217"/>
      <c r="AY445" s="217"/>
      <c r="AZ445" s="217"/>
      <c r="BA445" s="217"/>
      <c r="BB445" s="217"/>
      <c r="BC445" s="217"/>
      <c r="BD445" s="217"/>
      <c r="BE445" s="217"/>
      <c r="BF445" s="217"/>
      <c r="BG445" s="217"/>
      <c r="BH445" s="217"/>
      <c r="BI445" s="217"/>
      <c r="BJ445" s="217"/>
      <c r="BK445" s="217"/>
      <c r="BL445" s="217"/>
    </row>
    <row r="446" spans="1:64" ht="14">
      <c r="A446" s="217"/>
      <c r="B446" s="217"/>
      <c r="C446" s="217"/>
      <c r="D446" s="217"/>
      <c r="E446" s="217"/>
      <c r="F446" s="217"/>
      <c r="G446" s="217"/>
      <c r="H446" s="217"/>
      <c r="I446" s="217"/>
      <c r="J446" s="217"/>
      <c r="K446" s="217"/>
      <c r="L446" s="217"/>
      <c r="M446" s="217"/>
      <c r="N446" s="217"/>
      <c r="O446" s="217"/>
      <c r="P446" s="217"/>
      <c r="Q446" s="217"/>
      <c r="R446" s="217"/>
      <c r="S446" s="217"/>
      <c r="T446" s="217"/>
      <c r="U446" s="217"/>
      <c r="V446" s="217"/>
      <c r="W446" s="217"/>
      <c r="X446" s="217"/>
      <c r="Y446" s="217"/>
      <c r="Z446" s="217"/>
      <c r="AA446" s="217"/>
      <c r="AB446" s="217"/>
      <c r="AC446" s="217"/>
      <c r="AD446" s="217"/>
      <c r="AE446" s="217"/>
      <c r="AF446" s="217"/>
      <c r="AG446" s="217"/>
      <c r="AH446" s="217"/>
      <c r="AI446" s="217"/>
      <c r="AJ446" s="217"/>
      <c r="AK446" s="217"/>
      <c r="AL446" s="217"/>
      <c r="AM446" s="217"/>
      <c r="AN446" s="217"/>
      <c r="AO446" s="217"/>
      <c r="AP446" s="217"/>
      <c r="AQ446" s="217"/>
      <c r="AR446" s="217"/>
      <c r="AS446" s="217"/>
      <c r="AT446" s="217"/>
      <c r="AU446" s="217"/>
      <c r="AV446" s="217"/>
      <c r="AW446" s="217"/>
      <c r="AX446" s="217"/>
      <c r="AY446" s="217"/>
      <c r="AZ446" s="217"/>
      <c r="BA446" s="217"/>
      <c r="BB446" s="217"/>
      <c r="BC446" s="217"/>
      <c r="BD446" s="217"/>
      <c r="BE446" s="217"/>
      <c r="BF446" s="217"/>
      <c r="BG446" s="217"/>
      <c r="BH446" s="217"/>
      <c r="BI446" s="217"/>
      <c r="BJ446" s="217"/>
      <c r="BK446" s="217"/>
      <c r="BL446" s="217"/>
    </row>
    <row r="447" spans="1:64" ht="14">
      <c r="A447" s="217"/>
      <c r="B447" s="217"/>
      <c r="C447" s="217"/>
      <c r="D447" s="217"/>
      <c r="E447" s="217"/>
      <c r="F447" s="217"/>
      <c r="G447" s="217"/>
      <c r="H447" s="217"/>
      <c r="I447" s="217"/>
      <c r="J447" s="217"/>
      <c r="K447" s="217"/>
      <c r="L447" s="217"/>
      <c r="M447" s="217"/>
      <c r="N447" s="217"/>
      <c r="O447" s="217"/>
      <c r="P447" s="217"/>
      <c r="Q447" s="217"/>
      <c r="R447" s="217"/>
      <c r="S447" s="217"/>
      <c r="T447" s="217"/>
      <c r="U447" s="217"/>
      <c r="V447" s="217"/>
      <c r="W447" s="217"/>
      <c r="X447" s="217"/>
      <c r="Y447" s="217"/>
      <c r="Z447" s="217"/>
      <c r="AA447" s="217"/>
      <c r="AB447" s="217"/>
      <c r="AC447" s="217"/>
      <c r="AD447" s="217"/>
      <c r="AE447" s="217"/>
      <c r="AF447" s="217"/>
      <c r="AG447" s="217"/>
      <c r="AH447" s="217"/>
      <c r="AI447" s="217"/>
      <c r="AJ447" s="217"/>
      <c r="AK447" s="217"/>
      <c r="AL447" s="217"/>
      <c r="AM447" s="217"/>
      <c r="AN447" s="217"/>
      <c r="AO447" s="217"/>
      <c r="AP447" s="217"/>
      <c r="AQ447" s="217"/>
      <c r="AR447" s="217"/>
      <c r="AS447" s="217"/>
      <c r="AT447" s="217"/>
      <c r="AU447" s="217"/>
      <c r="AV447" s="217"/>
      <c r="AW447" s="217"/>
      <c r="AX447" s="217"/>
      <c r="AY447" s="217"/>
      <c r="AZ447" s="217"/>
      <c r="BA447" s="217"/>
      <c r="BB447" s="217"/>
      <c r="BC447" s="217"/>
      <c r="BD447" s="217"/>
      <c r="BE447" s="217"/>
      <c r="BF447" s="217"/>
      <c r="BG447" s="217"/>
      <c r="BH447" s="217"/>
      <c r="BI447" s="217"/>
      <c r="BJ447" s="217"/>
      <c r="BK447" s="217"/>
      <c r="BL447" s="217"/>
    </row>
    <row r="448" spans="1:64" ht="14">
      <c r="A448" s="217"/>
      <c r="B448" s="217"/>
      <c r="C448" s="217"/>
      <c r="D448" s="217"/>
      <c r="E448" s="217"/>
      <c r="F448" s="217"/>
      <c r="G448" s="217"/>
      <c r="H448" s="217"/>
      <c r="I448" s="217"/>
      <c r="J448" s="217"/>
      <c r="K448" s="217"/>
      <c r="L448" s="217"/>
      <c r="M448" s="217"/>
      <c r="N448" s="217"/>
      <c r="O448" s="217"/>
      <c r="P448" s="217"/>
      <c r="Q448" s="217"/>
      <c r="R448" s="217"/>
      <c r="S448" s="217"/>
      <c r="T448" s="217"/>
      <c r="U448" s="217"/>
      <c r="V448" s="217"/>
      <c r="W448" s="217"/>
      <c r="X448" s="217"/>
      <c r="Y448" s="217"/>
      <c r="Z448" s="217"/>
      <c r="AA448" s="217"/>
      <c r="AB448" s="217"/>
      <c r="AC448" s="217"/>
      <c r="AD448" s="217"/>
      <c r="AE448" s="217"/>
      <c r="AF448" s="217"/>
      <c r="AG448" s="217"/>
      <c r="AH448" s="217"/>
      <c r="AI448" s="217"/>
      <c r="AJ448" s="217"/>
      <c r="AK448" s="217"/>
      <c r="AL448" s="217"/>
      <c r="AM448" s="217"/>
      <c r="AN448" s="217"/>
      <c r="AO448" s="217"/>
      <c r="AP448" s="217"/>
      <c r="AQ448" s="217"/>
      <c r="AR448" s="217"/>
      <c r="AS448" s="217"/>
      <c r="AT448" s="217"/>
      <c r="AU448" s="217"/>
      <c r="AV448" s="217"/>
      <c r="AW448" s="217"/>
      <c r="AX448" s="217"/>
      <c r="AY448" s="217"/>
      <c r="AZ448" s="217"/>
      <c r="BA448" s="217"/>
      <c r="BB448" s="217"/>
      <c r="BC448" s="217"/>
      <c r="BD448" s="217"/>
      <c r="BE448" s="217"/>
      <c r="BF448" s="217"/>
      <c r="BG448" s="217"/>
      <c r="BH448" s="217"/>
      <c r="BI448" s="217"/>
      <c r="BJ448" s="217"/>
      <c r="BK448" s="217"/>
      <c r="BL448" s="217"/>
    </row>
    <row r="449" spans="1:64" ht="14">
      <c r="A449" s="217"/>
      <c r="B449" s="217"/>
      <c r="C449" s="217"/>
      <c r="D449" s="217"/>
      <c r="E449" s="217"/>
      <c r="F449" s="217"/>
      <c r="G449" s="217"/>
      <c r="H449" s="217"/>
      <c r="I449" s="217"/>
      <c r="J449" s="217"/>
      <c r="K449" s="217"/>
      <c r="L449" s="217"/>
      <c r="M449" s="217"/>
      <c r="N449" s="217"/>
      <c r="O449" s="217"/>
      <c r="P449" s="217"/>
      <c r="Q449" s="217"/>
      <c r="R449" s="217"/>
      <c r="S449" s="217"/>
      <c r="T449" s="217"/>
      <c r="U449" s="217"/>
      <c r="V449" s="217"/>
      <c r="W449" s="217"/>
      <c r="X449" s="217"/>
      <c r="Y449" s="217"/>
      <c r="Z449" s="217"/>
      <c r="AA449" s="217"/>
      <c r="AB449" s="217"/>
      <c r="AC449" s="217"/>
      <c r="AD449" s="217"/>
      <c r="AE449" s="217"/>
      <c r="AF449" s="217"/>
      <c r="AG449" s="217"/>
      <c r="AH449" s="217"/>
      <c r="AI449" s="217"/>
      <c r="AJ449" s="217"/>
      <c r="AK449" s="217"/>
      <c r="AL449" s="217"/>
      <c r="AM449" s="217"/>
      <c r="AN449" s="217"/>
      <c r="AO449" s="217"/>
      <c r="AP449" s="217"/>
      <c r="AQ449" s="217"/>
      <c r="AR449" s="217"/>
      <c r="AS449" s="217"/>
      <c r="AT449" s="217"/>
      <c r="AU449" s="217"/>
      <c r="AV449" s="217"/>
      <c r="AW449" s="217"/>
      <c r="AX449" s="217"/>
      <c r="AY449" s="217"/>
      <c r="AZ449" s="217"/>
      <c r="BA449" s="217"/>
      <c r="BB449" s="217"/>
      <c r="BC449" s="217"/>
      <c r="BD449" s="217"/>
      <c r="BE449" s="217"/>
      <c r="BF449" s="217"/>
      <c r="BG449" s="217"/>
      <c r="BH449" s="217"/>
      <c r="BI449" s="217"/>
      <c r="BJ449" s="217"/>
      <c r="BK449" s="217"/>
      <c r="BL449" s="217"/>
    </row>
    <row r="450" spans="1:64" ht="14">
      <c r="A450" s="217"/>
      <c r="B450" s="217"/>
      <c r="C450" s="217"/>
      <c r="D450" s="217"/>
      <c r="E450" s="217"/>
      <c r="F450" s="217"/>
      <c r="G450" s="217"/>
      <c r="H450" s="217"/>
      <c r="I450" s="217"/>
      <c r="J450" s="217"/>
      <c r="K450" s="217"/>
      <c r="L450" s="217"/>
      <c r="M450" s="217"/>
      <c r="N450" s="217"/>
      <c r="O450" s="217"/>
      <c r="P450" s="217"/>
      <c r="Q450" s="217"/>
      <c r="R450" s="217"/>
      <c r="S450" s="217"/>
      <c r="T450" s="217"/>
      <c r="U450" s="217"/>
      <c r="V450" s="217"/>
      <c r="W450" s="217"/>
      <c r="X450" s="217"/>
      <c r="Y450" s="217"/>
      <c r="Z450" s="217"/>
      <c r="AA450" s="217"/>
      <c r="AB450" s="217"/>
      <c r="AC450" s="217"/>
      <c r="AD450" s="217"/>
      <c r="AE450" s="217"/>
      <c r="AF450" s="217"/>
      <c r="AG450" s="217"/>
      <c r="AH450" s="217"/>
      <c r="AI450" s="217"/>
      <c r="AJ450" s="217"/>
      <c r="AK450" s="217"/>
      <c r="AL450" s="217"/>
      <c r="AM450" s="217"/>
      <c r="AN450" s="217"/>
      <c r="AO450" s="217"/>
      <c r="AP450" s="217"/>
      <c r="AQ450" s="217"/>
      <c r="AR450" s="217"/>
      <c r="AS450" s="217"/>
      <c r="AT450" s="217"/>
      <c r="AU450" s="217"/>
      <c r="AV450" s="217"/>
      <c r="AW450" s="217"/>
      <c r="AX450" s="217"/>
      <c r="AY450" s="217"/>
      <c r="AZ450" s="217"/>
      <c r="BA450" s="217"/>
      <c r="BB450" s="217"/>
      <c r="BC450" s="217"/>
      <c r="BD450" s="217"/>
      <c r="BE450" s="217"/>
      <c r="BF450" s="217"/>
      <c r="BG450" s="217"/>
      <c r="BH450" s="217"/>
      <c r="BI450" s="217"/>
      <c r="BJ450" s="217"/>
      <c r="BK450" s="217"/>
      <c r="BL450" s="217"/>
    </row>
    <row r="451" spans="1:64" ht="14">
      <c r="A451" s="217"/>
      <c r="B451" s="217"/>
      <c r="C451" s="217"/>
      <c r="D451" s="217"/>
      <c r="E451" s="217"/>
      <c r="F451" s="217"/>
      <c r="G451" s="217"/>
      <c r="H451" s="217"/>
      <c r="I451" s="217"/>
      <c r="J451" s="217"/>
      <c r="K451" s="217"/>
      <c r="L451" s="217"/>
      <c r="M451" s="217"/>
      <c r="N451" s="217"/>
      <c r="O451" s="217"/>
      <c r="P451" s="217"/>
      <c r="Q451" s="217"/>
      <c r="R451" s="217"/>
      <c r="S451" s="217"/>
      <c r="T451" s="217"/>
      <c r="U451" s="217"/>
      <c r="V451" s="217"/>
      <c r="W451" s="217"/>
      <c r="X451" s="217"/>
      <c r="Y451" s="217"/>
      <c r="Z451" s="217"/>
      <c r="AA451" s="217"/>
      <c r="AB451" s="217"/>
      <c r="AC451" s="217"/>
      <c r="AD451" s="217"/>
      <c r="AE451" s="217"/>
      <c r="AF451" s="217"/>
      <c r="AG451" s="217"/>
      <c r="AH451" s="217"/>
      <c r="AI451" s="217"/>
      <c r="AJ451" s="217"/>
      <c r="AK451" s="217"/>
      <c r="AL451" s="217"/>
      <c r="AM451" s="217"/>
      <c r="AN451" s="217"/>
      <c r="AO451" s="217"/>
      <c r="AP451" s="217"/>
      <c r="AQ451" s="217"/>
      <c r="AR451" s="217"/>
      <c r="AS451" s="217"/>
      <c r="AT451" s="217"/>
      <c r="AU451" s="217"/>
      <c r="AV451" s="217"/>
      <c r="AW451" s="217"/>
      <c r="AX451" s="217"/>
      <c r="AY451" s="217"/>
      <c r="AZ451" s="217"/>
      <c r="BA451" s="217"/>
      <c r="BB451" s="217"/>
      <c r="BC451" s="217"/>
      <c r="BD451" s="217"/>
      <c r="BE451" s="217"/>
      <c r="BF451" s="217"/>
      <c r="BG451" s="217"/>
      <c r="BH451" s="217"/>
      <c r="BI451" s="217"/>
      <c r="BJ451" s="217"/>
      <c r="BK451" s="217"/>
      <c r="BL451" s="217"/>
    </row>
    <row r="452" spans="1:64" ht="14">
      <c r="A452" s="217"/>
      <c r="B452" s="217"/>
      <c r="C452" s="217"/>
      <c r="D452" s="217"/>
      <c r="E452" s="217"/>
      <c r="F452" s="217"/>
      <c r="G452" s="217"/>
      <c r="H452" s="217"/>
      <c r="I452" s="217"/>
      <c r="J452" s="217"/>
      <c r="K452" s="217"/>
      <c r="L452" s="217"/>
      <c r="M452" s="217"/>
      <c r="N452" s="217"/>
      <c r="O452" s="217"/>
      <c r="P452" s="217"/>
      <c r="Q452" s="217"/>
      <c r="R452" s="217"/>
      <c r="S452" s="217"/>
      <c r="T452" s="217"/>
      <c r="U452" s="217"/>
      <c r="V452" s="217"/>
      <c r="W452" s="217"/>
      <c r="X452" s="217"/>
      <c r="Y452" s="217"/>
      <c r="Z452" s="217"/>
      <c r="AA452" s="217"/>
      <c r="AB452" s="217"/>
      <c r="AC452" s="217"/>
      <c r="AD452" s="217"/>
      <c r="AE452" s="217"/>
      <c r="AF452" s="217"/>
      <c r="AG452" s="217"/>
      <c r="AH452" s="217"/>
      <c r="AI452" s="217"/>
      <c r="AJ452" s="217"/>
      <c r="AK452" s="217"/>
      <c r="AL452" s="217"/>
      <c r="AM452" s="217"/>
      <c r="AN452" s="217"/>
      <c r="AO452" s="217"/>
      <c r="AP452" s="217"/>
      <c r="AQ452" s="217"/>
      <c r="AR452" s="217"/>
      <c r="AS452" s="217"/>
      <c r="AT452" s="217"/>
      <c r="AU452" s="217"/>
      <c r="AV452" s="217"/>
      <c r="AW452" s="217"/>
      <c r="AX452" s="217"/>
      <c r="AY452" s="217"/>
      <c r="AZ452" s="217"/>
      <c r="BA452" s="217"/>
      <c r="BB452" s="217"/>
      <c r="BC452" s="217"/>
      <c r="BD452" s="217"/>
      <c r="BE452" s="217"/>
      <c r="BF452" s="217"/>
      <c r="BG452" s="217"/>
      <c r="BH452" s="217"/>
      <c r="BI452" s="217"/>
      <c r="BJ452" s="217"/>
      <c r="BK452" s="217"/>
      <c r="BL452" s="217"/>
    </row>
    <row r="453" spans="1:64" ht="14">
      <c r="A453" s="217"/>
      <c r="B453" s="217"/>
      <c r="C453" s="217"/>
      <c r="D453" s="217"/>
      <c r="E453" s="217"/>
      <c r="F453" s="217"/>
      <c r="G453" s="217"/>
      <c r="H453" s="217"/>
      <c r="I453" s="217"/>
      <c r="J453" s="217"/>
      <c r="K453" s="217"/>
      <c r="L453" s="217"/>
      <c r="M453" s="217"/>
      <c r="N453" s="217"/>
      <c r="O453" s="217"/>
      <c r="P453" s="217"/>
      <c r="Q453" s="217"/>
      <c r="R453" s="217"/>
      <c r="S453" s="217"/>
      <c r="T453" s="217"/>
      <c r="U453" s="217"/>
      <c r="V453" s="217"/>
      <c r="W453" s="217"/>
      <c r="X453" s="217"/>
      <c r="Y453" s="217"/>
      <c r="Z453" s="217"/>
      <c r="AA453" s="217"/>
      <c r="AB453" s="217"/>
      <c r="AC453" s="217"/>
      <c r="AD453" s="217"/>
      <c r="AE453" s="217"/>
      <c r="AF453" s="217"/>
      <c r="AG453" s="217"/>
      <c r="AH453" s="217"/>
      <c r="AI453" s="217"/>
      <c r="AJ453" s="217"/>
      <c r="AK453" s="217"/>
      <c r="AL453" s="217"/>
      <c r="AM453" s="217"/>
      <c r="AN453" s="217"/>
      <c r="AO453" s="217"/>
      <c r="AP453" s="217"/>
      <c r="AQ453" s="217"/>
      <c r="AR453" s="217"/>
      <c r="AS453" s="217"/>
      <c r="AT453" s="217"/>
      <c r="AU453" s="217"/>
      <c r="AV453" s="217"/>
      <c r="AW453" s="217"/>
      <c r="AX453" s="217"/>
      <c r="AY453" s="217"/>
      <c r="AZ453" s="217"/>
      <c r="BA453" s="217"/>
      <c r="BB453" s="217"/>
      <c r="BC453" s="217"/>
      <c r="BD453" s="217"/>
      <c r="BE453" s="217"/>
      <c r="BF453" s="217"/>
      <c r="BG453" s="217"/>
      <c r="BH453" s="217"/>
      <c r="BI453" s="217"/>
      <c r="BJ453" s="217"/>
      <c r="BK453" s="217"/>
      <c r="BL453" s="217"/>
    </row>
    <row r="454" spans="1:64" ht="14">
      <c r="A454" s="217"/>
      <c r="B454" s="217"/>
      <c r="C454" s="217"/>
      <c r="D454" s="217"/>
      <c r="E454" s="217"/>
      <c r="F454" s="217"/>
      <c r="G454" s="217"/>
      <c r="H454" s="217"/>
      <c r="I454" s="217"/>
      <c r="J454" s="217"/>
      <c r="K454" s="217"/>
      <c r="L454" s="217"/>
      <c r="M454" s="217"/>
      <c r="N454" s="217"/>
      <c r="O454" s="217"/>
      <c r="P454" s="217"/>
      <c r="Q454" s="217"/>
      <c r="R454" s="217"/>
      <c r="S454" s="217"/>
      <c r="T454" s="217"/>
      <c r="U454" s="217"/>
      <c r="V454" s="217"/>
      <c r="W454" s="217"/>
      <c r="X454" s="217"/>
      <c r="Y454" s="217"/>
      <c r="Z454" s="217"/>
      <c r="AA454" s="217"/>
      <c r="AB454" s="217"/>
      <c r="AC454" s="217"/>
      <c r="AD454" s="217"/>
      <c r="AE454" s="217"/>
      <c r="AF454" s="217"/>
      <c r="AG454" s="217"/>
      <c r="AH454" s="217"/>
      <c r="AI454" s="217"/>
      <c r="AJ454" s="217"/>
      <c r="AK454" s="217"/>
      <c r="AL454" s="217"/>
      <c r="AM454" s="217"/>
      <c r="AN454" s="217"/>
      <c r="AO454" s="217"/>
      <c r="AP454" s="217"/>
      <c r="AQ454" s="217"/>
      <c r="AR454" s="217"/>
      <c r="AS454" s="217"/>
      <c r="AT454" s="217"/>
      <c r="AU454" s="217"/>
      <c r="AV454" s="217"/>
      <c r="AW454" s="217"/>
      <c r="AX454" s="217"/>
      <c r="AY454" s="217"/>
      <c r="AZ454" s="217"/>
      <c r="BA454" s="217"/>
      <c r="BB454" s="217"/>
      <c r="BC454" s="217"/>
      <c r="BD454" s="217"/>
      <c r="BE454" s="217"/>
      <c r="BF454" s="217"/>
      <c r="BG454" s="217"/>
      <c r="BH454" s="217"/>
      <c r="BI454" s="217"/>
      <c r="BJ454" s="217"/>
      <c r="BK454" s="217"/>
      <c r="BL454" s="217"/>
    </row>
    <row r="455" spans="1:64" ht="14">
      <c r="A455" s="217"/>
      <c r="B455" s="217"/>
      <c r="C455" s="217"/>
      <c r="D455" s="217"/>
      <c r="E455" s="217"/>
      <c r="F455" s="217"/>
      <c r="G455" s="217"/>
      <c r="H455" s="217"/>
      <c r="I455" s="217"/>
      <c r="J455" s="217"/>
      <c r="K455" s="217"/>
      <c r="L455" s="217"/>
      <c r="M455" s="217"/>
      <c r="N455" s="217"/>
      <c r="O455" s="217"/>
      <c r="P455" s="217"/>
      <c r="Q455" s="217"/>
      <c r="R455" s="217"/>
      <c r="S455" s="217"/>
      <c r="T455" s="217"/>
      <c r="U455" s="217"/>
      <c r="V455" s="217"/>
      <c r="W455" s="217"/>
      <c r="X455" s="217"/>
      <c r="Y455" s="217"/>
      <c r="Z455" s="217"/>
      <c r="AA455" s="217"/>
      <c r="AB455" s="217"/>
      <c r="AC455" s="217"/>
      <c r="AD455" s="217"/>
      <c r="AE455" s="217"/>
      <c r="AF455" s="217"/>
      <c r="AG455" s="217"/>
      <c r="AH455" s="217"/>
      <c r="AI455" s="217"/>
      <c r="AJ455" s="217"/>
      <c r="AK455" s="217"/>
      <c r="AL455" s="217"/>
      <c r="AM455" s="217"/>
      <c r="AN455" s="217"/>
      <c r="AO455" s="217"/>
      <c r="AP455" s="217"/>
      <c r="AQ455" s="217"/>
      <c r="AR455" s="217"/>
      <c r="AS455" s="217"/>
      <c r="AT455" s="217"/>
      <c r="AU455" s="217"/>
      <c r="AV455" s="217"/>
      <c r="AW455" s="217"/>
      <c r="AX455" s="217"/>
      <c r="AY455" s="217"/>
      <c r="AZ455" s="217"/>
      <c r="BA455" s="217"/>
      <c r="BB455" s="217"/>
      <c r="BC455" s="217"/>
      <c r="BD455" s="217"/>
      <c r="BE455" s="217"/>
      <c r="BF455" s="217"/>
      <c r="BG455" s="217"/>
      <c r="BH455" s="217"/>
      <c r="BI455" s="217"/>
      <c r="BJ455" s="217"/>
      <c r="BK455" s="217"/>
      <c r="BL455" s="217"/>
    </row>
  </sheetData>
  <mergeCells count="110">
    <mergeCell ref="A3:A4"/>
    <mergeCell ref="B3:M3"/>
    <mergeCell ref="O3:O4"/>
    <mergeCell ref="P3:AA3"/>
    <mergeCell ref="AC3:AC4"/>
    <mergeCell ref="A39:A40"/>
    <mergeCell ref="B39:C39"/>
    <mergeCell ref="D39:H39"/>
    <mergeCell ref="I39:M39"/>
    <mergeCell ref="O39:O40"/>
    <mergeCell ref="A46:A47"/>
    <mergeCell ref="B46:M46"/>
    <mergeCell ref="O46:O47"/>
    <mergeCell ref="P46:AA46"/>
    <mergeCell ref="AC46:AC47"/>
    <mergeCell ref="AQ46:AQ47"/>
    <mergeCell ref="AK39:AO39"/>
    <mergeCell ref="B40:C40"/>
    <mergeCell ref="E40:H40"/>
    <mergeCell ref="J40:M40"/>
    <mergeCell ref="P40:Q40"/>
    <mergeCell ref="S40:V40"/>
    <mergeCell ref="X40:AA40"/>
    <mergeCell ref="P39:Q39"/>
    <mergeCell ref="R39:V39"/>
    <mergeCell ref="W39:AA39"/>
    <mergeCell ref="AC39:AC40"/>
    <mergeCell ref="AD39:AE39"/>
    <mergeCell ref="AF39:AJ39"/>
    <mergeCell ref="AD40:AE40"/>
    <mergeCell ref="AG40:AJ40"/>
    <mergeCell ref="A89:A90"/>
    <mergeCell ref="B89:M89"/>
    <mergeCell ref="O89:O90"/>
    <mergeCell ref="P89:AA89"/>
    <mergeCell ref="AC89:AC90"/>
    <mergeCell ref="AQ89:AQ90"/>
    <mergeCell ref="AQ82:AQ83"/>
    <mergeCell ref="AR82:AS82"/>
    <mergeCell ref="AT82:AX82"/>
    <mergeCell ref="AU83:AX83"/>
    <mergeCell ref="AD82:AE82"/>
    <mergeCell ref="AF82:AJ82"/>
    <mergeCell ref="AK82:AO82"/>
    <mergeCell ref="A82:A83"/>
    <mergeCell ref="B82:C82"/>
    <mergeCell ref="D82:H82"/>
    <mergeCell ref="I82:M82"/>
    <mergeCell ref="O82:O83"/>
    <mergeCell ref="P82:Q82"/>
    <mergeCell ref="AQ109:AQ110"/>
    <mergeCell ref="AC124:AC125"/>
    <mergeCell ref="AD124:AE124"/>
    <mergeCell ref="AF124:AJ124"/>
    <mergeCell ref="AK124:AO124"/>
    <mergeCell ref="AQ124:AQ125"/>
    <mergeCell ref="AR124:AS124"/>
    <mergeCell ref="AC104:AC105"/>
    <mergeCell ref="AD104:AE104"/>
    <mergeCell ref="AF104:AJ104"/>
    <mergeCell ref="AK104:AO104"/>
    <mergeCell ref="AQ104:AQ105"/>
    <mergeCell ref="AR104:AS104"/>
    <mergeCell ref="AR105:AS105"/>
    <mergeCell ref="AT124:AX124"/>
    <mergeCell ref="AY124:BC124"/>
    <mergeCell ref="A125:A126"/>
    <mergeCell ref="B125:C125"/>
    <mergeCell ref="D125:H125"/>
    <mergeCell ref="I125:M125"/>
    <mergeCell ref="O125:O126"/>
    <mergeCell ref="P125:Q125"/>
    <mergeCell ref="R125:V125"/>
    <mergeCell ref="W125:AA125"/>
    <mergeCell ref="AD125:AE125"/>
    <mergeCell ref="AG125:AJ125"/>
    <mergeCell ref="AL125:AO125"/>
    <mergeCell ref="AR125:AS125"/>
    <mergeCell ref="AU125:AX125"/>
    <mergeCell ref="AZ125:BC125"/>
    <mergeCell ref="AK2:AO2"/>
    <mergeCell ref="B126:C126"/>
    <mergeCell ref="E126:H126"/>
    <mergeCell ref="J126:M126"/>
    <mergeCell ref="P126:Q126"/>
    <mergeCell ref="S126:V126"/>
    <mergeCell ref="X126:AA126"/>
    <mergeCell ref="B83:C83"/>
    <mergeCell ref="E83:H83"/>
    <mergeCell ref="J83:M83"/>
    <mergeCell ref="P83:Q83"/>
    <mergeCell ref="S83:V83"/>
    <mergeCell ref="X83:AA83"/>
    <mergeCell ref="R82:V82"/>
    <mergeCell ref="W82:AA82"/>
    <mergeCell ref="AC82:AC83"/>
    <mergeCell ref="AC109:AC110"/>
    <mergeCell ref="AG105:AJ105"/>
    <mergeCell ref="AL105:AO105"/>
    <mergeCell ref="AU105:AX105"/>
    <mergeCell ref="AZ105:BC105"/>
    <mergeCell ref="AL40:AO40"/>
    <mergeCell ref="AD83:AE83"/>
    <mergeCell ref="AG83:AJ83"/>
    <mergeCell ref="AL83:AO83"/>
    <mergeCell ref="AR83:AS83"/>
    <mergeCell ref="AT104:AX104"/>
    <mergeCell ref="AY104:BC104"/>
    <mergeCell ref="AY82:BC82"/>
    <mergeCell ref="AZ83:BC83"/>
  </mergeCells>
  <pageMargins left="0.7" right="0.7" top="0.75" bottom="0.75" header="0.3" footer="0.3"/>
  <pageSetup paperSize="9" orientation="landscape" horizontalDpi="300" verticalDpi="300" r:id="rId1"/>
  <rowBreaks count="2" manualBreakCount="2">
    <brk id="43" max="16383" man="1"/>
    <brk id="86" max="16383" man="1"/>
  </rowBreaks>
  <colBreaks count="1" manualBreakCount="1">
    <brk id="28" max="1048575" man="1"/>
  </colBreaks>
  <ignoredErrors>
    <ignoredError sqref="B36:M36 C40 K40:M40 P36:AA36 AD36:AO36 B79:M79 P79:AA79 AD79:AO79 AR79:BC79 B122:M122 P122:AA122 AF101:AL101 AD121:AO121 B39:M39 AU101 F40:H4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topLeftCell="A178" zoomScaleNormal="100" workbookViewId="0">
      <selection activeCell="O196" sqref="O196"/>
    </sheetView>
  </sheetViews>
  <sheetFormatPr defaultRowHeight="14"/>
  <cols>
    <col min="1" max="15" width="7.921875" style="197" customWidth="1"/>
    <col min="16" max="1024" width="8.15234375" style="197" customWidth="1"/>
    <col min="1025" max="16384" width="9.23046875" style="197"/>
  </cols>
  <sheetData>
    <row r="1" spans="1:15" ht="12" customHeight="1">
      <c r="A1" s="322" t="s">
        <v>290</v>
      </c>
      <c r="B1" s="322"/>
      <c r="C1" s="322"/>
      <c r="D1" s="322"/>
      <c r="E1" s="233"/>
      <c r="F1" s="233"/>
      <c r="G1" s="233"/>
      <c r="H1" s="233"/>
      <c r="I1" s="233"/>
      <c r="J1" s="322"/>
      <c r="K1" s="322"/>
      <c r="L1" s="322"/>
      <c r="M1" s="322"/>
      <c r="N1" s="217"/>
      <c r="O1" s="217"/>
    </row>
    <row r="2" spans="1:15" ht="12" customHeight="1">
      <c r="A2" s="322"/>
      <c r="B2" s="322"/>
      <c r="C2" s="322"/>
      <c r="D2" s="322"/>
      <c r="E2" s="1066" t="s">
        <v>194</v>
      </c>
      <c r="F2" s="1066"/>
      <c r="G2" s="1066"/>
      <c r="H2" s="1066"/>
      <c r="I2" s="1066"/>
      <c r="J2" s="322"/>
      <c r="K2" s="322"/>
      <c r="L2" s="1066" t="s">
        <v>291</v>
      </c>
      <c r="M2" s="1066"/>
      <c r="N2" s="217"/>
      <c r="O2" s="217"/>
    </row>
    <row r="3" spans="1:15" ht="12" customHeight="1">
      <c r="A3" s="1067" t="s">
        <v>35</v>
      </c>
      <c r="B3" s="1075" t="s">
        <v>196</v>
      </c>
      <c r="C3" s="1076"/>
      <c r="D3" s="1076"/>
      <c r="E3" s="1076"/>
      <c r="F3" s="1076"/>
      <c r="G3" s="1076"/>
      <c r="H3" s="1076"/>
      <c r="I3" s="1076"/>
      <c r="J3" s="1076"/>
      <c r="K3" s="1076"/>
      <c r="L3" s="1076"/>
      <c r="M3" s="1077"/>
      <c r="N3" s="217"/>
      <c r="O3" s="217"/>
    </row>
    <row r="4" spans="1:15" ht="12" customHeight="1">
      <c r="A4" s="1068"/>
      <c r="B4" s="323">
        <v>1</v>
      </c>
      <c r="C4" s="323">
        <v>2</v>
      </c>
      <c r="D4" s="323">
        <v>3</v>
      </c>
      <c r="E4" s="323">
        <v>4</v>
      </c>
      <c r="F4" s="323">
        <v>5</v>
      </c>
      <c r="G4" s="323">
        <v>6</v>
      </c>
      <c r="H4" s="324">
        <v>7</v>
      </c>
      <c r="I4" s="324">
        <v>8</v>
      </c>
      <c r="J4" s="324">
        <v>9</v>
      </c>
      <c r="K4" s="324">
        <v>10</v>
      </c>
      <c r="L4" s="324">
        <v>11</v>
      </c>
      <c r="M4" s="324">
        <v>12</v>
      </c>
      <c r="N4" s="217"/>
      <c r="O4" s="217"/>
    </row>
    <row r="5" spans="1:15" ht="12" customHeight="1">
      <c r="A5" s="325">
        <v>1</v>
      </c>
      <c r="B5" s="566" t="s">
        <v>361</v>
      </c>
      <c r="C5" s="701">
        <v>3.5045416666666593</v>
      </c>
      <c r="D5" s="564">
        <v>25.960333333333342</v>
      </c>
      <c r="E5" s="701">
        <v>23.600999999999999</v>
      </c>
      <c r="F5" s="701">
        <v>8.4805833333333318</v>
      </c>
      <c r="G5" s="701" t="s">
        <v>361</v>
      </c>
      <c r="H5" s="701" t="s">
        <v>361</v>
      </c>
      <c r="I5" s="701" t="s">
        <v>361</v>
      </c>
      <c r="J5" s="701" t="s">
        <v>361</v>
      </c>
      <c r="K5" s="701" t="s">
        <v>361</v>
      </c>
      <c r="L5" s="564">
        <v>23.39</v>
      </c>
      <c r="M5" s="700">
        <v>15.85</v>
      </c>
      <c r="N5" s="217"/>
      <c r="O5" s="217"/>
    </row>
    <row r="6" spans="1:15" ht="12" customHeight="1">
      <c r="A6" s="326">
        <v>2</v>
      </c>
      <c r="B6" s="566" t="s">
        <v>361</v>
      </c>
      <c r="C6" s="565">
        <v>4.0248749999999944</v>
      </c>
      <c r="D6" s="565">
        <v>24.475000000000019</v>
      </c>
      <c r="E6" s="565">
        <v>21.320541666666667</v>
      </c>
      <c r="F6" s="565">
        <v>6.3205416666666663</v>
      </c>
      <c r="G6" s="566" t="s">
        <v>361</v>
      </c>
      <c r="H6" s="566" t="s">
        <v>361</v>
      </c>
      <c r="I6" s="566" t="s">
        <v>361</v>
      </c>
      <c r="J6" s="566" t="s">
        <v>361</v>
      </c>
      <c r="K6" s="566" t="s">
        <v>361</v>
      </c>
      <c r="L6" s="565">
        <v>23.13</v>
      </c>
      <c r="M6" s="568">
        <v>15.26</v>
      </c>
      <c r="N6" s="217"/>
      <c r="O6" s="217"/>
    </row>
    <row r="7" spans="1:15" ht="12" customHeight="1">
      <c r="A7" s="326">
        <v>3</v>
      </c>
      <c r="B7" s="566" t="s">
        <v>361</v>
      </c>
      <c r="C7" s="565">
        <v>3.6760416666666611</v>
      </c>
      <c r="D7" s="565">
        <v>23.308333333333351</v>
      </c>
      <c r="E7" s="565">
        <v>19.888624999999998</v>
      </c>
      <c r="F7" s="565">
        <v>4.8886250000000002</v>
      </c>
      <c r="G7" s="566" t="s">
        <v>361</v>
      </c>
      <c r="H7" s="566" t="s">
        <v>361</v>
      </c>
      <c r="I7" s="566" t="s">
        <v>361</v>
      </c>
      <c r="J7" s="566" t="s">
        <v>361</v>
      </c>
      <c r="K7" s="566" t="s">
        <v>361</v>
      </c>
      <c r="L7" s="565">
        <v>25.65</v>
      </c>
      <c r="M7" s="567">
        <v>14.1</v>
      </c>
      <c r="N7" s="217"/>
      <c r="O7" s="217"/>
    </row>
    <row r="8" spans="1:15" ht="12" customHeight="1">
      <c r="A8" s="326">
        <v>4</v>
      </c>
      <c r="B8" s="566" t="s">
        <v>361</v>
      </c>
      <c r="C8" s="565">
        <v>4.6987916666666605</v>
      </c>
      <c r="D8" s="565">
        <v>22.600000000000019</v>
      </c>
      <c r="E8" s="565">
        <v>18.723958333333332</v>
      </c>
      <c r="F8" s="565">
        <v>3.7239583333333321</v>
      </c>
      <c r="G8" s="566" t="s">
        <v>361</v>
      </c>
      <c r="H8" s="566" t="s">
        <v>361</v>
      </c>
      <c r="I8" s="566" t="s">
        <v>361</v>
      </c>
      <c r="J8" s="566" t="s">
        <v>361</v>
      </c>
      <c r="K8" s="566" t="s">
        <v>361</v>
      </c>
      <c r="L8" s="565">
        <v>31.69</v>
      </c>
      <c r="M8" s="568">
        <v>14.42</v>
      </c>
      <c r="N8" s="217"/>
      <c r="O8" s="217"/>
    </row>
    <row r="9" spans="1:15" ht="12" customHeight="1">
      <c r="A9" s="326">
        <v>5</v>
      </c>
      <c r="B9" s="747">
        <v>0.39695833333332686</v>
      </c>
      <c r="C9" s="565">
        <v>6.6657499999999947</v>
      </c>
      <c r="D9" s="565">
        <v>22.600000000000019</v>
      </c>
      <c r="E9" s="565">
        <v>17.770833333333332</v>
      </c>
      <c r="F9" s="565">
        <v>2.7708333333333326</v>
      </c>
      <c r="G9" s="566" t="s">
        <v>361</v>
      </c>
      <c r="H9" s="566" t="s">
        <v>361</v>
      </c>
      <c r="I9" s="566" t="s">
        <v>361</v>
      </c>
      <c r="J9" s="566" t="s">
        <v>361</v>
      </c>
      <c r="K9" s="566" t="s">
        <v>361</v>
      </c>
      <c r="L9" s="566">
        <v>33.33</v>
      </c>
      <c r="M9" s="568">
        <v>15.86</v>
      </c>
      <c r="N9" s="217"/>
      <c r="O9" s="217"/>
    </row>
    <row r="10" spans="1:15" ht="12" customHeight="1">
      <c r="A10" s="326">
        <v>6</v>
      </c>
      <c r="B10" s="443">
        <v>0.47674999999999496</v>
      </c>
      <c r="C10" s="565">
        <v>7.7773749999999948</v>
      </c>
      <c r="D10" s="565">
        <v>22.600000000000019</v>
      </c>
      <c r="E10" s="565">
        <v>16.954708333333333</v>
      </c>
      <c r="F10" s="565">
        <v>1.9547083333333317</v>
      </c>
      <c r="G10" s="566" t="s">
        <v>361</v>
      </c>
      <c r="H10" s="566" t="s">
        <v>361</v>
      </c>
      <c r="I10" s="566" t="s">
        <v>361</v>
      </c>
      <c r="J10" s="566" t="s">
        <v>361</v>
      </c>
      <c r="K10" s="566" t="s">
        <v>361</v>
      </c>
      <c r="L10" s="565">
        <v>32.479999999999997</v>
      </c>
      <c r="M10" s="568">
        <v>17.97</v>
      </c>
      <c r="N10" s="217"/>
      <c r="O10" s="217"/>
    </row>
    <row r="11" spans="1:15" ht="12" customHeight="1">
      <c r="A11" s="326">
        <v>7</v>
      </c>
      <c r="B11" s="443">
        <v>0.52904166666666141</v>
      </c>
      <c r="C11" s="565">
        <v>8.1502083333333264</v>
      </c>
      <c r="D11" s="566">
        <v>22.308333333333351</v>
      </c>
      <c r="E11" s="565">
        <v>16.413166666666662</v>
      </c>
      <c r="F11" s="565">
        <v>1.4131666666666653</v>
      </c>
      <c r="G11" s="566" t="s">
        <v>361</v>
      </c>
      <c r="H11" s="566" t="s">
        <v>361</v>
      </c>
      <c r="I11" s="566" t="s">
        <v>361</v>
      </c>
      <c r="J11" s="566" t="s">
        <v>361</v>
      </c>
      <c r="K11" s="566" t="s">
        <v>361</v>
      </c>
      <c r="L11" s="565">
        <v>30.98</v>
      </c>
      <c r="M11" s="568">
        <v>21.25</v>
      </c>
      <c r="N11" s="217"/>
      <c r="O11" s="217"/>
    </row>
    <row r="12" spans="1:15" ht="12" customHeight="1">
      <c r="A12" s="326">
        <v>8</v>
      </c>
      <c r="B12" s="443">
        <v>1.0047916666666605</v>
      </c>
      <c r="C12" s="565">
        <v>8.6199583333333276</v>
      </c>
      <c r="D12" s="565">
        <v>23.850000000000019</v>
      </c>
      <c r="E12" s="565">
        <v>16.097166666666666</v>
      </c>
      <c r="F12" s="565">
        <v>0.79816666666666303</v>
      </c>
      <c r="G12" s="566" t="s">
        <v>361</v>
      </c>
      <c r="H12" s="566" t="s">
        <v>361</v>
      </c>
      <c r="I12" s="566" t="s">
        <v>361</v>
      </c>
      <c r="J12" s="566" t="s">
        <v>361</v>
      </c>
      <c r="K12" s="566" t="s">
        <v>361</v>
      </c>
      <c r="L12" s="565">
        <v>29.62</v>
      </c>
      <c r="M12" s="568">
        <v>23.66</v>
      </c>
      <c r="N12" s="217"/>
      <c r="O12" s="217"/>
    </row>
    <row r="13" spans="1:15" ht="12" customHeight="1">
      <c r="A13" s="326">
        <v>9</v>
      </c>
      <c r="B13" s="443">
        <v>1.1662499999999956</v>
      </c>
      <c r="C13" s="565">
        <v>6.8203333333333278</v>
      </c>
      <c r="D13" s="565">
        <v>30.51666666666668</v>
      </c>
      <c r="E13" s="565">
        <v>16.386666666666667</v>
      </c>
      <c r="F13" s="566" t="s">
        <v>361</v>
      </c>
      <c r="G13" s="566" t="s">
        <v>361</v>
      </c>
      <c r="H13" s="566" t="s">
        <v>361</v>
      </c>
      <c r="I13" s="566" t="s">
        <v>361</v>
      </c>
      <c r="J13" s="566" t="s">
        <v>361</v>
      </c>
      <c r="K13" s="566" t="s">
        <v>361</v>
      </c>
      <c r="L13" s="565">
        <v>28.56</v>
      </c>
      <c r="M13" s="568">
        <v>26.97</v>
      </c>
      <c r="N13" s="217"/>
      <c r="O13" s="217"/>
    </row>
    <row r="14" spans="1:15" ht="12" customHeight="1">
      <c r="A14" s="326">
        <v>10</v>
      </c>
      <c r="B14" s="443">
        <v>0.73483333333332723</v>
      </c>
      <c r="C14" s="565">
        <v>14.017208333333329</v>
      </c>
      <c r="D14" s="565">
        <v>33.76666666666668</v>
      </c>
      <c r="E14" s="565">
        <v>17.100500000000004</v>
      </c>
      <c r="F14" s="566" t="s">
        <v>361</v>
      </c>
      <c r="G14" s="566" t="s">
        <v>361</v>
      </c>
      <c r="H14" s="566" t="s">
        <v>361</v>
      </c>
      <c r="I14" s="566" t="s">
        <v>361</v>
      </c>
      <c r="J14" s="566" t="s">
        <v>361</v>
      </c>
      <c r="K14" s="566" t="s">
        <v>361</v>
      </c>
      <c r="L14" s="565">
        <v>27.93</v>
      </c>
      <c r="M14" s="568">
        <v>29.58</v>
      </c>
      <c r="N14" s="217"/>
      <c r="O14" s="217"/>
    </row>
    <row r="15" spans="1:15" ht="12" customHeight="1">
      <c r="A15" s="326">
        <v>11</v>
      </c>
      <c r="B15" s="566">
        <v>0</v>
      </c>
      <c r="C15" s="565">
        <v>15.375499999999997</v>
      </c>
      <c r="D15" s="565">
        <v>31.751541666666668</v>
      </c>
      <c r="E15" s="565">
        <v>16.487791666666663</v>
      </c>
      <c r="F15" s="566" t="s">
        <v>361</v>
      </c>
      <c r="G15" s="566" t="s">
        <v>361</v>
      </c>
      <c r="H15" s="566" t="s">
        <v>361</v>
      </c>
      <c r="I15" s="566" t="s">
        <v>361</v>
      </c>
      <c r="J15" s="566" t="s">
        <v>361</v>
      </c>
      <c r="K15" s="566" t="s">
        <v>361</v>
      </c>
      <c r="L15" s="565">
        <v>27.15</v>
      </c>
      <c r="M15" s="568">
        <v>29.2</v>
      </c>
      <c r="N15" s="217"/>
      <c r="O15" s="217"/>
    </row>
    <row r="16" spans="1:15" ht="12" customHeight="1">
      <c r="A16" s="326">
        <v>12</v>
      </c>
      <c r="B16" s="566" t="s">
        <v>361</v>
      </c>
      <c r="C16" s="565">
        <v>14.572291666666663</v>
      </c>
      <c r="D16" s="565">
        <v>28.628833333333336</v>
      </c>
      <c r="E16" s="565">
        <v>15.808374999999998</v>
      </c>
      <c r="F16" s="565">
        <v>4.9139999999999953</v>
      </c>
      <c r="G16" s="566" t="s">
        <v>361</v>
      </c>
      <c r="H16" s="566" t="s">
        <v>361</v>
      </c>
      <c r="I16" s="566" t="s">
        <v>361</v>
      </c>
      <c r="J16" s="566" t="s">
        <v>361</v>
      </c>
      <c r="K16" s="566">
        <v>2.25</v>
      </c>
      <c r="L16" s="565">
        <v>26.28</v>
      </c>
      <c r="M16" s="568">
        <v>27.66</v>
      </c>
      <c r="N16" s="217"/>
      <c r="O16" s="217"/>
    </row>
    <row r="17" spans="1:15" ht="12" customHeight="1">
      <c r="A17" s="326">
        <v>13</v>
      </c>
      <c r="B17" s="566" t="s">
        <v>361</v>
      </c>
      <c r="C17" s="565">
        <v>15.493124999999992</v>
      </c>
      <c r="D17" s="565">
        <v>25.681625</v>
      </c>
      <c r="E17" s="565">
        <v>15.264374999999999</v>
      </c>
      <c r="F17" s="565">
        <v>5.4295416666666609</v>
      </c>
      <c r="G17" s="566">
        <v>5.0302916666666624</v>
      </c>
      <c r="H17" s="566" t="s">
        <v>361</v>
      </c>
      <c r="I17" s="566" t="s">
        <v>361</v>
      </c>
      <c r="J17" s="566" t="s">
        <v>361</v>
      </c>
      <c r="K17" s="565">
        <v>8.4</v>
      </c>
      <c r="L17" s="565">
        <v>25.53</v>
      </c>
      <c r="M17" s="568">
        <v>26.5</v>
      </c>
      <c r="N17" s="217"/>
      <c r="O17" s="217"/>
    </row>
    <row r="18" spans="1:15" ht="12" customHeight="1">
      <c r="A18" s="326">
        <v>14</v>
      </c>
      <c r="B18" s="566" t="s">
        <v>361</v>
      </c>
      <c r="C18" s="565">
        <v>15.889999999999995</v>
      </c>
      <c r="D18" s="565">
        <v>24.251958333333334</v>
      </c>
      <c r="E18" s="565">
        <v>14.827041666666664</v>
      </c>
      <c r="F18" s="565">
        <v>7.1266249999999962</v>
      </c>
      <c r="G18" s="565">
        <v>20.540124999999989</v>
      </c>
      <c r="H18" s="566" t="s">
        <v>361</v>
      </c>
      <c r="I18" s="566" t="s">
        <v>361</v>
      </c>
      <c r="J18" s="566" t="s">
        <v>361</v>
      </c>
      <c r="K18" s="565">
        <v>11.2</v>
      </c>
      <c r="L18" s="565">
        <v>25.48</v>
      </c>
      <c r="M18" s="568">
        <v>25.7</v>
      </c>
      <c r="N18" s="217"/>
      <c r="O18" s="217"/>
    </row>
    <row r="19" spans="1:15" ht="12" customHeight="1">
      <c r="A19" s="326">
        <v>15</v>
      </c>
      <c r="B19" s="566" t="s">
        <v>361</v>
      </c>
      <c r="C19" s="565">
        <v>17.335916666666666</v>
      </c>
      <c r="D19" s="565">
        <v>29.319125</v>
      </c>
      <c r="E19" s="565">
        <v>14.339916666666669</v>
      </c>
      <c r="F19" s="565">
        <v>5.4340416666666611</v>
      </c>
      <c r="G19" s="565">
        <v>18.860124999999993</v>
      </c>
      <c r="H19" s="566" t="s">
        <v>361</v>
      </c>
      <c r="I19" s="566" t="s">
        <v>361</v>
      </c>
      <c r="J19" s="566" t="s">
        <v>361</v>
      </c>
      <c r="K19" s="565">
        <v>11.96</v>
      </c>
      <c r="L19" s="565">
        <v>24.82</v>
      </c>
      <c r="M19" s="568">
        <v>25.52</v>
      </c>
      <c r="N19" s="217"/>
      <c r="O19" s="217"/>
    </row>
    <row r="20" spans="1:15" ht="12" customHeight="1">
      <c r="A20" s="326">
        <v>16</v>
      </c>
      <c r="B20" s="566" t="s">
        <v>361</v>
      </c>
      <c r="C20" s="565">
        <v>19.989791666666662</v>
      </c>
      <c r="D20" s="565">
        <v>35.503625000000007</v>
      </c>
      <c r="E20" s="565">
        <v>13.923166666666669</v>
      </c>
      <c r="F20" s="565">
        <v>2.7351249999999929</v>
      </c>
      <c r="G20" s="565">
        <v>16.282916666666662</v>
      </c>
      <c r="H20" s="566" t="s">
        <v>361</v>
      </c>
      <c r="I20" s="566" t="s">
        <v>361</v>
      </c>
      <c r="J20" s="566" t="s">
        <v>361</v>
      </c>
      <c r="K20" s="565">
        <v>10.92</v>
      </c>
      <c r="L20" s="565">
        <v>23.99</v>
      </c>
      <c r="M20" s="568">
        <v>26.59</v>
      </c>
      <c r="N20" s="217"/>
      <c r="O20" s="217"/>
    </row>
    <row r="21" spans="1:15" ht="12" customHeight="1">
      <c r="A21" s="326">
        <v>17</v>
      </c>
      <c r="B21" s="566" t="s">
        <v>361</v>
      </c>
      <c r="C21" s="565">
        <v>21.339666666666663</v>
      </c>
      <c r="D21" s="565">
        <v>36.690541666666668</v>
      </c>
      <c r="E21" s="565">
        <v>13.499416666666667</v>
      </c>
      <c r="F21" s="566" t="s">
        <v>361</v>
      </c>
      <c r="G21" s="565">
        <v>13.849499999999997</v>
      </c>
      <c r="H21" s="566" t="s">
        <v>361</v>
      </c>
      <c r="I21" s="566" t="s">
        <v>361</v>
      </c>
      <c r="J21" s="566" t="s">
        <v>361</v>
      </c>
      <c r="K21" s="565">
        <v>11.78</v>
      </c>
      <c r="L21" s="565">
        <v>23.21</v>
      </c>
      <c r="M21" s="568">
        <v>28.13</v>
      </c>
      <c r="N21" s="217"/>
      <c r="O21" s="217"/>
    </row>
    <row r="22" spans="1:15" ht="12" customHeight="1">
      <c r="A22" s="326">
        <v>18</v>
      </c>
      <c r="B22" s="443">
        <v>2.3332083333333276</v>
      </c>
      <c r="C22" s="565">
        <v>21.230291666666659</v>
      </c>
      <c r="D22" s="565">
        <v>42.059124999999995</v>
      </c>
      <c r="E22" s="565">
        <v>13.131958333333332</v>
      </c>
      <c r="F22" s="566" t="s">
        <v>361</v>
      </c>
      <c r="G22" s="565">
        <v>11.610249999999994</v>
      </c>
      <c r="H22" s="566" t="s">
        <v>361</v>
      </c>
      <c r="I22" s="566" t="s">
        <v>361</v>
      </c>
      <c r="J22" s="566" t="s">
        <v>361</v>
      </c>
      <c r="K22" s="565">
        <v>13.85</v>
      </c>
      <c r="L22" s="565">
        <v>22.46</v>
      </c>
      <c r="M22" s="568">
        <v>29.48</v>
      </c>
      <c r="N22" s="217"/>
      <c r="O22" s="217"/>
    </row>
    <row r="23" spans="1:15" ht="12" customHeight="1">
      <c r="A23" s="326">
        <v>19</v>
      </c>
      <c r="B23" s="443">
        <v>4.0900416666666617</v>
      </c>
      <c r="C23" s="565">
        <v>22.162124999999993</v>
      </c>
      <c r="D23" s="565">
        <v>41.239541666666668</v>
      </c>
      <c r="E23" s="565">
        <v>12.676541666666665</v>
      </c>
      <c r="F23" s="566" t="s">
        <v>361</v>
      </c>
      <c r="G23" s="565">
        <v>10.011541666666661</v>
      </c>
      <c r="H23" s="566" t="s">
        <v>361</v>
      </c>
      <c r="I23" s="566" t="s">
        <v>361</v>
      </c>
      <c r="J23" s="566" t="s">
        <v>361</v>
      </c>
      <c r="K23" s="565">
        <v>14.31</v>
      </c>
      <c r="L23" s="565">
        <v>21.87</v>
      </c>
      <c r="M23" s="567">
        <v>31.13</v>
      </c>
      <c r="N23" s="217"/>
      <c r="O23" s="217"/>
    </row>
    <row r="24" spans="1:15" ht="12" customHeight="1">
      <c r="A24" s="326">
        <v>20</v>
      </c>
      <c r="B24" s="443">
        <v>4.8940833333333291</v>
      </c>
      <c r="C24" s="565">
        <v>24.462</v>
      </c>
      <c r="D24" s="565">
        <v>40.762708333333336</v>
      </c>
      <c r="E24" s="565">
        <v>12.305374999999998</v>
      </c>
      <c r="F24" s="566" t="s">
        <v>361</v>
      </c>
      <c r="G24" s="565">
        <v>7.3609166666666637</v>
      </c>
      <c r="H24" s="566" t="s">
        <v>361</v>
      </c>
      <c r="I24" s="566" t="s">
        <v>361</v>
      </c>
      <c r="J24" s="566" t="s">
        <v>361</v>
      </c>
      <c r="K24" s="565">
        <v>13.99</v>
      </c>
      <c r="L24" s="565">
        <v>21.2</v>
      </c>
      <c r="M24" s="568">
        <v>30.47</v>
      </c>
      <c r="N24" s="217"/>
      <c r="O24" s="217"/>
    </row>
    <row r="25" spans="1:15" ht="12" customHeight="1">
      <c r="A25" s="326">
        <v>21</v>
      </c>
      <c r="B25" s="747">
        <v>5.4850416666666604</v>
      </c>
      <c r="C25" s="565">
        <v>25.606791666666652</v>
      </c>
      <c r="D25" s="566">
        <v>41.441625000000002</v>
      </c>
      <c r="E25" s="565">
        <v>11.824791666666664</v>
      </c>
      <c r="F25" s="566" t="s">
        <v>361</v>
      </c>
      <c r="G25" s="565">
        <v>6.5473749999999953</v>
      </c>
      <c r="H25" s="566" t="s">
        <v>361</v>
      </c>
      <c r="I25" s="566" t="s">
        <v>361</v>
      </c>
      <c r="J25" s="566" t="s">
        <v>361</v>
      </c>
      <c r="K25" s="565">
        <v>13.98</v>
      </c>
      <c r="L25" s="565">
        <v>20.54</v>
      </c>
      <c r="M25" s="568">
        <v>29.47</v>
      </c>
      <c r="N25" s="217"/>
      <c r="O25" s="217"/>
    </row>
    <row r="26" spans="1:15" ht="12" customHeight="1">
      <c r="A26" s="326">
        <v>22</v>
      </c>
      <c r="B26" s="443">
        <v>4.7397916666666609</v>
      </c>
      <c r="C26" s="565">
        <v>25.838458333333318</v>
      </c>
      <c r="D26" s="565">
        <v>42.004333333333335</v>
      </c>
      <c r="E26" s="565">
        <v>11.484958333333333</v>
      </c>
      <c r="F26" s="566" t="s">
        <v>361</v>
      </c>
      <c r="G26" s="565">
        <v>3.7582499999999928</v>
      </c>
      <c r="H26" s="566" t="s">
        <v>361</v>
      </c>
      <c r="I26" s="566" t="s">
        <v>361</v>
      </c>
      <c r="J26" s="566" t="s">
        <v>361</v>
      </c>
      <c r="K26" s="565">
        <v>13.73</v>
      </c>
      <c r="L26" s="565">
        <v>19.86</v>
      </c>
      <c r="M26" s="568">
        <v>27.99</v>
      </c>
      <c r="N26" s="217"/>
      <c r="O26" s="217"/>
    </row>
    <row r="27" spans="1:15" ht="12" customHeight="1">
      <c r="A27" s="326">
        <v>23</v>
      </c>
      <c r="B27" s="443">
        <v>4.4697083333333287</v>
      </c>
      <c r="C27" s="565">
        <v>25.561499999999995</v>
      </c>
      <c r="D27" s="565">
        <v>39.270583333333335</v>
      </c>
      <c r="E27" s="565">
        <v>11.175791666666667</v>
      </c>
      <c r="F27" s="566" t="s">
        <v>361</v>
      </c>
      <c r="G27" s="566">
        <v>0.93616666666666148</v>
      </c>
      <c r="H27" s="566" t="s">
        <v>361</v>
      </c>
      <c r="I27" s="566" t="s">
        <v>361</v>
      </c>
      <c r="J27" s="566" t="s">
        <v>361</v>
      </c>
      <c r="K27" s="565">
        <v>13.36</v>
      </c>
      <c r="L27" s="565">
        <v>19.18</v>
      </c>
      <c r="M27" s="568">
        <v>26.7</v>
      </c>
      <c r="N27" s="217"/>
      <c r="O27" s="217"/>
    </row>
    <row r="28" spans="1:15" ht="12" customHeight="1">
      <c r="A28" s="326">
        <v>24</v>
      </c>
      <c r="B28" s="443">
        <v>4.7003749999999949</v>
      </c>
      <c r="C28" s="565">
        <v>24.254416666666657</v>
      </c>
      <c r="D28" s="565">
        <v>37.816083333333331</v>
      </c>
      <c r="E28" s="565">
        <v>10.880708333333333</v>
      </c>
      <c r="F28" s="566" t="s">
        <v>361</v>
      </c>
      <c r="G28" s="566" t="s">
        <v>361</v>
      </c>
      <c r="H28" s="566" t="s">
        <v>361</v>
      </c>
      <c r="I28" s="566" t="s">
        <v>361</v>
      </c>
      <c r="J28" s="566" t="s">
        <v>361</v>
      </c>
      <c r="K28" s="565">
        <v>13.07</v>
      </c>
      <c r="L28" s="565">
        <v>18.32</v>
      </c>
      <c r="M28" s="568">
        <v>26.03</v>
      </c>
      <c r="N28" s="217"/>
      <c r="O28" s="217"/>
    </row>
    <row r="29" spans="1:15" ht="12" customHeight="1">
      <c r="A29" s="326">
        <v>25</v>
      </c>
      <c r="B29" s="443">
        <v>4.1364166666666611</v>
      </c>
      <c r="C29" s="565">
        <v>24.350583333333329</v>
      </c>
      <c r="D29" s="565">
        <v>35.733208333333337</v>
      </c>
      <c r="E29" s="565">
        <v>10.641874999999999</v>
      </c>
      <c r="F29" s="566" t="s">
        <v>361</v>
      </c>
      <c r="G29" s="566" t="s">
        <v>361</v>
      </c>
      <c r="H29" s="566" t="s">
        <v>361</v>
      </c>
      <c r="I29" s="566" t="s">
        <v>361</v>
      </c>
      <c r="J29" s="566" t="s">
        <v>361</v>
      </c>
      <c r="K29" s="565">
        <v>12.5</v>
      </c>
      <c r="L29" s="565">
        <v>17.079999999999998</v>
      </c>
      <c r="M29" s="568">
        <v>26.25</v>
      </c>
      <c r="N29" s="217"/>
      <c r="O29" s="217"/>
    </row>
    <row r="30" spans="1:15" ht="12" customHeight="1">
      <c r="A30" s="326">
        <v>26</v>
      </c>
      <c r="B30" s="443">
        <v>4.020166666666662</v>
      </c>
      <c r="C30" s="565">
        <v>25.43624999999999</v>
      </c>
      <c r="D30" s="565">
        <v>33.225249999999996</v>
      </c>
      <c r="E30" s="565">
        <v>10.393874999999998</v>
      </c>
      <c r="F30" s="566" t="s">
        <v>361</v>
      </c>
      <c r="G30" s="566" t="s">
        <v>361</v>
      </c>
      <c r="H30" s="566" t="s">
        <v>361</v>
      </c>
      <c r="I30" s="566" t="s">
        <v>361</v>
      </c>
      <c r="J30" s="566" t="s">
        <v>361</v>
      </c>
      <c r="K30" s="565">
        <v>13.35</v>
      </c>
      <c r="L30" s="565">
        <v>16.36</v>
      </c>
      <c r="M30" s="568">
        <v>25.68</v>
      </c>
      <c r="N30" s="217"/>
      <c r="O30" s="217"/>
    </row>
    <row r="31" spans="1:15" ht="12" customHeight="1">
      <c r="A31" s="326">
        <v>27</v>
      </c>
      <c r="B31" s="443">
        <v>3.8364166666666608</v>
      </c>
      <c r="C31" s="565">
        <v>26.148083333333332</v>
      </c>
      <c r="D31" s="565">
        <v>29.924416666666659</v>
      </c>
      <c r="E31" s="565">
        <v>10.213791666666664</v>
      </c>
      <c r="F31" s="566" t="s">
        <v>361</v>
      </c>
      <c r="G31" s="566" t="s">
        <v>361</v>
      </c>
      <c r="H31" s="566" t="s">
        <v>361</v>
      </c>
      <c r="I31" s="566" t="s">
        <v>361</v>
      </c>
      <c r="J31" s="566" t="s">
        <v>361</v>
      </c>
      <c r="K31" s="565">
        <v>19.649999999999999</v>
      </c>
      <c r="L31" s="566">
        <v>15.8</v>
      </c>
      <c r="M31" s="568">
        <v>24.65</v>
      </c>
      <c r="N31" s="217"/>
      <c r="O31" s="217"/>
    </row>
    <row r="32" spans="1:15" ht="12" customHeight="1">
      <c r="A32" s="326">
        <v>28</v>
      </c>
      <c r="B32" s="443">
        <v>3.0969999999999942</v>
      </c>
      <c r="C32" s="566">
        <v>26.308708333333332</v>
      </c>
      <c r="D32" s="565">
        <v>27.88804166666667</v>
      </c>
      <c r="E32" s="565">
        <v>9.8070833333333329</v>
      </c>
      <c r="F32" s="566" t="s">
        <v>361</v>
      </c>
      <c r="G32" s="566" t="s">
        <v>361</v>
      </c>
      <c r="H32" s="566" t="s">
        <v>361</v>
      </c>
      <c r="I32" s="566" t="s">
        <v>361</v>
      </c>
      <c r="J32" s="566" t="s">
        <v>361</v>
      </c>
      <c r="K32" s="565">
        <v>25.3</v>
      </c>
      <c r="L32" s="565">
        <v>15.56</v>
      </c>
      <c r="M32" s="568">
        <v>23.13</v>
      </c>
      <c r="N32" s="217"/>
      <c r="O32" s="217"/>
    </row>
    <row r="33" spans="1:15" ht="12" customHeight="1">
      <c r="A33" s="326">
        <v>29</v>
      </c>
      <c r="B33" s="443">
        <v>2.9649583333333278</v>
      </c>
      <c r="C33" s="565"/>
      <c r="D33" s="565">
        <v>27.691916666666668</v>
      </c>
      <c r="E33" s="565">
        <v>9.6054999999999975</v>
      </c>
      <c r="F33" s="566">
        <v>1.3481249999999949</v>
      </c>
      <c r="G33" s="566" t="s">
        <v>361</v>
      </c>
      <c r="H33" s="566" t="s">
        <v>361</v>
      </c>
      <c r="I33" s="566" t="s">
        <v>361</v>
      </c>
      <c r="J33" s="566" t="s">
        <v>361</v>
      </c>
      <c r="K33" s="566">
        <v>25.66</v>
      </c>
      <c r="L33" s="565">
        <v>15.92</v>
      </c>
      <c r="M33" s="568">
        <v>21.53</v>
      </c>
      <c r="N33" s="217"/>
      <c r="O33" s="217"/>
    </row>
    <row r="34" spans="1:15" ht="12" customHeight="1">
      <c r="A34" s="326">
        <v>30</v>
      </c>
      <c r="B34" s="443">
        <v>3.0454583333333272</v>
      </c>
      <c r="C34" s="565"/>
      <c r="D34" s="565">
        <v>26.805166666666665</v>
      </c>
      <c r="E34" s="566">
        <v>9.3887499999999982</v>
      </c>
      <c r="F34" s="565">
        <v>1.9014999999999951</v>
      </c>
      <c r="G34" s="566" t="s">
        <v>361</v>
      </c>
      <c r="H34" s="566" t="s">
        <v>361</v>
      </c>
      <c r="I34" s="566" t="s">
        <v>361</v>
      </c>
      <c r="J34" s="566" t="s">
        <v>361</v>
      </c>
      <c r="K34" s="565">
        <v>25</v>
      </c>
      <c r="L34" s="565">
        <v>16.68</v>
      </c>
      <c r="M34" s="568">
        <v>21.1</v>
      </c>
      <c r="N34" s="217"/>
      <c r="O34" s="217"/>
    </row>
    <row r="35" spans="1:15" ht="12" customHeight="1">
      <c r="A35" s="327">
        <v>31</v>
      </c>
      <c r="B35" s="443">
        <v>3.1270416666666616</v>
      </c>
      <c r="C35" s="565"/>
      <c r="D35" s="565">
        <v>25.974249999999994</v>
      </c>
      <c r="E35" s="565"/>
      <c r="F35" s="565">
        <v>0.14749999999999552</v>
      </c>
      <c r="G35" s="565"/>
      <c r="H35" s="566" t="s">
        <v>361</v>
      </c>
      <c r="I35" s="566" t="s">
        <v>361</v>
      </c>
      <c r="J35" s="565"/>
      <c r="K35" s="565">
        <v>24.13</v>
      </c>
      <c r="L35" s="565"/>
      <c r="M35" s="568">
        <v>21.47</v>
      </c>
      <c r="N35" s="217"/>
      <c r="O35" s="217"/>
    </row>
    <row r="36" spans="1:15" ht="12" customHeight="1">
      <c r="A36" s="328" t="s">
        <v>200</v>
      </c>
      <c r="B36" s="569"/>
      <c r="C36" s="570">
        <f>AVERAGE(C5:C35)</f>
        <v>16.403949404761899</v>
      </c>
      <c r="D36" s="570">
        <f>AVERAGE(D5:D35)</f>
        <v>30.827381720430111</v>
      </c>
      <c r="E36" s="570">
        <f>AVERAGE(E5:E35)</f>
        <v>14.397941666666664</v>
      </c>
      <c r="F36" s="570"/>
      <c r="G36" s="570"/>
      <c r="H36" s="578" t="s">
        <v>361</v>
      </c>
      <c r="I36" s="578" t="s">
        <v>361</v>
      </c>
      <c r="J36" s="578" t="s">
        <v>361</v>
      </c>
      <c r="K36" s="570"/>
      <c r="L36" s="570">
        <f t="shared" ref="L36:M36" si="0">AVERAGE(L5:L35)</f>
        <v>23.468333333333323</v>
      </c>
      <c r="M36" s="571">
        <f t="shared" si="0"/>
        <v>24.170967741935481</v>
      </c>
      <c r="N36" s="217"/>
      <c r="O36" s="217"/>
    </row>
    <row r="37" spans="1:15" ht="12" customHeight="1">
      <c r="A37" s="328" t="s">
        <v>201</v>
      </c>
      <c r="B37" s="572">
        <v>5.6759999999999877</v>
      </c>
      <c r="C37" s="331">
        <v>26.692999999999998</v>
      </c>
      <c r="D37" s="331">
        <v>44.140999999999998</v>
      </c>
      <c r="E37" s="331">
        <v>25.247999999999998</v>
      </c>
      <c r="F37" s="331">
        <v>9.3389999999999986</v>
      </c>
      <c r="G37" s="750">
        <v>23.429999999999993</v>
      </c>
      <c r="H37" s="565" t="s">
        <v>344</v>
      </c>
      <c r="I37" s="565" t="s">
        <v>344</v>
      </c>
      <c r="J37" s="565" t="s">
        <v>344</v>
      </c>
      <c r="K37" s="331">
        <v>25.84899999999999</v>
      </c>
      <c r="L37" s="331">
        <v>33.565999999999988</v>
      </c>
      <c r="M37" s="573">
        <v>31.387999999999991</v>
      </c>
      <c r="N37" s="217"/>
      <c r="O37" s="217"/>
    </row>
    <row r="38" spans="1:15" ht="12" customHeight="1">
      <c r="A38" s="329" t="s">
        <v>202</v>
      </c>
      <c r="B38" s="574" t="s">
        <v>344</v>
      </c>
      <c r="C38" s="575">
        <v>3.2129999999999939</v>
      </c>
      <c r="D38" s="575">
        <v>21.600000000000009</v>
      </c>
      <c r="E38" s="575">
        <v>9.2689999999999984</v>
      </c>
      <c r="F38" s="586" t="s">
        <v>344</v>
      </c>
      <c r="G38" s="586" t="s">
        <v>344</v>
      </c>
      <c r="H38" s="586" t="s">
        <v>344</v>
      </c>
      <c r="I38" s="586" t="s">
        <v>344</v>
      </c>
      <c r="J38" s="586" t="s">
        <v>344</v>
      </c>
      <c r="K38" s="586" t="s">
        <v>344</v>
      </c>
      <c r="L38" s="575">
        <v>15.464999999999989</v>
      </c>
      <c r="M38" s="576">
        <v>13.771000000000001</v>
      </c>
      <c r="N38" s="217"/>
      <c r="O38" s="217"/>
    </row>
    <row r="39" spans="1:15" ht="12" customHeight="1">
      <c r="A39" s="330"/>
      <c r="B39" s="331"/>
      <c r="C39" s="331"/>
      <c r="D39" s="331"/>
      <c r="E39" s="331"/>
      <c r="F39" s="332"/>
      <c r="G39" s="331"/>
      <c r="H39" s="332"/>
      <c r="I39" s="331"/>
      <c r="J39" s="331"/>
      <c r="K39" s="331"/>
      <c r="L39" s="331"/>
      <c r="M39" s="331"/>
      <c r="N39" s="217"/>
      <c r="O39" s="217"/>
    </row>
    <row r="40" spans="1:15" ht="12" customHeight="1">
      <c r="A40" s="322"/>
      <c r="B40" s="331"/>
      <c r="C40" s="331"/>
      <c r="D40" s="331"/>
      <c r="E40" s="331"/>
      <c r="F40" s="332"/>
      <c r="G40" s="331"/>
      <c r="H40" s="332"/>
      <c r="I40" s="331"/>
      <c r="J40" s="331"/>
      <c r="K40" s="331"/>
      <c r="L40" s="331"/>
      <c r="M40" s="331"/>
      <c r="N40" s="217"/>
      <c r="O40" s="217"/>
    </row>
    <row r="41" spans="1:15" ht="12" customHeight="1">
      <c r="A41" s="322"/>
      <c r="B41" s="331"/>
      <c r="C41" s="331"/>
      <c r="D41" s="331"/>
      <c r="E41" s="331"/>
      <c r="F41" s="332"/>
      <c r="G41" s="332"/>
      <c r="H41" s="332"/>
      <c r="I41" s="331"/>
      <c r="J41" s="331"/>
      <c r="K41" s="331"/>
      <c r="L41" s="331"/>
      <c r="M41" s="331"/>
      <c r="N41" s="217"/>
      <c r="O41" s="217"/>
    </row>
    <row r="42" spans="1:15" ht="12" customHeight="1">
      <c r="A42" s="322" t="s">
        <v>292</v>
      </c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217"/>
      <c r="O42" s="217"/>
    </row>
    <row r="43" spans="1:15" ht="12" customHeight="1">
      <c r="A43" s="322"/>
      <c r="B43" s="322"/>
      <c r="C43" s="322"/>
      <c r="D43" s="322"/>
      <c r="E43" s="1066" t="s">
        <v>204</v>
      </c>
      <c r="F43" s="1066"/>
      <c r="G43" s="1066"/>
      <c r="H43" s="1066"/>
      <c r="I43" s="1066"/>
      <c r="J43" s="1066"/>
      <c r="K43" s="322"/>
      <c r="L43" s="1066" t="s">
        <v>291</v>
      </c>
      <c r="M43" s="1066"/>
      <c r="N43" s="217"/>
      <c r="O43" s="217"/>
    </row>
    <row r="44" spans="1:15" ht="12" customHeight="1">
      <c r="A44" s="1067" t="s">
        <v>35</v>
      </c>
      <c r="B44" s="1072" t="s">
        <v>196</v>
      </c>
      <c r="C44" s="1073"/>
      <c r="D44" s="1073"/>
      <c r="E44" s="1073"/>
      <c r="F44" s="1073"/>
      <c r="G44" s="1073"/>
      <c r="H44" s="1073"/>
      <c r="I44" s="1073"/>
      <c r="J44" s="1073"/>
      <c r="K44" s="1073"/>
      <c r="L44" s="1073"/>
      <c r="M44" s="1074"/>
      <c r="N44" s="217"/>
      <c r="O44" s="217"/>
    </row>
    <row r="45" spans="1:15" ht="12" customHeight="1">
      <c r="A45" s="1068"/>
      <c r="B45" s="325">
        <v>1</v>
      </c>
      <c r="C45" s="334">
        <v>2</v>
      </c>
      <c r="D45" s="334">
        <v>3</v>
      </c>
      <c r="E45" s="334">
        <v>4</v>
      </c>
      <c r="F45" s="334">
        <v>5</v>
      </c>
      <c r="G45" s="334">
        <v>6</v>
      </c>
      <c r="H45" s="334">
        <v>7</v>
      </c>
      <c r="I45" s="334">
        <v>8</v>
      </c>
      <c r="J45" s="334">
        <v>9</v>
      </c>
      <c r="K45" s="334">
        <v>10</v>
      </c>
      <c r="L45" s="334">
        <v>11</v>
      </c>
      <c r="M45" s="334">
        <v>12</v>
      </c>
      <c r="N45" s="217"/>
      <c r="O45" s="217"/>
    </row>
    <row r="46" spans="1:15" ht="12" customHeight="1">
      <c r="A46" s="335">
        <v>1</v>
      </c>
      <c r="B46" s="577">
        <v>43.475208333333342</v>
      </c>
      <c r="C46" s="578">
        <v>50.816750000000006</v>
      </c>
      <c r="D46" s="578">
        <v>57.011583333333334</v>
      </c>
      <c r="E46" s="579">
        <v>86.414166666666688</v>
      </c>
      <c r="F46" s="578">
        <v>49.966208333333327</v>
      </c>
      <c r="G46" s="578">
        <v>48.750250000000001</v>
      </c>
      <c r="H46" s="578">
        <v>40.07</v>
      </c>
      <c r="I46" s="578">
        <v>37.69</v>
      </c>
      <c r="J46" s="578">
        <v>33.450000000000003</v>
      </c>
      <c r="K46" s="578">
        <v>53.05</v>
      </c>
      <c r="L46" s="578">
        <v>62.66</v>
      </c>
      <c r="M46" s="580">
        <v>56.89</v>
      </c>
      <c r="N46" s="217"/>
      <c r="O46" s="217"/>
    </row>
    <row r="47" spans="1:15" ht="12" customHeight="1">
      <c r="A47" s="234">
        <v>2</v>
      </c>
      <c r="B47" s="581">
        <v>44.490291666666671</v>
      </c>
      <c r="C47" s="565">
        <v>48.684041666666673</v>
      </c>
      <c r="D47" s="565">
        <v>56.546416666666687</v>
      </c>
      <c r="E47" s="565">
        <v>80.753749999999997</v>
      </c>
      <c r="F47" s="565">
        <v>51.342624999999998</v>
      </c>
      <c r="G47" s="565">
        <v>43.015916666666662</v>
      </c>
      <c r="H47" s="565">
        <v>41.8</v>
      </c>
      <c r="I47" s="565">
        <v>38.53</v>
      </c>
      <c r="J47" s="565">
        <v>34.700000000000003</v>
      </c>
      <c r="K47" s="565">
        <v>52.71</v>
      </c>
      <c r="L47" s="565">
        <v>62.43</v>
      </c>
      <c r="M47" s="568">
        <v>56.82</v>
      </c>
      <c r="N47" s="217"/>
      <c r="O47" s="217"/>
    </row>
    <row r="48" spans="1:15" ht="12" customHeight="1">
      <c r="A48" s="234">
        <v>3</v>
      </c>
      <c r="B48" s="581">
        <v>44.236333333333334</v>
      </c>
      <c r="C48" s="565">
        <v>47.785125000000001</v>
      </c>
      <c r="D48" s="565">
        <v>55.441958333333332</v>
      </c>
      <c r="E48" s="565">
        <v>76.389624999999995</v>
      </c>
      <c r="F48" s="566">
        <v>53.100958333333345</v>
      </c>
      <c r="G48" s="565">
        <v>42.625749999999989</v>
      </c>
      <c r="H48" s="566">
        <v>43.46</v>
      </c>
      <c r="I48" s="565">
        <v>39.200000000000003</v>
      </c>
      <c r="J48" s="565">
        <v>34.11</v>
      </c>
      <c r="K48" s="565">
        <v>52.6</v>
      </c>
      <c r="L48" s="565">
        <v>67.8</v>
      </c>
      <c r="M48" s="567">
        <v>55.75</v>
      </c>
      <c r="N48" s="217"/>
      <c r="O48" s="217"/>
    </row>
    <row r="49" spans="1:15" ht="12" customHeight="1">
      <c r="A49" s="234">
        <v>4</v>
      </c>
      <c r="B49" s="581">
        <v>44.390500000000003</v>
      </c>
      <c r="C49" s="565">
        <v>44.307541666666658</v>
      </c>
      <c r="D49" s="565">
        <v>54.682458333333329</v>
      </c>
      <c r="E49" s="565">
        <v>74.050416666666692</v>
      </c>
      <c r="F49" s="565">
        <v>51.68483333333333</v>
      </c>
      <c r="G49" s="565">
        <v>43.338458333333335</v>
      </c>
      <c r="H49" s="565">
        <v>40.369999999999997</v>
      </c>
      <c r="I49" s="565">
        <v>39.729999999999997</v>
      </c>
      <c r="J49" s="566">
        <v>32.4</v>
      </c>
      <c r="K49" s="565">
        <v>52.63</v>
      </c>
      <c r="L49" s="566">
        <v>89.08</v>
      </c>
      <c r="M49" s="568">
        <v>56.6</v>
      </c>
      <c r="N49" s="217"/>
      <c r="O49" s="217"/>
    </row>
    <row r="50" spans="1:15" ht="12" customHeight="1">
      <c r="A50" s="234">
        <v>5</v>
      </c>
      <c r="B50" s="581">
        <v>44.117583333333329</v>
      </c>
      <c r="C50" s="565">
        <v>43.14179166666667</v>
      </c>
      <c r="D50" s="565">
        <v>54.577458333333347</v>
      </c>
      <c r="E50" s="565">
        <v>72.106208333333328</v>
      </c>
      <c r="F50" s="565">
        <v>51.562000000000012</v>
      </c>
      <c r="G50" s="565">
        <v>46.519374999999997</v>
      </c>
      <c r="H50" s="565">
        <v>40.47</v>
      </c>
      <c r="I50" s="565">
        <v>40.159999999999997</v>
      </c>
      <c r="J50" s="565">
        <v>32.299999999999997</v>
      </c>
      <c r="K50" s="565">
        <v>53.88</v>
      </c>
      <c r="L50" s="565">
        <v>89.83</v>
      </c>
      <c r="M50" s="568">
        <v>58.22</v>
      </c>
      <c r="N50" s="217"/>
      <c r="O50" s="217"/>
    </row>
    <row r="51" spans="1:15" ht="12" customHeight="1">
      <c r="A51" s="234">
        <v>6</v>
      </c>
      <c r="B51" s="581">
        <v>43.734666666666669</v>
      </c>
      <c r="C51" s="565">
        <v>43.177041666666646</v>
      </c>
      <c r="D51" s="565">
        <v>54.572458333333337</v>
      </c>
      <c r="E51" s="565">
        <v>69.968708333333339</v>
      </c>
      <c r="F51" s="565">
        <v>51.536291666666664</v>
      </c>
      <c r="G51" s="565">
        <v>46.876083333333334</v>
      </c>
      <c r="H51" s="565">
        <v>42.27</v>
      </c>
      <c r="I51" s="565">
        <v>38.200000000000003</v>
      </c>
      <c r="J51" s="565">
        <v>35.57</v>
      </c>
      <c r="K51" s="565">
        <v>54.43</v>
      </c>
      <c r="L51" s="565">
        <v>82.03</v>
      </c>
      <c r="M51" s="568">
        <v>60.64</v>
      </c>
      <c r="N51" s="217"/>
      <c r="O51" s="217"/>
    </row>
    <row r="52" spans="1:15" ht="12" customHeight="1">
      <c r="A52" s="234">
        <v>7</v>
      </c>
      <c r="B52" s="581">
        <v>43.572000000000003</v>
      </c>
      <c r="C52" s="565">
        <v>43.127666666666663</v>
      </c>
      <c r="D52" s="566">
        <v>52.937916666666666</v>
      </c>
      <c r="E52" s="565">
        <v>68.330416666666665</v>
      </c>
      <c r="F52" s="565">
        <v>51.051916666666671</v>
      </c>
      <c r="G52" s="565">
        <v>47.340499999999999</v>
      </c>
      <c r="H52" s="565">
        <v>42.85</v>
      </c>
      <c r="I52" s="565">
        <v>37.92</v>
      </c>
      <c r="J52" s="565">
        <v>36.96</v>
      </c>
      <c r="K52" s="565">
        <v>54.83</v>
      </c>
      <c r="L52" s="565">
        <v>75.73</v>
      </c>
      <c r="M52" s="568">
        <v>64.05</v>
      </c>
      <c r="N52" s="217"/>
      <c r="O52" s="217"/>
    </row>
    <row r="53" spans="1:15" ht="12" customHeight="1">
      <c r="A53" s="234">
        <v>8</v>
      </c>
      <c r="B53" s="581">
        <v>43.610708333333328</v>
      </c>
      <c r="C53" s="566">
        <v>42.897708333333334</v>
      </c>
      <c r="D53" s="565">
        <v>56.952583333333337</v>
      </c>
      <c r="E53" s="565">
        <v>67.121916666666664</v>
      </c>
      <c r="F53" s="565">
        <v>47.998750000000008</v>
      </c>
      <c r="G53" s="565">
        <v>47.941458333333337</v>
      </c>
      <c r="H53" s="565">
        <v>42.73</v>
      </c>
      <c r="I53" s="565">
        <v>40.1</v>
      </c>
      <c r="J53" s="565">
        <v>36.729999999999997</v>
      </c>
      <c r="K53" s="565">
        <v>52.96</v>
      </c>
      <c r="L53" s="565">
        <v>71.48</v>
      </c>
      <c r="M53" s="568">
        <v>67.28</v>
      </c>
      <c r="N53" s="217"/>
      <c r="O53" s="217"/>
    </row>
    <row r="54" spans="1:15" ht="12" customHeight="1">
      <c r="A54" s="234">
        <v>9</v>
      </c>
      <c r="B54" s="581">
        <v>43.62083333333333</v>
      </c>
      <c r="C54" s="565">
        <v>43.417291666666664</v>
      </c>
      <c r="D54" s="565">
        <v>69.511958333333325</v>
      </c>
      <c r="E54" s="565">
        <v>66.693583333333336</v>
      </c>
      <c r="F54" s="565">
        <v>44.026416666666655</v>
      </c>
      <c r="G54" s="565">
        <v>48.654083333333325</v>
      </c>
      <c r="H54" s="565">
        <v>42.28</v>
      </c>
      <c r="I54" s="565">
        <v>42.29</v>
      </c>
      <c r="J54" s="565">
        <v>39.85</v>
      </c>
      <c r="K54" s="566">
        <v>50.78</v>
      </c>
      <c r="L54" s="565">
        <v>68.95</v>
      </c>
      <c r="M54" s="568">
        <v>74.430000000000007</v>
      </c>
      <c r="N54" s="217"/>
      <c r="O54" s="217"/>
    </row>
    <row r="55" spans="1:15" ht="12" customHeight="1">
      <c r="A55" s="234">
        <v>10</v>
      </c>
      <c r="B55" s="581">
        <v>43.393416666666667</v>
      </c>
      <c r="C55" s="565">
        <v>44.52345833333333</v>
      </c>
      <c r="D55" s="565">
        <v>70.548416666666682</v>
      </c>
      <c r="E55" s="565">
        <v>67.572374999999994</v>
      </c>
      <c r="F55" s="565">
        <v>44.373375000000003</v>
      </c>
      <c r="G55" s="565">
        <v>44.216458333333328</v>
      </c>
      <c r="H55" s="565">
        <v>41.78</v>
      </c>
      <c r="I55" s="565">
        <v>41.6</v>
      </c>
      <c r="J55" s="565">
        <v>41.87</v>
      </c>
      <c r="K55" s="565">
        <v>50.63</v>
      </c>
      <c r="L55" s="565">
        <v>67.709999999999994</v>
      </c>
      <c r="M55" s="568">
        <v>79.349999999999994</v>
      </c>
      <c r="N55" s="217"/>
      <c r="O55" s="217"/>
    </row>
    <row r="56" spans="1:15" ht="12" customHeight="1">
      <c r="A56" s="234">
        <v>11</v>
      </c>
      <c r="B56" s="581">
        <v>43.453083333333332</v>
      </c>
      <c r="C56" s="565">
        <v>46.343708333333346</v>
      </c>
      <c r="D56" s="565">
        <v>71.19179166666666</v>
      </c>
      <c r="E56" s="565">
        <v>67.037166666666664</v>
      </c>
      <c r="F56" s="565">
        <v>46.174583333333324</v>
      </c>
      <c r="G56" s="566">
        <v>38.986541666666675</v>
      </c>
      <c r="H56" s="565">
        <v>42</v>
      </c>
      <c r="I56" s="565">
        <v>44.85</v>
      </c>
      <c r="J56" s="565">
        <v>41.17</v>
      </c>
      <c r="K56" s="565">
        <v>51.55</v>
      </c>
      <c r="L56" s="565">
        <v>66.28</v>
      </c>
      <c r="M56" s="568">
        <v>75.47</v>
      </c>
      <c r="N56" s="217"/>
      <c r="O56" s="217"/>
    </row>
    <row r="57" spans="1:15" ht="12" customHeight="1">
      <c r="A57" s="234">
        <v>12</v>
      </c>
      <c r="B57" s="581">
        <v>43.461375000000004</v>
      </c>
      <c r="C57" s="565">
        <v>48.098083333333328</v>
      </c>
      <c r="D57" s="565">
        <v>67.561750000000004</v>
      </c>
      <c r="E57" s="565">
        <v>65.199833333333331</v>
      </c>
      <c r="F57" s="565">
        <v>49.557833333333328</v>
      </c>
      <c r="G57" s="565">
        <v>40.794500000000006</v>
      </c>
      <c r="H57" s="565">
        <v>42.58</v>
      </c>
      <c r="I57" s="565">
        <v>46.28</v>
      </c>
      <c r="J57" s="565">
        <v>38.96</v>
      </c>
      <c r="K57" s="565">
        <v>58.11</v>
      </c>
      <c r="L57" s="565">
        <v>65.17</v>
      </c>
      <c r="M57" s="568">
        <v>70.83</v>
      </c>
      <c r="N57" s="217"/>
      <c r="O57" s="217"/>
    </row>
    <row r="58" spans="1:15" ht="12" customHeight="1">
      <c r="A58" s="234">
        <v>13</v>
      </c>
      <c r="B58" s="581">
        <v>43.403541666666655</v>
      </c>
      <c r="C58" s="565">
        <v>49.416208333333323</v>
      </c>
      <c r="D58" s="565">
        <v>64.582624999999993</v>
      </c>
      <c r="E58" s="565">
        <v>63.355250000000005</v>
      </c>
      <c r="F58" s="565">
        <v>49.044333333333327</v>
      </c>
      <c r="G58" s="566">
        <v>59.657541666666667</v>
      </c>
      <c r="H58" s="565">
        <v>43.35</v>
      </c>
      <c r="I58" s="566">
        <v>49.65</v>
      </c>
      <c r="J58" s="565">
        <v>38.33</v>
      </c>
      <c r="K58" s="565">
        <v>59.54</v>
      </c>
      <c r="L58" s="565">
        <v>64.83</v>
      </c>
      <c r="M58" s="568">
        <v>68.59</v>
      </c>
      <c r="N58" s="217"/>
      <c r="O58" s="217"/>
    </row>
    <row r="59" spans="1:15" ht="12" customHeight="1">
      <c r="A59" s="234">
        <v>14</v>
      </c>
      <c r="B59" s="581">
        <v>43.390749999999997</v>
      </c>
      <c r="C59" s="565">
        <v>50.097333333333331</v>
      </c>
      <c r="D59" s="565">
        <v>62.19904166666668</v>
      </c>
      <c r="E59" s="565">
        <v>61.884666666666668</v>
      </c>
      <c r="F59" s="565">
        <v>50.612124999999992</v>
      </c>
      <c r="G59" s="565">
        <v>71.726166666666657</v>
      </c>
      <c r="H59" s="565">
        <v>44.03</v>
      </c>
      <c r="I59" s="565">
        <v>45.89</v>
      </c>
      <c r="J59" s="565">
        <v>39.58</v>
      </c>
      <c r="K59" s="565">
        <v>60.73</v>
      </c>
      <c r="L59" s="565">
        <v>64.8</v>
      </c>
      <c r="M59" s="568">
        <v>67.08</v>
      </c>
      <c r="N59" s="217"/>
      <c r="O59" s="217"/>
    </row>
    <row r="60" spans="1:15" ht="12" customHeight="1">
      <c r="A60" s="234">
        <v>15</v>
      </c>
      <c r="B60" s="581">
        <v>43.382000000000005</v>
      </c>
      <c r="C60" s="565">
        <v>51.232708333333335</v>
      </c>
      <c r="D60" s="565">
        <v>63.99133333333333</v>
      </c>
      <c r="E60" s="565">
        <v>60.24454166666667</v>
      </c>
      <c r="F60" s="565">
        <v>49.757958333333335</v>
      </c>
      <c r="G60" s="565">
        <v>63.119041666666654</v>
      </c>
      <c r="H60" s="565">
        <v>45.08</v>
      </c>
      <c r="I60" s="565">
        <v>38.42</v>
      </c>
      <c r="J60" s="565">
        <v>44.28</v>
      </c>
      <c r="K60" s="565">
        <v>60.65</v>
      </c>
      <c r="L60" s="565">
        <v>63.99</v>
      </c>
      <c r="M60" s="568">
        <v>67.34</v>
      </c>
      <c r="N60" s="217"/>
      <c r="O60" s="217"/>
    </row>
    <row r="61" spans="1:15" ht="12" customHeight="1">
      <c r="A61" s="234">
        <v>16</v>
      </c>
      <c r="B61" s="765">
        <v>43.104458333333326</v>
      </c>
      <c r="C61" s="565">
        <v>54.239458333333339</v>
      </c>
      <c r="D61" s="565">
        <v>73.64295833333334</v>
      </c>
      <c r="E61" s="565">
        <v>58.965416666666663</v>
      </c>
      <c r="F61" s="565">
        <v>49.085916666666662</v>
      </c>
      <c r="G61" s="565">
        <v>55.574000000000005</v>
      </c>
      <c r="H61" s="565">
        <v>41.16</v>
      </c>
      <c r="I61" s="565">
        <v>36.85</v>
      </c>
      <c r="J61" s="565">
        <v>48.69</v>
      </c>
      <c r="K61" s="565">
        <v>58.67</v>
      </c>
      <c r="L61" s="565">
        <v>63.16</v>
      </c>
      <c r="M61" s="568">
        <v>69.73</v>
      </c>
      <c r="N61" s="217"/>
      <c r="O61" s="217"/>
    </row>
    <row r="62" spans="1:15" ht="12" customHeight="1">
      <c r="A62" s="234">
        <v>17</v>
      </c>
      <c r="B62" s="581">
        <v>44.166208333333337</v>
      </c>
      <c r="C62" s="565">
        <v>57.615416666666668</v>
      </c>
      <c r="D62" s="565">
        <v>80.110875000000007</v>
      </c>
      <c r="E62" s="565">
        <v>57.797500000000014</v>
      </c>
      <c r="F62" s="565">
        <v>48.755583333333334</v>
      </c>
      <c r="G62" s="565">
        <v>50.641791666666677</v>
      </c>
      <c r="H62" s="565">
        <v>38.090000000000003</v>
      </c>
      <c r="I62" s="565">
        <v>34.869999999999997</v>
      </c>
      <c r="J62" s="565">
        <v>48.23</v>
      </c>
      <c r="K62" s="565">
        <v>58.8</v>
      </c>
      <c r="L62" s="565">
        <v>62.45</v>
      </c>
      <c r="M62" s="568">
        <v>72.7</v>
      </c>
      <c r="N62" s="217"/>
      <c r="O62" s="217"/>
    </row>
    <row r="63" spans="1:15" ht="12" customHeight="1">
      <c r="A63" s="234">
        <v>18</v>
      </c>
      <c r="B63" s="581">
        <v>46.127958333333332</v>
      </c>
      <c r="C63" s="565">
        <v>58.185000000000002</v>
      </c>
      <c r="D63" s="565">
        <v>96.777416666666667</v>
      </c>
      <c r="E63" s="565">
        <v>56.785750000000007</v>
      </c>
      <c r="F63" s="565">
        <v>48.85049999999999</v>
      </c>
      <c r="G63" s="565">
        <v>47.537374999999997</v>
      </c>
      <c r="H63" s="565">
        <v>37.53</v>
      </c>
      <c r="I63" s="565">
        <v>35.03</v>
      </c>
      <c r="J63" s="565">
        <v>46.46</v>
      </c>
      <c r="K63" s="565">
        <v>59.71</v>
      </c>
      <c r="L63" s="565">
        <v>61.75</v>
      </c>
      <c r="M63" s="568">
        <v>76.8</v>
      </c>
      <c r="N63" s="217"/>
      <c r="O63" s="217"/>
    </row>
    <row r="64" spans="1:15" ht="12" customHeight="1">
      <c r="A64" s="234">
        <v>19</v>
      </c>
      <c r="B64" s="581">
        <v>45.502124999999999</v>
      </c>
      <c r="C64" s="565">
        <v>57.728458333333343</v>
      </c>
      <c r="D64" s="565">
        <v>103.95354166666665</v>
      </c>
      <c r="E64" s="565">
        <v>55.451000000000015</v>
      </c>
      <c r="F64" s="566">
        <v>47.327916666666674</v>
      </c>
      <c r="G64" s="565">
        <v>45.304416666666668</v>
      </c>
      <c r="H64" s="565">
        <v>37.1</v>
      </c>
      <c r="I64" s="565">
        <v>35.950000000000003</v>
      </c>
      <c r="J64" s="565">
        <v>46.02</v>
      </c>
      <c r="K64" s="565">
        <v>59.69</v>
      </c>
      <c r="L64" s="565">
        <v>61.23</v>
      </c>
      <c r="M64" s="567">
        <v>79.25</v>
      </c>
      <c r="N64" s="217"/>
      <c r="O64" s="217"/>
    </row>
    <row r="65" spans="1:15" ht="12" customHeight="1">
      <c r="A65" s="234">
        <v>20</v>
      </c>
      <c r="B65" s="581">
        <v>44.642666666666678</v>
      </c>
      <c r="C65" s="565">
        <v>62.198374999999999</v>
      </c>
      <c r="D65" s="565">
        <v>101.16416666666667</v>
      </c>
      <c r="E65" s="565">
        <v>54.255249999999997</v>
      </c>
      <c r="F65" s="566">
        <v>43.31666666666667</v>
      </c>
      <c r="G65" s="565">
        <v>46.896374999999999</v>
      </c>
      <c r="H65" s="565">
        <v>37.82</v>
      </c>
      <c r="I65" s="565">
        <v>38.19</v>
      </c>
      <c r="J65" s="565">
        <v>45.39</v>
      </c>
      <c r="K65" s="565">
        <v>58.65</v>
      </c>
      <c r="L65" s="565">
        <v>60.53</v>
      </c>
      <c r="M65" s="568">
        <v>76.459999999999994</v>
      </c>
      <c r="N65" s="217"/>
      <c r="O65" s="217"/>
    </row>
    <row r="66" spans="1:15" ht="12" customHeight="1">
      <c r="A66" s="234">
        <v>21</v>
      </c>
      <c r="B66" s="581">
        <v>46.262666666666682</v>
      </c>
      <c r="C66" s="566">
        <v>65.497208333333347</v>
      </c>
      <c r="D66" s="565">
        <v>100.61345833333331</v>
      </c>
      <c r="E66" s="565">
        <v>53.275750000000009</v>
      </c>
      <c r="F66" s="566">
        <v>48.051916666666664</v>
      </c>
      <c r="G66" s="565">
        <v>48.354083333333335</v>
      </c>
      <c r="H66" s="565">
        <v>40.19</v>
      </c>
      <c r="I66" s="565">
        <v>38.57</v>
      </c>
      <c r="J66" s="565">
        <v>45.83</v>
      </c>
      <c r="K66" s="565">
        <v>58.39</v>
      </c>
      <c r="L66" s="565">
        <v>60.06</v>
      </c>
      <c r="M66" s="568">
        <v>73.959999999999994</v>
      </c>
      <c r="N66" s="217"/>
      <c r="O66" s="217"/>
    </row>
    <row r="67" spans="1:15" ht="12" customHeight="1">
      <c r="A67" s="234">
        <v>22</v>
      </c>
      <c r="B67" s="581">
        <v>49.556875000000012</v>
      </c>
      <c r="C67" s="565">
        <v>62.267500000000005</v>
      </c>
      <c r="D67" s="566">
        <v>107.72758333333336</v>
      </c>
      <c r="E67" s="565">
        <v>51.938958333333325</v>
      </c>
      <c r="F67" s="565">
        <v>49.459166666666668</v>
      </c>
      <c r="G67" s="565">
        <v>48.686916666666662</v>
      </c>
      <c r="H67" s="565">
        <v>43.35</v>
      </c>
      <c r="I67" s="565">
        <v>38.31</v>
      </c>
      <c r="J67" s="565">
        <v>45.38</v>
      </c>
      <c r="K67" s="565">
        <v>57.35</v>
      </c>
      <c r="L67" s="565">
        <v>59.58</v>
      </c>
      <c r="M67" s="568">
        <v>71.81</v>
      </c>
      <c r="N67" s="217"/>
      <c r="O67" s="217"/>
    </row>
    <row r="68" spans="1:15" ht="12" customHeight="1">
      <c r="A68" s="234">
        <v>23</v>
      </c>
      <c r="B68" s="581">
        <v>51.003208333333333</v>
      </c>
      <c r="C68" s="565">
        <v>60.364291666666666</v>
      </c>
      <c r="D68" s="565">
        <v>102.55099999999999</v>
      </c>
      <c r="E68" s="565">
        <v>51.07595833333334</v>
      </c>
      <c r="F68" s="565">
        <v>47.89841666666667</v>
      </c>
      <c r="G68" s="565">
        <v>48.734625000000001</v>
      </c>
      <c r="H68" s="565">
        <v>43.88</v>
      </c>
      <c r="I68" s="565">
        <v>36.29</v>
      </c>
      <c r="J68" s="565">
        <v>45.26</v>
      </c>
      <c r="K68" s="565">
        <v>56.92</v>
      </c>
      <c r="L68" s="565">
        <v>58.74</v>
      </c>
      <c r="M68" s="568">
        <v>69.86</v>
      </c>
      <c r="N68" s="217"/>
      <c r="O68" s="217"/>
    </row>
    <row r="69" spans="1:15" ht="12" customHeight="1">
      <c r="A69" s="234">
        <v>24</v>
      </c>
      <c r="B69" s="581">
        <v>51.076791666666658</v>
      </c>
      <c r="C69" s="565">
        <v>58.086624999999998</v>
      </c>
      <c r="D69" s="565">
        <v>99.636500000000012</v>
      </c>
      <c r="E69" s="565">
        <v>49.796583333333331</v>
      </c>
      <c r="F69" s="565">
        <v>47.695750000000004</v>
      </c>
      <c r="G69" s="565">
        <v>47.380083333333346</v>
      </c>
      <c r="H69" s="565">
        <v>45.22</v>
      </c>
      <c r="I69" s="565">
        <v>36.369999999999997</v>
      </c>
      <c r="J69" s="565">
        <v>45.4</v>
      </c>
      <c r="K69" s="565">
        <v>56.78</v>
      </c>
      <c r="L69" s="565">
        <v>58.22</v>
      </c>
      <c r="M69" s="568">
        <v>68.290000000000006</v>
      </c>
      <c r="N69" s="217"/>
      <c r="O69" s="217"/>
    </row>
    <row r="70" spans="1:15" ht="12" customHeight="1">
      <c r="A70" s="234">
        <v>25</v>
      </c>
      <c r="B70" s="581">
        <v>51.356999999999992</v>
      </c>
      <c r="C70" s="565">
        <v>56.863499999999995</v>
      </c>
      <c r="D70" s="565">
        <v>96.786833333333334</v>
      </c>
      <c r="E70" s="565">
        <v>49.226625000000013</v>
      </c>
      <c r="F70" s="565">
        <v>49.045000000000009</v>
      </c>
      <c r="G70" s="565">
        <v>46.305458333333341</v>
      </c>
      <c r="H70" s="566">
        <v>37.92</v>
      </c>
      <c r="I70" s="565">
        <v>36.119999999999997</v>
      </c>
      <c r="J70" s="565">
        <v>46.58</v>
      </c>
      <c r="K70" s="565">
        <v>56.5</v>
      </c>
      <c r="L70" s="566">
        <v>57.24</v>
      </c>
      <c r="M70" s="568">
        <v>69.010000000000005</v>
      </c>
      <c r="N70" s="217"/>
      <c r="O70" s="217"/>
    </row>
    <row r="71" spans="1:15" ht="12" customHeight="1">
      <c r="A71" s="234">
        <v>26</v>
      </c>
      <c r="B71" s="581">
        <v>52.489291666666681</v>
      </c>
      <c r="C71" s="565">
        <v>56.578125000000021</v>
      </c>
      <c r="D71" s="565">
        <v>92.946916666666652</v>
      </c>
      <c r="E71" s="566">
        <v>48.720791666666663</v>
      </c>
      <c r="F71" s="565">
        <v>49.068541666666675</v>
      </c>
      <c r="G71" s="565">
        <v>43.432083333333331</v>
      </c>
      <c r="H71" s="565">
        <v>34.729999999999997</v>
      </c>
      <c r="I71" s="565">
        <v>36.450000000000003</v>
      </c>
      <c r="J71" s="565">
        <v>47.7</v>
      </c>
      <c r="K71" s="565">
        <v>57.92</v>
      </c>
      <c r="L71" s="565">
        <v>57.09</v>
      </c>
      <c r="M71" s="568">
        <v>68.650000000000006</v>
      </c>
      <c r="N71" s="217"/>
      <c r="O71" s="217"/>
    </row>
    <row r="72" spans="1:15" ht="12" customHeight="1">
      <c r="A72" s="234">
        <v>27</v>
      </c>
      <c r="B72" s="581">
        <v>52.842916666666675</v>
      </c>
      <c r="C72" s="565">
        <v>56.76829166666667</v>
      </c>
      <c r="D72" s="565">
        <v>86.793291666666676</v>
      </c>
      <c r="E72" s="565">
        <v>48.913541666666674</v>
      </c>
      <c r="F72" s="565">
        <v>49.916125000000001</v>
      </c>
      <c r="G72" s="565">
        <v>41.381041666666654</v>
      </c>
      <c r="H72" s="565">
        <v>34.770000000000003</v>
      </c>
      <c r="I72" s="565">
        <v>36.44</v>
      </c>
      <c r="J72" s="565">
        <v>48.21</v>
      </c>
      <c r="K72" s="565">
        <v>65.66</v>
      </c>
      <c r="L72" s="565">
        <v>57.36</v>
      </c>
      <c r="M72" s="568">
        <v>67.7</v>
      </c>
      <c r="N72" s="217"/>
      <c r="O72" s="217"/>
    </row>
    <row r="73" spans="1:15" ht="12" customHeight="1">
      <c r="A73" s="234">
        <v>28</v>
      </c>
      <c r="B73" s="765">
        <v>54.265625</v>
      </c>
      <c r="C73" s="565">
        <v>57.236125000000008</v>
      </c>
      <c r="D73" s="565">
        <v>82.301874999999995</v>
      </c>
      <c r="E73" s="565">
        <v>49.227499999999999</v>
      </c>
      <c r="F73" s="565">
        <v>49.689083333333336</v>
      </c>
      <c r="G73" s="565">
        <v>40.96437499999999</v>
      </c>
      <c r="H73" s="565">
        <v>34.78</v>
      </c>
      <c r="I73" s="565">
        <v>36.340000000000003</v>
      </c>
      <c r="J73" s="565">
        <v>49.07</v>
      </c>
      <c r="K73" s="566">
        <v>73.53</v>
      </c>
      <c r="L73" s="565">
        <v>57.91</v>
      </c>
      <c r="M73" s="568">
        <v>65.540000000000006</v>
      </c>
      <c r="N73" s="217"/>
      <c r="O73" s="217"/>
    </row>
    <row r="74" spans="1:15" ht="12" customHeight="1">
      <c r="A74" s="234">
        <v>29</v>
      </c>
      <c r="B74" s="765">
        <v>54.960125000000005</v>
      </c>
      <c r="C74" s="565"/>
      <c r="D74" s="565">
        <v>83.210916666666662</v>
      </c>
      <c r="E74" s="565">
        <v>49.543374999999997</v>
      </c>
      <c r="F74" s="565">
        <v>52.521041666666669</v>
      </c>
      <c r="G74" s="565">
        <v>40.101458333333333</v>
      </c>
      <c r="H74" s="565">
        <v>35.25</v>
      </c>
      <c r="I74" s="566">
        <v>33.46</v>
      </c>
      <c r="J74" s="565">
        <v>51.01</v>
      </c>
      <c r="K74" s="565">
        <v>69.7</v>
      </c>
      <c r="L74" s="565">
        <v>59.08</v>
      </c>
      <c r="M74" s="568">
        <v>64.599999999999994</v>
      </c>
      <c r="N74" s="217"/>
      <c r="O74" s="217"/>
    </row>
    <row r="75" spans="1:15" ht="12" customHeight="1">
      <c r="A75" s="234">
        <v>30</v>
      </c>
      <c r="B75" s="581">
        <v>54.677083333333343</v>
      </c>
      <c r="C75" s="565"/>
      <c r="D75" s="565">
        <v>87.369500000000002</v>
      </c>
      <c r="E75" s="565">
        <v>49.631083333333329</v>
      </c>
      <c r="F75" s="565">
        <v>52.551250000000003</v>
      </c>
      <c r="G75" s="565">
        <v>40.073208333333334</v>
      </c>
      <c r="H75" s="565">
        <v>37.520000000000003</v>
      </c>
      <c r="I75" s="565">
        <v>32.6</v>
      </c>
      <c r="J75" s="566">
        <v>51.8</v>
      </c>
      <c r="K75" s="565">
        <v>65.66</v>
      </c>
      <c r="L75" s="565">
        <v>58.63</v>
      </c>
      <c r="M75" s="568">
        <v>65.89</v>
      </c>
      <c r="N75" s="217"/>
      <c r="O75" s="217"/>
    </row>
    <row r="76" spans="1:15" ht="12" customHeight="1">
      <c r="A76" s="336">
        <v>31</v>
      </c>
      <c r="B76" s="581">
        <v>52.436125000000004</v>
      </c>
      <c r="C76" s="565"/>
      <c r="D76" s="565">
        <v>88.829250000000002</v>
      </c>
      <c r="E76" s="565"/>
      <c r="F76" s="565">
        <v>52.337416666666662</v>
      </c>
      <c r="G76" s="565"/>
      <c r="H76" s="565">
        <v>37.729999999999997</v>
      </c>
      <c r="I76" s="565">
        <v>33.99</v>
      </c>
      <c r="J76" s="565"/>
      <c r="K76" s="565">
        <v>63.69</v>
      </c>
      <c r="L76" s="565"/>
      <c r="M76" s="568">
        <v>66.06</v>
      </c>
      <c r="N76" s="217"/>
      <c r="O76" s="217"/>
    </row>
    <row r="77" spans="1:15" ht="12" customHeight="1">
      <c r="A77" s="328" t="s">
        <v>200</v>
      </c>
      <c r="B77" s="569">
        <f>AVERAGE(B46:B76)</f>
        <v>46.780755376344089</v>
      </c>
      <c r="C77" s="570">
        <f t="shared" ref="C77:M77" si="1">AVERAGE(C46:C76)</f>
        <v>52.167672619047622</v>
      </c>
      <c r="D77" s="570">
        <f t="shared" si="1"/>
        <v>77.31373655913977</v>
      </c>
      <c r="E77" s="570">
        <f t="shared" si="1"/>
        <v>61.057590277777777</v>
      </c>
      <c r="F77" s="570">
        <f t="shared" si="1"/>
        <v>49.26969354838711</v>
      </c>
      <c r="G77" s="570">
        <f t="shared" si="1"/>
        <v>47.497647222222234</v>
      </c>
      <c r="H77" s="570">
        <f t="shared" si="1"/>
        <v>40.392258064516135</v>
      </c>
      <c r="I77" s="570">
        <f t="shared" si="1"/>
        <v>38.591612903225808</v>
      </c>
      <c r="J77" s="570">
        <f t="shared" si="1"/>
        <v>42.376333333333335</v>
      </c>
      <c r="K77" s="570">
        <f t="shared" si="1"/>
        <v>57.958064516129042</v>
      </c>
      <c r="L77" s="570">
        <f>AVERAGE(L46:L76)</f>
        <v>65.193333333333328</v>
      </c>
      <c r="M77" s="571">
        <f t="shared" si="1"/>
        <v>67.924193548387095</v>
      </c>
      <c r="N77" s="217"/>
      <c r="O77" s="217"/>
    </row>
    <row r="78" spans="1:15" ht="12" customHeight="1">
      <c r="A78" s="328" t="s">
        <v>201</v>
      </c>
      <c r="B78" s="572">
        <v>55.405000000000001</v>
      </c>
      <c r="C78" s="331">
        <v>68.325000000000003</v>
      </c>
      <c r="D78" s="331">
        <v>108.77500000000001</v>
      </c>
      <c r="E78" s="331">
        <v>89.162999999999997</v>
      </c>
      <c r="F78" s="331">
        <v>53.808</v>
      </c>
      <c r="G78" s="331">
        <v>77.057000000000002</v>
      </c>
      <c r="H78" s="331">
        <v>45.987000000000002</v>
      </c>
      <c r="I78" s="331">
        <v>50.576999999999998</v>
      </c>
      <c r="J78" s="331">
        <v>52.25440000000016</v>
      </c>
      <c r="K78" s="331">
        <v>74.567000000000007</v>
      </c>
      <c r="L78" s="331">
        <v>95.205000000000013</v>
      </c>
      <c r="M78" s="573">
        <v>79.966999999999999</v>
      </c>
      <c r="N78" s="255"/>
      <c r="O78" s="217"/>
    </row>
    <row r="79" spans="1:15" ht="12" customHeight="1">
      <c r="A79" s="329" t="s">
        <v>202</v>
      </c>
      <c r="B79" s="574">
        <v>42.629000000000005</v>
      </c>
      <c r="C79" s="575">
        <v>42.757999999999996</v>
      </c>
      <c r="D79" s="575">
        <v>52.738</v>
      </c>
      <c r="E79" s="582">
        <v>47.72</v>
      </c>
      <c r="F79" s="582">
        <v>42.96</v>
      </c>
      <c r="G79" s="582">
        <v>38.491</v>
      </c>
      <c r="H79" s="582">
        <v>34.251000000000005</v>
      </c>
      <c r="I79" s="582">
        <v>31.53</v>
      </c>
      <c r="J79" s="582">
        <v>31.9146</v>
      </c>
      <c r="K79" s="582">
        <v>50.084999999999994</v>
      </c>
      <c r="L79" s="582">
        <v>56.573999999999998</v>
      </c>
      <c r="M79" s="583">
        <v>55.468000000000004</v>
      </c>
      <c r="N79" s="258"/>
      <c r="O79" s="217"/>
    </row>
    <row r="80" spans="1:15" ht="12" customHeight="1">
      <c r="A80" s="322"/>
      <c r="B80" s="331"/>
      <c r="C80" s="331"/>
      <c r="D80" s="331"/>
      <c r="E80" s="337"/>
      <c r="F80" s="224"/>
      <c r="G80" s="224"/>
      <c r="H80" s="224"/>
      <c r="I80" s="224"/>
      <c r="J80" s="224"/>
      <c r="K80" s="224"/>
      <c r="L80" s="224"/>
      <c r="M80" s="224"/>
      <c r="N80" s="217"/>
      <c r="O80" s="217"/>
    </row>
    <row r="81" spans="1:15" ht="12" customHeight="1">
      <c r="A81" s="322"/>
      <c r="B81" s="331"/>
      <c r="C81" s="331"/>
      <c r="D81" s="331"/>
      <c r="E81" s="337"/>
      <c r="F81" s="224"/>
      <c r="G81" s="224"/>
      <c r="H81" s="224"/>
      <c r="I81" s="224"/>
      <c r="J81" s="224"/>
      <c r="K81" s="224"/>
      <c r="L81" s="224"/>
      <c r="M81" s="224"/>
      <c r="N81" s="217"/>
      <c r="O81" s="217"/>
    </row>
    <row r="82" spans="1:15" ht="12" customHeight="1">
      <c r="A82" s="322"/>
      <c r="B82" s="331"/>
      <c r="C82" s="331"/>
      <c r="D82" s="331"/>
      <c r="E82" s="337"/>
      <c r="F82" s="224"/>
      <c r="G82" s="337"/>
      <c r="H82" s="224"/>
      <c r="I82" s="224"/>
      <c r="J82" s="224"/>
      <c r="K82" s="224"/>
      <c r="L82" s="224"/>
      <c r="M82" s="224"/>
      <c r="N82" s="217"/>
      <c r="O82" s="217"/>
    </row>
    <row r="83" spans="1:15" ht="12" customHeight="1">
      <c r="A83" s="322" t="s">
        <v>293</v>
      </c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17"/>
      <c r="O83" s="217"/>
    </row>
    <row r="84" spans="1:15" ht="12" customHeight="1">
      <c r="A84" s="322"/>
      <c r="B84" s="322"/>
      <c r="C84" s="322"/>
      <c r="D84" s="322"/>
      <c r="E84" s="322"/>
      <c r="F84" s="1066" t="s">
        <v>206</v>
      </c>
      <c r="G84" s="1066"/>
      <c r="H84" s="1066"/>
      <c r="I84" s="1066"/>
      <c r="J84" s="322"/>
      <c r="K84" s="322"/>
      <c r="L84" s="1066" t="s">
        <v>291</v>
      </c>
      <c r="M84" s="1066"/>
      <c r="N84" s="217"/>
      <c r="O84" s="217"/>
    </row>
    <row r="85" spans="1:15" ht="12" customHeight="1">
      <c r="A85" s="1067" t="s">
        <v>35</v>
      </c>
      <c r="B85" s="1072" t="s">
        <v>196</v>
      </c>
      <c r="C85" s="1073"/>
      <c r="D85" s="1073"/>
      <c r="E85" s="1073"/>
      <c r="F85" s="1073"/>
      <c r="G85" s="1073"/>
      <c r="H85" s="1073"/>
      <c r="I85" s="1073"/>
      <c r="J85" s="1073"/>
      <c r="K85" s="1073"/>
      <c r="L85" s="1073"/>
      <c r="M85" s="1074"/>
      <c r="N85" s="217"/>
      <c r="O85" s="217"/>
    </row>
    <row r="86" spans="1:15" ht="12" customHeight="1">
      <c r="A86" s="1068"/>
      <c r="B86" s="325">
        <v>1</v>
      </c>
      <c r="C86" s="334">
        <v>2</v>
      </c>
      <c r="D86" s="334">
        <v>3</v>
      </c>
      <c r="E86" s="334">
        <v>4</v>
      </c>
      <c r="F86" s="334">
        <v>5</v>
      </c>
      <c r="G86" s="334">
        <v>6</v>
      </c>
      <c r="H86" s="334">
        <v>7</v>
      </c>
      <c r="I86" s="334">
        <v>8</v>
      </c>
      <c r="J86" s="334">
        <v>9</v>
      </c>
      <c r="K86" s="334">
        <v>10</v>
      </c>
      <c r="L86" s="334">
        <v>11</v>
      </c>
      <c r="M86" s="334">
        <v>12</v>
      </c>
      <c r="N86" s="217"/>
      <c r="O86" s="217"/>
    </row>
    <row r="87" spans="1:15" ht="12" customHeight="1">
      <c r="A87" s="335">
        <v>1</v>
      </c>
      <c r="B87" s="577">
        <v>9.7190000000000012</v>
      </c>
      <c r="C87" s="578">
        <v>9.7775416666666661</v>
      </c>
      <c r="D87" s="578">
        <v>20.545999999999999</v>
      </c>
      <c r="E87" s="579">
        <v>33.54633333333333</v>
      </c>
      <c r="F87" s="578">
        <v>10.959416666666668</v>
      </c>
      <c r="G87" s="578">
        <v>12.132458333333332</v>
      </c>
      <c r="H87" s="578">
        <v>5.05</v>
      </c>
      <c r="I87" s="578">
        <v>3.2</v>
      </c>
      <c r="J87" s="578">
        <v>0.65</v>
      </c>
      <c r="K87" s="578">
        <v>5.7</v>
      </c>
      <c r="L87" s="578">
        <v>14.97</v>
      </c>
      <c r="M87" s="580">
        <v>11.12</v>
      </c>
      <c r="N87" s="217"/>
      <c r="O87" s="217"/>
    </row>
    <row r="88" spans="1:15" ht="12" customHeight="1">
      <c r="A88" s="234">
        <v>2</v>
      </c>
      <c r="B88" s="581">
        <v>11.199541666666667</v>
      </c>
      <c r="C88" s="565">
        <v>9.7320833333333336</v>
      </c>
      <c r="D88" s="565">
        <v>19.742333333333335</v>
      </c>
      <c r="E88" s="565">
        <v>29.037000000000006</v>
      </c>
      <c r="F88" s="565">
        <v>11.857374999999998</v>
      </c>
      <c r="G88" s="565">
        <v>8.2033750000000012</v>
      </c>
      <c r="H88" s="565">
        <v>5</v>
      </c>
      <c r="I88" s="565">
        <v>2.5299999999999998</v>
      </c>
      <c r="J88" s="565">
        <v>0.6</v>
      </c>
      <c r="K88" s="565">
        <v>5.45</v>
      </c>
      <c r="L88" s="565">
        <v>15.17</v>
      </c>
      <c r="M88" s="568">
        <v>10.69</v>
      </c>
      <c r="N88" s="217"/>
      <c r="O88" s="217"/>
    </row>
    <row r="89" spans="1:15" ht="12" customHeight="1">
      <c r="A89" s="234">
        <v>3</v>
      </c>
      <c r="B89" s="581">
        <v>10.493166666666667</v>
      </c>
      <c r="C89" s="565">
        <v>9.5439583333333324</v>
      </c>
      <c r="D89" s="565">
        <v>19.676041666666666</v>
      </c>
      <c r="E89" s="565">
        <v>26.049458333333334</v>
      </c>
      <c r="F89" s="565">
        <v>12.90245833333333</v>
      </c>
      <c r="G89" s="565">
        <v>7.731541666666665</v>
      </c>
      <c r="H89" s="565">
        <v>5.71</v>
      </c>
      <c r="I89" s="565">
        <v>2.35</v>
      </c>
      <c r="J89" s="566">
        <v>0.24</v>
      </c>
      <c r="K89" s="565">
        <v>5.0599999999999996</v>
      </c>
      <c r="L89" s="565">
        <v>19.41</v>
      </c>
      <c r="M89" s="567">
        <v>10.06</v>
      </c>
      <c r="N89" s="217"/>
      <c r="O89" s="217"/>
    </row>
    <row r="90" spans="1:15" ht="12" customHeight="1">
      <c r="A90" s="234">
        <v>4</v>
      </c>
      <c r="B90" s="581">
        <v>10.247666666666669</v>
      </c>
      <c r="C90" s="565">
        <v>10.102374999999999</v>
      </c>
      <c r="D90" s="565">
        <v>18.813083333333331</v>
      </c>
      <c r="E90" s="565">
        <v>24.036708333333337</v>
      </c>
      <c r="F90" s="565">
        <v>12.195</v>
      </c>
      <c r="G90" s="565">
        <v>7.4414583333333333</v>
      </c>
      <c r="H90" s="565">
        <v>5.35</v>
      </c>
      <c r="I90" s="565">
        <v>2.52</v>
      </c>
      <c r="J90" s="566" t="s">
        <v>361</v>
      </c>
      <c r="K90" s="565">
        <v>4.99</v>
      </c>
      <c r="L90" s="566">
        <v>33.409999999999997</v>
      </c>
      <c r="M90" s="568">
        <v>10.88</v>
      </c>
      <c r="N90" s="217"/>
      <c r="O90" s="217"/>
    </row>
    <row r="91" spans="1:15" ht="12" customHeight="1">
      <c r="A91" s="234">
        <v>5</v>
      </c>
      <c r="B91" s="581">
        <v>9.6272916666666664</v>
      </c>
      <c r="C91" s="565">
        <v>9.8143750000000001</v>
      </c>
      <c r="D91" s="565">
        <v>19.418375000000005</v>
      </c>
      <c r="E91" s="565">
        <v>22.362833333333342</v>
      </c>
      <c r="F91" s="565">
        <v>12.441250000000002</v>
      </c>
      <c r="G91" s="565">
        <v>6.9959583333333342</v>
      </c>
      <c r="H91" s="565">
        <v>5.0599999999999996</v>
      </c>
      <c r="I91" s="565">
        <v>2.82</v>
      </c>
      <c r="J91" s="566" t="s">
        <v>361</v>
      </c>
      <c r="K91" s="566">
        <v>4.71</v>
      </c>
      <c r="L91" s="565">
        <v>35.799999999999997</v>
      </c>
      <c r="M91" s="568">
        <v>11.76</v>
      </c>
      <c r="N91" s="217"/>
      <c r="O91" s="217"/>
    </row>
    <row r="92" spans="1:15" ht="12" customHeight="1">
      <c r="A92" s="234">
        <v>6</v>
      </c>
      <c r="B92" s="581">
        <v>9.2828749999999971</v>
      </c>
      <c r="C92" s="565">
        <v>9.926499999999999</v>
      </c>
      <c r="D92" s="565">
        <v>19.48245833333333</v>
      </c>
      <c r="E92" s="565">
        <v>20.472750000000001</v>
      </c>
      <c r="F92" s="565">
        <v>12.709958333333335</v>
      </c>
      <c r="G92" s="565">
        <v>6.8455416666666666</v>
      </c>
      <c r="H92" s="566">
        <v>6</v>
      </c>
      <c r="I92" s="565">
        <v>2.23</v>
      </c>
      <c r="J92" s="566" t="s">
        <v>361</v>
      </c>
      <c r="K92" s="565">
        <v>4.8</v>
      </c>
      <c r="L92" s="565">
        <v>29.48</v>
      </c>
      <c r="M92" s="568">
        <v>11.99</v>
      </c>
      <c r="N92" s="217"/>
      <c r="O92" s="217"/>
    </row>
    <row r="93" spans="1:15" ht="12" customHeight="1">
      <c r="A93" s="234">
        <v>7</v>
      </c>
      <c r="B93" s="581">
        <v>9.1165833333333328</v>
      </c>
      <c r="C93" s="565">
        <v>11.024374999999999</v>
      </c>
      <c r="D93" s="566">
        <v>17.455375</v>
      </c>
      <c r="E93" s="565">
        <v>19.377458333333333</v>
      </c>
      <c r="F93" s="565">
        <v>12.400791666666668</v>
      </c>
      <c r="G93" s="565">
        <v>7.6096666666666666</v>
      </c>
      <c r="H93" s="565">
        <v>7.07</v>
      </c>
      <c r="I93" s="565">
        <v>2.08</v>
      </c>
      <c r="J93" s="566">
        <v>0.1</v>
      </c>
      <c r="K93" s="565">
        <v>4.74</v>
      </c>
      <c r="L93" s="565">
        <v>22.97</v>
      </c>
      <c r="M93" s="568">
        <v>14.18</v>
      </c>
      <c r="N93" s="217"/>
      <c r="O93" s="217"/>
    </row>
    <row r="94" spans="1:15" ht="12" customHeight="1">
      <c r="A94" s="234">
        <v>8</v>
      </c>
      <c r="B94" s="581">
        <v>9.1314583333333328</v>
      </c>
      <c r="C94" s="566">
        <v>9.1930833333333322</v>
      </c>
      <c r="D94" s="565">
        <v>20.441541666666669</v>
      </c>
      <c r="E94" s="565">
        <v>18.393249999999998</v>
      </c>
      <c r="F94" s="565">
        <v>10.589749999999997</v>
      </c>
      <c r="G94" s="565">
        <v>8.9375833333333343</v>
      </c>
      <c r="H94" s="565">
        <v>6.42</v>
      </c>
      <c r="I94" s="565">
        <v>2.97</v>
      </c>
      <c r="J94" s="565">
        <v>0.44</v>
      </c>
      <c r="K94" s="565">
        <v>4.8899999999999997</v>
      </c>
      <c r="L94" s="565">
        <v>19.260000000000002</v>
      </c>
      <c r="M94" s="568">
        <v>16.440000000000001</v>
      </c>
      <c r="N94" s="217"/>
      <c r="O94" s="217"/>
    </row>
    <row r="95" spans="1:15" ht="12" customHeight="1">
      <c r="A95" s="234">
        <v>9</v>
      </c>
      <c r="B95" s="581">
        <v>8.7490833333333331</v>
      </c>
      <c r="C95" s="565">
        <v>10.411833333333334</v>
      </c>
      <c r="D95" s="565">
        <v>27.995875000000012</v>
      </c>
      <c r="E95" s="565">
        <v>17.749041666666663</v>
      </c>
      <c r="F95" s="566">
        <v>8.1741250000000019</v>
      </c>
      <c r="G95" s="565">
        <v>10.637791666666667</v>
      </c>
      <c r="H95" s="565">
        <v>5.87</v>
      </c>
      <c r="I95" s="565">
        <v>4.0599999999999996</v>
      </c>
      <c r="J95" s="565">
        <v>2.2799999999999998</v>
      </c>
      <c r="K95" s="565">
        <v>5.0999999999999996</v>
      </c>
      <c r="L95" s="565">
        <v>17.010000000000002</v>
      </c>
      <c r="M95" s="568">
        <v>21.68</v>
      </c>
      <c r="N95" s="217"/>
      <c r="O95" s="217"/>
    </row>
    <row r="96" spans="1:15" ht="12" customHeight="1">
      <c r="A96" s="234">
        <v>10</v>
      </c>
      <c r="B96" s="581">
        <v>8.2541666666666682</v>
      </c>
      <c r="C96" s="565">
        <v>12.965583333333333</v>
      </c>
      <c r="D96" s="565">
        <v>29.10316666666667</v>
      </c>
      <c r="E96" s="565">
        <v>17.82041666666667</v>
      </c>
      <c r="F96" s="565">
        <v>8.4501250000000017</v>
      </c>
      <c r="G96" s="565">
        <v>8.6632083333333352</v>
      </c>
      <c r="H96" s="565">
        <v>5.64</v>
      </c>
      <c r="I96" s="565">
        <v>3.63</v>
      </c>
      <c r="J96" s="565">
        <v>2.31</v>
      </c>
      <c r="K96" s="565">
        <v>5.64</v>
      </c>
      <c r="L96" s="565">
        <v>16.329999999999998</v>
      </c>
      <c r="M96" s="567">
        <v>26.71</v>
      </c>
      <c r="N96" s="217"/>
      <c r="O96" s="217"/>
    </row>
    <row r="97" spans="1:15" ht="12" customHeight="1">
      <c r="A97" s="234">
        <v>11</v>
      </c>
      <c r="B97" s="581">
        <v>8.1222916666666674</v>
      </c>
      <c r="C97" s="565">
        <v>16.413583333333332</v>
      </c>
      <c r="D97" s="565">
        <v>29.292250000000006</v>
      </c>
      <c r="E97" s="565">
        <v>16.358833333333333</v>
      </c>
      <c r="F97" s="565">
        <v>9.4255833333333374</v>
      </c>
      <c r="G97" s="566">
        <v>4.9650833333333324</v>
      </c>
      <c r="H97" s="565">
        <v>5.34</v>
      </c>
      <c r="I97" s="565">
        <v>3.4</v>
      </c>
      <c r="J97" s="565">
        <v>2.0299999999999998</v>
      </c>
      <c r="K97" s="565">
        <v>5.88</v>
      </c>
      <c r="L97" s="565">
        <v>15.35</v>
      </c>
      <c r="M97" s="568">
        <v>23.84</v>
      </c>
      <c r="N97" s="217"/>
      <c r="O97" s="217"/>
    </row>
    <row r="98" spans="1:15" ht="12" customHeight="1">
      <c r="A98" s="234">
        <v>12</v>
      </c>
      <c r="B98" s="581">
        <v>8.1829999999999981</v>
      </c>
      <c r="C98" s="565">
        <v>20.069958333333332</v>
      </c>
      <c r="D98" s="565">
        <v>26.367916666666662</v>
      </c>
      <c r="E98" s="565">
        <v>14.470833333333337</v>
      </c>
      <c r="F98" s="565">
        <v>13.12025</v>
      </c>
      <c r="G98" s="565">
        <v>6.0142083333333334</v>
      </c>
      <c r="H98" s="565">
        <v>5.05</v>
      </c>
      <c r="I98" s="565">
        <v>3.73</v>
      </c>
      <c r="J98" s="565">
        <v>2</v>
      </c>
      <c r="K98" s="565">
        <v>8.3800000000000008</v>
      </c>
      <c r="L98" s="565">
        <v>14.25</v>
      </c>
      <c r="M98" s="568">
        <v>19.02</v>
      </c>
      <c r="N98" s="217"/>
      <c r="O98" s="217"/>
    </row>
    <row r="99" spans="1:15" ht="12" customHeight="1">
      <c r="A99" s="234">
        <v>13</v>
      </c>
      <c r="B99" s="581">
        <v>8.0396666666666654</v>
      </c>
      <c r="C99" s="565">
        <v>20.158541666666665</v>
      </c>
      <c r="D99" s="565">
        <v>24.174041666666664</v>
      </c>
      <c r="E99" s="565">
        <v>13.752583333333334</v>
      </c>
      <c r="F99" s="565">
        <v>12.544291666666668</v>
      </c>
      <c r="G99" s="566">
        <v>19.666499999999999</v>
      </c>
      <c r="H99" s="565">
        <v>4.9800000000000004</v>
      </c>
      <c r="I99" s="565">
        <v>4.66</v>
      </c>
      <c r="J99" s="565">
        <v>2.98</v>
      </c>
      <c r="K99" s="565">
        <v>11.67</v>
      </c>
      <c r="L99" s="565">
        <v>14.32</v>
      </c>
      <c r="M99" s="568">
        <v>16.66</v>
      </c>
      <c r="N99" s="217"/>
      <c r="O99" s="217"/>
    </row>
    <row r="100" spans="1:15" ht="12" customHeight="1">
      <c r="A100" s="234">
        <v>14</v>
      </c>
      <c r="B100" s="581">
        <v>8.1018750000000015</v>
      </c>
      <c r="C100" s="565">
        <v>19.006833333333329</v>
      </c>
      <c r="D100" s="565">
        <v>21.215958333333333</v>
      </c>
      <c r="E100" s="565">
        <v>13.223333333333336</v>
      </c>
      <c r="F100" s="565">
        <v>13.812083333333332</v>
      </c>
      <c r="G100" s="565">
        <v>27.250416666666666</v>
      </c>
      <c r="H100" s="565">
        <v>5.05</v>
      </c>
      <c r="I100" s="566">
        <v>5.08</v>
      </c>
      <c r="J100" s="565">
        <v>4.1399999999999997</v>
      </c>
      <c r="K100" s="565">
        <v>14.06</v>
      </c>
      <c r="L100" s="565">
        <v>15.9</v>
      </c>
      <c r="M100" s="568">
        <v>15.47</v>
      </c>
      <c r="N100" s="217"/>
      <c r="O100" s="217"/>
    </row>
    <row r="101" spans="1:15" ht="12" customHeight="1">
      <c r="A101" s="234">
        <v>15</v>
      </c>
      <c r="B101" s="581">
        <v>7.8714583333333357</v>
      </c>
      <c r="C101" s="565">
        <v>19.036625000000001</v>
      </c>
      <c r="D101" s="565">
        <v>21.249625000000002</v>
      </c>
      <c r="E101" s="565">
        <v>12.221000000000002</v>
      </c>
      <c r="F101" s="565">
        <v>12.663333333333332</v>
      </c>
      <c r="G101" s="565">
        <v>21.860041666666664</v>
      </c>
      <c r="H101" s="565">
        <v>5.0999999999999996</v>
      </c>
      <c r="I101" s="565">
        <v>5.68</v>
      </c>
      <c r="J101" s="565">
        <v>4.92</v>
      </c>
      <c r="K101" s="565">
        <v>14.21</v>
      </c>
      <c r="L101" s="565">
        <v>15.26</v>
      </c>
      <c r="M101" s="568">
        <v>15.69</v>
      </c>
      <c r="N101" s="217"/>
      <c r="O101" s="217"/>
    </row>
    <row r="102" spans="1:15" ht="12" customHeight="1">
      <c r="A102" s="234">
        <v>16</v>
      </c>
      <c r="B102" s="765">
        <v>7.6750833333333333</v>
      </c>
      <c r="C102" s="565">
        <v>19.856416666666668</v>
      </c>
      <c r="D102" s="565">
        <v>26.576249999999998</v>
      </c>
      <c r="E102" s="565">
        <v>12.760708333333334</v>
      </c>
      <c r="F102" s="565">
        <v>11.544916666666666</v>
      </c>
      <c r="G102" s="565">
        <v>17.021249999999998</v>
      </c>
      <c r="H102" s="565">
        <v>5.12</v>
      </c>
      <c r="I102" s="565">
        <v>5.2</v>
      </c>
      <c r="J102" s="566">
        <v>6.58</v>
      </c>
      <c r="K102" s="565">
        <v>13.87</v>
      </c>
      <c r="L102" s="565">
        <v>14.95</v>
      </c>
      <c r="M102" s="568">
        <v>17.829999999999998</v>
      </c>
      <c r="N102" s="217"/>
      <c r="O102" s="217"/>
    </row>
    <row r="103" spans="1:15" ht="12" customHeight="1">
      <c r="A103" s="234">
        <v>17</v>
      </c>
      <c r="B103" s="581">
        <v>8.7702083333333345</v>
      </c>
      <c r="C103" s="565">
        <v>20.465333333333334</v>
      </c>
      <c r="D103" s="565">
        <v>32.044083333333326</v>
      </c>
      <c r="E103" s="565">
        <v>11.856958333333333</v>
      </c>
      <c r="F103" s="565">
        <v>11.022041666666667</v>
      </c>
      <c r="G103" s="565">
        <v>14.184375000000001</v>
      </c>
      <c r="H103" s="565">
        <v>5.41</v>
      </c>
      <c r="I103" s="565">
        <v>4.8899999999999997</v>
      </c>
      <c r="J103" s="565">
        <v>6.75</v>
      </c>
      <c r="K103" s="565">
        <v>14.61</v>
      </c>
      <c r="L103" s="565">
        <v>15.75</v>
      </c>
      <c r="M103" s="568">
        <v>20.37</v>
      </c>
      <c r="N103" s="217"/>
      <c r="O103" s="217"/>
    </row>
    <row r="104" spans="1:15" ht="12" customHeight="1">
      <c r="A104" s="234">
        <v>18</v>
      </c>
      <c r="B104" s="581">
        <v>11.818041666666664</v>
      </c>
      <c r="C104" s="565">
        <v>19.781666666666666</v>
      </c>
      <c r="D104" s="565">
        <v>40.183541666666663</v>
      </c>
      <c r="E104" s="565">
        <v>10.349124999999999</v>
      </c>
      <c r="F104" s="565">
        <v>11.228208333333333</v>
      </c>
      <c r="G104" s="565">
        <v>12.124333333333333</v>
      </c>
      <c r="H104" s="565">
        <v>5.49</v>
      </c>
      <c r="I104" s="565">
        <v>4.3600000000000003</v>
      </c>
      <c r="J104" s="565">
        <v>5.95</v>
      </c>
      <c r="K104" s="565">
        <v>15.5</v>
      </c>
      <c r="L104" s="565">
        <v>14.38</v>
      </c>
      <c r="M104" s="568">
        <v>23.07</v>
      </c>
      <c r="N104" s="217"/>
      <c r="O104" s="217"/>
    </row>
    <row r="105" spans="1:15" ht="12" customHeight="1">
      <c r="A105" s="234">
        <v>19</v>
      </c>
      <c r="B105" s="581">
        <v>11.6325</v>
      </c>
      <c r="C105" s="565">
        <v>19.476541666666666</v>
      </c>
      <c r="D105" s="565">
        <v>45.960416666666674</v>
      </c>
      <c r="E105" s="565">
        <v>8.575541666666668</v>
      </c>
      <c r="F105" s="565">
        <v>10.768749999999999</v>
      </c>
      <c r="G105" s="565">
        <v>10.547708333333334</v>
      </c>
      <c r="H105" s="565">
        <v>4.93</v>
      </c>
      <c r="I105" s="565">
        <v>4.62</v>
      </c>
      <c r="J105" s="565">
        <v>5.42</v>
      </c>
      <c r="K105" s="565">
        <v>14.84</v>
      </c>
      <c r="L105" s="565">
        <v>15.35</v>
      </c>
      <c r="M105" s="568">
        <v>25.36</v>
      </c>
      <c r="N105" s="217"/>
      <c r="O105" s="217"/>
    </row>
    <row r="106" spans="1:15" ht="12" customHeight="1">
      <c r="A106" s="234">
        <v>20</v>
      </c>
      <c r="B106" s="581">
        <v>10.250999999999999</v>
      </c>
      <c r="C106" s="565">
        <v>22.918416666666669</v>
      </c>
      <c r="D106" s="565">
        <v>45.200375000000001</v>
      </c>
      <c r="E106" s="565">
        <v>7.4990833333333304</v>
      </c>
      <c r="F106" s="565">
        <v>8.4952083333333324</v>
      </c>
      <c r="G106" s="565">
        <v>9.5343333333333344</v>
      </c>
      <c r="H106" s="565">
        <v>4.6500000000000004</v>
      </c>
      <c r="I106" s="565">
        <v>4.3499999999999996</v>
      </c>
      <c r="J106" s="565">
        <v>5.0999999999999996</v>
      </c>
      <c r="K106" s="565">
        <v>14.41</v>
      </c>
      <c r="L106" s="565">
        <v>13.67</v>
      </c>
      <c r="M106" s="568">
        <v>23.02</v>
      </c>
      <c r="N106" s="217"/>
      <c r="O106" s="217"/>
    </row>
    <row r="107" spans="1:15" ht="12" customHeight="1">
      <c r="A107" s="234">
        <v>21</v>
      </c>
      <c r="B107" s="581">
        <v>10.579458333333333</v>
      </c>
      <c r="C107" s="566">
        <v>24.226250000000004</v>
      </c>
      <c r="D107" s="565">
        <v>44.126749999999994</v>
      </c>
      <c r="E107" s="565">
        <v>6.1282916666666667</v>
      </c>
      <c r="F107" s="565">
        <v>8.2205416666666675</v>
      </c>
      <c r="G107" s="565">
        <v>9.2136666666666684</v>
      </c>
      <c r="H107" s="565">
        <v>4.3499999999999996</v>
      </c>
      <c r="I107" s="565">
        <v>4.2300000000000004</v>
      </c>
      <c r="J107" s="565">
        <v>5.23</v>
      </c>
      <c r="K107" s="565">
        <v>12.72</v>
      </c>
      <c r="L107" s="565">
        <v>11.99</v>
      </c>
      <c r="M107" s="568">
        <v>20.54</v>
      </c>
      <c r="N107" s="217"/>
      <c r="O107" s="217"/>
    </row>
    <row r="108" spans="1:15" ht="12" customHeight="1">
      <c r="A108" s="234">
        <v>22</v>
      </c>
      <c r="B108" s="581">
        <v>12.122874999999995</v>
      </c>
      <c r="C108" s="565">
        <v>21.508208333333332</v>
      </c>
      <c r="D108" s="566">
        <v>47.820666666666661</v>
      </c>
      <c r="E108" s="566">
        <v>6.4698749999999992</v>
      </c>
      <c r="F108" s="565">
        <v>8.4686249999999994</v>
      </c>
      <c r="G108" s="565">
        <v>8.3718750000000011</v>
      </c>
      <c r="H108" s="565">
        <v>4.16</v>
      </c>
      <c r="I108" s="565">
        <v>3.87</v>
      </c>
      <c r="J108" s="565">
        <v>5.2</v>
      </c>
      <c r="K108" s="565">
        <v>12.63</v>
      </c>
      <c r="L108" s="565">
        <v>11.58</v>
      </c>
      <c r="M108" s="568">
        <v>18.62</v>
      </c>
      <c r="N108" s="217"/>
      <c r="O108" s="217"/>
    </row>
    <row r="109" spans="1:15" ht="12" customHeight="1">
      <c r="A109" s="234">
        <v>23</v>
      </c>
      <c r="B109" s="581">
        <v>12.027208333333334</v>
      </c>
      <c r="C109" s="565">
        <v>20.219208333333334</v>
      </c>
      <c r="D109" s="565">
        <v>45.66425000000001</v>
      </c>
      <c r="E109" s="565">
        <v>6.3520833333333329</v>
      </c>
      <c r="F109" s="565">
        <v>8.7400833333333328</v>
      </c>
      <c r="G109" s="565">
        <v>7.6790416666666657</v>
      </c>
      <c r="H109" s="565">
        <v>4.01</v>
      </c>
      <c r="I109" s="565">
        <v>2.92</v>
      </c>
      <c r="J109" s="565">
        <v>5.23</v>
      </c>
      <c r="K109" s="565">
        <v>13.11</v>
      </c>
      <c r="L109" s="565">
        <v>11.54</v>
      </c>
      <c r="M109" s="568">
        <v>17.04</v>
      </c>
      <c r="N109" s="217"/>
      <c r="O109" s="217"/>
    </row>
    <row r="110" spans="1:15" ht="12" customHeight="1">
      <c r="A110" s="234">
        <v>24</v>
      </c>
      <c r="B110" s="581">
        <v>11.52233333333333</v>
      </c>
      <c r="C110" s="565">
        <v>19.875541666666663</v>
      </c>
      <c r="D110" s="565">
        <v>42.331875000000004</v>
      </c>
      <c r="E110" s="565">
        <v>6.2750416666666666</v>
      </c>
      <c r="F110" s="565">
        <v>9.5887083333333347</v>
      </c>
      <c r="G110" s="565">
        <v>7.5620416666666657</v>
      </c>
      <c r="H110" s="565">
        <v>3.87</v>
      </c>
      <c r="I110" s="565">
        <v>2.68</v>
      </c>
      <c r="J110" s="565">
        <v>5.35</v>
      </c>
      <c r="K110" s="565">
        <v>13.27</v>
      </c>
      <c r="L110" s="565">
        <v>12.41</v>
      </c>
      <c r="M110" s="568">
        <v>15.92</v>
      </c>
      <c r="N110" s="217"/>
      <c r="O110" s="217"/>
    </row>
    <row r="111" spans="1:15" ht="12" customHeight="1">
      <c r="A111" s="234">
        <v>25</v>
      </c>
      <c r="B111" s="581">
        <v>11.116291666666664</v>
      </c>
      <c r="C111" s="565">
        <v>19.685124999999999</v>
      </c>
      <c r="D111" s="565">
        <v>40.830333333333336</v>
      </c>
      <c r="E111" s="565">
        <v>7.7465000000000002</v>
      </c>
      <c r="F111" s="565">
        <v>11.185916666666666</v>
      </c>
      <c r="G111" s="565">
        <v>7.3827083333333308</v>
      </c>
      <c r="H111" s="565">
        <v>3.75</v>
      </c>
      <c r="I111" s="565">
        <v>2.46</v>
      </c>
      <c r="J111" s="565">
        <v>5.57</v>
      </c>
      <c r="K111" s="565">
        <v>13.28</v>
      </c>
      <c r="L111" s="565">
        <v>12.92</v>
      </c>
      <c r="M111" s="568">
        <v>16.53</v>
      </c>
      <c r="N111" s="217"/>
      <c r="O111" s="217"/>
    </row>
    <row r="112" spans="1:15" ht="12" customHeight="1">
      <c r="A112" s="234">
        <v>26</v>
      </c>
      <c r="B112" s="765">
        <v>11.368666666666664</v>
      </c>
      <c r="C112" s="565">
        <v>20.075500000000002</v>
      </c>
      <c r="D112" s="565">
        <v>38.51</v>
      </c>
      <c r="E112" s="565">
        <v>8.5918750000000017</v>
      </c>
      <c r="F112" s="565">
        <v>11.032916666666667</v>
      </c>
      <c r="G112" s="565">
        <v>6.7339999999999991</v>
      </c>
      <c r="H112" s="565">
        <v>3.55</v>
      </c>
      <c r="I112" s="565">
        <v>2.4700000000000002</v>
      </c>
      <c r="J112" s="565">
        <v>5.5</v>
      </c>
      <c r="K112" s="565">
        <v>13.68</v>
      </c>
      <c r="L112" s="565">
        <v>12.79</v>
      </c>
      <c r="M112" s="568">
        <v>16.23</v>
      </c>
      <c r="N112" s="217"/>
      <c r="O112" s="217"/>
    </row>
    <row r="113" spans="1:15" ht="12" customHeight="1">
      <c r="A113" s="234">
        <v>27</v>
      </c>
      <c r="B113" s="581">
        <v>10.632166666666667</v>
      </c>
      <c r="C113" s="565">
        <v>20.360291666666665</v>
      </c>
      <c r="D113" s="565">
        <v>35.262875000000001</v>
      </c>
      <c r="E113" s="565">
        <v>8.5228750000000026</v>
      </c>
      <c r="F113" s="565">
        <v>11.8775</v>
      </c>
      <c r="G113" s="565">
        <v>6.4442916666666674</v>
      </c>
      <c r="H113" s="565">
        <v>3.41</v>
      </c>
      <c r="I113" s="565">
        <v>2.2200000000000002</v>
      </c>
      <c r="J113" s="565">
        <v>4.87</v>
      </c>
      <c r="K113" s="565">
        <v>18.48</v>
      </c>
      <c r="L113" s="565">
        <v>12.78</v>
      </c>
      <c r="M113" s="568">
        <v>15.55</v>
      </c>
      <c r="N113" s="217"/>
      <c r="O113" s="217"/>
    </row>
    <row r="114" spans="1:15" ht="12" customHeight="1">
      <c r="A114" s="234">
        <v>28</v>
      </c>
      <c r="B114" s="581">
        <v>12.487291666666664</v>
      </c>
      <c r="C114" s="565">
        <v>20.476541666666666</v>
      </c>
      <c r="D114" s="565">
        <v>32.560208333333335</v>
      </c>
      <c r="E114" s="565">
        <v>9.4082499999999989</v>
      </c>
      <c r="F114" s="565">
        <v>12.097499999999998</v>
      </c>
      <c r="G114" s="565">
        <v>6.4373749999999994</v>
      </c>
      <c r="H114" s="565">
        <v>3.27</v>
      </c>
      <c r="I114" s="565">
        <v>1.77</v>
      </c>
      <c r="J114" s="565">
        <v>4.5</v>
      </c>
      <c r="K114" s="566">
        <v>22.37</v>
      </c>
      <c r="L114" s="565">
        <v>11.76</v>
      </c>
      <c r="M114" s="568">
        <v>15.25</v>
      </c>
      <c r="N114" s="217"/>
      <c r="O114" s="217"/>
    </row>
    <row r="115" spans="1:15" ht="12" customHeight="1">
      <c r="A115" s="234">
        <v>29</v>
      </c>
      <c r="B115" s="581">
        <v>10.684416666666666</v>
      </c>
      <c r="C115" s="565"/>
      <c r="D115" s="565">
        <v>32.981541666666665</v>
      </c>
      <c r="E115" s="565">
        <v>9.9322916666666661</v>
      </c>
      <c r="F115" s="566">
        <v>14.551499999999999</v>
      </c>
      <c r="G115" s="565">
        <v>5.6763750000000002</v>
      </c>
      <c r="H115" s="566">
        <v>2.48</v>
      </c>
      <c r="I115" s="565">
        <v>1.42</v>
      </c>
      <c r="J115" s="565">
        <v>5.3</v>
      </c>
      <c r="K115" s="565">
        <v>18.84</v>
      </c>
      <c r="L115" s="565">
        <v>10.98</v>
      </c>
      <c r="M115" s="568">
        <v>14.9</v>
      </c>
      <c r="N115" s="217"/>
      <c r="O115" s="217"/>
    </row>
    <row r="116" spans="1:15" ht="12" customHeight="1">
      <c r="A116" s="234">
        <v>30</v>
      </c>
      <c r="B116" s="581">
        <v>10.421999999999999</v>
      </c>
      <c r="C116" s="565"/>
      <c r="D116" s="565">
        <v>34.961166666666671</v>
      </c>
      <c r="E116" s="565">
        <v>10.448916666666666</v>
      </c>
      <c r="F116" s="565">
        <v>14.375625000000001</v>
      </c>
      <c r="G116" s="565">
        <v>5.3355833333333331</v>
      </c>
      <c r="H116" s="566">
        <v>2.5299999999999998</v>
      </c>
      <c r="I116" s="565">
        <v>1.24</v>
      </c>
      <c r="J116" s="565">
        <v>5.55</v>
      </c>
      <c r="K116" s="565">
        <v>15.89</v>
      </c>
      <c r="L116" s="566">
        <v>10.95</v>
      </c>
      <c r="M116" s="568">
        <v>15.87</v>
      </c>
      <c r="N116" s="217"/>
      <c r="O116" s="217"/>
    </row>
    <row r="117" spans="1:15" ht="12" customHeight="1">
      <c r="A117" s="336">
        <v>31</v>
      </c>
      <c r="B117" s="581">
        <v>10.318166666666666</v>
      </c>
      <c r="C117" s="565"/>
      <c r="D117" s="565">
        <v>35.651666666666671</v>
      </c>
      <c r="E117" s="565"/>
      <c r="F117" s="565">
        <v>14.39441666666667</v>
      </c>
      <c r="G117" s="565"/>
      <c r="H117" s="565">
        <v>2.9</v>
      </c>
      <c r="I117" s="566">
        <v>1.0900000000000001</v>
      </c>
      <c r="J117" s="565"/>
      <c r="K117" s="565">
        <v>15</v>
      </c>
      <c r="L117" s="565"/>
      <c r="M117" s="568">
        <v>16.82</v>
      </c>
      <c r="N117" s="217"/>
      <c r="O117" s="217"/>
    </row>
    <row r="118" spans="1:15" ht="12" customHeight="1">
      <c r="A118" s="328" t="s">
        <v>200</v>
      </c>
      <c r="B118" s="569">
        <f>AVERAGE(B87:B117)</f>
        <v>9.9860268817204272</v>
      </c>
      <c r="C118" s="570">
        <f t="shared" ref="C118:M118" si="2">AVERAGE(C87:C117)</f>
        <v>16.646510416666665</v>
      </c>
      <c r="D118" s="570">
        <f t="shared" si="2"/>
        <v>30.827098118279565</v>
      </c>
      <c r="E118" s="570">
        <f t="shared" si="2"/>
        <v>14.326308333333337</v>
      </c>
      <c r="F118" s="570">
        <f t="shared" si="2"/>
        <v>11.349620967741936</v>
      </c>
      <c r="G118" s="570">
        <f t="shared" si="2"/>
        <v>9.9734597222222199</v>
      </c>
      <c r="H118" s="570">
        <f t="shared" si="2"/>
        <v>4.7280645161290327</v>
      </c>
      <c r="I118" s="570">
        <f t="shared" si="2"/>
        <v>3.2493548387096776</v>
      </c>
      <c r="J118" s="570"/>
      <c r="K118" s="570">
        <f t="shared" si="2"/>
        <v>11.218709677419353</v>
      </c>
      <c r="L118" s="570">
        <f t="shared" si="2"/>
        <v>16.422999999999998</v>
      </c>
      <c r="M118" s="571">
        <f t="shared" si="2"/>
        <v>17.068064516129038</v>
      </c>
      <c r="N118" s="217"/>
      <c r="O118" s="217"/>
    </row>
    <row r="119" spans="1:15" ht="12" customHeight="1">
      <c r="A119" s="328" t="s">
        <v>201</v>
      </c>
      <c r="B119" s="581">
        <v>15.117000000000001</v>
      </c>
      <c r="C119" s="565">
        <v>26.515999999999998</v>
      </c>
      <c r="D119" s="565">
        <v>48.302999999999997</v>
      </c>
      <c r="E119" s="565">
        <v>34.896999999999998</v>
      </c>
      <c r="F119" s="565">
        <v>15.770000000000003</v>
      </c>
      <c r="G119" s="565">
        <v>33.362000000000002</v>
      </c>
      <c r="H119" s="565">
        <v>7.254999999999999</v>
      </c>
      <c r="I119" s="565">
        <v>6.0839999999999996</v>
      </c>
      <c r="J119" s="565">
        <v>7.1949999999999967</v>
      </c>
      <c r="K119" s="565">
        <v>23.520600000000002</v>
      </c>
      <c r="L119" s="565">
        <v>37.573</v>
      </c>
      <c r="M119" s="568">
        <v>27.276</v>
      </c>
      <c r="N119" s="217"/>
      <c r="O119" s="217"/>
    </row>
    <row r="120" spans="1:15" ht="12" customHeight="1">
      <c r="A120" s="329" t="s">
        <v>202</v>
      </c>
      <c r="B120" s="574">
        <v>7.4210000000000029</v>
      </c>
      <c r="C120" s="575">
        <v>8.7950000000000017</v>
      </c>
      <c r="D120" s="575">
        <v>15.661999999999999</v>
      </c>
      <c r="E120" s="575">
        <v>3.9849999999999994</v>
      </c>
      <c r="F120" s="575">
        <v>7.6879999999999988</v>
      </c>
      <c r="G120" s="575">
        <v>4.7420000000000009</v>
      </c>
      <c r="H120" s="575">
        <v>2.0539999999999985</v>
      </c>
      <c r="I120" s="575">
        <v>0.83199999999999719</v>
      </c>
      <c r="J120" s="575" t="s">
        <v>344</v>
      </c>
      <c r="K120" s="575">
        <v>4.4969999999999928</v>
      </c>
      <c r="L120" s="575">
        <v>10.573000000000004</v>
      </c>
      <c r="M120" s="576">
        <v>9.6249999999999964</v>
      </c>
      <c r="N120" s="217"/>
      <c r="O120" s="217"/>
    </row>
    <row r="121" spans="1:15" ht="12" customHeight="1">
      <c r="A121" s="322"/>
      <c r="B121" s="331"/>
      <c r="C121" s="331"/>
      <c r="D121" s="331"/>
      <c r="E121" s="331"/>
      <c r="F121" s="331"/>
      <c r="G121" s="331"/>
      <c r="H121" s="331"/>
      <c r="I121" s="331"/>
      <c r="J121" s="331"/>
      <c r="K121" s="331"/>
      <c r="L121" s="331"/>
      <c r="M121" s="331"/>
      <c r="N121" s="217"/>
      <c r="O121" s="217"/>
    </row>
    <row r="122" spans="1:15" ht="12" customHeight="1">
      <c r="A122" s="322"/>
      <c r="B122" s="331"/>
      <c r="C122" s="331"/>
      <c r="D122" s="331"/>
      <c r="E122" s="331"/>
      <c r="F122" s="331"/>
      <c r="G122" s="331"/>
      <c r="H122" s="331"/>
      <c r="I122" s="331"/>
      <c r="J122" s="331"/>
      <c r="K122" s="331"/>
      <c r="L122" s="331"/>
      <c r="M122" s="331"/>
      <c r="N122" s="217"/>
      <c r="O122" s="217"/>
    </row>
    <row r="123" spans="1:15" ht="12" customHeight="1">
      <c r="A123" s="322"/>
      <c r="B123" s="331"/>
      <c r="C123" s="331"/>
      <c r="D123" s="331"/>
      <c r="E123" s="331"/>
      <c r="F123" s="331"/>
      <c r="G123" s="332"/>
      <c r="H123" s="331"/>
      <c r="I123" s="331"/>
      <c r="J123" s="331"/>
      <c r="K123" s="331"/>
      <c r="L123" s="331"/>
      <c r="M123" s="331"/>
      <c r="N123" s="217"/>
      <c r="O123" s="217"/>
    </row>
    <row r="124" spans="1:15" ht="12" customHeight="1">
      <c r="A124" s="322" t="s">
        <v>294</v>
      </c>
      <c r="B124" s="235"/>
      <c r="C124" s="333"/>
      <c r="D124" s="333"/>
      <c r="E124" s="235"/>
      <c r="F124" s="235"/>
      <c r="G124" s="235"/>
      <c r="H124" s="235"/>
      <c r="I124" s="333"/>
      <c r="J124" s="333"/>
      <c r="K124" s="235"/>
      <c r="L124" s="235"/>
      <c r="M124" s="235"/>
      <c r="N124" s="217"/>
      <c r="O124" s="217"/>
    </row>
    <row r="125" spans="1:15" ht="12" customHeight="1">
      <c r="A125" s="322"/>
      <c r="B125" s="322"/>
      <c r="C125" s="322"/>
      <c r="D125" s="322"/>
      <c r="E125" s="322"/>
      <c r="F125" s="233"/>
      <c r="G125" s="233" t="s">
        <v>207</v>
      </c>
      <c r="H125" s="233"/>
      <c r="I125" s="233"/>
      <c r="J125" s="322"/>
      <c r="K125" s="322"/>
      <c r="L125" s="1066" t="s">
        <v>291</v>
      </c>
      <c r="M125" s="1066"/>
      <c r="N125" s="217"/>
      <c r="O125" s="217"/>
    </row>
    <row r="126" spans="1:15" ht="12" customHeight="1">
      <c r="A126" s="1067" t="s">
        <v>35</v>
      </c>
      <c r="B126" s="1072" t="s">
        <v>196</v>
      </c>
      <c r="C126" s="1073"/>
      <c r="D126" s="1073"/>
      <c r="E126" s="1073"/>
      <c r="F126" s="1073"/>
      <c r="G126" s="1073"/>
      <c r="H126" s="1073"/>
      <c r="I126" s="1073"/>
      <c r="J126" s="1073"/>
      <c r="K126" s="1073"/>
      <c r="L126" s="1073"/>
      <c r="M126" s="1074"/>
      <c r="N126" s="217"/>
      <c r="O126" s="217"/>
    </row>
    <row r="127" spans="1:15" ht="12" customHeight="1">
      <c r="A127" s="1068"/>
      <c r="B127" s="325">
        <v>1</v>
      </c>
      <c r="C127" s="334">
        <v>2</v>
      </c>
      <c r="D127" s="334">
        <v>3</v>
      </c>
      <c r="E127" s="334">
        <v>4</v>
      </c>
      <c r="F127" s="323">
        <v>5</v>
      </c>
      <c r="G127" s="334">
        <v>6</v>
      </c>
      <c r="H127" s="334">
        <v>7</v>
      </c>
      <c r="I127" s="334">
        <v>8</v>
      </c>
      <c r="J127" s="334">
        <v>9</v>
      </c>
      <c r="K127" s="334">
        <v>10</v>
      </c>
      <c r="L127" s="334">
        <v>11</v>
      </c>
      <c r="M127" s="334">
        <v>12</v>
      </c>
      <c r="N127" s="217"/>
      <c r="O127" s="217"/>
    </row>
    <row r="128" spans="1:15" ht="12" customHeight="1">
      <c r="A128" s="335">
        <v>1</v>
      </c>
      <c r="B128" s="766">
        <v>2.9440833333333338</v>
      </c>
      <c r="C128" s="579">
        <v>7.0135000000000005</v>
      </c>
      <c r="D128" s="578">
        <v>14.82695833333333</v>
      </c>
      <c r="E128" s="579">
        <v>20.479208333333339</v>
      </c>
      <c r="F128" s="566" t="s">
        <v>361</v>
      </c>
      <c r="G128" s="579" t="s">
        <v>361</v>
      </c>
      <c r="H128" s="579" t="s">
        <v>361</v>
      </c>
      <c r="I128" s="579" t="s">
        <v>361</v>
      </c>
      <c r="J128" s="579" t="s">
        <v>361</v>
      </c>
      <c r="K128" s="579" t="s">
        <v>361</v>
      </c>
      <c r="L128" s="578">
        <v>9.92</v>
      </c>
      <c r="M128" s="580">
        <v>3.83</v>
      </c>
      <c r="N128" s="217"/>
      <c r="O128" s="217"/>
    </row>
    <row r="129" spans="1:15" ht="12" customHeight="1">
      <c r="A129" s="234">
        <v>2</v>
      </c>
      <c r="B129" s="581">
        <v>4.3061666666666669</v>
      </c>
      <c r="C129" s="565">
        <v>7.1557500000000003</v>
      </c>
      <c r="D129" s="565">
        <v>13.434416666666666</v>
      </c>
      <c r="E129" s="565">
        <v>18.44766666666667</v>
      </c>
      <c r="F129" s="566">
        <v>1.2452916666666665</v>
      </c>
      <c r="G129" s="566" t="s">
        <v>361</v>
      </c>
      <c r="H129" s="566" t="s">
        <v>361</v>
      </c>
      <c r="I129" s="566" t="s">
        <v>361</v>
      </c>
      <c r="J129" s="566" t="s">
        <v>361</v>
      </c>
      <c r="K129" s="566" t="s">
        <v>361</v>
      </c>
      <c r="L129" s="565">
        <v>10</v>
      </c>
      <c r="M129" s="568">
        <v>2.88</v>
      </c>
      <c r="N129" s="217"/>
      <c r="O129" s="217"/>
    </row>
    <row r="130" spans="1:15" ht="12" customHeight="1">
      <c r="A130" s="234">
        <v>3</v>
      </c>
      <c r="B130" s="581">
        <v>4.0611666666666677</v>
      </c>
      <c r="C130" s="565">
        <v>7.9580000000000011</v>
      </c>
      <c r="D130" s="565">
        <v>12.650333333333331</v>
      </c>
      <c r="E130" s="565">
        <v>16.583416666666668</v>
      </c>
      <c r="F130" s="565">
        <v>4.8384999999999998</v>
      </c>
      <c r="G130" s="566" t="s">
        <v>361</v>
      </c>
      <c r="H130" s="566" t="s">
        <v>361</v>
      </c>
      <c r="I130" s="566" t="s">
        <v>361</v>
      </c>
      <c r="J130" s="566" t="s">
        <v>361</v>
      </c>
      <c r="K130" s="566" t="s">
        <v>361</v>
      </c>
      <c r="L130" s="565">
        <v>14.07</v>
      </c>
      <c r="M130" s="567">
        <v>1.73</v>
      </c>
      <c r="N130" s="217"/>
      <c r="O130" s="217"/>
    </row>
    <row r="131" spans="1:15" ht="12" customHeight="1">
      <c r="A131" s="234">
        <v>4</v>
      </c>
      <c r="B131" s="581">
        <v>4.1228749999999996</v>
      </c>
      <c r="C131" s="565">
        <v>8.6382083333333313</v>
      </c>
      <c r="D131" s="565">
        <v>12.082666666666663</v>
      </c>
      <c r="E131" s="565">
        <v>15.090874999999999</v>
      </c>
      <c r="F131" s="565">
        <v>2.9689166666666669</v>
      </c>
      <c r="G131" s="566" t="s">
        <v>361</v>
      </c>
      <c r="H131" s="566" t="s">
        <v>361</v>
      </c>
      <c r="I131" s="566" t="s">
        <v>361</v>
      </c>
      <c r="J131" s="566" t="s">
        <v>361</v>
      </c>
      <c r="K131" s="566" t="s">
        <v>361</v>
      </c>
      <c r="L131" s="566">
        <v>20.59</v>
      </c>
      <c r="M131" s="568">
        <v>2.21</v>
      </c>
      <c r="N131" s="217"/>
      <c r="O131" s="217"/>
    </row>
    <row r="132" spans="1:15" ht="12" customHeight="1">
      <c r="A132" s="234">
        <v>5</v>
      </c>
      <c r="B132" s="581">
        <v>4.31975</v>
      </c>
      <c r="C132" s="565">
        <v>8.1782083333333304</v>
      </c>
      <c r="D132" s="565">
        <v>12.774333333333333</v>
      </c>
      <c r="E132" s="565">
        <v>13.732333333333331</v>
      </c>
      <c r="F132" s="565">
        <v>1.9953749999999995</v>
      </c>
      <c r="G132" s="566" t="s">
        <v>361</v>
      </c>
      <c r="H132" s="566" t="s">
        <v>361</v>
      </c>
      <c r="I132" s="566" t="s">
        <v>361</v>
      </c>
      <c r="J132" s="566" t="s">
        <v>361</v>
      </c>
      <c r="K132" s="566" t="s">
        <v>361</v>
      </c>
      <c r="L132" s="565">
        <v>19.61</v>
      </c>
      <c r="M132" s="568">
        <v>3.8</v>
      </c>
      <c r="N132" s="217"/>
      <c r="O132" s="217"/>
    </row>
    <row r="133" spans="1:15" ht="12" customHeight="1">
      <c r="A133" s="234">
        <v>6</v>
      </c>
      <c r="B133" s="581">
        <v>4.2075833333333321</v>
      </c>
      <c r="C133" s="565">
        <v>8.0638333333333332</v>
      </c>
      <c r="D133" s="565">
        <v>12.463541666666666</v>
      </c>
      <c r="E133" s="565">
        <v>12.452874999999999</v>
      </c>
      <c r="F133" s="565">
        <v>0.49945833333333428</v>
      </c>
      <c r="G133" s="566" t="s">
        <v>361</v>
      </c>
      <c r="H133" s="566" t="s">
        <v>361</v>
      </c>
      <c r="I133" s="566" t="s">
        <v>361</v>
      </c>
      <c r="J133" s="566" t="s">
        <v>361</v>
      </c>
      <c r="K133" s="566" t="s">
        <v>361</v>
      </c>
      <c r="L133" s="565">
        <v>17.149999999999999</v>
      </c>
      <c r="M133" s="568">
        <v>7.22</v>
      </c>
      <c r="N133" s="217"/>
      <c r="O133" s="217"/>
    </row>
    <row r="134" spans="1:15" ht="12" customHeight="1">
      <c r="A134" s="234">
        <v>7</v>
      </c>
      <c r="B134" s="581">
        <v>4.291666666666667</v>
      </c>
      <c r="C134" s="565">
        <v>7.9206250000000011</v>
      </c>
      <c r="D134" s="566">
        <v>11.867750000000001</v>
      </c>
      <c r="E134" s="565">
        <v>11.380791666666665</v>
      </c>
      <c r="F134" s="566" t="s">
        <v>361</v>
      </c>
      <c r="G134" s="566" t="s">
        <v>361</v>
      </c>
      <c r="H134" s="566" t="s">
        <v>361</v>
      </c>
      <c r="I134" s="566" t="s">
        <v>361</v>
      </c>
      <c r="J134" s="566" t="s">
        <v>361</v>
      </c>
      <c r="K134" s="566" t="s">
        <v>361</v>
      </c>
      <c r="L134" s="565">
        <v>14.97</v>
      </c>
      <c r="M134" s="568">
        <v>10.89</v>
      </c>
      <c r="N134" s="217"/>
      <c r="O134" s="217"/>
    </row>
    <row r="135" spans="1:15" ht="12" customHeight="1">
      <c r="A135" s="234">
        <v>8</v>
      </c>
      <c r="B135" s="581">
        <v>4.5977083333333333</v>
      </c>
      <c r="C135" s="565">
        <v>7.9729583333333336</v>
      </c>
      <c r="D135" s="565">
        <v>15.574458333333338</v>
      </c>
      <c r="E135" s="565">
        <v>10.753999999999998</v>
      </c>
      <c r="F135" s="566" t="s">
        <v>361</v>
      </c>
      <c r="G135" s="566" t="s">
        <v>361</v>
      </c>
      <c r="H135" s="566" t="s">
        <v>361</v>
      </c>
      <c r="I135" s="566" t="s">
        <v>361</v>
      </c>
      <c r="J135" s="566" t="s">
        <v>361</v>
      </c>
      <c r="K135" s="566" t="s">
        <v>361</v>
      </c>
      <c r="L135" s="565">
        <v>13.31</v>
      </c>
      <c r="M135" s="568">
        <v>13.23</v>
      </c>
      <c r="N135" s="217"/>
      <c r="O135" s="217"/>
    </row>
    <row r="136" spans="1:15" ht="12" customHeight="1">
      <c r="A136" s="234">
        <v>9</v>
      </c>
      <c r="B136" s="581">
        <v>4.5996249999999987</v>
      </c>
      <c r="C136" s="565">
        <v>9.5436250000000005</v>
      </c>
      <c r="D136" s="565">
        <v>19.77279166666667</v>
      </c>
      <c r="E136" s="565">
        <v>10.798291666666666</v>
      </c>
      <c r="F136" s="566" t="s">
        <v>361</v>
      </c>
      <c r="G136" s="566" t="s">
        <v>361</v>
      </c>
      <c r="H136" s="566" t="s">
        <v>361</v>
      </c>
      <c r="I136" s="566" t="s">
        <v>361</v>
      </c>
      <c r="J136" s="566" t="s">
        <v>361</v>
      </c>
      <c r="K136" s="566" t="s">
        <v>361</v>
      </c>
      <c r="L136" s="565">
        <v>12.42</v>
      </c>
      <c r="M136" s="567">
        <v>16.63</v>
      </c>
      <c r="N136" s="217"/>
      <c r="O136" s="217"/>
    </row>
    <row r="137" spans="1:15" ht="12" customHeight="1">
      <c r="A137" s="234">
        <v>10</v>
      </c>
      <c r="B137" s="581">
        <v>4.5738750000000001</v>
      </c>
      <c r="C137" s="565">
        <v>12.398583333333329</v>
      </c>
      <c r="D137" s="565">
        <v>20.007999999999999</v>
      </c>
      <c r="E137" s="565">
        <v>11.36683333333333</v>
      </c>
      <c r="F137" s="566" t="s">
        <v>361</v>
      </c>
      <c r="G137" s="566" t="s">
        <v>361</v>
      </c>
      <c r="H137" s="566" t="s">
        <v>361</v>
      </c>
      <c r="I137" s="566" t="s">
        <v>361</v>
      </c>
      <c r="J137" s="566" t="s">
        <v>361</v>
      </c>
      <c r="K137" s="566" t="s">
        <v>361</v>
      </c>
      <c r="L137" s="565">
        <v>12.4</v>
      </c>
      <c r="M137" s="568">
        <v>16.88</v>
      </c>
      <c r="N137" s="217"/>
      <c r="O137" s="217"/>
    </row>
    <row r="138" spans="1:15" ht="12" customHeight="1">
      <c r="A138" s="234">
        <v>11</v>
      </c>
      <c r="B138" s="581">
        <v>4.8443749999999994</v>
      </c>
      <c r="C138" s="565">
        <v>14.155708333333335</v>
      </c>
      <c r="D138" s="565">
        <v>19.220124999999999</v>
      </c>
      <c r="E138" s="565">
        <v>10.727583333333335</v>
      </c>
      <c r="F138" s="566">
        <v>0.77175000000000082</v>
      </c>
      <c r="G138" s="566" t="s">
        <v>361</v>
      </c>
      <c r="H138" s="566" t="s">
        <v>361</v>
      </c>
      <c r="I138" s="566" t="s">
        <v>361</v>
      </c>
      <c r="J138" s="566" t="s">
        <v>361</v>
      </c>
      <c r="K138" s="566" t="s">
        <v>361</v>
      </c>
      <c r="L138" s="565">
        <v>12.14</v>
      </c>
      <c r="M138" s="568">
        <v>14.78</v>
      </c>
      <c r="N138" s="217"/>
      <c r="O138" s="217"/>
    </row>
    <row r="139" spans="1:15" ht="12" customHeight="1">
      <c r="A139" s="234">
        <v>12</v>
      </c>
      <c r="B139" s="581">
        <v>4.9450416666666666</v>
      </c>
      <c r="C139" s="565">
        <v>13.930375</v>
      </c>
      <c r="D139" s="565">
        <v>17.06720833333333</v>
      </c>
      <c r="E139" s="565">
        <v>9.8892500000000023</v>
      </c>
      <c r="F139" s="566">
        <v>4.6066250000000002</v>
      </c>
      <c r="G139" s="566" t="s">
        <v>361</v>
      </c>
      <c r="H139" s="566" t="s">
        <v>361</v>
      </c>
      <c r="I139" s="566" t="s">
        <v>361</v>
      </c>
      <c r="J139" s="566" t="s">
        <v>361</v>
      </c>
      <c r="K139" s="566">
        <v>6.96</v>
      </c>
      <c r="L139" s="565">
        <v>11.43</v>
      </c>
      <c r="M139" s="568">
        <v>12.72</v>
      </c>
      <c r="N139" s="217"/>
      <c r="O139" s="217"/>
    </row>
    <row r="140" spans="1:15" ht="12" customHeight="1">
      <c r="A140" s="234">
        <v>13</v>
      </c>
      <c r="B140" s="581">
        <v>5.0464166666666666</v>
      </c>
      <c r="C140" s="565">
        <v>13.175083333333333</v>
      </c>
      <c r="D140" s="565">
        <v>15.39266666666667</v>
      </c>
      <c r="E140" s="565">
        <v>9.2146249999999981</v>
      </c>
      <c r="F140" s="565">
        <v>3.8877916666666668</v>
      </c>
      <c r="G140" s="566">
        <v>5.6813749999999992</v>
      </c>
      <c r="H140" s="566" t="s">
        <v>361</v>
      </c>
      <c r="I140" s="566" t="s">
        <v>361</v>
      </c>
      <c r="J140" s="566" t="s">
        <v>361</v>
      </c>
      <c r="K140" s="565">
        <v>9.85</v>
      </c>
      <c r="L140" s="565">
        <v>11.16</v>
      </c>
      <c r="M140" s="568">
        <v>11.48</v>
      </c>
      <c r="N140" s="217"/>
      <c r="O140" s="217"/>
    </row>
    <row r="141" spans="1:15" ht="12" customHeight="1">
      <c r="A141" s="234">
        <v>14</v>
      </c>
      <c r="B141" s="581">
        <v>5.436791666666668</v>
      </c>
      <c r="C141" s="565">
        <v>12.958583333333335</v>
      </c>
      <c r="D141" s="565">
        <v>14.536458333333334</v>
      </c>
      <c r="E141" s="565">
        <v>8.6896666666666675</v>
      </c>
      <c r="F141" s="565">
        <v>4.8296666666666646</v>
      </c>
      <c r="G141" s="565">
        <v>14.611166666666669</v>
      </c>
      <c r="H141" s="566" t="s">
        <v>361</v>
      </c>
      <c r="I141" s="566" t="s">
        <v>361</v>
      </c>
      <c r="J141" s="566" t="s">
        <v>361</v>
      </c>
      <c r="K141" s="565">
        <v>11.33</v>
      </c>
      <c r="L141" s="565">
        <v>11.5</v>
      </c>
      <c r="M141" s="568">
        <v>10.81</v>
      </c>
      <c r="N141" s="217"/>
      <c r="O141" s="217"/>
    </row>
    <row r="142" spans="1:15" ht="12" customHeight="1">
      <c r="A142" s="234">
        <v>15</v>
      </c>
      <c r="B142" s="581">
        <v>5.4070833333333326</v>
      </c>
      <c r="C142" s="565">
        <v>14.037458333333332</v>
      </c>
      <c r="D142" s="565">
        <v>17.283416666666664</v>
      </c>
      <c r="E142" s="565">
        <v>8.0988749999999978</v>
      </c>
      <c r="F142" s="565">
        <v>3.4648333333333325</v>
      </c>
      <c r="G142" s="565">
        <v>11.311</v>
      </c>
      <c r="H142" s="566" t="s">
        <v>361</v>
      </c>
      <c r="I142" s="566" t="s">
        <v>361</v>
      </c>
      <c r="J142" s="566">
        <v>0.67</v>
      </c>
      <c r="K142" s="565">
        <v>10.9</v>
      </c>
      <c r="L142" s="565">
        <v>10.92</v>
      </c>
      <c r="M142" s="568">
        <v>11.2</v>
      </c>
      <c r="N142" s="217"/>
      <c r="O142" s="217"/>
    </row>
    <row r="143" spans="1:15" ht="12" customHeight="1">
      <c r="A143" s="234">
        <v>16</v>
      </c>
      <c r="B143" s="581">
        <v>5.385625000000001</v>
      </c>
      <c r="C143" s="565">
        <v>15.462916666666667</v>
      </c>
      <c r="D143" s="565">
        <v>20.866458333333338</v>
      </c>
      <c r="E143" s="565">
        <v>7.5689999999999982</v>
      </c>
      <c r="F143" s="565">
        <v>2.2495833333333324</v>
      </c>
      <c r="G143" s="565">
        <v>8.6889999999999983</v>
      </c>
      <c r="H143" s="566" t="s">
        <v>361</v>
      </c>
      <c r="I143" s="566" t="s">
        <v>361</v>
      </c>
      <c r="J143" s="565">
        <v>2.41</v>
      </c>
      <c r="K143" s="565">
        <v>9.8800000000000008</v>
      </c>
      <c r="L143" s="565">
        <v>10.25</v>
      </c>
      <c r="M143" s="568">
        <v>13.21</v>
      </c>
      <c r="N143" s="217"/>
      <c r="O143" s="217"/>
    </row>
    <row r="144" spans="1:15" ht="12" customHeight="1">
      <c r="A144" s="234">
        <v>17</v>
      </c>
      <c r="B144" s="581">
        <v>6.8271249999999988</v>
      </c>
      <c r="C144" s="565">
        <v>15.680291666666669</v>
      </c>
      <c r="D144" s="565">
        <v>21.763208333333335</v>
      </c>
      <c r="E144" s="565">
        <v>7.0600833333333348</v>
      </c>
      <c r="F144" s="565">
        <v>1.1135000000000002</v>
      </c>
      <c r="G144" s="565">
        <v>6.8666250000000026</v>
      </c>
      <c r="H144" s="566" t="s">
        <v>361</v>
      </c>
      <c r="I144" s="566" t="s">
        <v>361</v>
      </c>
      <c r="J144" s="566">
        <v>3.6</v>
      </c>
      <c r="K144" s="565">
        <v>10.75</v>
      </c>
      <c r="L144" s="565">
        <v>9.81</v>
      </c>
      <c r="M144" s="568">
        <v>14.51</v>
      </c>
      <c r="N144" s="217"/>
      <c r="O144" s="217"/>
    </row>
    <row r="145" spans="1:15" ht="12" customHeight="1">
      <c r="A145" s="234">
        <v>18</v>
      </c>
      <c r="B145" s="581">
        <v>7.7671249999999974</v>
      </c>
      <c r="C145" s="565">
        <v>15.062875</v>
      </c>
      <c r="D145" s="565">
        <v>26.77920833333333</v>
      </c>
      <c r="E145" s="565">
        <v>6.6114583333333341</v>
      </c>
      <c r="F145" s="566">
        <v>0.10499999999999983</v>
      </c>
      <c r="G145" s="565">
        <v>5.1902499999999998</v>
      </c>
      <c r="H145" s="566" t="s">
        <v>361</v>
      </c>
      <c r="I145" s="566" t="s">
        <v>361</v>
      </c>
      <c r="J145" s="565">
        <v>1.28</v>
      </c>
      <c r="K145" s="565">
        <v>11.95</v>
      </c>
      <c r="L145" s="565">
        <v>9.43</v>
      </c>
      <c r="M145" s="568">
        <v>15.9</v>
      </c>
      <c r="N145" s="217"/>
      <c r="O145" s="217"/>
    </row>
    <row r="146" spans="1:15" ht="12" customHeight="1">
      <c r="A146" s="234">
        <v>19</v>
      </c>
      <c r="B146" s="581">
        <v>7.6033333333333344</v>
      </c>
      <c r="C146" s="565">
        <v>15.544291666666664</v>
      </c>
      <c r="D146" s="565">
        <v>28.512041666666672</v>
      </c>
      <c r="E146" s="565">
        <v>6.0869583333333352</v>
      </c>
      <c r="F146" s="566" t="s">
        <v>361</v>
      </c>
      <c r="G146" s="565">
        <v>3.5538750000000001</v>
      </c>
      <c r="H146" s="566" t="s">
        <v>361</v>
      </c>
      <c r="I146" s="566" t="s">
        <v>361</v>
      </c>
      <c r="J146" s="566">
        <v>0.06</v>
      </c>
      <c r="K146" s="565">
        <v>11.43</v>
      </c>
      <c r="L146" s="565">
        <v>9.23</v>
      </c>
      <c r="M146" s="568">
        <v>15.93</v>
      </c>
      <c r="N146" s="217"/>
      <c r="O146" s="217"/>
    </row>
    <row r="147" spans="1:15" ht="12" customHeight="1">
      <c r="A147" s="234">
        <v>20</v>
      </c>
      <c r="B147" s="581">
        <v>7.4835833333333328</v>
      </c>
      <c r="C147" s="566">
        <v>18.599291666666666</v>
      </c>
      <c r="D147" s="565">
        <v>28.472208333333342</v>
      </c>
      <c r="E147" s="565">
        <v>5.7272916666666669</v>
      </c>
      <c r="F147" s="566" t="s">
        <v>361</v>
      </c>
      <c r="G147" s="565">
        <v>1.8147916666666661</v>
      </c>
      <c r="H147" s="566" t="s">
        <v>361</v>
      </c>
      <c r="I147" s="566" t="s">
        <v>361</v>
      </c>
      <c r="J147" s="566" t="s">
        <v>361</v>
      </c>
      <c r="K147" s="565">
        <v>10.44</v>
      </c>
      <c r="L147" s="565">
        <v>8.73</v>
      </c>
      <c r="M147" s="568">
        <v>14.52</v>
      </c>
      <c r="N147" s="217"/>
      <c r="O147" s="217"/>
    </row>
    <row r="148" spans="1:15" ht="12" customHeight="1">
      <c r="A148" s="234">
        <v>21</v>
      </c>
      <c r="B148" s="581">
        <v>7.4152499999999995</v>
      </c>
      <c r="C148" s="565">
        <v>17.912958333333332</v>
      </c>
      <c r="D148" s="565">
        <v>28.863499999999998</v>
      </c>
      <c r="E148" s="565">
        <v>5.1271666666666667</v>
      </c>
      <c r="F148" s="566" t="s">
        <v>361</v>
      </c>
      <c r="G148" s="566">
        <v>0.95404166666666723</v>
      </c>
      <c r="H148" s="566" t="s">
        <v>361</v>
      </c>
      <c r="I148" s="566" t="s">
        <v>361</v>
      </c>
      <c r="J148" s="566" t="s">
        <v>361</v>
      </c>
      <c r="K148" s="565">
        <v>9.81</v>
      </c>
      <c r="L148" s="565">
        <v>8.18</v>
      </c>
      <c r="M148" s="568">
        <v>13.64</v>
      </c>
      <c r="N148" s="217"/>
      <c r="O148" s="217"/>
    </row>
    <row r="149" spans="1:15" ht="12" customHeight="1">
      <c r="A149" s="234">
        <v>22</v>
      </c>
      <c r="B149" s="581">
        <v>7.3180000000000041</v>
      </c>
      <c r="C149" s="565">
        <v>16.107541666666666</v>
      </c>
      <c r="D149" s="566">
        <v>31.788291666666666</v>
      </c>
      <c r="E149" s="565">
        <v>4.608791666666666</v>
      </c>
      <c r="F149" s="566" t="s">
        <v>361</v>
      </c>
      <c r="G149" s="566" t="s">
        <v>361</v>
      </c>
      <c r="H149" s="566" t="s">
        <v>361</v>
      </c>
      <c r="I149" s="566" t="s">
        <v>361</v>
      </c>
      <c r="J149" s="566" t="s">
        <v>361</v>
      </c>
      <c r="K149" s="565">
        <v>9.16</v>
      </c>
      <c r="L149" s="565">
        <v>7.67</v>
      </c>
      <c r="M149" s="568">
        <v>13.08</v>
      </c>
      <c r="N149" s="217"/>
      <c r="O149" s="217"/>
    </row>
    <row r="150" spans="1:15" ht="12" customHeight="1">
      <c r="A150" s="234">
        <v>23</v>
      </c>
      <c r="B150" s="765">
        <v>8.4175000000000004</v>
      </c>
      <c r="C150" s="565">
        <v>14.981416666666668</v>
      </c>
      <c r="D150" s="565">
        <v>30.301999999999992</v>
      </c>
      <c r="E150" s="565">
        <v>4.1854583333333331</v>
      </c>
      <c r="F150" s="566" t="s">
        <v>361</v>
      </c>
      <c r="G150" s="566" t="s">
        <v>361</v>
      </c>
      <c r="H150" s="566" t="s">
        <v>361</v>
      </c>
      <c r="I150" s="566" t="s">
        <v>361</v>
      </c>
      <c r="J150" s="566" t="s">
        <v>361</v>
      </c>
      <c r="K150" s="565">
        <v>8.5500000000000007</v>
      </c>
      <c r="L150" s="565">
        <v>6.98</v>
      </c>
      <c r="M150" s="568">
        <v>12.56</v>
      </c>
      <c r="N150" s="217"/>
      <c r="O150" s="217"/>
    </row>
    <row r="151" spans="1:15" ht="12" customHeight="1">
      <c r="A151" s="234">
        <v>24</v>
      </c>
      <c r="B151" s="581">
        <v>8.065291666666667</v>
      </c>
      <c r="C151" s="565">
        <v>14.53654166666667</v>
      </c>
      <c r="D151" s="565">
        <v>28.720624999999995</v>
      </c>
      <c r="E151" s="565">
        <v>3.584458333333334</v>
      </c>
      <c r="F151" s="566" t="s">
        <v>361</v>
      </c>
      <c r="G151" s="566" t="s">
        <v>361</v>
      </c>
      <c r="H151" s="566" t="s">
        <v>361</v>
      </c>
      <c r="I151" s="566" t="s">
        <v>361</v>
      </c>
      <c r="J151" s="566" t="s">
        <v>361</v>
      </c>
      <c r="K151" s="565">
        <v>8.06</v>
      </c>
      <c r="L151" s="565">
        <v>6.12</v>
      </c>
      <c r="M151" s="568">
        <v>12.17</v>
      </c>
      <c r="N151" s="217"/>
      <c r="O151" s="217"/>
    </row>
    <row r="152" spans="1:15" ht="12" customHeight="1">
      <c r="A152" s="234">
        <v>25</v>
      </c>
      <c r="B152" s="581">
        <v>8.8399583333333336</v>
      </c>
      <c r="C152" s="565">
        <v>14.432083333333333</v>
      </c>
      <c r="D152" s="565">
        <v>27.400958333333335</v>
      </c>
      <c r="E152" s="565">
        <v>2.8814583333333341</v>
      </c>
      <c r="F152" s="565">
        <v>1.3259166666666669</v>
      </c>
      <c r="G152" s="566" t="s">
        <v>361</v>
      </c>
      <c r="H152" s="566" t="s">
        <v>361</v>
      </c>
      <c r="I152" s="566" t="s">
        <v>361</v>
      </c>
      <c r="J152" s="566" t="s">
        <v>361</v>
      </c>
      <c r="K152" s="565">
        <v>7.4</v>
      </c>
      <c r="L152" s="565">
        <v>5.07</v>
      </c>
      <c r="M152" s="568">
        <v>12.84</v>
      </c>
      <c r="N152" s="217"/>
      <c r="O152" s="217"/>
    </row>
    <row r="153" spans="1:15" ht="12" customHeight="1">
      <c r="A153" s="234">
        <v>26</v>
      </c>
      <c r="B153" s="581">
        <v>7.3498749999999999</v>
      </c>
      <c r="C153" s="565">
        <v>14.816708333333331</v>
      </c>
      <c r="D153" s="565">
        <v>25.81487499999999</v>
      </c>
      <c r="E153" s="565">
        <v>2.1873749999999994</v>
      </c>
      <c r="F153" s="565">
        <v>1.4313749999999998</v>
      </c>
      <c r="G153" s="566" t="s">
        <v>361</v>
      </c>
      <c r="H153" s="566" t="s">
        <v>361</v>
      </c>
      <c r="I153" s="566" t="s">
        <v>361</v>
      </c>
      <c r="J153" s="566" t="s">
        <v>361</v>
      </c>
      <c r="K153" s="565">
        <v>8.17</v>
      </c>
      <c r="L153" s="565">
        <v>4.58</v>
      </c>
      <c r="M153" s="568">
        <v>12.13</v>
      </c>
      <c r="N153" s="217"/>
      <c r="O153" s="217"/>
    </row>
    <row r="154" spans="1:15" ht="12" customHeight="1">
      <c r="A154" s="234">
        <v>27</v>
      </c>
      <c r="B154" s="581">
        <v>7.6905000000000001</v>
      </c>
      <c r="C154" s="565">
        <v>14.877750000000001</v>
      </c>
      <c r="D154" s="565">
        <v>23.40120833333334</v>
      </c>
      <c r="E154" s="565">
        <v>1.5244583333333326</v>
      </c>
      <c r="F154" s="565">
        <v>2.5050833333333338</v>
      </c>
      <c r="G154" s="566" t="s">
        <v>361</v>
      </c>
      <c r="H154" s="566" t="s">
        <v>361</v>
      </c>
      <c r="I154" s="566" t="s">
        <v>361</v>
      </c>
      <c r="J154" s="566" t="s">
        <v>361</v>
      </c>
      <c r="K154" s="566">
        <v>14.31</v>
      </c>
      <c r="L154" s="565">
        <v>4.1900000000000004</v>
      </c>
      <c r="M154" s="568">
        <v>11.39</v>
      </c>
      <c r="N154" s="217"/>
      <c r="O154" s="217"/>
    </row>
    <row r="155" spans="1:15" ht="12" customHeight="1">
      <c r="A155" s="234">
        <v>28</v>
      </c>
      <c r="B155" s="581">
        <v>8.5699583333333358</v>
      </c>
      <c r="C155" s="565">
        <v>14.894541666666663</v>
      </c>
      <c r="D155" s="565">
        <v>21.551458333333333</v>
      </c>
      <c r="E155" s="565">
        <v>1.3732083333333327</v>
      </c>
      <c r="F155" s="565">
        <v>1.6847500000000002</v>
      </c>
      <c r="G155" s="566" t="s">
        <v>361</v>
      </c>
      <c r="H155" s="566" t="s">
        <v>361</v>
      </c>
      <c r="I155" s="566" t="s">
        <v>361</v>
      </c>
      <c r="J155" s="566" t="s">
        <v>361</v>
      </c>
      <c r="K155" s="565">
        <v>15.4</v>
      </c>
      <c r="L155" s="566">
        <v>3.9</v>
      </c>
      <c r="M155" s="568">
        <v>10.24</v>
      </c>
      <c r="N155" s="217"/>
      <c r="O155" s="217"/>
    </row>
    <row r="156" spans="1:15" ht="12" customHeight="1">
      <c r="A156" s="234">
        <v>29</v>
      </c>
      <c r="B156" s="581">
        <v>8.1021250000000009</v>
      </c>
      <c r="C156" s="565"/>
      <c r="D156" s="565">
        <v>21.025749999999999</v>
      </c>
      <c r="E156" s="566">
        <v>0.26824999999999982</v>
      </c>
      <c r="F156" s="565">
        <v>3.6795833333333334</v>
      </c>
      <c r="G156" s="566" t="s">
        <v>361</v>
      </c>
      <c r="H156" s="566" t="s">
        <v>361</v>
      </c>
      <c r="I156" s="566" t="s">
        <v>361</v>
      </c>
      <c r="J156" s="566" t="s">
        <v>361</v>
      </c>
      <c r="K156" s="565">
        <v>13.5</v>
      </c>
      <c r="L156" s="566">
        <v>4.2300000000000004</v>
      </c>
      <c r="M156" s="568">
        <v>9.1</v>
      </c>
      <c r="N156" s="217"/>
      <c r="O156" s="217"/>
    </row>
    <row r="157" spans="1:15" ht="12" customHeight="1">
      <c r="A157" s="234">
        <v>30</v>
      </c>
      <c r="B157" s="581">
        <v>7.3990833333333326</v>
      </c>
      <c r="C157" s="565"/>
      <c r="D157" s="565">
        <v>21.379208333333334</v>
      </c>
      <c r="E157" s="566" t="s">
        <v>361</v>
      </c>
      <c r="F157" s="565">
        <v>2.5829166666666663</v>
      </c>
      <c r="G157" s="566" t="s">
        <v>361</v>
      </c>
      <c r="H157" s="566" t="s">
        <v>361</v>
      </c>
      <c r="I157" s="566" t="s">
        <v>361</v>
      </c>
      <c r="J157" s="566" t="s">
        <v>361</v>
      </c>
      <c r="K157" s="565">
        <v>11.89</v>
      </c>
      <c r="L157" s="565">
        <v>5</v>
      </c>
      <c r="M157" s="568">
        <v>9.3699999999999992</v>
      </c>
      <c r="N157" s="217"/>
      <c r="O157" s="217"/>
    </row>
    <row r="158" spans="1:15" ht="12" customHeight="1">
      <c r="A158" s="336">
        <v>31</v>
      </c>
      <c r="B158" s="585">
        <v>7.1996250000000011</v>
      </c>
      <c r="C158" s="586"/>
      <c r="D158" s="586">
        <v>21.520583333333335</v>
      </c>
      <c r="E158" s="586"/>
      <c r="F158" s="586">
        <v>1.6559583333333332</v>
      </c>
      <c r="G158" s="586"/>
      <c r="H158" s="566" t="s">
        <v>361</v>
      </c>
      <c r="I158" s="566" t="s">
        <v>361</v>
      </c>
      <c r="J158" s="586"/>
      <c r="K158" s="586">
        <v>10.68</v>
      </c>
      <c r="L158" s="586"/>
      <c r="M158" s="588">
        <v>10.18</v>
      </c>
      <c r="N158" s="217"/>
      <c r="O158" s="217"/>
    </row>
    <row r="159" spans="1:15" ht="12" customHeight="1">
      <c r="A159" s="328" t="s">
        <v>200</v>
      </c>
      <c r="B159" s="569">
        <f>AVERAGE(B128:B158)</f>
        <v>6.101231182795698</v>
      </c>
      <c r="C159" s="570">
        <f t="shared" ref="C159:M159" si="3">AVERAGE(C128:C158)</f>
        <v>12.714632440476191</v>
      </c>
      <c r="D159" s="570">
        <f t="shared" si="3"/>
        <v>20.55215188172043</v>
      </c>
      <c r="E159" s="570"/>
      <c r="F159" s="570"/>
      <c r="G159" s="570" t="s">
        <v>361</v>
      </c>
      <c r="H159" s="570" t="s">
        <v>361</v>
      </c>
      <c r="I159" s="570" t="s">
        <v>361</v>
      </c>
      <c r="J159" s="570"/>
      <c r="K159" s="570"/>
      <c r="L159" s="570">
        <f t="shared" si="3"/>
        <v>10.165333333333333</v>
      </c>
      <c r="M159" s="571">
        <f t="shared" si="3"/>
        <v>11.001935483870968</v>
      </c>
      <c r="N159" s="260"/>
      <c r="O159" s="217"/>
    </row>
    <row r="160" spans="1:15" ht="12" customHeight="1">
      <c r="A160" s="328" t="s">
        <v>201</v>
      </c>
      <c r="B160" s="572">
        <v>9.924000000000003</v>
      </c>
      <c r="C160" s="331">
        <v>19.319000000000003</v>
      </c>
      <c r="D160" s="331">
        <v>32.465000000000003</v>
      </c>
      <c r="E160" s="331">
        <v>21.39</v>
      </c>
      <c r="F160" s="331">
        <v>6.3250000000000028</v>
      </c>
      <c r="G160" s="331">
        <v>22.475999999999999</v>
      </c>
      <c r="H160" s="331" t="s">
        <v>361</v>
      </c>
      <c r="I160" s="331" t="s">
        <v>361</v>
      </c>
      <c r="J160" s="331">
        <v>4.9510000000000005</v>
      </c>
      <c r="K160" s="331">
        <v>18.728999999999999</v>
      </c>
      <c r="L160" s="331">
        <v>22.402999999999999</v>
      </c>
      <c r="M160" s="573">
        <v>17.624000000000002</v>
      </c>
      <c r="N160" s="217"/>
      <c r="O160" s="217"/>
    </row>
    <row r="161" spans="1:15" ht="12" customHeight="1">
      <c r="A161" s="329" t="s">
        <v>202</v>
      </c>
      <c r="B161" s="574">
        <v>1.9500000000000028</v>
      </c>
      <c r="C161" s="575">
        <v>6.8329999999999984</v>
      </c>
      <c r="D161" s="575">
        <v>11.683999999999997</v>
      </c>
      <c r="E161" s="575" t="s">
        <v>361</v>
      </c>
      <c r="F161" s="575" t="s">
        <v>361</v>
      </c>
      <c r="G161" s="575" t="s">
        <v>361</v>
      </c>
      <c r="H161" s="575" t="s">
        <v>361</v>
      </c>
      <c r="I161" s="575" t="s">
        <v>361</v>
      </c>
      <c r="J161" s="575" t="s">
        <v>361</v>
      </c>
      <c r="K161" s="575" t="s">
        <v>361</v>
      </c>
      <c r="L161" s="575">
        <v>3.767000000000003</v>
      </c>
      <c r="M161" s="576">
        <v>1.5399999999999991</v>
      </c>
      <c r="N161" s="217"/>
      <c r="O161" s="217"/>
    </row>
    <row r="162" spans="1:15" ht="12" customHeight="1">
      <c r="A162" s="322"/>
      <c r="B162" s="331"/>
      <c r="C162" s="331"/>
      <c r="D162" s="331"/>
      <c r="E162" s="331"/>
      <c r="F162" s="331"/>
      <c r="G162" s="331"/>
      <c r="H162" s="331"/>
      <c r="I162" s="331"/>
      <c r="J162" s="331"/>
      <c r="K162" s="331"/>
      <c r="L162" s="331"/>
      <c r="M162" s="331"/>
      <c r="N162" s="217"/>
      <c r="O162" s="217"/>
    </row>
    <row r="163" spans="1:15" ht="12" customHeight="1">
      <c r="A163" s="322"/>
      <c r="B163" s="331"/>
      <c r="C163" s="331"/>
      <c r="D163" s="331"/>
      <c r="E163" s="331"/>
      <c r="F163" s="331"/>
      <c r="G163" s="331"/>
      <c r="H163" s="331"/>
      <c r="I163" s="331"/>
      <c r="J163" s="331"/>
      <c r="K163" s="331"/>
      <c r="L163" s="331"/>
      <c r="M163" s="331"/>
      <c r="N163" s="217"/>
      <c r="O163" s="217"/>
    </row>
    <row r="164" spans="1:15" ht="12" customHeight="1">
      <c r="A164" s="322"/>
      <c r="B164" s="331"/>
      <c r="C164" s="331"/>
      <c r="D164" s="331"/>
      <c r="E164" s="331"/>
      <c r="F164" s="331"/>
      <c r="G164" s="332"/>
      <c r="H164" s="331"/>
      <c r="I164" s="331"/>
      <c r="J164" s="331"/>
      <c r="K164" s="331"/>
      <c r="L164" s="331"/>
      <c r="M164" s="331"/>
      <c r="N164" s="217"/>
      <c r="O164" s="217"/>
    </row>
    <row r="165" spans="1:15" ht="12" customHeight="1">
      <c r="A165" s="322" t="s">
        <v>295</v>
      </c>
      <c r="B165" s="236"/>
      <c r="C165" s="333"/>
      <c r="D165" s="333"/>
      <c r="E165" s="322"/>
      <c r="F165" s="236"/>
      <c r="G165" s="338"/>
      <c r="H165" s="339"/>
      <c r="I165" s="333"/>
      <c r="J165" s="333"/>
      <c r="K165" s="236"/>
      <c r="L165" s="236"/>
      <c r="M165" s="236"/>
      <c r="N165" s="217"/>
      <c r="O165" s="217"/>
    </row>
    <row r="166" spans="1:15" ht="12" customHeight="1">
      <c r="A166" s="322"/>
      <c r="B166" s="322"/>
      <c r="C166" s="322"/>
      <c r="D166" s="322"/>
      <c r="E166" s="322"/>
      <c r="F166" s="1066" t="s">
        <v>209</v>
      </c>
      <c r="G166" s="1066"/>
      <c r="H166" s="1066"/>
      <c r="I166" s="1066"/>
      <c r="J166" s="322"/>
      <c r="K166" s="322"/>
      <c r="L166" s="1066" t="s">
        <v>291</v>
      </c>
      <c r="M166" s="1066"/>
      <c r="N166" s="217"/>
      <c r="O166" s="217"/>
    </row>
    <row r="167" spans="1:15" ht="12" customHeight="1">
      <c r="A167" s="1067" t="s">
        <v>35</v>
      </c>
      <c r="B167" s="1072" t="s">
        <v>196</v>
      </c>
      <c r="C167" s="1073"/>
      <c r="D167" s="1073"/>
      <c r="E167" s="1073"/>
      <c r="F167" s="1073"/>
      <c r="G167" s="1073"/>
      <c r="H167" s="1073"/>
      <c r="I167" s="1073"/>
      <c r="J167" s="1073"/>
      <c r="K167" s="1073"/>
      <c r="L167" s="1073"/>
      <c r="M167" s="1074"/>
      <c r="N167" s="217"/>
      <c r="O167" s="217"/>
    </row>
    <row r="168" spans="1:15" ht="12" customHeight="1">
      <c r="A168" s="1068"/>
      <c r="B168" s="323">
        <v>1</v>
      </c>
      <c r="C168" s="324">
        <v>2</v>
      </c>
      <c r="D168" s="324">
        <v>3</v>
      </c>
      <c r="E168" s="324">
        <v>4</v>
      </c>
      <c r="F168" s="324">
        <v>5</v>
      </c>
      <c r="G168" s="324">
        <v>6</v>
      </c>
      <c r="H168" s="334">
        <v>7</v>
      </c>
      <c r="I168" s="334">
        <v>8</v>
      </c>
      <c r="J168" s="334">
        <v>9</v>
      </c>
      <c r="K168" s="334">
        <v>10</v>
      </c>
      <c r="L168" s="334">
        <v>11</v>
      </c>
      <c r="M168" s="334">
        <v>12</v>
      </c>
      <c r="N168" s="217"/>
      <c r="O168" s="217"/>
    </row>
    <row r="169" spans="1:15" ht="12" customHeight="1">
      <c r="A169" s="335">
        <v>1</v>
      </c>
      <c r="B169" s="746" t="s">
        <v>361</v>
      </c>
      <c r="C169" s="566" t="s">
        <v>361</v>
      </c>
      <c r="D169" s="565">
        <v>4.7379166666666661</v>
      </c>
      <c r="E169" s="566">
        <v>6.5203333333333333</v>
      </c>
      <c r="F169" s="566" t="s">
        <v>361</v>
      </c>
      <c r="G169" s="566" t="s">
        <v>361</v>
      </c>
      <c r="H169" s="579" t="s">
        <v>361</v>
      </c>
      <c r="I169" s="579" t="s">
        <v>361</v>
      </c>
      <c r="J169" s="579" t="s">
        <v>361</v>
      </c>
      <c r="K169" s="579" t="s">
        <v>361</v>
      </c>
      <c r="L169" s="578">
        <v>4.67</v>
      </c>
      <c r="M169" s="584" t="s">
        <v>361</v>
      </c>
      <c r="N169" s="217"/>
      <c r="O169" s="217"/>
    </row>
    <row r="170" spans="1:15" ht="12" customHeight="1">
      <c r="A170" s="234">
        <v>2</v>
      </c>
      <c r="B170" s="747">
        <v>0.53712499999999874</v>
      </c>
      <c r="C170" s="566" t="s">
        <v>361</v>
      </c>
      <c r="D170" s="566">
        <v>3.2939999999999983</v>
      </c>
      <c r="E170" s="565">
        <v>5.0102916666666673</v>
      </c>
      <c r="F170" s="566" t="s">
        <v>361</v>
      </c>
      <c r="G170" s="566" t="s">
        <v>361</v>
      </c>
      <c r="H170" s="566" t="s">
        <v>361</v>
      </c>
      <c r="I170" s="566" t="s">
        <v>361</v>
      </c>
      <c r="J170" s="566" t="s">
        <v>361</v>
      </c>
      <c r="K170" s="566" t="s">
        <v>361</v>
      </c>
      <c r="L170" s="565">
        <v>4.5999999999999996</v>
      </c>
      <c r="M170" s="567" t="s">
        <v>361</v>
      </c>
      <c r="N170" s="217"/>
      <c r="O170" s="217"/>
    </row>
    <row r="171" spans="1:15" ht="12" customHeight="1">
      <c r="A171" s="234">
        <v>3</v>
      </c>
      <c r="B171" s="747">
        <v>0.55529166666666496</v>
      </c>
      <c r="C171" s="566" t="s">
        <v>361</v>
      </c>
      <c r="D171" s="565">
        <v>3.5048749999999997</v>
      </c>
      <c r="E171" s="565">
        <v>3.9394583333333331</v>
      </c>
      <c r="F171" s="566" t="s">
        <v>361</v>
      </c>
      <c r="G171" s="566" t="s">
        <v>361</v>
      </c>
      <c r="H171" s="566" t="s">
        <v>361</v>
      </c>
      <c r="I171" s="566" t="s">
        <v>361</v>
      </c>
      <c r="J171" s="566" t="s">
        <v>361</v>
      </c>
      <c r="K171" s="566" t="s">
        <v>361</v>
      </c>
      <c r="L171" s="565">
        <v>9.4600000000000009</v>
      </c>
      <c r="M171" s="567" t="s">
        <v>361</v>
      </c>
      <c r="N171" s="217"/>
      <c r="O171" s="217"/>
    </row>
    <row r="172" spans="1:15" ht="12" customHeight="1">
      <c r="A172" s="234">
        <v>4</v>
      </c>
      <c r="B172" s="747" t="s">
        <v>361</v>
      </c>
      <c r="C172" s="566" t="s">
        <v>361</v>
      </c>
      <c r="D172" s="565">
        <v>3.2786666666666666</v>
      </c>
      <c r="E172" s="565">
        <v>3.1493333333333333</v>
      </c>
      <c r="F172" s="566" t="s">
        <v>361</v>
      </c>
      <c r="G172" s="566" t="s">
        <v>361</v>
      </c>
      <c r="H172" s="566" t="s">
        <v>361</v>
      </c>
      <c r="I172" s="566" t="s">
        <v>361</v>
      </c>
      <c r="J172" s="566" t="s">
        <v>361</v>
      </c>
      <c r="K172" s="566" t="s">
        <v>361</v>
      </c>
      <c r="L172" s="566">
        <v>16.84</v>
      </c>
      <c r="M172" s="567" t="s">
        <v>361</v>
      </c>
      <c r="N172" s="217"/>
      <c r="O172" s="217"/>
    </row>
    <row r="173" spans="1:15" ht="12" customHeight="1">
      <c r="A173" s="234">
        <v>5</v>
      </c>
      <c r="B173" s="747" t="s">
        <v>361</v>
      </c>
      <c r="C173" s="566" t="s">
        <v>361</v>
      </c>
      <c r="D173" s="565">
        <v>4.3258333333333345</v>
      </c>
      <c r="E173" s="565">
        <v>2.2827500000000001</v>
      </c>
      <c r="F173" s="566" t="s">
        <v>361</v>
      </c>
      <c r="G173" s="566" t="s">
        <v>361</v>
      </c>
      <c r="H173" s="566" t="s">
        <v>361</v>
      </c>
      <c r="I173" s="566" t="s">
        <v>361</v>
      </c>
      <c r="J173" s="566" t="s">
        <v>361</v>
      </c>
      <c r="K173" s="566" t="s">
        <v>361</v>
      </c>
      <c r="L173" s="565">
        <v>12.46</v>
      </c>
      <c r="M173" s="567" t="s">
        <v>361</v>
      </c>
      <c r="N173" s="217"/>
      <c r="O173" s="217"/>
    </row>
    <row r="174" spans="1:15" ht="12" customHeight="1">
      <c r="A174" s="234">
        <v>6</v>
      </c>
      <c r="B174" s="747" t="s">
        <v>361</v>
      </c>
      <c r="C174" s="566" t="s">
        <v>361</v>
      </c>
      <c r="D174" s="565">
        <v>4.4825416666666653</v>
      </c>
      <c r="E174" s="565">
        <v>1.5250416666666673</v>
      </c>
      <c r="F174" s="566" t="s">
        <v>361</v>
      </c>
      <c r="G174" s="566" t="s">
        <v>361</v>
      </c>
      <c r="H174" s="566" t="s">
        <v>361</v>
      </c>
      <c r="I174" s="566" t="s">
        <v>361</v>
      </c>
      <c r="J174" s="566" t="s">
        <v>361</v>
      </c>
      <c r="K174" s="566" t="s">
        <v>361</v>
      </c>
      <c r="L174" s="565">
        <v>9.67</v>
      </c>
      <c r="M174" s="567">
        <v>1.92</v>
      </c>
      <c r="N174" s="217"/>
      <c r="O174" s="217"/>
    </row>
    <row r="175" spans="1:15" ht="12" customHeight="1">
      <c r="A175" s="234">
        <v>7</v>
      </c>
      <c r="B175" s="747" t="s">
        <v>361</v>
      </c>
      <c r="C175" s="566" t="s">
        <v>361</v>
      </c>
      <c r="D175" s="565">
        <v>3.4606666666666679</v>
      </c>
      <c r="E175" s="565">
        <v>1.0270000000000008</v>
      </c>
      <c r="F175" s="566" t="s">
        <v>361</v>
      </c>
      <c r="G175" s="566" t="s">
        <v>361</v>
      </c>
      <c r="H175" s="566" t="s">
        <v>361</v>
      </c>
      <c r="I175" s="566" t="s">
        <v>361</v>
      </c>
      <c r="J175" s="566" t="s">
        <v>361</v>
      </c>
      <c r="K175" s="566" t="s">
        <v>361</v>
      </c>
      <c r="L175" s="565">
        <v>7.55</v>
      </c>
      <c r="M175" s="568">
        <v>8.2200000000000006</v>
      </c>
      <c r="N175" s="217"/>
      <c r="O175" s="217"/>
    </row>
    <row r="176" spans="1:15" ht="12" customHeight="1">
      <c r="A176" s="234">
        <v>8</v>
      </c>
      <c r="B176" s="747" t="s">
        <v>361</v>
      </c>
      <c r="C176" s="566" t="s">
        <v>361</v>
      </c>
      <c r="D176" s="565">
        <v>6.6945416666666659</v>
      </c>
      <c r="E176" s="565">
        <v>0.6211666666666672</v>
      </c>
      <c r="F176" s="566" t="s">
        <v>361</v>
      </c>
      <c r="G176" s="566" t="s">
        <v>361</v>
      </c>
      <c r="H176" s="566" t="s">
        <v>361</v>
      </c>
      <c r="I176" s="566" t="s">
        <v>361</v>
      </c>
      <c r="J176" s="566" t="s">
        <v>361</v>
      </c>
      <c r="K176" s="566" t="s">
        <v>361</v>
      </c>
      <c r="L176" s="565">
        <v>6.36</v>
      </c>
      <c r="M176" s="568">
        <v>7.89</v>
      </c>
      <c r="N176" s="217"/>
      <c r="O176" s="217"/>
    </row>
    <row r="177" spans="1:15" ht="12" customHeight="1">
      <c r="A177" s="234">
        <v>9</v>
      </c>
      <c r="B177" s="747" t="s">
        <v>361</v>
      </c>
      <c r="C177" s="566" t="s">
        <v>361</v>
      </c>
      <c r="D177" s="565">
        <v>10.606875000000002</v>
      </c>
      <c r="E177" s="565">
        <v>0.80308333333333393</v>
      </c>
      <c r="F177" s="566" t="s">
        <v>361</v>
      </c>
      <c r="G177" s="566" t="s">
        <v>361</v>
      </c>
      <c r="H177" s="566" t="s">
        <v>361</v>
      </c>
      <c r="I177" s="566" t="s">
        <v>361</v>
      </c>
      <c r="J177" s="566" t="s">
        <v>361</v>
      </c>
      <c r="K177" s="566" t="s">
        <v>361</v>
      </c>
      <c r="L177" s="565">
        <v>5.69</v>
      </c>
      <c r="M177" s="568">
        <v>10.75</v>
      </c>
      <c r="N177" s="217"/>
      <c r="O177" s="217"/>
    </row>
    <row r="178" spans="1:15" ht="12" customHeight="1">
      <c r="A178" s="234">
        <v>10</v>
      </c>
      <c r="B178" s="747" t="s">
        <v>361</v>
      </c>
      <c r="C178" s="566">
        <v>1.2809583333333323</v>
      </c>
      <c r="D178" s="565">
        <v>11.183458333333336</v>
      </c>
      <c r="E178" s="565">
        <v>2.0831666666666671</v>
      </c>
      <c r="F178" s="566" t="s">
        <v>361</v>
      </c>
      <c r="G178" s="566" t="s">
        <v>361</v>
      </c>
      <c r="H178" s="566" t="s">
        <v>361</v>
      </c>
      <c r="I178" s="566" t="s">
        <v>361</v>
      </c>
      <c r="J178" s="566" t="s">
        <v>361</v>
      </c>
      <c r="K178" s="566" t="s">
        <v>361</v>
      </c>
      <c r="L178" s="565">
        <v>5.49</v>
      </c>
      <c r="M178" s="568">
        <v>10.37</v>
      </c>
      <c r="N178" s="217"/>
      <c r="O178" s="217"/>
    </row>
    <row r="179" spans="1:15" ht="12" customHeight="1">
      <c r="A179" s="234">
        <v>11</v>
      </c>
      <c r="B179" s="747" t="s">
        <v>361</v>
      </c>
      <c r="C179" s="565">
        <v>4.3183333333333307</v>
      </c>
      <c r="D179" s="565">
        <v>10.560499999999999</v>
      </c>
      <c r="E179" s="565">
        <v>1.4739583333333339</v>
      </c>
      <c r="F179" s="566" t="s">
        <v>361</v>
      </c>
      <c r="G179" s="566" t="s">
        <v>361</v>
      </c>
      <c r="H179" s="566" t="s">
        <v>361</v>
      </c>
      <c r="I179" s="566" t="s">
        <v>361</v>
      </c>
      <c r="J179" s="566" t="s">
        <v>361</v>
      </c>
      <c r="K179" s="566" t="s">
        <v>361</v>
      </c>
      <c r="L179" s="565">
        <v>5.05</v>
      </c>
      <c r="M179" s="568">
        <v>8.16</v>
      </c>
      <c r="N179" s="217"/>
      <c r="O179" s="217"/>
    </row>
    <row r="180" spans="1:15" ht="12" customHeight="1">
      <c r="A180" s="234">
        <v>12</v>
      </c>
      <c r="B180" s="747" t="s">
        <v>361</v>
      </c>
      <c r="C180" s="565">
        <v>5.2882083333333325</v>
      </c>
      <c r="D180" s="565">
        <v>8.2421666666666678</v>
      </c>
      <c r="E180" s="565">
        <v>0.6982500000000007</v>
      </c>
      <c r="F180" s="566" t="s">
        <v>361</v>
      </c>
      <c r="G180" s="566" t="s">
        <v>361</v>
      </c>
      <c r="H180" s="566" t="s">
        <v>361</v>
      </c>
      <c r="I180" s="566" t="s">
        <v>361</v>
      </c>
      <c r="J180" s="566" t="s">
        <v>361</v>
      </c>
      <c r="K180" s="566">
        <v>0.68</v>
      </c>
      <c r="L180" s="565">
        <v>4.53</v>
      </c>
      <c r="M180" s="568">
        <v>6.42</v>
      </c>
      <c r="N180" s="217"/>
      <c r="O180" s="217"/>
    </row>
    <row r="181" spans="1:15" ht="12" customHeight="1">
      <c r="A181" s="234">
        <v>13</v>
      </c>
      <c r="B181" s="747" t="s">
        <v>361</v>
      </c>
      <c r="C181" s="565">
        <v>5.088874999999998</v>
      </c>
      <c r="D181" s="565">
        <v>6.6091250000000015</v>
      </c>
      <c r="E181" s="566" t="s">
        <v>361</v>
      </c>
      <c r="F181" s="566" t="s">
        <v>361</v>
      </c>
      <c r="G181" s="566" t="s">
        <v>361</v>
      </c>
      <c r="H181" s="566" t="s">
        <v>361</v>
      </c>
      <c r="I181" s="566" t="s">
        <v>361</v>
      </c>
      <c r="J181" s="566" t="s">
        <v>361</v>
      </c>
      <c r="K181" s="565">
        <v>4.95</v>
      </c>
      <c r="L181" s="565">
        <v>4.29</v>
      </c>
      <c r="M181" s="568">
        <v>5.34</v>
      </c>
      <c r="N181" s="217"/>
      <c r="O181" s="217"/>
    </row>
    <row r="182" spans="1:15" ht="12" customHeight="1">
      <c r="A182" s="234">
        <v>14</v>
      </c>
      <c r="B182" s="747" t="s">
        <v>361</v>
      </c>
      <c r="C182" s="565">
        <v>4.478583333333332</v>
      </c>
      <c r="D182" s="565">
        <v>5.6574166666666663</v>
      </c>
      <c r="E182" s="566" t="s">
        <v>361</v>
      </c>
      <c r="F182" s="566" t="s">
        <v>361</v>
      </c>
      <c r="G182" s="565">
        <v>8.8047500000000039</v>
      </c>
      <c r="H182" s="566" t="s">
        <v>361</v>
      </c>
      <c r="I182" s="566" t="s">
        <v>361</v>
      </c>
      <c r="J182" s="566" t="s">
        <v>361</v>
      </c>
      <c r="K182" s="565">
        <v>6.48</v>
      </c>
      <c r="L182" s="565">
        <v>4.46</v>
      </c>
      <c r="M182" s="568">
        <v>4.76</v>
      </c>
      <c r="N182" s="217"/>
      <c r="O182" s="217"/>
    </row>
    <row r="183" spans="1:15" ht="12" customHeight="1">
      <c r="A183" s="234">
        <v>15</v>
      </c>
      <c r="B183" s="747" t="s">
        <v>361</v>
      </c>
      <c r="C183" s="565">
        <v>5.1505833333333326</v>
      </c>
      <c r="D183" s="565">
        <v>7.4423750000000011</v>
      </c>
      <c r="E183" s="566" t="s">
        <v>361</v>
      </c>
      <c r="F183" s="566" t="s">
        <v>361</v>
      </c>
      <c r="G183" s="565">
        <v>5.7487916666666719</v>
      </c>
      <c r="H183" s="566" t="s">
        <v>361</v>
      </c>
      <c r="I183" s="566" t="s">
        <v>361</v>
      </c>
      <c r="J183" s="566" t="s">
        <v>361</v>
      </c>
      <c r="K183" s="565">
        <v>5.4</v>
      </c>
      <c r="L183" s="565">
        <v>3.99</v>
      </c>
      <c r="M183" s="568">
        <v>5.26</v>
      </c>
      <c r="N183" s="217"/>
      <c r="O183" s="217"/>
    </row>
    <row r="184" spans="1:15" ht="12" customHeight="1">
      <c r="A184" s="234">
        <v>16</v>
      </c>
      <c r="B184" s="747" t="s">
        <v>361</v>
      </c>
      <c r="C184" s="565">
        <v>6.8160416666666634</v>
      </c>
      <c r="D184" s="565">
        <v>11.261666666666665</v>
      </c>
      <c r="E184" s="566" t="s">
        <v>361</v>
      </c>
      <c r="F184" s="566" t="s">
        <v>361</v>
      </c>
      <c r="G184" s="566">
        <v>1.5503750000000049</v>
      </c>
      <c r="H184" s="566" t="s">
        <v>361</v>
      </c>
      <c r="I184" s="566" t="s">
        <v>361</v>
      </c>
      <c r="J184" s="566" t="s">
        <v>361</v>
      </c>
      <c r="K184" s="565">
        <v>3.39</v>
      </c>
      <c r="L184" s="565">
        <v>3.6</v>
      </c>
      <c r="M184" s="568">
        <v>7.16</v>
      </c>
      <c r="N184" s="217"/>
      <c r="O184" s="217"/>
    </row>
    <row r="185" spans="1:15" ht="12" customHeight="1">
      <c r="A185" s="234">
        <v>17</v>
      </c>
      <c r="B185" s="747" t="s">
        <v>361</v>
      </c>
      <c r="C185" s="565">
        <v>7.0579166666666646</v>
      </c>
      <c r="D185" s="565">
        <v>12.655791666666671</v>
      </c>
      <c r="E185" s="566" t="s">
        <v>361</v>
      </c>
      <c r="F185" s="566" t="s">
        <v>361</v>
      </c>
      <c r="G185" s="566" t="s">
        <v>361</v>
      </c>
      <c r="H185" s="566" t="s">
        <v>361</v>
      </c>
      <c r="I185" s="566" t="s">
        <v>361</v>
      </c>
      <c r="J185" s="566" t="s">
        <v>361</v>
      </c>
      <c r="K185" s="565">
        <v>3.63</v>
      </c>
      <c r="L185" s="565">
        <v>3.28</v>
      </c>
      <c r="M185" s="568">
        <v>8.58</v>
      </c>
      <c r="N185" s="217"/>
      <c r="O185" s="217"/>
    </row>
    <row r="186" spans="1:15" ht="12" customHeight="1">
      <c r="A186" s="234">
        <v>18</v>
      </c>
      <c r="B186" s="443">
        <v>2.2034999999999987</v>
      </c>
      <c r="C186" s="565">
        <v>5.9974583333333333</v>
      </c>
      <c r="D186" s="566">
        <v>18.05029166666667</v>
      </c>
      <c r="E186" s="566" t="s">
        <v>361</v>
      </c>
      <c r="F186" s="566" t="s">
        <v>361</v>
      </c>
      <c r="G186" s="566" t="s">
        <v>361</v>
      </c>
      <c r="H186" s="566" t="s">
        <v>361</v>
      </c>
      <c r="I186" s="566" t="s">
        <v>361</v>
      </c>
      <c r="J186" s="566" t="s">
        <v>361</v>
      </c>
      <c r="K186" s="565">
        <v>5.38</v>
      </c>
      <c r="L186" s="565">
        <v>2.75</v>
      </c>
      <c r="M186" s="567">
        <v>9.93</v>
      </c>
      <c r="N186" s="217"/>
      <c r="O186" s="217"/>
    </row>
    <row r="187" spans="1:15" ht="12" customHeight="1">
      <c r="A187" s="234">
        <v>19</v>
      </c>
      <c r="B187" s="443">
        <v>1.9074166666666648</v>
      </c>
      <c r="C187" s="565">
        <v>6.080124999999998</v>
      </c>
      <c r="D187" s="565">
        <v>17.159958333333339</v>
      </c>
      <c r="E187" s="566" t="s">
        <v>361</v>
      </c>
      <c r="F187" s="566" t="s">
        <v>361</v>
      </c>
      <c r="G187" s="566" t="s">
        <v>361</v>
      </c>
      <c r="H187" s="566" t="s">
        <v>361</v>
      </c>
      <c r="I187" s="566" t="s">
        <v>361</v>
      </c>
      <c r="J187" s="566" t="s">
        <v>361</v>
      </c>
      <c r="K187" s="565">
        <v>4.75</v>
      </c>
      <c r="L187" s="565">
        <v>2.65</v>
      </c>
      <c r="M187" s="568">
        <v>11.5</v>
      </c>
      <c r="N187" s="217"/>
      <c r="O187" s="217"/>
    </row>
    <row r="188" spans="1:15" ht="12" customHeight="1">
      <c r="A188" s="234">
        <v>20</v>
      </c>
      <c r="B188" s="443">
        <v>1.2903333333333322</v>
      </c>
      <c r="C188" s="565">
        <v>8.5686666666666653</v>
      </c>
      <c r="D188" s="565">
        <v>15.696041666666671</v>
      </c>
      <c r="E188" s="566" t="s">
        <v>361</v>
      </c>
      <c r="F188" s="566" t="s">
        <v>361</v>
      </c>
      <c r="G188" s="566" t="s">
        <v>361</v>
      </c>
      <c r="H188" s="566" t="s">
        <v>361</v>
      </c>
      <c r="I188" s="566" t="s">
        <v>361</v>
      </c>
      <c r="J188" s="566" t="s">
        <v>361</v>
      </c>
      <c r="K188" s="565">
        <v>4.0599999999999996</v>
      </c>
      <c r="L188" s="565">
        <v>1.83</v>
      </c>
      <c r="M188" s="568">
        <v>9.5299999999999994</v>
      </c>
      <c r="N188" s="217"/>
      <c r="O188" s="217"/>
    </row>
    <row r="189" spans="1:15" ht="12" customHeight="1">
      <c r="A189" s="234">
        <v>21</v>
      </c>
      <c r="B189" s="443">
        <v>1.6845833333333322</v>
      </c>
      <c r="C189" s="566">
        <v>7.9363333333333328</v>
      </c>
      <c r="D189" s="565">
        <v>16.067833333333329</v>
      </c>
      <c r="E189" s="566" t="s">
        <v>361</v>
      </c>
      <c r="F189" s="566" t="s">
        <v>361</v>
      </c>
      <c r="G189" s="566" t="s">
        <v>361</v>
      </c>
      <c r="H189" s="566" t="s">
        <v>361</v>
      </c>
      <c r="I189" s="566" t="s">
        <v>361</v>
      </c>
      <c r="J189" s="566" t="s">
        <v>361</v>
      </c>
      <c r="K189" s="565">
        <v>3.71</v>
      </c>
      <c r="L189" s="565">
        <v>1.31</v>
      </c>
      <c r="M189" s="568">
        <v>7.5</v>
      </c>
      <c r="N189" s="217"/>
      <c r="O189" s="217"/>
    </row>
    <row r="190" spans="1:15" ht="12" customHeight="1">
      <c r="A190" s="234">
        <v>22</v>
      </c>
      <c r="B190" s="747">
        <v>2.5762499999999986</v>
      </c>
      <c r="C190" s="565">
        <v>6.1795833333333308</v>
      </c>
      <c r="D190" s="565">
        <v>16.664750000000002</v>
      </c>
      <c r="E190" s="566" t="s">
        <v>361</v>
      </c>
      <c r="F190" s="566" t="s">
        <v>361</v>
      </c>
      <c r="G190" s="566" t="s">
        <v>361</v>
      </c>
      <c r="H190" s="566" t="s">
        <v>361</v>
      </c>
      <c r="I190" s="566" t="s">
        <v>361</v>
      </c>
      <c r="J190" s="566" t="s">
        <v>361</v>
      </c>
      <c r="K190" s="565">
        <v>2.83</v>
      </c>
      <c r="L190" s="565">
        <v>0.61</v>
      </c>
      <c r="M190" s="568">
        <v>6.08</v>
      </c>
      <c r="N190" s="217"/>
      <c r="O190" s="217"/>
    </row>
    <row r="191" spans="1:15" ht="12" customHeight="1">
      <c r="A191" s="234">
        <v>23</v>
      </c>
      <c r="B191" s="747">
        <v>2.4576249999999984</v>
      </c>
      <c r="C191" s="565">
        <v>5.0162916666666648</v>
      </c>
      <c r="D191" s="565">
        <v>13.044375</v>
      </c>
      <c r="E191" s="566" t="s">
        <v>361</v>
      </c>
      <c r="F191" s="566" t="s">
        <v>361</v>
      </c>
      <c r="G191" s="566" t="s">
        <v>361</v>
      </c>
      <c r="H191" s="566" t="s">
        <v>361</v>
      </c>
      <c r="I191" s="566" t="s">
        <v>361</v>
      </c>
      <c r="J191" s="566" t="s">
        <v>361</v>
      </c>
      <c r="K191" s="565">
        <v>2.12</v>
      </c>
      <c r="L191" s="566">
        <v>0.13</v>
      </c>
      <c r="M191" s="568">
        <v>5.41</v>
      </c>
      <c r="N191" s="217"/>
      <c r="O191" s="217"/>
    </row>
    <row r="192" spans="1:15" ht="12" customHeight="1">
      <c r="A192" s="234">
        <v>24</v>
      </c>
      <c r="B192" s="443">
        <v>0.84999999999999887</v>
      </c>
      <c r="C192" s="565">
        <v>4.7880833333333328</v>
      </c>
      <c r="D192" s="565">
        <v>12.237416666666668</v>
      </c>
      <c r="E192" s="566" t="s">
        <v>361</v>
      </c>
      <c r="F192" s="566" t="s">
        <v>361</v>
      </c>
      <c r="G192" s="566" t="s">
        <v>361</v>
      </c>
      <c r="H192" s="566" t="s">
        <v>361</v>
      </c>
      <c r="I192" s="566" t="s">
        <v>361</v>
      </c>
      <c r="J192" s="566" t="s">
        <v>361</v>
      </c>
      <c r="K192" s="565">
        <v>1.66</v>
      </c>
      <c r="L192" s="566" t="s">
        <v>361</v>
      </c>
      <c r="M192" s="568">
        <v>4.91</v>
      </c>
      <c r="N192" s="217"/>
      <c r="O192" s="217"/>
    </row>
    <row r="193" spans="1:15" ht="12" customHeight="1">
      <c r="A193" s="234">
        <v>25</v>
      </c>
      <c r="B193" s="747" t="s">
        <v>361</v>
      </c>
      <c r="C193" s="565">
        <v>4.7487083333333322</v>
      </c>
      <c r="D193" s="565">
        <v>10.82866666666667</v>
      </c>
      <c r="E193" s="566" t="s">
        <v>361</v>
      </c>
      <c r="F193" s="566" t="s">
        <v>361</v>
      </c>
      <c r="G193" s="566" t="s">
        <v>361</v>
      </c>
      <c r="H193" s="566" t="s">
        <v>361</v>
      </c>
      <c r="I193" s="566" t="s">
        <v>361</v>
      </c>
      <c r="J193" s="566" t="s">
        <v>361</v>
      </c>
      <c r="K193" s="565">
        <v>1.03</v>
      </c>
      <c r="L193" s="566" t="s">
        <v>361</v>
      </c>
      <c r="M193" s="568">
        <v>5.95</v>
      </c>
      <c r="N193" s="217"/>
      <c r="O193" s="217"/>
    </row>
    <row r="194" spans="1:15" ht="12" customHeight="1">
      <c r="A194" s="234">
        <v>26</v>
      </c>
      <c r="B194" s="747" t="s">
        <v>361</v>
      </c>
      <c r="C194" s="565">
        <v>5.0782499999999979</v>
      </c>
      <c r="D194" s="565">
        <v>9.4086249999999989</v>
      </c>
      <c r="E194" s="566" t="s">
        <v>361</v>
      </c>
      <c r="F194" s="566" t="s">
        <v>361</v>
      </c>
      <c r="G194" s="566" t="s">
        <v>361</v>
      </c>
      <c r="H194" s="566" t="s">
        <v>361</v>
      </c>
      <c r="I194" s="566" t="s">
        <v>361</v>
      </c>
      <c r="J194" s="566" t="s">
        <v>361</v>
      </c>
      <c r="K194" s="565">
        <v>2.1</v>
      </c>
      <c r="L194" s="566" t="s">
        <v>361</v>
      </c>
      <c r="M194" s="568">
        <v>5.29</v>
      </c>
      <c r="N194" s="217"/>
      <c r="O194" s="217"/>
    </row>
    <row r="195" spans="1:15" ht="12" customHeight="1">
      <c r="A195" s="234">
        <v>27</v>
      </c>
      <c r="B195" s="747" t="s">
        <v>361</v>
      </c>
      <c r="C195" s="565">
        <v>5.1494583333333317</v>
      </c>
      <c r="D195" s="565">
        <v>7.5665000000000004</v>
      </c>
      <c r="E195" s="566" t="s">
        <v>361</v>
      </c>
      <c r="F195" s="566" t="s">
        <v>361</v>
      </c>
      <c r="G195" s="566" t="s">
        <v>361</v>
      </c>
      <c r="H195" s="566" t="s">
        <v>361</v>
      </c>
      <c r="I195" s="566" t="s">
        <v>361</v>
      </c>
      <c r="J195" s="566" t="s">
        <v>361</v>
      </c>
      <c r="K195" s="566">
        <v>10.42</v>
      </c>
      <c r="L195" s="566" t="s">
        <v>361</v>
      </c>
      <c r="M195" s="568">
        <v>4.5999999999999996</v>
      </c>
      <c r="N195" s="217"/>
      <c r="O195" s="217"/>
    </row>
    <row r="196" spans="1:15" ht="12" customHeight="1">
      <c r="A196" s="234">
        <v>28</v>
      </c>
      <c r="B196" s="747" t="s">
        <v>361</v>
      </c>
      <c r="C196" s="565">
        <v>5.1852916666666644</v>
      </c>
      <c r="D196" s="565">
        <v>6.8220416666666663</v>
      </c>
      <c r="E196" s="566" t="s">
        <v>361</v>
      </c>
      <c r="F196" s="566" t="s">
        <v>361</v>
      </c>
      <c r="G196" s="566" t="s">
        <v>361</v>
      </c>
      <c r="H196" s="566" t="s">
        <v>361</v>
      </c>
      <c r="I196" s="566" t="s">
        <v>361</v>
      </c>
      <c r="J196" s="566" t="s">
        <v>361</v>
      </c>
      <c r="K196" s="565">
        <v>11.1</v>
      </c>
      <c r="L196" s="566" t="s">
        <v>361</v>
      </c>
      <c r="M196" s="568">
        <v>3.56</v>
      </c>
      <c r="N196" s="217"/>
      <c r="O196" s="217"/>
    </row>
    <row r="197" spans="1:15" ht="12" customHeight="1">
      <c r="A197" s="234">
        <v>29</v>
      </c>
      <c r="B197" s="747" t="s">
        <v>361</v>
      </c>
      <c r="C197" s="565"/>
      <c r="D197" s="565">
        <v>7.642291666666666</v>
      </c>
      <c r="E197" s="566" t="s">
        <v>361</v>
      </c>
      <c r="F197" s="566" t="s">
        <v>361</v>
      </c>
      <c r="G197" s="566" t="s">
        <v>361</v>
      </c>
      <c r="H197" s="566" t="s">
        <v>361</v>
      </c>
      <c r="I197" s="566" t="s">
        <v>361</v>
      </c>
      <c r="J197" s="566" t="s">
        <v>361</v>
      </c>
      <c r="K197" s="565">
        <v>8</v>
      </c>
      <c r="L197" s="566" t="s">
        <v>361</v>
      </c>
      <c r="M197" s="568">
        <v>2.62</v>
      </c>
      <c r="N197" s="217"/>
      <c r="O197" s="217"/>
    </row>
    <row r="198" spans="1:15" ht="12" customHeight="1">
      <c r="A198" s="234">
        <v>30</v>
      </c>
      <c r="B198" s="747" t="s">
        <v>361</v>
      </c>
      <c r="C198" s="565"/>
      <c r="D198" s="565">
        <v>7.9046666666666674</v>
      </c>
      <c r="E198" s="566" t="s">
        <v>361</v>
      </c>
      <c r="F198" s="566" t="s">
        <v>361</v>
      </c>
      <c r="G198" s="566" t="s">
        <v>361</v>
      </c>
      <c r="H198" s="566" t="s">
        <v>361</v>
      </c>
      <c r="I198" s="566" t="s">
        <v>361</v>
      </c>
      <c r="J198" s="566" t="s">
        <v>361</v>
      </c>
      <c r="K198" s="565">
        <v>6.3</v>
      </c>
      <c r="L198" s="566" t="s">
        <v>361</v>
      </c>
      <c r="M198" s="568">
        <v>3.32</v>
      </c>
      <c r="N198" s="217"/>
      <c r="O198" s="217"/>
    </row>
    <row r="199" spans="1:15" ht="12" customHeight="1">
      <c r="A199" s="336">
        <v>31</v>
      </c>
      <c r="B199" s="748" t="s">
        <v>361</v>
      </c>
      <c r="C199" s="586"/>
      <c r="D199" s="586">
        <v>7.7544583333333348</v>
      </c>
      <c r="E199" s="586"/>
      <c r="F199" s="566" t="s">
        <v>361</v>
      </c>
      <c r="G199" s="586"/>
      <c r="H199" s="566" t="s">
        <v>361</v>
      </c>
      <c r="I199" s="566" t="s">
        <v>361</v>
      </c>
      <c r="J199" s="586"/>
      <c r="K199" s="586">
        <v>5.24</v>
      </c>
      <c r="L199" s="586"/>
      <c r="M199" s="588">
        <v>4.22</v>
      </c>
      <c r="N199" s="217"/>
      <c r="O199" s="217"/>
    </row>
    <row r="200" spans="1:15" ht="12" customHeight="1">
      <c r="A200" s="328" t="s">
        <v>200</v>
      </c>
      <c r="B200" s="569" t="s">
        <v>361</v>
      </c>
      <c r="C200" s="569" t="s">
        <v>361</v>
      </c>
      <c r="D200" s="570">
        <f>AVERAGE(D169:D199)</f>
        <v>9.1885913978494624</v>
      </c>
      <c r="E200" s="570" t="s">
        <v>361</v>
      </c>
      <c r="F200" s="570" t="s">
        <v>361</v>
      </c>
      <c r="G200" s="570" t="s">
        <v>361</v>
      </c>
      <c r="H200" s="570" t="s">
        <v>361</v>
      </c>
      <c r="I200" s="570" t="s">
        <v>361</v>
      </c>
      <c r="J200" s="570" t="s">
        <v>361</v>
      </c>
      <c r="K200" s="570" t="s">
        <v>361</v>
      </c>
      <c r="L200" s="570"/>
      <c r="M200" s="571"/>
      <c r="N200" s="264"/>
      <c r="O200" s="217"/>
    </row>
    <row r="201" spans="1:15" ht="12" customHeight="1">
      <c r="A201" s="328" t="s">
        <v>201</v>
      </c>
      <c r="B201" s="572">
        <v>2.7669999999999959</v>
      </c>
      <c r="C201" s="331">
        <v>9.2800000000000011</v>
      </c>
      <c r="D201" s="331">
        <v>19.598000000000003</v>
      </c>
      <c r="E201" s="331">
        <v>7.4670000000000023</v>
      </c>
      <c r="F201" s="331" t="s">
        <v>361</v>
      </c>
      <c r="G201" s="331">
        <v>14.042000000000002</v>
      </c>
      <c r="H201" s="331" t="s">
        <v>361</v>
      </c>
      <c r="I201" s="331" t="s">
        <v>361</v>
      </c>
      <c r="J201" s="331" t="s">
        <v>361</v>
      </c>
      <c r="K201" s="331">
        <v>16.010000000000005</v>
      </c>
      <c r="L201" s="331">
        <v>19.438000000000002</v>
      </c>
      <c r="M201" s="573">
        <v>12.539000000000001</v>
      </c>
      <c r="N201" s="217"/>
      <c r="O201" s="217"/>
    </row>
    <row r="202" spans="1:15" ht="12" customHeight="1">
      <c r="A202" s="329" t="s">
        <v>202</v>
      </c>
      <c r="B202" s="574" t="s">
        <v>361</v>
      </c>
      <c r="C202" s="575" t="s">
        <v>361</v>
      </c>
      <c r="D202" s="575">
        <v>3.0019999999999953</v>
      </c>
      <c r="E202" s="575" t="s">
        <v>361</v>
      </c>
      <c r="F202" s="575" t="s">
        <v>361</v>
      </c>
      <c r="G202" s="575" t="s">
        <v>361</v>
      </c>
      <c r="H202" s="575" t="s">
        <v>361</v>
      </c>
      <c r="I202" s="575" t="s">
        <v>361</v>
      </c>
      <c r="J202" s="575" t="s">
        <v>361</v>
      </c>
      <c r="K202" s="575" t="s">
        <v>361</v>
      </c>
      <c r="L202" s="575" t="s">
        <v>361</v>
      </c>
      <c r="M202" s="576" t="s">
        <v>361</v>
      </c>
      <c r="N202" s="217"/>
      <c r="O202" s="217"/>
    </row>
    <row r="203" spans="1:15" ht="12" customHeight="1">
      <c r="A203" s="322"/>
      <c r="B203" s="331"/>
      <c r="C203" s="331"/>
      <c r="D203" s="331"/>
      <c r="E203" s="331"/>
      <c r="F203" s="331"/>
      <c r="G203" s="331"/>
      <c r="H203" s="331"/>
      <c r="I203" s="331"/>
      <c r="J203" s="331"/>
      <c r="K203" s="331"/>
      <c r="L203" s="331"/>
      <c r="M203" s="331"/>
      <c r="N203" s="217"/>
      <c r="O203" s="217"/>
    </row>
    <row r="204" spans="1:15" ht="12" customHeight="1">
      <c r="A204" s="322"/>
      <c r="B204" s="331"/>
      <c r="C204" s="331"/>
      <c r="D204" s="331"/>
      <c r="E204" s="331"/>
      <c r="F204" s="331"/>
      <c r="G204" s="331"/>
      <c r="H204" s="331"/>
      <c r="I204" s="331"/>
      <c r="J204" s="331"/>
      <c r="K204" s="331"/>
      <c r="L204" s="331"/>
      <c r="M204" s="331"/>
      <c r="N204" s="217"/>
      <c r="O204" s="217"/>
    </row>
    <row r="205" spans="1:15" ht="12" customHeight="1">
      <c r="A205" s="322"/>
      <c r="B205" s="331"/>
      <c r="C205" s="331"/>
      <c r="D205" s="331"/>
      <c r="E205" s="331"/>
      <c r="F205" s="331"/>
      <c r="G205" s="332"/>
      <c r="H205" s="331"/>
      <c r="I205" s="331"/>
      <c r="J205" s="331"/>
      <c r="K205" s="331"/>
      <c r="L205" s="331"/>
      <c r="M205" s="331"/>
      <c r="N205" s="217"/>
      <c r="O205" s="217"/>
    </row>
    <row r="206" spans="1:15" ht="12" customHeight="1">
      <c r="A206" s="322" t="s">
        <v>296</v>
      </c>
      <c r="B206" s="235"/>
      <c r="C206" s="235"/>
      <c r="D206" s="235"/>
      <c r="E206" s="235"/>
      <c r="F206" s="235"/>
      <c r="G206" s="235"/>
      <c r="H206" s="333"/>
      <c r="I206" s="333"/>
      <c r="J206" s="333"/>
      <c r="K206" s="235"/>
      <c r="L206" s="235"/>
      <c r="M206" s="235"/>
      <c r="N206" s="217"/>
      <c r="O206" s="217"/>
    </row>
    <row r="207" spans="1:15" ht="12" customHeight="1">
      <c r="A207" s="322"/>
      <c r="B207" s="235"/>
      <c r="C207" s="235"/>
      <c r="D207" s="235"/>
      <c r="E207" s="340"/>
      <c r="F207" s="1065" t="s">
        <v>297</v>
      </c>
      <c r="G207" s="1065"/>
      <c r="H207" s="1065"/>
      <c r="I207" s="1065"/>
      <c r="J207" s="235"/>
      <c r="K207" s="235"/>
      <c r="L207" s="1066" t="s">
        <v>291</v>
      </c>
      <c r="M207" s="1066"/>
      <c r="N207" s="217"/>
      <c r="O207" s="217"/>
    </row>
    <row r="208" spans="1:15" ht="12" customHeight="1">
      <c r="A208" s="1067" t="s">
        <v>35</v>
      </c>
      <c r="B208" s="1069" t="s">
        <v>196</v>
      </c>
      <c r="C208" s="1070"/>
      <c r="D208" s="1070"/>
      <c r="E208" s="1070"/>
      <c r="F208" s="1070"/>
      <c r="G208" s="1070"/>
      <c r="H208" s="1070"/>
      <c r="I208" s="1070"/>
      <c r="J208" s="1070"/>
      <c r="K208" s="1070"/>
      <c r="L208" s="1070"/>
      <c r="M208" s="1071"/>
      <c r="N208" s="217"/>
      <c r="O208" s="217"/>
    </row>
    <row r="209" spans="1:15" ht="12" customHeight="1">
      <c r="A209" s="1068"/>
      <c r="B209" s="341">
        <v>1</v>
      </c>
      <c r="C209" s="342">
        <v>2</v>
      </c>
      <c r="D209" s="342">
        <v>3</v>
      </c>
      <c r="E209" s="342">
        <v>4</v>
      </c>
      <c r="F209" s="342">
        <v>5</v>
      </c>
      <c r="G209" s="342">
        <v>6</v>
      </c>
      <c r="H209" s="342">
        <v>7</v>
      </c>
      <c r="I209" s="342">
        <v>8</v>
      </c>
      <c r="J209" s="342">
        <v>9</v>
      </c>
      <c r="K209" s="342">
        <v>10</v>
      </c>
      <c r="L209" s="342">
        <v>11</v>
      </c>
      <c r="M209" s="342">
        <v>12</v>
      </c>
      <c r="N209" s="217"/>
      <c r="O209" s="217"/>
    </row>
    <row r="210" spans="1:15" ht="12" customHeight="1">
      <c r="A210" s="335">
        <v>1</v>
      </c>
      <c r="B210" s="766">
        <v>4.8667500000000024</v>
      </c>
      <c r="C210" s="579">
        <v>7.2332083333333363</v>
      </c>
      <c r="D210" s="578">
        <v>18.156958333333336</v>
      </c>
      <c r="E210" s="579">
        <v>18.401000000000007</v>
      </c>
      <c r="F210" s="579">
        <v>4.0947916666666693</v>
      </c>
      <c r="G210" s="578">
        <v>4.7051666666666678</v>
      </c>
      <c r="H210" s="578">
        <v>4.43</v>
      </c>
      <c r="I210" s="579">
        <v>5.64</v>
      </c>
      <c r="J210" s="578">
        <v>1.93</v>
      </c>
      <c r="K210" s="578">
        <v>3.13</v>
      </c>
      <c r="L210" s="578">
        <v>11.58</v>
      </c>
      <c r="M210" s="580">
        <v>7.43</v>
      </c>
      <c r="N210" s="217"/>
      <c r="O210" s="217"/>
    </row>
    <row r="211" spans="1:15" ht="12" customHeight="1">
      <c r="A211" s="234">
        <v>2</v>
      </c>
      <c r="B211" s="581">
        <v>6.3405416666666667</v>
      </c>
      <c r="C211" s="565">
        <v>7.2358333333333364</v>
      </c>
      <c r="D211" s="565">
        <v>15.60054166666667</v>
      </c>
      <c r="E211" s="565">
        <v>16.120541666666671</v>
      </c>
      <c r="F211" s="565">
        <v>4.5090833333333364</v>
      </c>
      <c r="G211" s="565">
        <v>4.7361250000000039</v>
      </c>
      <c r="H211" s="565">
        <v>4.37</v>
      </c>
      <c r="I211" s="565">
        <v>4.58</v>
      </c>
      <c r="J211" s="565">
        <v>2.3199999999999998</v>
      </c>
      <c r="K211" s="565">
        <v>3.1</v>
      </c>
      <c r="L211" s="565">
        <v>11.9</v>
      </c>
      <c r="M211" s="567">
        <v>7.45</v>
      </c>
      <c r="N211" s="217"/>
      <c r="O211" s="217"/>
    </row>
    <row r="212" spans="1:15" ht="12" customHeight="1">
      <c r="A212" s="234">
        <v>3</v>
      </c>
      <c r="B212" s="581">
        <v>6.0193750000000037</v>
      </c>
      <c r="C212" s="565">
        <v>7.883250000000003</v>
      </c>
      <c r="D212" s="565">
        <v>14.730208333333335</v>
      </c>
      <c r="E212" s="565">
        <v>14.688625000000004</v>
      </c>
      <c r="F212" s="565">
        <v>4.9591250000000029</v>
      </c>
      <c r="G212" s="565">
        <v>4.416333333333335</v>
      </c>
      <c r="H212" s="565">
        <v>3.21</v>
      </c>
      <c r="I212" s="565">
        <v>3.65</v>
      </c>
      <c r="J212" s="565">
        <v>1.68</v>
      </c>
      <c r="K212" s="565">
        <v>2.19</v>
      </c>
      <c r="L212" s="565">
        <v>18.86</v>
      </c>
      <c r="M212" s="568">
        <v>7.36</v>
      </c>
      <c r="N212" s="217"/>
      <c r="O212" s="217"/>
    </row>
    <row r="213" spans="1:15" ht="12" customHeight="1">
      <c r="A213" s="234">
        <v>4</v>
      </c>
      <c r="B213" s="581">
        <v>6.1117500000000042</v>
      </c>
      <c r="C213" s="565">
        <v>8.6056250000000034</v>
      </c>
      <c r="D213" s="565">
        <v>13.841958333333338</v>
      </c>
      <c r="E213" s="565">
        <v>13.523958333333338</v>
      </c>
      <c r="F213" s="565">
        <v>4.840833333333336</v>
      </c>
      <c r="G213" s="565">
        <v>4.5190833333333371</v>
      </c>
      <c r="H213" s="566">
        <v>2.62</v>
      </c>
      <c r="I213" s="565">
        <v>3.47</v>
      </c>
      <c r="J213" s="565">
        <v>1.5</v>
      </c>
      <c r="K213" s="565">
        <v>2</v>
      </c>
      <c r="L213" s="566">
        <v>32.020000000000003</v>
      </c>
      <c r="M213" s="568">
        <v>7.35</v>
      </c>
      <c r="N213" s="217"/>
      <c r="O213" s="217"/>
    </row>
    <row r="214" spans="1:15" ht="12" customHeight="1">
      <c r="A214" s="234">
        <v>5</v>
      </c>
      <c r="B214" s="581">
        <v>6.2371250000000034</v>
      </c>
      <c r="C214" s="565">
        <v>8.3502916666666707</v>
      </c>
      <c r="D214" s="565">
        <v>14.686333333333335</v>
      </c>
      <c r="E214" s="565">
        <v>12.57083333333334</v>
      </c>
      <c r="F214" s="565">
        <v>4.7038333333333355</v>
      </c>
      <c r="G214" s="565">
        <v>4.4096666666666691</v>
      </c>
      <c r="H214" s="565">
        <v>2.93</v>
      </c>
      <c r="I214" s="565">
        <v>3.5</v>
      </c>
      <c r="J214" s="565">
        <v>1.68</v>
      </c>
      <c r="K214" s="566">
        <v>1.93</v>
      </c>
      <c r="L214" s="565">
        <v>28.5</v>
      </c>
      <c r="M214" s="568">
        <v>7.89</v>
      </c>
      <c r="N214" s="217"/>
      <c r="O214" s="217"/>
    </row>
    <row r="215" spans="1:15" ht="12" customHeight="1">
      <c r="A215" s="234">
        <v>6</v>
      </c>
      <c r="B215" s="581">
        <v>5.9125000000000041</v>
      </c>
      <c r="C215" s="565">
        <v>8.17641666666667</v>
      </c>
      <c r="D215" s="565">
        <v>14.12845833333334</v>
      </c>
      <c r="E215" s="565">
        <v>11.754708333333335</v>
      </c>
      <c r="F215" s="565">
        <v>4.5327083333333364</v>
      </c>
      <c r="G215" s="565">
        <v>4.338958333333335</v>
      </c>
      <c r="H215" s="565">
        <v>3.18</v>
      </c>
      <c r="I215" s="565">
        <v>3.54</v>
      </c>
      <c r="J215" s="565">
        <v>2.2999999999999998</v>
      </c>
      <c r="K215" s="566">
        <v>2.0699999999999998</v>
      </c>
      <c r="L215" s="565">
        <v>24.12</v>
      </c>
      <c r="M215" s="568">
        <v>10.53</v>
      </c>
      <c r="N215" s="217"/>
      <c r="O215" s="217"/>
    </row>
    <row r="216" spans="1:15" ht="12" customHeight="1">
      <c r="A216" s="234">
        <v>7</v>
      </c>
      <c r="B216" s="581">
        <v>5.8237916666666685</v>
      </c>
      <c r="C216" s="565">
        <v>7.9986666666666659</v>
      </c>
      <c r="D216" s="566">
        <v>13.340541666666667</v>
      </c>
      <c r="E216" s="565">
        <v>11.213166666666671</v>
      </c>
      <c r="F216" s="565">
        <v>4.3354583333333361</v>
      </c>
      <c r="G216" s="565">
        <v>4.8741250000000038</v>
      </c>
      <c r="H216" s="565">
        <v>3.25</v>
      </c>
      <c r="I216" s="565">
        <v>3.8</v>
      </c>
      <c r="J216" s="565">
        <v>2.4300000000000002</v>
      </c>
      <c r="K216" s="565">
        <v>1.91</v>
      </c>
      <c r="L216" s="565">
        <v>20.58</v>
      </c>
      <c r="M216" s="568">
        <v>14.67</v>
      </c>
      <c r="N216" s="217"/>
      <c r="O216" s="217"/>
    </row>
    <row r="217" spans="1:15" ht="12" customHeight="1">
      <c r="A217" s="234">
        <v>8</v>
      </c>
      <c r="B217" s="581">
        <v>5.9494166666666715</v>
      </c>
      <c r="C217" s="565">
        <v>8.0045000000000055</v>
      </c>
      <c r="D217" s="565">
        <v>20.348166666666671</v>
      </c>
      <c r="E217" s="565">
        <v>10.897166666666669</v>
      </c>
      <c r="F217" s="565">
        <v>4.1270000000000024</v>
      </c>
      <c r="G217" s="565">
        <v>5.2385000000000046</v>
      </c>
      <c r="H217" s="565">
        <v>3.36</v>
      </c>
      <c r="I217" s="565">
        <v>3.67</v>
      </c>
      <c r="J217" s="565">
        <v>2.64</v>
      </c>
      <c r="K217" s="565">
        <v>2</v>
      </c>
      <c r="L217" s="565">
        <v>18.350000000000001</v>
      </c>
      <c r="M217" s="568">
        <v>18.45</v>
      </c>
      <c r="N217" s="217"/>
      <c r="O217" s="217"/>
    </row>
    <row r="218" spans="1:15" ht="12" customHeight="1">
      <c r="A218" s="234">
        <v>9</v>
      </c>
      <c r="B218" s="581">
        <v>5.8600416666666675</v>
      </c>
      <c r="C218" s="565">
        <v>9.0789583333333361</v>
      </c>
      <c r="D218" s="565">
        <v>28.167958333333342</v>
      </c>
      <c r="E218" s="565">
        <v>11.186666666666669</v>
      </c>
      <c r="F218" s="565">
        <v>4.0870833333333367</v>
      </c>
      <c r="G218" s="565">
        <v>4.6537500000000023</v>
      </c>
      <c r="H218" s="565">
        <v>3.16</v>
      </c>
      <c r="I218" s="565">
        <v>3.53</v>
      </c>
      <c r="J218" s="565">
        <v>2.21</v>
      </c>
      <c r="K218" s="565">
        <v>2.17</v>
      </c>
      <c r="L218" s="565">
        <v>17.510000000000002</v>
      </c>
      <c r="M218" s="568">
        <v>25.07</v>
      </c>
      <c r="N218" s="217"/>
      <c r="O218" s="217"/>
    </row>
    <row r="219" spans="1:15" ht="12" customHeight="1">
      <c r="A219" s="234">
        <v>10</v>
      </c>
      <c r="B219" s="581">
        <v>5.6891666666666687</v>
      </c>
      <c r="C219" s="565">
        <v>11.459791666666669</v>
      </c>
      <c r="D219" s="565">
        <v>28.354666666666674</v>
      </c>
      <c r="E219" s="565">
        <v>11.900500000000006</v>
      </c>
      <c r="F219" s="565">
        <v>4.1160000000000041</v>
      </c>
      <c r="G219" s="565">
        <v>4.5201250000000028</v>
      </c>
      <c r="H219" s="565">
        <v>3.14</v>
      </c>
      <c r="I219" s="565">
        <v>2.96</v>
      </c>
      <c r="J219" s="566">
        <v>1.0900000000000001</v>
      </c>
      <c r="K219" s="565">
        <v>2.29</v>
      </c>
      <c r="L219" s="565">
        <v>17.78</v>
      </c>
      <c r="M219" s="568">
        <v>25.28</v>
      </c>
      <c r="N219" s="217"/>
      <c r="O219" s="217"/>
    </row>
    <row r="220" spans="1:15" ht="12" customHeight="1">
      <c r="A220" s="234">
        <v>11</v>
      </c>
      <c r="B220" s="581">
        <v>5.834708333333336</v>
      </c>
      <c r="C220" s="565">
        <v>13.920750000000004</v>
      </c>
      <c r="D220" s="565">
        <v>27.082041666666669</v>
      </c>
      <c r="E220" s="565">
        <v>11.287791666666669</v>
      </c>
      <c r="F220" s="566">
        <v>4.4609166666666695</v>
      </c>
      <c r="G220" s="565">
        <v>4.3640833333333369</v>
      </c>
      <c r="H220" s="565">
        <v>3.05</v>
      </c>
      <c r="I220" s="565">
        <v>3.21</v>
      </c>
      <c r="J220" s="565">
        <v>1.64</v>
      </c>
      <c r="K220" s="565">
        <v>2.57</v>
      </c>
      <c r="L220" s="565">
        <v>16.97</v>
      </c>
      <c r="M220" s="568">
        <v>20.86</v>
      </c>
      <c r="N220" s="217"/>
      <c r="O220" s="217"/>
    </row>
    <row r="221" spans="1:15" ht="12" customHeight="1">
      <c r="A221" s="234">
        <v>12</v>
      </c>
      <c r="B221" s="581">
        <v>5.8731250000000044</v>
      </c>
      <c r="C221" s="565">
        <v>13.947416666666669</v>
      </c>
      <c r="D221" s="565">
        <v>23.428833333333341</v>
      </c>
      <c r="E221" s="565">
        <v>10.608375000000002</v>
      </c>
      <c r="F221" s="565">
        <v>5.6019583333333358</v>
      </c>
      <c r="G221" s="566">
        <v>4.5797916666666678</v>
      </c>
      <c r="H221" s="565">
        <v>2.98</v>
      </c>
      <c r="I221" s="565">
        <v>3.75</v>
      </c>
      <c r="J221" s="565">
        <v>2.57</v>
      </c>
      <c r="K221" s="565">
        <v>5.85</v>
      </c>
      <c r="L221" s="565">
        <v>15.49</v>
      </c>
      <c r="M221" s="568">
        <v>17.28</v>
      </c>
      <c r="N221" s="217"/>
      <c r="O221" s="217"/>
    </row>
    <row r="222" spans="1:15" ht="12" customHeight="1">
      <c r="A222" s="234">
        <v>13</v>
      </c>
      <c r="B222" s="581">
        <v>5.8775833333333374</v>
      </c>
      <c r="C222" s="565">
        <v>13.04108333333334</v>
      </c>
      <c r="D222" s="565">
        <v>20.481625000000001</v>
      </c>
      <c r="E222" s="565">
        <v>10.064375000000004</v>
      </c>
      <c r="F222" s="565">
        <v>5.8385416666666687</v>
      </c>
      <c r="G222" s="566">
        <v>13.139791666666669</v>
      </c>
      <c r="H222" s="565">
        <v>3.12</v>
      </c>
      <c r="I222" s="565">
        <v>4.42</v>
      </c>
      <c r="J222" s="565">
        <v>3.74</v>
      </c>
      <c r="K222" s="565">
        <v>8.27</v>
      </c>
      <c r="L222" s="565">
        <v>14.86</v>
      </c>
      <c r="M222" s="568">
        <v>15.36</v>
      </c>
      <c r="N222" s="217"/>
      <c r="O222" s="217"/>
    </row>
    <row r="223" spans="1:15" ht="12" customHeight="1">
      <c r="A223" s="234">
        <v>14</v>
      </c>
      <c r="B223" s="581">
        <v>6.222958333333338</v>
      </c>
      <c r="C223" s="565">
        <v>12.383166666666668</v>
      </c>
      <c r="D223" s="565">
        <v>19.051958333333339</v>
      </c>
      <c r="E223" s="565">
        <v>9.6270416666666705</v>
      </c>
      <c r="F223" s="566">
        <v>6.6313333333333349</v>
      </c>
      <c r="G223" s="565">
        <v>16.034791666666671</v>
      </c>
      <c r="H223" s="565">
        <v>3.18</v>
      </c>
      <c r="I223" s="565">
        <v>4.28</v>
      </c>
      <c r="J223" s="565">
        <v>3.36</v>
      </c>
      <c r="K223" s="565">
        <v>9.23</v>
      </c>
      <c r="L223" s="565">
        <v>15.37</v>
      </c>
      <c r="M223" s="568">
        <v>14.37</v>
      </c>
      <c r="N223" s="217"/>
      <c r="O223" s="217"/>
    </row>
    <row r="224" spans="1:15" ht="12" customHeight="1">
      <c r="A224" s="234">
        <v>15</v>
      </c>
      <c r="B224" s="581">
        <v>6.1638750000000044</v>
      </c>
      <c r="C224" s="565">
        <v>13.377875000000003</v>
      </c>
      <c r="D224" s="565">
        <v>24.119125000000007</v>
      </c>
      <c r="E224" s="565">
        <v>9.1399166666666698</v>
      </c>
      <c r="F224" s="565">
        <v>5.8230416666666711</v>
      </c>
      <c r="G224" s="565">
        <v>12.23154166666667</v>
      </c>
      <c r="H224" s="565">
        <v>3.36</v>
      </c>
      <c r="I224" s="565">
        <v>4.21</v>
      </c>
      <c r="J224" s="566">
        <v>4.57</v>
      </c>
      <c r="K224" s="565">
        <v>9.11</v>
      </c>
      <c r="L224" s="565">
        <v>13.91</v>
      </c>
      <c r="M224" s="568">
        <v>15.29</v>
      </c>
      <c r="N224" s="217"/>
      <c r="O224" s="217"/>
    </row>
    <row r="225" spans="1:15" ht="12" customHeight="1">
      <c r="A225" s="234">
        <v>16</v>
      </c>
      <c r="B225" s="581">
        <v>6.157625000000003</v>
      </c>
      <c r="C225" s="565">
        <v>15.744875000000002</v>
      </c>
      <c r="D225" s="565">
        <v>30.303625000000007</v>
      </c>
      <c r="E225" s="565">
        <v>8.7231666666666694</v>
      </c>
      <c r="F225" s="565">
        <v>5.1345000000000027</v>
      </c>
      <c r="G225" s="565">
        <v>9.7984166666666681</v>
      </c>
      <c r="H225" s="565">
        <v>3.73</v>
      </c>
      <c r="I225" s="565">
        <v>4.05</v>
      </c>
      <c r="J225" s="566">
        <v>4.99</v>
      </c>
      <c r="K225" s="565">
        <v>7.95</v>
      </c>
      <c r="L225" s="565">
        <v>12.85</v>
      </c>
      <c r="M225" s="568">
        <v>19.98</v>
      </c>
      <c r="N225" s="217"/>
      <c r="O225" s="217"/>
    </row>
    <row r="226" spans="1:15" ht="12" customHeight="1">
      <c r="A226" s="234">
        <v>17</v>
      </c>
      <c r="B226" s="765">
        <v>7.3882916666666674</v>
      </c>
      <c r="C226" s="565">
        <v>16.659291666666668</v>
      </c>
      <c r="D226" s="565">
        <v>31.490541666666662</v>
      </c>
      <c r="E226" s="565">
        <v>8.2994166666666711</v>
      </c>
      <c r="F226" s="565">
        <v>4.7891666666666701</v>
      </c>
      <c r="G226" s="565">
        <v>8.1958750000000027</v>
      </c>
      <c r="H226" s="565">
        <v>3.79</v>
      </c>
      <c r="I226" s="565">
        <v>4.08</v>
      </c>
      <c r="J226" s="565">
        <v>4.9800000000000004</v>
      </c>
      <c r="K226" s="565">
        <v>8.51</v>
      </c>
      <c r="L226" s="565">
        <v>12.25</v>
      </c>
      <c r="M226" s="568">
        <v>23.61</v>
      </c>
      <c r="N226" s="217"/>
      <c r="O226" s="217"/>
    </row>
    <row r="227" spans="1:15" ht="12" customHeight="1">
      <c r="A227" s="234">
        <v>18</v>
      </c>
      <c r="B227" s="581">
        <v>8.3925416666666717</v>
      </c>
      <c r="C227" s="565">
        <v>15.419291666666672</v>
      </c>
      <c r="D227" s="565">
        <v>36.859125000000006</v>
      </c>
      <c r="E227" s="565">
        <v>7.9319583333333368</v>
      </c>
      <c r="F227" s="565">
        <v>4.5850416666666698</v>
      </c>
      <c r="G227" s="565">
        <v>6.9727083333333368</v>
      </c>
      <c r="H227" s="565">
        <v>4.12</v>
      </c>
      <c r="I227" s="565">
        <v>2.67</v>
      </c>
      <c r="J227" s="565">
        <v>4.22</v>
      </c>
      <c r="K227" s="565">
        <v>9.81</v>
      </c>
      <c r="L227" s="565">
        <v>11.64</v>
      </c>
      <c r="M227" s="568">
        <v>26</v>
      </c>
      <c r="N227" s="217"/>
      <c r="O227" s="217"/>
    </row>
    <row r="228" spans="1:15" ht="12" customHeight="1">
      <c r="A228" s="234">
        <v>19</v>
      </c>
      <c r="B228" s="581">
        <v>8.0761666666666709</v>
      </c>
      <c r="C228" s="565">
        <v>16.074416666666668</v>
      </c>
      <c r="D228" s="565">
        <v>36.039541666666672</v>
      </c>
      <c r="E228" s="565">
        <v>7.4765416666666704</v>
      </c>
      <c r="F228" s="565">
        <v>4.3794166666666703</v>
      </c>
      <c r="G228" s="565">
        <v>6.0994166666666692</v>
      </c>
      <c r="H228" s="565">
        <v>4.28</v>
      </c>
      <c r="I228" s="565">
        <v>2.21</v>
      </c>
      <c r="J228" s="565">
        <v>3.67</v>
      </c>
      <c r="K228" s="565">
        <v>9.43</v>
      </c>
      <c r="L228" s="565">
        <v>11.41</v>
      </c>
      <c r="M228" s="567">
        <v>26.16</v>
      </c>
      <c r="N228" s="217"/>
      <c r="O228" s="217"/>
    </row>
    <row r="229" spans="1:15" ht="12" customHeight="1">
      <c r="A229" s="234">
        <v>20</v>
      </c>
      <c r="B229" s="581">
        <v>7.9616666666666704</v>
      </c>
      <c r="C229" s="566">
        <v>22.454625000000004</v>
      </c>
      <c r="D229" s="565">
        <v>35.562708333333326</v>
      </c>
      <c r="E229" s="565">
        <v>7.1053750000000022</v>
      </c>
      <c r="F229" s="565">
        <v>4.3342500000000017</v>
      </c>
      <c r="G229" s="565">
        <v>5.6355000000000013</v>
      </c>
      <c r="H229" s="565">
        <v>4.3899999999999997</v>
      </c>
      <c r="I229" s="565">
        <v>2.2400000000000002</v>
      </c>
      <c r="J229" s="565">
        <v>3.24</v>
      </c>
      <c r="K229" s="565">
        <v>8.6199999999999992</v>
      </c>
      <c r="L229" s="565">
        <v>10.95</v>
      </c>
      <c r="M229" s="568">
        <v>23.11</v>
      </c>
      <c r="N229" s="217"/>
      <c r="O229" s="217"/>
    </row>
    <row r="230" spans="1:15" ht="12" customHeight="1">
      <c r="A230" s="234">
        <v>21</v>
      </c>
      <c r="B230" s="581">
        <v>7.5307083333333367</v>
      </c>
      <c r="C230" s="565">
        <v>21.413083333333336</v>
      </c>
      <c r="D230" s="566">
        <v>36.241625000000006</v>
      </c>
      <c r="E230" s="565">
        <v>6.6247916666666704</v>
      </c>
      <c r="F230" s="565">
        <v>4.2267500000000036</v>
      </c>
      <c r="G230" s="565">
        <v>5.5181250000000022</v>
      </c>
      <c r="H230" s="565">
        <v>4.5</v>
      </c>
      <c r="I230" s="565">
        <v>1.95</v>
      </c>
      <c r="J230" s="565">
        <v>3.33</v>
      </c>
      <c r="K230" s="565">
        <v>8.25</v>
      </c>
      <c r="L230" s="565">
        <v>10.5</v>
      </c>
      <c r="M230" s="568">
        <v>21.6</v>
      </c>
      <c r="N230" s="217"/>
      <c r="O230" s="217"/>
    </row>
    <row r="231" spans="1:15" ht="12" customHeight="1">
      <c r="A231" s="234">
        <v>22</v>
      </c>
      <c r="B231" s="581">
        <v>7.2475833333333339</v>
      </c>
      <c r="C231" s="565">
        <v>17.502000000000002</v>
      </c>
      <c r="D231" s="565">
        <v>36.804333333333339</v>
      </c>
      <c r="E231" s="565">
        <v>6.2849583333333383</v>
      </c>
      <c r="F231" s="565">
        <v>4.1601250000000016</v>
      </c>
      <c r="G231" s="565">
        <v>5.283166666666669</v>
      </c>
      <c r="H231" s="565">
        <v>4.32</v>
      </c>
      <c r="I231" s="565">
        <v>1.96</v>
      </c>
      <c r="J231" s="565">
        <v>3.16</v>
      </c>
      <c r="K231" s="565">
        <v>7.88</v>
      </c>
      <c r="L231" s="565">
        <v>9.8800000000000008</v>
      </c>
      <c r="M231" s="568">
        <v>20.78</v>
      </c>
      <c r="N231" s="217"/>
      <c r="O231" s="217"/>
    </row>
    <row r="232" spans="1:15" ht="12" customHeight="1">
      <c r="A232" s="234">
        <v>23</v>
      </c>
      <c r="B232" s="581">
        <v>7.4054166666666701</v>
      </c>
      <c r="C232" s="565">
        <v>16.484791666666666</v>
      </c>
      <c r="D232" s="565">
        <v>34.070583333333339</v>
      </c>
      <c r="E232" s="565">
        <v>5.9757916666666668</v>
      </c>
      <c r="F232" s="565">
        <v>4.3324166666666688</v>
      </c>
      <c r="G232" s="565">
        <v>5.1778333333333366</v>
      </c>
      <c r="H232" s="565">
        <v>4.38</v>
      </c>
      <c r="I232" s="565">
        <v>2.0499999999999998</v>
      </c>
      <c r="J232" s="565">
        <v>2.88</v>
      </c>
      <c r="K232" s="565">
        <v>7.71</v>
      </c>
      <c r="L232" s="565">
        <v>9.1999999999999993</v>
      </c>
      <c r="M232" s="568">
        <v>20.09</v>
      </c>
      <c r="N232" s="217"/>
      <c r="O232" s="217"/>
    </row>
    <row r="233" spans="1:15" ht="12" customHeight="1">
      <c r="A233" s="234">
        <v>24</v>
      </c>
      <c r="B233" s="581">
        <v>7.3428333333333358</v>
      </c>
      <c r="C233" s="565">
        <v>16.740291666666671</v>
      </c>
      <c r="D233" s="565">
        <v>32.616083333333336</v>
      </c>
      <c r="E233" s="565">
        <v>5.6807083333333379</v>
      </c>
      <c r="F233" s="565">
        <v>4.4261250000000034</v>
      </c>
      <c r="G233" s="565">
        <v>5.0759166666666706</v>
      </c>
      <c r="H233" s="565">
        <v>3.5</v>
      </c>
      <c r="I233" s="565">
        <v>2.2200000000000002</v>
      </c>
      <c r="J233" s="565">
        <v>2.76</v>
      </c>
      <c r="K233" s="565">
        <v>7.7</v>
      </c>
      <c r="L233" s="565">
        <v>8.59</v>
      </c>
      <c r="M233" s="568">
        <v>19.2</v>
      </c>
      <c r="N233" s="217"/>
      <c r="O233" s="217"/>
    </row>
    <row r="234" spans="1:15" ht="12" customHeight="1">
      <c r="A234" s="234">
        <v>25</v>
      </c>
      <c r="B234" s="581">
        <v>7.1213333333333368</v>
      </c>
      <c r="C234" s="565">
        <v>17.045666666666666</v>
      </c>
      <c r="D234" s="565">
        <v>30.533208333333331</v>
      </c>
      <c r="E234" s="565">
        <v>5.4418750000000031</v>
      </c>
      <c r="F234" s="565">
        <v>4.1750416666666696</v>
      </c>
      <c r="G234" s="565">
        <v>5.220125000000003</v>
      </c>
      <c r="H234" s="565">
        <v>3.22</v>
      </c>
      <c r="I234" s="565">
        <v>1.95</v>
      </c>
      <c r="J234" s="565">
        <v>2.69</v>
      </c>
      <c r="K234" s="565">
        <v>7.46</v>
      </c>
      <c r="L234" s="565">
        <v>7.95</v>
      </c>
      <c r="M234" s="568">
        <v>21.19</v>
      </c>
      <c r="N234" s="217"/>
      <c r="O234" s="217"/>
    </row>
    <row r="235" spans="1:15" ht="12" customHeight="1">
      <c r="A235" s="234">
        <v>26</v>
      </c>
      <c r="B235" s="581">
        <v>7.2191250000000018</v>
      </c>
      <c r="C235" s="565">
        <v>18.041708333333336</v>
      </c>
      <c r="D235" s="565">
        <v>28.02525000000001</v>
      </c>
      <c r="E235" s="565">
        <v>5.1938750000000011</v>
      </c>
      <c r="F235" s="565">
        <v>4.2974166666666695</v>
      </c>
      <c r="G235" s="565">
        <v>4.6924583333333372</v>
      </c>
      <c r="H235" s="565">
        <v>3.3</v>
      </c>
      <c r="I235" s="565">
        <v>2.0499999999999998</v>
      </c>
      <c r="J235" s="565">
        <v>2.54</v>
      </c>
      <c r="K235" s="565">
        <v>8.4499999999999993</v>
      </c>
      <c r="L235" s="565">
        <v>7.64</v>
      </c>
      <c r="M235" s="568">
        <v>19.48</v>
      </c>
      <c r="N235" s="217"/>
      <c r="O235" s="217"/>
    </row>
    <row r="236" spans="1:15" ht="12" customHeight="1">
      <c r="A236" s="234">
        <v>27</v>
      </c>
      <c r="B236" s="581">
        <v>7.0709583333333379</v>
      </c>
      <c r="C236" s="565">
        <v>18.200750000000003</v>
      </c>
      <c r="D236" s="565">
        <v>24.724416666666674</v>
      </c>
      <c r="E236" s="565">
        <v>5.0137916666666706</v>
      </c>
      <c r="F236" s="565">
        <v>4.5323750000000027</v>
      </c>
      <c r="G236" s="565">
        <v>4.8960416666666697</v>
      </c>
      <c r="H236" s="565">
        <v>3.69</v>
      </c>
      <c r="I236" s="566">
        <v>1.77</v>
      </c>
      <c r="J236" s="565">
        <v>2.38</v>
      </c>
      <c r="K236" s="566">
        <v>16.28</v>
      </c>
      <c r="L236" s="565">
        <v>7.54</v>
      </c>
      <c r="M236" s="568">
        <v>17.68</v>
      </c>
      <c r="N236" s="217"/>
      <c r="O236" s="217"/>
    </row>
    <row r="237" spans="1:15" ht="12" customHeight="1">
      <c r="A237" s="234">
        <v>28</v>
      </c>
      <c r="B237" s="581">
        <v>7.1897916666666681</v>
      </c>
      <c r="C237" s="565">
        <v>18.35795833333334</v>
      </c>
      <c r="D237" s="565">
        <v>22.688041666666667</v>
      </c>
      <c r="E237" s="565">
        <v>4.6070833333333354</v>
      </c>
      <c r="F237" s="565">
        <v>4.6364166666666682</v>
      </c>
      <c r="G237" s="565">
        <v>4.4900833333333372</v>
      </c>
      <c r="H237" s="565">
        <v>4.16</v>
      </c>
      <c r="I237" s="565">
        <v>2.0699999999999998</v>
      </c>
      <c r="J237" s="565">
        <v>2.1800000000000002</v>
      </c>
      <c r="K237" s="565">
        <v>20.14</v>
      </c>
      <c r="L237" s="565">
        <v>7.5</v>
      </c>
      <c r="M237" s="568">
        <v>15.2</v>
      </c>
      <c r="N237" s="217"/>
      <c r="O237" s="217"/>
    </row>
    <row r="238" spans="1:15" ht="12" customHeight="1">
      <c r="A238" s="234">
        <v>29</v>
      </c>
      <c r="B238" s="581">
        <v>7.4432916666666697</v>
      </c>
      <c r="C238" s="565"/>
      <c r="D238" s="565">
        <v>22.491916666666668</v>
      </c>
      <c r="E238" s="565">
        <v>4.4055000000000026</v>
      </c>
      <c r="F238" s="565">
        <v>5.4905416666666689</v>
      </c>
      <c r="G238" s="565">
        <v>4.6804583333333358</v>
      </c>
      <c r="H238" s="565">
        <v>4.2300000000000004</v>
      </c>
      <c r="I238" s="565">
        <v>2.34</v>
      </c>
      <c r="J238" s="565">
        <v>2.5299999999999998</v>
      </c>
      <c r="K238" s="565">
        <v>15.83</v>
      </c>
      <c r="L238" s="565">
        <v>7.73</v>
      </c>
      <c r="M238" s="568">
        <v>13.38</v>
      </c>
      <c r="N238" s="217"/>
      <c r="O238" s="217"/>
    </row>
    <row r="239" spans="1:15" ht="12" customHeight="1">
      <c r="A239" s="234">
        <v>30</v>
      </c>
      <c r="B239" s="581">
        <v>7.4901666666666697</v>
      </c>
      <c r="C239" s="565"/>
      <c r="D239" s="565">
        <v>21.605166666666673</v>
      </c>
      <c r="E239" s="566">
        <v>4.1887500000000033</v>
      </c>
      <c r="F239" s="565">
        <v>5.2998333333333383</v>
      </c>
      <c r="G239" s="565">
        <v>4.5441250000000037</v>
      </c>
      <c r="H239" s="565">
        <v>4.97</v>
      </c>
      <c r="I239" s="565">
        <v>3.02</v>
      </c>
      <c r="J239" s="565">
        <v>2.58</v>
      </c>
      <c r="K239" s="565">
        <v>13.41</v>
      </c>
      <c r="L239" s="565">
        <v>8.15</v>
      </c>
      <c r="M239" s="568">
        <v>13.7</v>
      </c>
      <c r="N239" s="217"/>
      <c r="O239" s="217"/>
    </row>
    <row r="240" spans="1:15" ht="12" customHeight="1">
      <c r="A240" s="336">
        <v>31</v>
      </c>
      <c r="B240" s="585">
        <v>7.2720833333333346</v>
      </c>
      <c r="C240" s="586"/>
      <c r="D240" s="586">
        <v>20.774250000000006</v>
      </c>
      <c r="E240" s="586"/>
      <c r="F240" s="586">
        <v>4.8140000000000036</v>
      </c>
      <c r="G240" s="586"/>
      <c r="H240" s="587">
        <v>5.27</v>
      </c>
      <c r="I240" s="586">
        <v>2.4500000000000002</v>
      </c>
      <c r="J240" s="586"/>
      <c r="K240" s="586">
        <v>12.21</v>
      </c>
      <c r="L240" s="586"/>
      <c r="M240" s="588">
        <v>15.18</v>
      </c>
      <c r="N240" s="217"/>
      <c r="O240" s="217"/>
    </row>
    <row r="241" spans="1:15" ht="12" customHeight="1">
      <c r="A241" s="328" t="s">
        <v>200</v>
      </c>
      <c r="B241" s="569">
        <f>AVERAGE(B210:B240)</f>
        <v>6.6803965053763479</v>
      </c>
      <c r="C241" s="570">
        <f t="shared" ref="C241:M241" si="4">AVERAGE(C210:C240)</f>
        <v>13.60127083333334</v>
      </c>
      <c r="D241" s="570">
        <f t="shared" si="4"/>
        <v>25.043541666666673</v>
      </c>
      <c r="E241" s="570">
        <f t="shared" si="4"/>
        <v>9.1979416666666722</v>
      </c>
      <c r="F241" s="570">
        <f t="shared" si="4"/>
        <v>4.7185524193548414</v>
      </c>
      <c r="G241" s="570">
        <f t="shared" si="4"/>
        <v>6.1014027777777793</v>
      </c>
      <c r="H241" s="570">
        <f t="shared" si="4"/>
        <v>3.7158064516129019</v>
      </c>
      <c r="I241" s="570">
        <f t="shared" si="4"/>
        <v>3.1383870967741929</v>
      </c>
      <c r="J241" s="570">
        <f t="shared" si="4"/>
        <v>2.7930000000000006</v>
      </c>
      <c r="K241" s="570">
        <f t="shared" si="4"/>
        <v>7.3374193548387101</v>
      </c>
      <c r="L241" s="570">
        <f t="shared" si="4"/>
        <v>14.052666666666665</v>
      </c>
      <c r="M241" s="571">
        <f t="shared" si="4"/>
        <v>17.12838709677419</v>
      </c>
      <c r="N241" s="264"/>
      <c r="O241" s="217"/>
    </row>
    <row r="242" spans="1:15" ht="12" customHeight="1">
      <c r="A242" s="328" t="s">
        <v>201</v>
      </c>
      <c r="B242" s="572">
        <v>8.7920000000000016</v>
      </c>
      <c r="C242" s="331">
        <v>24.171000000000006</v>
      </c>
      <c r="D242" s="331">
        <v>38.941000000000003</v>
      </c>
      <c r="E242" s="331">
        <v>20.048000000000002</v>
      </c>
      <c r="F242" s="331">
        <v>6.8430000000000035</v>
      </c>
      <c r="G242" s="331">
        <v>23.210999999999999</v>
      </c>
      <c r="H242" s="331">
        <v>5.7780000000000058</v>
      </c>
      <c r="I242" s="331">
        <v>6.088000000000001</v>
      </c>
      <c r="J242" s="331">
        <v>5.642000000000003</v>
      </c>
      <c r="K242" s="331">
        <v>24.134</v>
      </c>
      <c r="L242" s="331">
        <v>35.210999999999999</v>
      </c>
      <c r="M242" s="573">
        <v>27.500999999999998</v>
      </c>
      <c r="N242" s="217"/>
      <c r="O242" s="217"/>
    </row>
    <row r="243" spans="1:15" ht="12" customHeight="1">
      <c r="A243" s="329" t="s">
        <v>202</v>
      </c>
      <c r="B243" s="574">
        <v>4.2070000000000007</v>
      </c>
      <c r="C243" s="575">
        <v>7.142000000000003</v>
      </c>
      <c r="D243" s="575">
        <v>13.163000000000004</v>
      </c>
      <c r="E243" s="575">
        <v>4.0690000000000026</v>
      </c>
      <c r="F243" s="575">
        <v>3.7850000000000037</v>
      </c>
      <c r="G243" s="575">
        <v>3.8470000000000013</v>
      </c>
      <c r="H243" s="575">
        <v>2.3390000000000057</v>
      </c>
      <c r="I243" s="575">
        <v>1.3780000000000001</v>
      </c>
      <c r="J243" s="575">
        <v>0.79200000000000159</v>
      </c>
      <c r="K243" s="575">
        <v>1.6760000000000019</v>
      </c>
      <c r="L243" s="582">
        <v>7.3860000000000028</v>
      </c>
      <c r="M243" s="583">
        <v>7.125</v>
      </c>
      <c r="N243" s="217"/>
      <c r="O243" s="217"/>
    </row>
    <row r="244" spans="1:15" ht="12" customHeight="1">
      <c r="A244" s="322"/>
      <c r="B244" s="322"/>
      <c r="C244" s="322"/>
      <c r="D244" s="322"/>
      <c r="E244" s="322"/>
      <c r="F244" s="322"/>
      <c r="G244" s="322"/>
      <c r="H244" s="322"/>
      <c r="I244" s="322"/>
      <c r="J244" s="322"/>
      <c r="K244" s="322"/>
      <c r="L244" s="322"/>
      <c r="M244" s="322"/>
      <c r="N244" s="217"/>
      <c r="O244" s="217"/>
    </row>
    <row r="245" spans="1:15" ht="12" customHeight="1">
      <c r="A245" s="226"/>
      <c r="B245" s="226"/>
      <c r="C245" s="226"/>
      <c r="D245" s="226"/>
      <c r="E245" s="226"/>
      <c r="F245" s="226"/>
      <c r="G245" s="226"/>
      <c r="H245" s="226"/>
      <c r="I245" s="226"/>
      <c r="J245" s="226"/>
      <c r="K245" s="226"/>
      <c r="L245" s="226"/>
      <c r="M245" s="226"/>
      <c r="N245" s="217"/>
      <c r="O245" s="217"/>
    </row>
    <row r="246" spans="1:15" ht="12" customHeight="1">
      <c r="A246" s="226"/>
      <c r="B246" s="226"/>
      <c r="C246" s="226"/>
      <c r="D246" s="226"/>
      <c r="E246" s="226"/>
      <c r="F246" s="226"/>
      <c r="G246" s="223"/>
      <c r="H246" s="226"/>
      <c r="I246" s="226"/>
      <c r="J246" s="226"/>
      <c r="K246" s="226"/>
      <c r="L246" s="226"/>
      <c r="M246" s="226"/>
      <c r="N246" s="217"/>
      <c r="O246" s="217"/>
    </row>
    <row r="247" spans="1:15" ht="12" customHeight="1">
      <c r="A247" s="226"/>
      <c r="B247" s="226"/>
      <c r="C247" s="226"/>
      <c r="D247" s="226"/>
      <c r="E247" s="226"/>
      <c r="F247" s="226"/>
      <c r="G247" s="226"/>
      <c r="H247" s="226"/>
      <c r="I247" s="226"/>
      <c r="J247" s="226"/>
      <c r="K247" s="226"/>
      <c r="L247" s="226"/>
      <c r="M247" s="226"/>
      <c r="N247" s="217"/>
      <c r="O247" s="217"/>
    </row>
    <row r="248" spans="1:15" ht="12" customHeight="1">
      <c r="A248" s="226"/>
      <c r="B248" s="226"/>
      <c r="C248" s="226"/>
      <c r="D248" s="226"/>
      <c r="E248" s="226"/>
      <c r="F248" s="226"/>
      <c r="G248" s="226"/>
      <c r="H248" s="226"/>
      <c r="I248" s="226"/>
      <c r="J248" s="226"/>
      <c r="K248" s="226"/>
      <c r="L248" s="226"/>
      <c r="M248" s="226"/>
    </row>
    <row r="249" spans="1:15" ht="12" customHeight="1">
      <c r="A249" s="226"/>
      <c r="B249" s="226"/>
      <c r="C249" s="226"/>
      <c r="D249" s="226"/>
      <c r="E249" s="226"/>
      <c r="F249" s="226"/>
      <c r="G249" s="226"/>
      <c r="H249" s="226"/>
      <c r="I249" s="226"/>
      <c r="J249" s="226"/>
      <c r="K249" s="226"/>
      <c r="L249" s="226"/>
      <c r="M249" s="226"/>
    </row>
    <row r="250" spans="1:15" ht="12" customHeight="1">
      <c r="A250" s="226"/>
      <c r="B250" s="226"/>
      <c r="C250" s="226"/>
      <c r="D250" s="226"/>
      <c r="E250" s="226"/>
      <c r="F250" s="226"/>
      <c r="G250" s="226"/>
      <c r="H250" s="226"/>
      <c r="I250" s="226"/>
      <c r="J250" s="226"/>
      <c r="K250" s="226"/>
      <c r="L250" s="226"/>
      <c r="M250" s="226"/>
    </row>
    <row r="251" spans="1:15" ht="12" customHeight="1">
      <c r="A251" s="226"/>
      <c r="B251" s="226"/>
      <c r="C251" s="226"/>
      <c r="D251" s="226"/>
      <c r="E251" s="226"/>
      <c r="F251" s="226"/>
      <c r="G251" s="226"/>
      <c r="H251" s="226"/>
      <c r="I251" s="226"/>
      <c r="J251" s="226"/>
      <c r="K251" s="226"/>
      <c r="L251" s="226"/>
      <c r="M251" s="226"/>
    </row>
    <row r="252" spans="1:15" ht="12" customHeight="1">
      <c r="A252" s="226"/>
      <c r="B252" s="226"/>
      <c r="C252" s="226"/>
      <c r="D252" s="226"/>
      <c r="E252" s="226"/>
      <c r="F252" s="226"/>
      <c r="G252" s="226"/>
      <c r="H252" s="226"/>
      <c r="I252" s="226"/>
      <c r="J252" s="226"/>
      <c r="K252" s="226"/>
      <c r="L252" s="226"/>
      <c r="M252" s="226"/>
    </row>
    <row r="253" spans="1:15" ht="12" customHeight="1">
      <c r="A253" s="226"/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226"/>
    </row>
    <row r="254" spans="1:15" ht="12" customHeight="1">
      <c r="A254" s="226"/>
      <c r="B254" s="226"/>
      <c r="C254" s="226"/>
      <c r="D254" s="226"/>
      <c r="E254" s="226"/>
      <c r="F254" s="226"/>
      <c r="G254" s="226"/>
      <c r="H254" s="226"/>
      <c r="I254" s="226"/>
      <c r="J254" s="226"/>
      <c r="K254" s="226"/>
      <c r="L254" s="226"/>
      <c r="M254" s="226"/>
    </row>
    <row r="255" spans="1:15" ht="12" customHeight="1">
      <c r="A255" s="226"/>
      <c r="B255" s="226"/>
      <c r="C255" s="226"/>
      <c r="D255" s="226"/>
      <c r="E255" s="226"/>
      <c r="F255" s="226"/>
      <c r="G255" s="226"/>
      <c r="H255" s="226"/>
      <c r="I255" s="226"/>
      <c r="J255" s="226"/>
      <c r="K255" s="226"/>
      <c r="L255" s="226"/>
      <c r="M255" s="226"/>
    </row>
    <row r="256" spans="1:15" ht="12" customHeight="1">
      <c r="A256" s="226"/>
      <c r="B256" s="226"/>
      <c r="C256" s="226"/>
      <c r="D256" s="226"/>
      <c r="E256" s="226"/>
      <c r="F256" s="226"/>
      <c r="G256" s="226"/>
      <c r="H256" s="226"/>
      <c r="I256" s="226"/>
      <c r="J256" s="226"/>
      <c r="K256" s="226"/>
      <c r="L256" s="226"/>
      <c r="M256" s="226"/>
    </row>
    <row r="257" spans="1:13" ht="12" customHeight="1">
      <c r="A257" s="226"/>
      <c r="B257" s="226"/>
      <c r="C257" s="226"/>
      <c r="D257" s="226"/>
      <c r="E257" s="226"/>
      <c r="F257" s="226"/>
      <c r="G257" s="226"/>
      <c r="H257" s="226"/>
      <c r="I257" s="226"/>
      <c r="J257" s="226"/>
      <c r="K257" s="226"/>
      <c r="L257" s="226"/>
      <c r="M257" s="226"/>
    </row>
    <row r="258" spans="1:13" ht="11.15" customHeight="1">
      <c r="A258" s="226"/>
      <c r="B258" s="226"/>
      <c r="C258" s="226"/>
      <c r="D258" s="226"/>
      <c r="E258" s="226"/>
      <c r="F258" s="226"/>
      <c r="G258" s="226"/>
      <c r="H258" s="226"/>
      <c r="I258" s="226"/>
      <c r="J258" s="226"/>
      <c r="K258" s="226"/>
      <c r="L258" s="226"/>
      <c r="M258" s="226"/>
    </row>
  </sheetData>
  <mergeCells count="23">
    <mergeCell ref="E2:I2"/>
    <mergeCell ref="L2:M2"/>
    <mergeCell ref="A3:A4"/>
    <mergeCell ref="B3:M3"/>
    <mergeCell ref="E43:J43"/>
    <mergeCell ref="L43:M43"/>
    <mergeCell ref="A44:A45"/>
    <mergeCell ref="B44:M44"/>
    <mergeCell ref="F84:I84"/>
    <mergeCell ref="L84:M84"/>
    <mergeCell ref="A85:A86"/>
    <mergeCell ref="B85:M85"/>
    <mergeCell ref="F207:I207"/>
    <mergeCell ref="L207:M207"/>
    <mergeCell ref="A208:A209"/>
    <mergeCell ref="B208:M208"/>
    <mergeCell ref="L125:M125"/>
    <mergeCell ref="A126:A127"/>
    <mergeCell ref="B126:M126"/>
    <mergeCell ref="F166:I166"/>
    <mergeCell ref="L166:M166"/>
    <mergeCell ref="A167:A168"/>
    <mergeCell ref="B167:M167"/>
  </mergeCells>
  <pageMargins left="0.7" right="0.7" top="0.75" bottom="0.75" header="0.3" footer="0.3"/>
  <pageSetup paperSize="9" orientation="landscape" horizontalDpi="300" verticalDpi="300" r:id="rId1"/>
  <rowBreaks count="5" manualBreakCount="5">
    <brk id="41" max="16383" man="1"/>
    <brk id="82" max="16383" man="1"/>
    <brk id="123" max="16383" man="1"/>
    <brk id="164" max="16383" man="1"/>
    <brk id="205" max="16383" man="1"/>
  </rowBreaks>
  <ignoredErrors>
    <ignoredError sqref="C36:E36 B77:L77 B118:H118 B159:D159 D200 B241:G241 K241:M241 L159:M159 K118:M118 M77 H241:J241 I118 L36:M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17</vt:i4>
      </vt:variant>
      <vt:variant>
        <vt:lpstr>Nimega vahemikud</vt:lpstr>
      </vt:variant>
      <vt:variant>
        <vt:i4>11</vt:i4>
      </vt:variant>
    </vt:vector>
  </HeadingPairs>
  <TitlesOfParts>
    <vt:vector size="28" baseType="lpstr">
      <vt:lpstr>Tabel 1</vt:lpstr>
      <vt:lpstr>Tabel 3</vt:lpstr>
      <vt:lpstr>Tabel 4</vt:lpstr>
      <vt:lpstr>Tabel 5</vt:lpstr>
      <vt:lpstr>Tabel 6</vt:lpstr>
      <vt:lpstr>Tabel 7</vt:lpstr>
      <vt:lpstr>Tabel 8</vt:lpstr>
      <vt:lpstr>Tabel 8a</vt:lpstr>
      <vt:lpstr>Tabel 8b</vt:lpstr>
      <vt:lpstr>Tabel 11a</vt:lpstr>
      <vt:lpstr>Tabel 11b</vt:lpstr>
      <vt:lpstr>Tabel 12</vt:lpstr>
      <vt:lpstr>Tabel 13a</vt:lpstr>
      <vt:lpstr>Tabel 13b</vt:lpstr>
      <vt:lpstr>Tabel 14a</vt:lpstr>
      <vt:lpstr>Tabel 14b</vt:lpstr>
      <vt:lpstr>Tabel 15</vt:lpstr>
      <vt:lpstr>'Tabel 1'!Prindiala</vt:lpstr>
      <vt:lpstr>'Tabel 11a'!Prindiala</vt:lpstr>
      <vt:lpstr>'Tabel 11b'!Prindiala</vt:lpstr>
      <vt:lpstr>'Tabel 12'!Prindiala</vt:lpstr>
      <vt:lpstr>'Tabel 13a'!Prindiala</vt:lpstr>
      <vt:lpstr>'Tabel 13b'!Prindiala</vt:lpstr>
      <vt:lpstr>'Tabel 14a'!Prindiala</vt:lpstr>
      <vt:lpstr>'Tabel 14b'!Prindiala</vt:lpstr>
      <vt:lpstr>'Tabel 15'!Prindiala</vt:lpstr>
      <vt:lpstr>'Tabel 8'!Prindiala</vt:lpstr>
      <vt:lpstr>'Tabel 8a'!Prindiala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Marju Merila</cp:lastModifiedBy>
  <cp:revision>594</cp:revision>
  <cp:lastPrinted>2020-02-10T13:15:38Z</cp:lastPrinted>
  <dcterms:created xsi:type="dcterms:W3CDTF">2012-06-09T13:29:59Z</dcterms:created>
  <dcterms:modified xsi:type="dcterms:W3CDTF">2020-02-18T10:35:27Z</dcterms:modified>
  <cp:contentStatus>Lõplik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